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https://usepa-my.sharepoint.com/personal/schultz_eric_epa_gov/Documents/01 OD Desktop/"/>
    </mc:Choice>
  </mc:AlternateContent>
  <xr:revisionPtr revIDLastSave="0" documentId="8_{E61461E5-7CE2-40AD-8C0D-4D218F472525}" xr6:coauthVersionLast="45" xr6:coauthVersionMax="45" xr10:uidLastSave="{00000000-0000-0000-0000-000000000000}"/>
  <workbookProtection workbookAlgorithmName="SHA-512" workbookHashValue="mNGojpMiMhqyjMMfsQQwdK41g5Eb4leNKeJlgbQ7izlZ5mpJKqDVScUqT/fVUqKhBnrJl9ON3TDCIe30KcuGQA==" workbookSaltValue="vRMO/TdNPKrB3At2YVufAA==" workbookSpinCount="100000" lockStructure="1"/>
  <bookViews>
    <workbookView xWindow="2565" yWindow="1170" windowWidth="22605" windowHeight="10290" tabRatio="795" xr2:uid="{AB23006C-1942-481C-9121-36B72266A67C}"/>
  </bookViews>
  <sheets>
    <sheet name="Introduction" sheetId="1" r:id="rId1"/>
    <sheet name="Terms" sheetId="2" r:id="rId2"/>
    <sheet name="Facility Details" sheetId="5" r:id="rId3"/>
    <sheet name="Room Area" sheetId="3" r:id="rId4"/>
    <sheet name="EtO &amp; EG Storage" sheetId="7" r:id="rId5"/>
    <sheet name="Sterilizer Chambers" sheetId="8" r:id="rId6"/>
    <sheet name="Aeration" sheetId="9" r:id="rId7"/>
    <sheet name="APCD Summary" sheetId="10" r:id="rId8"/>
    <sheet name="APCD Details" sheetId="12" r:id="rId9"/>
    <sheet name="EtO Monitoring" sheetId="6" r:id="rId10"/>
    <sheet name="Miscellaneous" sheetId="13" r:id="rId11"/>
    <sheet name="Additional Info" sheetId="16" r:id="rId12"/>
    <sheet name="Documents" sheetId="14" r:id="rId13"/>
    <sheet name="Certification" sheetId="4" r:id="rId14"/>
    <sheet name="Background Data" sheetId="15" state="hidden"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2" i="9" l="1" a="1"/>
  <c r="C62" i="9" s="1"/>
  <c r="C63" i="9" a="1"/>
  <c r="C63" i="9" s="1"/>
  <c r="C64" i="9" a="1"/>
  <c r="C64" i="9" s="1"/>
  <c r="C65" i="9" a="1"/>
  <c r="C65" i="9" s="1"/>
  <c r="C66" i="9" a="1"/>
  <c r="C66" i="9" s="1"/>
  <c r="C67" i="9" a="1"/>
  <c r="C67" i="9" s="1"/>
  <c r="C68" i="9" a="1"/>
  <c r="C68" i="9" s="1"/>
  <c r="C69" i="9" a="1"/>
  <c r="C69" i="9" s="1"/>
  <c r="C70" i="9" a="1"/>
  <c r="C70" i="9" s="1"/>
  <c r="C71" i="9" a="1"/>
  <c r="C71" i="9" s="1"/>
  <c r="C72" i="9" a="1"/>
  <c r="C72" i="9" s="1"/>
  <c r="C73" i="9" a="1"/>
  <c r="C73" i="9" s="1"/>
  <c r="C74" i="9" a="1"/>
  <c r="C74" i="9" s="1"/>
  <c r="C75" i="9" a="1"/>
  <c r="C75" i="9" s="1"/>
  <c r="C76" i="9" a="1"/>
  <c r="C76" i="9" s="1"/>
  <c r="C77" i="9" a="1"/>
  <c r="C77" i="9" s="1"/>
  <c r="C78" i="9" a="1"/>
  <c r="C78" i="9" s="1"/>
  <c r="C79" i="9" a="1"/>
  <c r="C79" i="9" s="1"/>
  <c r="C80" i="9" a="1"/>
  <c r="C80" i="9" s="1"/>
  <c r="R2" i="14" l="1"/>
  <c r="R2" i="16"/>
  <c r="R2" i="13"/>
  <c r="R2" i="6"/>
  <c r="R2" i="12"/>
  <c r="R2" i="10"/>
  <c r="R2" i="9"/>
  <c r="R2" i="8"/>
  <c r="R2" i="7"/>
  <c r="R2" i="3"/>
  <c r="P413" i="15" l="1"/>
  <c r="R413" i="15" s="1"/>
  <c r="Q413" i="15"/>
  <c r="P414" i="15"/>
  <c r="R414" i="15" s="1"/>
  <c r="Q414" i="15"/>
  <c r="P415" i="15"/>
  <c r="R415" i="15" s="1"/>
  <c r="Q415" i="15"/>
  <c r="P416" i="15"/>
  <c r="R416" i="15" s="1"/>
  <c r="Q416" i="15"/>
  <c r="P417" i="15"/>
  <c r="R417" i="15" s="1"/>
  <c r="Q417" i="15"/>
  <c r="P418" i="15"/>
  <c r="R418" i="15" s="1"/>
  <c r="Q418" i="15"/>
  <c r="P419" i="15"/>
  <c r="R419" i="15" s="1"/>
  <c r="Q419" i="15"/>
  <c r="P420" i="15"/>
  <c r="R420" i="15" s="1"/>
  <c r="Q420" i="15"/>
  <c r="P421" i="15"/>
  <c r="R421" i="15" s="1"/>
  <c r="Q421" i="15"/>
  <c r="P422" i="15"/>
  <c r="R422" i="15" s="1"/>
  <c r="Q422" i="15"/>
  <c r="P423" i="15"/>
  <c r="R423" i="15" s="1"/>
  <c r="Q423" i="15"/>
  <c r="P424" i="15"/>
  <c r="R424" i="15" s="1"/>
  <c r="Q424" i="15"/>
  <c r="P425" i="15"/>
  <c r="R425" i="15" s="1"/>
  <c r="Q425" i="15"/>
  <c r="P426" i="15"/>
  <c r="R426" i="15" s="1"/>
  <c r="Q426" i="15"/>
  <c r="P427" i="15"/>
  <c r="R427" i="15" s="1"/>
  <c r="Q427" i="15"/>
  <c r="P428" i="15"/>
  <c r="R428" i="15" s="1"/>
  <c r="Q428" i="15"/>
  <c r="P429" i="15"/>
  <c r="R429" i="15" s="1"/>
  <c r="Q429" i="15"/>
  <c r="P430" i="15"/>
  <c r="R430" i="15" s="1"/>
  <c r="Q430" i="15"/>
  <c r="P431" i="15"/>
  <c r="R431" i="15" s="1"/>
  <c r="Q431" i="15"/>
  <c r="P432" i="15"/>
  <c r="R432" i="15" s="1"/>
  <c r="Q432" i="15"/>
  <c r="P433" i="15"/>
  <c r="R433" i="15" s="1"/>
  <c r="Q433" i="15"/>
  <c r="P434" i="15"/>
  <c r="R434" i="15" s="1"/>
  <c r="Q434" i="15"/>
  <c r="P435" i="15"/>
  <c r="R435" i="15" s="1"/>
  <c r="Q435" i="15"/>
  <c r="P436" i="15"/>
  <c r="R436" i="15" s="1"/>
  <c r="Q436" i="15"/>
  <c r="P437" i="15"/>
  <c r="R437" i="15" s="1"/>
  <c r="Q437" i="15"/>
  <c r="P438" i="15"/>
  <c r="R438" i="15" s="1"/>
  <c r="Q438" i="15"/>
  <c r="P439" i="15"/>
  <c r="R439" i="15" s="1"/>
  <c r="Q439" i="15"/>
  <c r="P440" i="15"/>
  <c r="R440" i="15" s="1"/>
  <c r="Q440" i="15"/>
  <c r="P441" i="15"/>
  <c r="R441" i="15" s="1"/>
  <c r="Q441" i="15"/>
  <c r="P442" i="15"/>
  <c r="R442" i="15" s="1"/>
  <c r="Q442" i="15"/>
  <c r="P443" i="15"/>
  <c r="R443" i="15" s="1"/>
  <c r="Q443" i="15"/>
  <c r="P444" i="15"/>
  <c r="R444" i="15" s="1"/>
  <c r="Q444" i="15"/>
  <c r="P445" i="15"/>
  <c r="R445" i="15" s="1"/>
  <c r="Q445" i="15"/>
  <c r="P446" i="15"/>
  <c r="R446" i="15" s="1"/>
  <c r="Q446" i="15"/>
  <c r="P447" i="15"/>
  <c r="R447" i="15" s="1"/>
  <c r="Q447" i="15"/>
  <c r="P448" i="15"/>
  <c r="R448" i="15" s="1"/>
  <c r="Q448" i="15"/>
  <c r="P449" i="15"/>
  <c r="R449" i="15" s="1"/>
  <c r="Q449" i="15"/>
  <c r="P450" i="15"/>
  <c r="R450" i="15" s="1"/>
  <c r="Q450" i="15"/>
  <c r="P451" i="15"/>
  <c r="R451" i="15" s="1"/>
  <c r="Q451" i="15"/>
  <c r="P373" i="15"/>
  <c r="R373" i="15" s="1"/>
  <c r="Q373" i="15"/>
  <c r="P374" i="15"/>
  <c r="R374" i="15" s="1"/>
  <c r="Q374" i="15"/>
  <c r="P375" i="15"/>
  <c r="R375" i="15" s="1"/>
  <c r="Q375" i="15"/>
  <c r="P376" i="15"/>
  <c r="R376" i="15" s="1"/>
  <c r="Q376" i="15"/>
  <c r="P377" i="15"/>
  <c r="R377" i="15" s="1"/>
  <c r="Q377" i="15"/>
  <c r="P378" i="15"/>
  <c r="R378" i="15" s="1"/>
  <c r="Q378" i="15"/>
  <c r="P379" i="15"/>
  <c r="R379" i="15" s="1"/>
  <c r="Q379" i="15"/>
  <c r="P380" i="15"/>
  <c r="R380" i="15" s="1"/>
  <c r="Q380" i="15"/>
  <c r="P381" i="15"/>
  <c r="R381" i="15" s="1"/>
  <c r="Q381" i="15"/>
  <c r="P382" i="15"/>
  <c r="R382" i="15" s="1"/>
  <c r="Q382" i="15"/>
  <c r="P383" i="15"/>
  <c r="R383" i="15" s="1"/>
  <c r="Q383" i="15"/>
  <c r="P384" i="15"/>
  <c r="R384" i="15" s="1"/>
  <c r="Q384" i="15"/>
  <c r="P385" i="15"/>
  <c r="R385" i="15" s="1"/>
  <c r="Q385" i="15"/>
  <c r="P386" i="15"/>
  <c r="R386" i="15" s="1"/>
  <c r="Q386" i="15"/>
  <c r="P387" i="15"/>
  <c r="R387" i="15" s="1"/>
  <c r="Q387" i="15"/>
  <c r="P388" i="15"/>
  <c r="R388" i="15" s="1"/>
  <c r="Q388" i="15"/>
  <c r="P389" i="15"/>
  <c r="R389" i="15" s="1"/>
  <c r="Q389" i="15"/>
  <c r="P390" i="15"/>
  <c r="R390" i="15" s="1"/>
  <c r="Q390" i="15"/>
  <c r="P391" i="15"/>
  <c r="R391" i="15" s="1"/>
  <c r="Q391" i="15"/>
  <c r="P392" i="15"/>
  <c r="R392" i="15" s="1"/>
  <c r="Q392" i="15"/>
  <c r="P393" i="15"/>
  <c r="R393" i="15" s="1"/>
  <c r="Q393" i="15"/>
  <c r="P394" i="15"/>
  <c r="R394" i="15" s="1"/>
  <c r="Q394" i="15"/>
  <c r="P395" i="15"/>
  <c r="R395" i="15" s="1"/>
  <c r="Q395" i="15"/>
  <c r="P396" i="15"/>
  <c r="R396" i="15" s="1"/>
  <c r="Q396" i="15"/>
  <c r="P397" i="15"/>
  <c r="R397" i="15" s="1"/>
  <c r="Q397" i="15"/>
  <c r="P398" i="15"/>
  <c r="R398" i="15" s="1"/>
  <c r="Q398" i="15"/>
  <c r="P399" i="15"/>
  <c r="R399" i="15" s="1"/>
  <c r="Q399" i="15"/>
  <c r="P400" i="15"/>
  <c r="R400" i="15" s="1"/>
  <c r="Q400" i="15"/>
  <c r="P401" i="15"/>
  <c r="R401" i="15" s="1"/>
  <c r="Q401" i="15"/>
  <c r="P402" i="15"/>
  <c r="R402" i="15" s="1"/>
  <c r="Q402" i="15"/>
  <c r="P403" i="15"/>
  <c r="R403" i="15" s="1"/>
  <c r="Q403" i="15"/>
  <c r="P404" i="15"/>
  <c r="R404" i="15" s="1"/>
  <c r="Q404" i="15"/>
  <c r="P405" i="15"/>
  <c r="R405" i="15" s="1"/>
  <c r="Q405" i="15"/>
  <c r="P406" i="15"/>
  <c r="R406" i="15" s="1"/>
  <c r="Q406" i="15"/>
  <c r="P407" i="15"/>
  <c r="R407" i="15" s="1"/>
  <c r="Q407" i="15"/>
  <c r="P408" i="15"/>
  <c r="R408" i="15" s="1"/>
  <c r="Q408" i="15"/>
  <c r="P409" i="15"/>
  <c r="R409" i="15" s="1"/>
  <c r="Q409" i="15"/>
  <c r="P410" i="15"/>
  <c r="R410" i="15" s="1"/>
  <c r="Q410" i="15"/>
  <c r="P411" i="15"/>
  <c r="R411" i="15" s="1"/>
  <c r="Q411" i="15"/>
  <c r="Q63" i="15"/>
  <c r="Q64" i="15"/>
  <c r="Q65" i="15"/>
  <c r="Q66" i="15"/>
  <c r="Q67" i="15"/>
  <c r="Q68" i="15"/>
  <c r="Q69" i="15"/>
  <c r="Q70" i="15"/>
  <c r="Q71" i="15"/>
  <c r="Q72" i="15"/>
  <c r="Q73" i="15"/>
  <c r="Q74" i="15"/>
  <c r="Q75" i="15"/>
  <c r="Q76" i="15"/>
  <c r="Q77" i="15"/>
  <c r="Q78" i="15"/>
  <c r="Q79" i="15"/>
  <c r="Q80" i="15"/>
  <c r="Q81" i="15"/>
  <c r="Q82" i="15"/>
  <c r="Q83" i="15"/>
  <c r="Q84" i="15"/>
  <c r="Q85" i="15"/>
  <c r="Q86" i="15"/>
  <c r="Q87" i="15"/>
  <c r="Q88" i="15"/>
  <c r="Q89" i="15"/>
  <c r="Q90" i="15"/>
  <c r="Q91" i="15"/>
  <c r="P63" i="15"/>
  <c r="R63" i="15" s="1"/>
  <c r="P64" i="15"/>
  <c r="R64" i="15" s="1"/>
  <c r="P65" i="15"/>
  <c r="R65" i="15" s="1"/>
  <c r="P66" i="15"/>
  <c r="R66" i="15" s="1"/>
  <c r="P67" i="15"/>
  <c r="R67" i="15" s="1"/>
  <c r="P68" i="15"/>
  <c r="R68" i="15" s="1"/>
  <c r="P69" i="15"/>
  <c r="R69" i="15" s="1"/>
  <c r="P70" i="15"/>
  <c r="R70" i="15" s="1"/>
  <c r="P71" i="15"/>
  <c r="R71" i="15" s="1"/>
  <c r="P72" i="15"/>
  <c r="R72" i="15" s="1"/>
  <c r="P73" i="15"/>
  <c r="R73" i="15" s="1"/>
  <c r="P74" i="15"/>
  <c r="R74" i="15" s="1"/>
  <c r="P75" i="15"/>
  <c r="R75" i="15" s="1"/>
  <c r="P76" i="15"/>
  <c r="R76" i="15" s="1"/>
  <c r="P77" i="15"/>
  <c r="R77" i="15" s="1"/>
  <c r="P78" i="15"/>
  <c r="R78" i="15" s="1"/>
  <c r="P79" i="15"/>
  <c r="R79" i="15" s="1"/>
  <c r="P80" i="15"/>
  <c r="R80" i="15" s="1"/>
  <c r="P81" i="15"/>
  <c r="R81" i="15" s="1"/>
  <c r="P82" i="15"/>
  <c r="R82" i="15" s="1"/>
  <c r="P83" i="15"/>
  <c r="R83" i="15" s="1"/>
  <c r="P84" i="15"/>
  <c r="R84" i="15" s="1"/>
  <c r="P85" i="15"/>
  <c r="R85" i="15" s="1"/>
  <c r="P86" i="15"/>
  <c r="R86" i="15" s="1"/>
  <c r="P87" i="15"/>
  <c r="R87" i="15" s="1"/>
  <c r="P88" i="15"/>
  <c r="R88" i="15" s="1"/>
  <c r="P89" i="15"/>
  <c r="R89" i="15" s="1"/>
  <c r="P90" i="15"/>
  <c r="R90" i="15" s="1"/>
  <c r="P91" i="15"/>
  <c r="R91" i="15" s="1"/>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8" i="15"/>
  <c r="Q59" i="15"/>
  <c r="Q60" i="15"/>
  <c r="Q61" i="15"/>
  <c r="P33" i="15"/>
  <c r="R33" i="15" s="1"/>
  <c r="P34" i="15"/>
  <c r="R34" i="15" s="1"/>
  <c r="P35" i="15"/>
  <c r="R35" i="15" s="1"/>
  <c r="P36" i="15"/>
  <c r="R36" i="15" s="1"/>
  <c r="P37" i="15"/>
  <c r="R37" i="15" s="1"/>
  <c r="P38" i="15"/>
  <c r="R38" i="15" s="1"/>
  <c r="P39" i="15"/>
  <c r="R39" i="15" s="1"/>
  <c r="P40" i="15"/>
  <c r="R40" i="15" s="1"/>
  <c r="P41" i="15"/>
  <c r="R41" i="15" s="1"/>
  <c r="P42" i="15"/>
  <c r="R42" i="15" s="1"/>
  <c r="P43" i="15"/>
  <c r="R43" i="15" s="1"/>
  <c r="P44" i="15"/>
  <c r="R44" i="15" s="1"/>
  <c r="P45" i="15"/>
  <c r="R45" i="15" s="1"/>
  <c r="P46" i="15"/>
  <c r="R46" i="15" s="1"/>
  <c r="P47" i="15"/>
  <c r="R47" i="15" s="1"/>
  <c r="P48" i="15"/>
  <c r="R48" i="15" s="1"/>
  <c r="P49" i="15"/>
  <c r="R49" i="15" s="1"/>
  <c r="P50" i="15"/>
  <c r="R50" i="15" s="1"/>
  <c r="P51" i="15"/>
  <c r="R51" i="15" s="1"/>
  <c r="P52" i="15"/>
  <c r="R52" i="15" s="1"/>
  <c r="P53" i="15"/>
  <c r="R53" i="15" s="1"/>
  <c r="P54" i="15"/>
  <c r="R54" i="15" s="1"/>
  <c r="P55" i="15"/>
  <c r="R55" i="15" s="1"/>
  <c r="P56" i="15"/>
  <c r="R56" i="15" s="1"/>
  <c r="P57" i="15"/>
  <c r="R57" i="15" s="1"/>
  <c r="P58" i="15"/>
  <c r="R58" i="15" s="1"/>
  <c r="P59" i="15"/>
  <c r="R59" i="15" s="1"/>
  <c r="P60" i="15"/>
  <c r="R60" i="15" s="1"/>
  <c r="P61" i="15"/>
  <c r="R61" i="15" s="1"/>
  <c r="Q3" i="15"/>
  <c r="Q4" i="15"/>
  <c r="Q5" i="15"/>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P3" i="15"/>
  <c r="P4" i="15"/>
  <c r="P5" i="15"/>
  <c r="P6" i="15"/>
  <c r="P7" i="15"/>
  <c r="P8" i="15"/>
  <c r="P9" i="15"/>
  <c r="P10" i="15"/>
  <c r="P11" i="15"/>
  <c r="P12" i="15"/>
  <c r="R12" i="15" s="1"/>
  <c r="P13" i="15"/>
  <c r="R13" i="15" s="1"/>
  <c r="P14" i="15"/>
  <c r="R14" i="15" s="1"/>
  <c r="P15" i="15"/>
  <c r="R15" i="15" s="1"/>
  <c r="P16" i="15"/>
  <c r="R16" i="15" s="1"/>
  <c r="P17" i="15"/>
  <c r="R17" i="15" s="1"/>
  <c r="P18" i="15"/>
  <c r="R18" i="15" s="1"/>
  <c r="P19" i="15"/>
  <c r="R19" i="15" s="1"/>
  <c r="P20" i="15"/>
  <c r="R20" i="15" s="1"/>
  <c r="P21" i="15"/>
  <c r="R21" i="15" s="1"/>
  <c r="P22" i="15"/>
  <c r="R22" i="15" s="1"/>
  <c r="P23" i="15"/>
  <c r="R23" i="15" s="1"/>
  <c r="P24" i="15"/>
  <c r="R24" i="15" s="1"/>
  <c r="P25" i="15"/>
  <c r="R25" i="15" s="1"/>
  <c r="P26" i="15"/>
  <c r="R26" i="15" s="1"/>
  <c r="P27" i="15"/>
  <c r="R27" i="15" s="1"/>
  <c r="P28" i="15"/>
  <c r="R28" i="15" s="1"/>
  <c r="P29" i="15"/>
  <c r="R29" i="15" s="1"/>
  <c r="P30" i="15"/>
  <c r="R30" i="15" s="1"/>
  <c r="P31" i="15"/>
  <c r="R31" i="15" s="1"/>
  <c r="Y3" i="15"/>
  <c r="Y4" i="15"/>
  <c r="Y5" i="15"/>
  <c r="Y6" i="15"/>
  <c r="Y7" i="15"/>
  <c r="Y8" i="15"/>
  <c r="Y9" i="15"/>
  <c r="Y10" i="15"/>
  <c r="Y11" i="15"/>
  <c r="Y12" i="15"/>
  <c r="Y13" i="15"/>
  <c r="Y14" i="15"/>
  <c r="Y15" i="15"/>
  <c r="Y16" i="15"/>
  <c r="Y17" i="15"/>
  <c r="Y18" i="15"/>
  <c r="Y19" i="15"/>
  <c r="Y20" i="15"/>
  <c r="Y21" i="15"/>
  <c r="Y22" i="15"/>
  <c r="Y23" i="15"/>
  <c r="Y24" i="15"/>
  <c r="Y25" i="15"/>
  <c r="Y26" i="15"/>
  <c r="Y27" i="15"/>
  <c r="Y28" i="15"/>
  <c r="Y29" i="15"/>
  <c r="Y30" i="15"/>
  <c r="Y31" i="15"/>
  <c r="Y2" i="15"/>
  <c r="Z10" i="15" l="1" a="1"/>
  <c r="Z10" i="15" s="1"/>
  <c r="Z5" i="15" a="1"/>
  <c r="Z5" i="15" s="1"/>
  <c r="Z26" i="15" a="1"/>
  <c r="Z26" i="15" s="1"/>
  <c r="Z15" i="15" a="1"/>
  <c r="Z15" i="15" s="1"/>
  <c r="Z7" i="15" a="1"/>
  <c r="Z7" i="15" s="1"/>
  <c r="Z31" i="15" a="1"/>
  <c r="Z31" i="15" s="1"/>
  <c r="Z28" i="15" a="1"/>
  <c r="Z28" i="15" s="1"/>
  <c r="Z25" i="15" a="1"/>
  <c r="Z25" i="15" s="1"/>
  <c r="Z20" i="15" a="1"/>
  <c r="Z20" i="15" s="1"/>
  <c r="Z17" i="15" a="1"/>
  <c r="Z17" i="15" s="1"/>
  <c r="Z12" i="15" a="1"/>
  <c r="Z12" i="15" s="1"/>
  <c r="Z9" i="15" a="1"/>
  <c r="Z9" i="15" s="1"/>
  <c r="Z4" i="15" a="1"/>
  <c r="Z4" i="15" s="1"/>
  <c r="Z23" i="15" a="1"/>
  <c r="Z23" i="15" s="1"/>
  <c r="Z30" i="15" a="1"/>
  <c r="Z30" i="15" s="1"/>
  <c r="Z27" i="15" a="1"/>
  <c r="Z27" i="15" s="1"/>
  <c r="Z22" i="15" a="1"/>
  <c r="Z22" i="15" s="1"/>
  <c r="Z19" i="15" a="1"/>
  <c r="Z19" i="15" s="1"/>
  <c r="Z14" i="15" a="1"/>
  <c r="Z14" i="15" s="1"/>
  <c r="Z11" i="15" a="1"/>
  <c r="Z11" i="15" s="1"/>
  <c r="Z6" i="15" a="1"/>
  <c r="Z6" i="15" s="1"/>
  <c r="Z3" i="15" a="1"/>
  <c r="Z3" i="15" s="1"/>
  <c r="Z2" i="15" a="1"/>
  <c r="Z2" i="15" s="1"/>
  <c r="Z18" i="15" a="1"/>
  <c r="Z18" i="15" s="1"/>
  <c r="Z29" i="15" a="1"/>
  <c r="Z29" i="15" s="1"/>
  <c r="Z24" i="15" a="1"/>
  <c r="Z24" i="15" s="1"/>
  <c r="Z21" i="15" a="1"/>
  <c r="Z21" i="15" s="1"/>
  <c r="Z16" i="15" a="1"/>
  <c r="Z16" i="15" s="1"/>
  <c r="Z13" i="15" a="1"/>
  <c r="Z13" i="15" s="1"/>
  <c r="Z8" i="15" a="1"/>
  <c r="Z8" i="15" s="1"/>
  <c r="R2" i="5"/>
  <c r="C77" i="3" l="1"/>
  <c r="C79" i="6"/>
  <c r="C70" i="3"/>
  <c r="C72" i="6"/>
  <c r="C68" i="3"/>
  <c r="C70" i="6"/>
  <c r="C64" i="3"/>
  <c r="C66" i="6"/>
  <c r="C59" i="3"/>
  <c r="C61" i="6"/>
  <c r="C57" i="3"/>
  <c r="C59" i="6"/>
  <c r="C63" i="3"/>
  <c r="C65" i="6"/>
  <c r="C69" i="3"/>
  <c r="C71" i="6"/>
  <c r="C62" i="3"/>
  <c r="C64" i="6"/>
  <c r="C78" i="3"/>
  <c r="C80" i="6"/>
  <c r="C60" i="3"/>
  <c r="C62" i="6"/>
  <c r="C76" i="3"/>
  <c r="C78" i="6"/>
  <c r="C74" i="3"/>
  <c r="C76" i="6"/>
  <c r="C61" i="3"/>
  <c r="C63" i="6"/>
  <c r="C54" i="3"/>
  <c r="C56" i="6"/>
  <c r="C52" i="3"/>
  <c r="C54" i="6"/>
  <c r="C66" i="3"/>
  <c r="C68" i="6"/>
  <c r="C75" i="3"/>
  <c r="C77" i="6"/>
  <c r="C73" i="3"/>
  <c r="C75" i="6"/>
  <c r="C56" i="3"/>
  <c r="C58" i="6"/>
  <c r="C72" i="3"/>
  <c r="C74" i="6"/>
  <c r="C51" i="3"/>
  <c r="C53" i="6"/>
  <c r="C67" i="3"/>
  <c r="C69" i="6"/>
  <c r="C71" i="3"/>
  <c r="C73" i="6"/>
  <c r="C65" i="3"/>
  <c r="C67" i="6"/>
  <c r="C79" i="3"/>
  <c r="C81" i="6"/>
  <c r="C53" i="3"/>
  <c r="C55" i="6"/>
  <c r="C55" i="3"/>
  <c r="C57" i="6"/>
  <c r="C58" i="3"/>
  <c r="C60" i="6"/>
  <c r="Q412" i="15"/>
  <c r="P412" i="15"/>
  <c r="R412" i="15" s="1"/>
  <c r="Q372" i="15"/>
  <c r="P372" i="15"/>
  <c r="R372" i="15" s="1"/>
  <c r="Q343" i="15"/>
  <c r="Q344" i="15"/>
  <c r="Q345" i="15"/>
  <c r="Q346" i="15"/>
  <c r="Q347" i="15"/>
  <c r="Q348" i="15"/>
  <c r="Q349" i="15"/>
  <c r="Q350" i="15"/>
  <c r="Q351" i="15"/>
  <c r="Q352" i="15"/>
  <c r="Q353" i="15"/>
  <c r="Q354" i="15"/>
  <c r="Q355" i="15"/>
  <c r="Q356" i="15"/>
  <c r="Q357" i="15"/>
  <c r="Q358" i="15"/>
  <c r="Q359" i="15"/>
  <c r="Q360" i="15"/>
  <c r="Q361" i="15"/>
  <c r="Q362" i="15"/>
  <c r="Q363" i="15"/>
  <c r="Q364" i="15"/>
  <c r="Q365" i="15"/>
  <c r="Q366" i="15"/>
  <c r="Q367" i="15"/>
  <c r="Q368" i="15"/>
  <c r="Q369" i="15"/>
  <c r="Q370" i="15"/>
  <c r="Q371" i="15"/>
  <c r="P343" i="15"/>
  <c r="R343" i="15" s="1"/>
  <c r="P344" i="15"/>
  <c r="R344" i="15" s="1"/>
  <c r="P345" i="15"/>
  <c r="R345" i="15" s="1"/>
  <c r="P346" i="15"/>
  <c r="R346" i="15" s="1"/>
  <c r="P347" i="15"/>
  <c r="R347" i="15" s="1"/>
  <c r="P348" i="15"/>
  <c r="R348" i="15" s="1"/>
  <c r="P349" i="15"/>
  <c r="R349" i="15" s="1"/>
  <c r="P350" i="15"/>
  <c r="R350" i="15" s="1"/>
  <c r="P351" i="15"/>
  <c r="R351" i="15" s="1"/>
  <c r="P352" i="15"/>
  <c r="R352" i="15" s="1"/>
  <c r="P353" i="15"/>
  <c r="R353" i="15" s="1"/>
  <c r="P354" i="15"/>
  <c r="R354" i="15" s="1"/>
  <c r="P355" i="15"/>
  <c r="R355" i="15" s="1"/>
  <c r="P356" i="15"/>
  <c r="R356" i="15" s="1"/>
  <c r="P357" i="15"/>
  <c r="R357" i="15" s="1"/>
  <c r="P358" i="15"/>
  <c r="R358" i="15" s="1"/>
  <c r="P359" i="15"/>
  <c r="R359" i="15" s="1"/>
  <c r="P360" i="15"/>
  <c r="R360" i="15" s="1"/>
  <c r="P361" i="15"/>
  <c r="R361" i="15" s="1"/>
  <c r="P362" i="15"/>
  <c r="R362" i="15" s="1"/>
  <c r="P363" i="15"/>
  <c r="R363" i="15" s="1"/>
  <c r="P364" i="15"/>
  <c r="R364" i="15" s="1"/>
  <c r="P365" i="15"/>
  <c r="R365" i="15" s="1"/>
  <c r="P366" i="15"/>
  <c r="R366" i="15" s="1"/>
  <c r="P367" i="15"/>
  <c r="R367" i="15" s="1"/>
  <c r="P368" i="15"/>
  <c r="R368" i="15" s="1"/>
  <c r="P369" i="15"/>
  <c r="R369" i="15" s="1"/>
  <c r="P370" i="15"/>
  <c r="R370" i="15" s="1"/>
  <c r="P371" i="15"/>
  <c r="R371" i="15" s="1"/>
  <c r="Q342" i="15"/>
  <c r="P342" i="15"/>
  <c r="R342" i="15" s="1"/>
  <c r="Q332" i="15"/>
  <c r="Q333" i="15"/>
  <c r="Q334" i="15"/>
  <c r="Q335" i="15"/>
  <c r="Q336" i="15"/>
  <c r="Q337" i="15"/>
  <c r="Q338" i="15"/>
  <c r="Q339" i="15"/>
  <c r="Q340" i="15"/>
  <c r="Q341" i="15"/>
  <c r="P332" i="15"/>
  <c r="R332" i="15" s="1"/>
  <c r="P333" i="15"/>
  <c r="R333" i="15" s="1"/>
  <c r="P334" i="15"/>
  <c r="R334" i="15" s="1"/>
  <c r="P335" i="15"/>
  <c r="R335" i="15" s="1"/>
  <c r="P336" i="15"/>
  <c r="R336" i="15" s="1"/>
  <c r="P337" i="15"/>
  <c r="R337" i="15" s="1"/>
  <c r="P338" i="15"/>
  <c r="R338" i="15" s="1"/>
  <c r="P339" i="15"/>
  <c r="R339" i="15" s="1"/>
  <c r="P340" i="15"/>
  <c r="R340" i="15" s="1"/>
  <c r="P341" i="15"/>
  <c r="R341" i="15" s="1"/>
  <c r="Q313" i="15"/>
  <c r="Q314" i="15"/>
  <c r="Q315" i="15"/>
  <c r="Q316" i="15"/>
  <c r="Q317" i="15"/>
  <c r="Q318" i="15"/>
  <c r="Q319" i="15"/>
  <c r="Q320" i="15"/>
  <c r="Q321" i="15"/>
  <c r="Q322" i="15"/>
  <c r="Q323" i="15"/>
  <c r="Q324" i="15"/>
  <c r="Q325" i="15"/>
  <c r="Q326" i="15"/>
  <c r="Q327" i="15"/>
  <c r="Q328" i="15"/>
  <c r="Q329" i="15"/>
  <c r="Q330" i="15"/>
  <c r="Q331" i="15"/>
  <c r="P313" i="15"/>
  <c r="R313" i="15" s="1"/>
  <c r="P314" i="15"/>
  <c r="R314" i="15" s="1"/>
  <c r="P315" i="15"/>
  <c r="R315" i="15" s="1"/>
  <c r="P316" i="15"/>
  <c r="R316" i="15" s="1"/>
  <c r="P317" i="15"/>
  <c r="R317" i="15" s="1"/>
  <c r="P318" i="15"/>
  <c r="R318" i="15" s="1"/>
  <c r="P319" i="15"/>
  <c r="R319" i="15" s="1"/>
  <c r="P320" i="15"/>
  <c r="R320" i="15" s="1"/>
  <c r="P321" i="15"/>
  <c r="R321" i="15" s="1"/>
  <c r="P322" i="15"/>
  <c r="R322" i="15" s="1"/>
  <c r="P323" i="15"/>
  <c r="R323" i="15" s="1"/>
  <c r="P324" i="15"/>
  <c r="R324" i="15" s="1"/>
  <c r="P325" i="15"/>
  <c r="R325" i="15" s="1"/>
  <c r="P326" i="15"/>
  <c r="R326" i="15" s="1"/>
  <c r="P327" i="15"/>
  <c r="R327" i="15" s="1"/>
  <c r="P328" i="15"/>
  <c r="R328" i="15" s="1"/>
  <c r="P329" i="15"/>
  <c r="R329" i="15" s="1"/>
  <c r="P330" i="15"/>
  <c r="R330" i="15" s="1"/>
  <c r="P331" i="15"/>
  <c r="R331" i="15" s="1"/>
  <c r="Q312" i="15"/>
  <c r="P312" i="15"/>
  <c r="R312" i="15" s="1"/>
  <c r="Q283" i="15"/>
  <c r="Q284" i="15"/>
  <c r="Q285" i="15"/>
  <c r="Q286" i="15"/>
  <c r="Q287" i="15"/>
  <c r="Q288" i="15"/>
  <c r="Q289" i="15"/>
  <c r="Q290" i="15"/>
  <c r="Q291" i="15"/>
  <c r="Q292" i="15"/>
  <c r="Q293" i="15"/>
  <c r="Q294" i="15"/>
  <c r="Q295" i="15"/>
  <c r="Q296" i="15"/>
  <c r="Q297" i="15"/>
  <c r="Q298" i="15"/>
  <c r="Q299" i="15"/>
  <c r="Q300" i="15"/>
  <c r="Q301" i="15"/>
  <c r="Q302" i="15"/>
  <c r="Q303" i="15"/>
  <c r="Q304" i="15"/>
  <c r="Q305" i="15"/>
  <c r="Q306" i="15"/>
  <c r="Q307" i="15"/>
  <c r="Q308" i="15"/>
  <c r="Q309" i="15"/>
  <c r="Q310" i="15"/>
  <c r="Q311" i="15"/>
  <c r="P283" i="15"/>
  <c r="R283" i="15" s="1"/>
  <c r="P284" i="15"/>
  <c r="R284" i="15" s="1"/>
  <c r="P285" i="15"/>
  <c r="R285" i="15" s="1"/>
  <c r="P286" i="15"/>
  <c r="R286" i="15" s="1"/>
  <c r="P287" i="15"/>
  <c r="R287" i="15" s="1"/>
  <c r="P288" i="15"/>
  <c r="R288" i="15" s="1"/>
  <c r="P289" i="15"/>
  <c r="R289" i="15" s="1"/>
  <c r="P290" i="15"/>
  <c r="R290" i="15" s="1"/>
  <c r="P291" i="15"/>
  <c r="R291" i="15" s="1"/>
  <c r="P292" i="15"/>
  <c r="R292" i="15" s="1"/>
  <c r="P293" i="15"/>
  <c r="R293" i="15" s="1"/>
  <c r="P294" i="15"/>
  <c r="R294" i="15" s="1"/>
  <c r="P295" i="15"/>
  <c r="R295" i="15" s="1"/>
  <c r="P296" i="15"/>
  <c r="R296" i="15" s="1"/>
  <c r="P297" i="15"/>
  <c r="R297" i="15" s="1"/>
  <c r="P298" i="15"/>
  <c r="R298" i="15" s="1"/>
  <c r="P299" i="15"/>
  <c r="R299" i="15" s="1"/>
  <c r="P300" i="15"/>
  <c r="R300" i="15" s="1"/>
  <c r="P301" i="15"/>
  <c r="R301" i="15" s="1"/>
  <c r="P302" i="15"/>
  <c r="R302" i="15" s="1"/>
  <c r="P303" i="15"/>
  <c r="R303" i="15" s="1"/>
  <c r="P304" i="15"/>
  <c r="R304" i="15" s="1"/>
  <c r="P305" i="15"/>
  <c r="R305" i="15" s="1"/>
  <c r="P306" i="15"/>
  <c r="R306" i="15" s="1"/>
  <c r="P307" i="15"/>
  <c r="R307" i="15" s="1"/>
  <c r="P308" i="15"/>
  <c r="R308" i="15" s="1"/>
  <c r="P309" i="15"/>
  <c r="R309" i="15" s="1"/>
  <c r="P310" i="15"/>
  <c r="R310" i="15" s="1"/>
  <c r="P311" i="15"/>
  <c r="R311" i="15" s="1"/>
  <c r="Q282" i="15"/>
  <c r="P282" i="15"/>
  <c r="R282" i="15" s="1"/>
  <c r="Q253" i="15"/>
  <c r="Q254" i="15"/>
  <c r="Q255" i="15"/>
  <c r="Q256" i="15"/>
  <c r="Q257" i="15"/>
  <c r="Q258" i="15"/>
  <c r="Q259" i="15"/>
  <c r="Q260" i="15"/>
  <c r="Q261" i="15"/>
  <c r="Q262" i="15"/>
  <c r="Q263" i="15"/>
  <c r="Q264" i="15"/>
  <c r="Q265" i="15"/>
  <c r="Q266" i="15"/>
  <c r="Q267" i="15"/>
  <c r="Q268" i="15"/>
  <c r="Q269" i="15"/>
  <c r="Q270" i="15"/>
  <c r="Q271" i="15"/>
  <c r="Q272" i="15"/>
  <c r="Q273" i="15"/>
  <c r="Q274" i="15"/>
  <c r="Q275" i="15"/>
  <c r="Q276" i="15"/>
  <c r="Q277" i="15"/>
  <c r="Q278" i="15"/>
  <c r="Q279" i="15"/>
  <c r="Q280" i="15"/>
  <c r="Q281" i="15"/>
  <c r="P253" i="15"/>
  <c r="R253" i="15" s="1"/>
  <c r="P254" i="15"/>
  <c r="R254" i="15" s="1"/>
  <c r="P255" i="15"/>
  <c r="R255" i="15" s="1"/>
  <c r="P256" i="15"/>
  <c r="R256" i="15" s="1"/>
  <c r="P257" i="15"/>
  <c r="R257" i="15" s="1"/>
  <c r="P258" i="15"/>
  <c r="R258" i="15" s="1"/>
  <c r="P259" i="15"/>
  <c r="R259" i="15" s="1"/>
  <c r="P260" i="15"/>
  <c r="R260" i="15" s="1"/>
  <c r="P261" i="15"/>
  <c r="R261" i="15" s="1"/>
  <c r="P262" i="15"/>
  <c r="R262" i="15" s="1"/>
  <c r="P263" i="15"/>
  <c r="R263" i="15" s="1"/>
  <c r="P264" i="15"/>
  <c r="R264" i="15" s="1"/>
  <c r="P265" i="15"/>
  <c r="R265" i="15" s="1"/>
  <c r="P266" i="15"/>
  <c r="R266" i="15" s="1"/>
  <c r="P267" i="15"/>
  <c r="R267" i="15" s="1"/>
  <c r="P268" i="15"/>
  <c r="R268" i="15" s="1"/>
  <c r="P269" i="15"/>
  <c r="R269" i="15" s="1"/>
  <c r="P270" i="15"/>
  <c r="R270" i="15" s="1"/>
  <c r="P271" i="15"/>
  <c r="R271" i="15" s="1"/>
  <c r="P272" i="15"/>
  <c r="R272" i="15" s="1"/>
  <c r="P273" i="15"/>
  <c r="R273" i="15" s="1"/>
  <c r="P274" i="15"/>
  <c r="R274" i="15" s="1"/>
  <c r="P275" i="15"/>
  <c r="R275" i="15" s="1"/>
  <c r="P276" i="15"/>
  <c r="R276" i="15" s="1"/>
  <c r="P277" i="15"/>
  <c r="R277" i="15" s="1"/>
  <c r="P278" i="15"/>
  <c r="R278" i="15" s="1"/>
  <c r="P279" i="15"/>
  <c r="R279" i="15" s="1"/>
  <c r="P280" i="15"/>
  <c r="R280" i="15" s="1"/>
  <c r="P281" i="15"/>
  <c r="R281" i="15" s="1"/>
  <c r="Q252" i="15"/>
  <c r="P252" i="15"/>
  <c r="R252" i="15" s="1"/>
  <c r="Q223" i="15"/>
  <c r="Q224" i="15"/>
  <c r="Q225" i="15"/>
  <c r="Q226" i="15"/>
  <c r="Q227" i="15"/>
  <c r="Q228" i="15"/>
  <c r="Q229" i="15"/>
  <c r="Q230" i="15"/>
  <c r="Q231" i="15"/>
  <c r="Q232" i="15"/>
  <c r="Q233" i="15"/>
  <c r="Q234" i="15"/>
  <c r="Q235" i="15"/>
  <c r="Q236" i="15"/>
  <c r="Q237" i="15"/>
  <c r="Q238" i="15"/>
  <c r="Q239" i="15"/>
  <c r="Q240" i="15"/>
  <c r="Q241" i="15"/>
  <c r="Q242" i="15"/>
  <c r="Q243" i="15"/>
  <c r="Q244" i="15"/>
  <c r="Q245" i="15"/>
  <c r="Q246" i="15"/>
  <c r="Q247" i="15"/>
  <c r="Q248" i="15"/>
  <c r="Q249" i="15"/>
  <c r="Q250" i="15"/>
  <c r="Q251" i="15"/>
  <c r="P223" i="15"/>
  <c r="R223" i="15" s="1"/>
  <c r="P224" i="15"/>
  <c r="R224" i="15" s="1"/>
  <c r="P225" i="15"/>
  <c r="R225" i="15" s="1"/>
  <c r="P226" i="15"/>
  <c r="R226" i="15" s="1"/>
  <c r="P227" i="15"/>
  <c r="R227" i="15" s="1"/>
  <c r="P228" i="15"/>
  <c r="R228" i="15" s="1"/>
  <c r="P229" i="15"/>
  <c r="R229" i="15" s="1"/>
  <c r="P230" i="15"/>
  <c r="R230" i="15" s="1"/>
  <c r="P231" i="15"/>
  <c r="R231" i="15" s="1"/>
  <c r="P232" i="15"/>
  <c r="R232" i="15" s="1"/>
  <c r="P233" i="15"/>
  <c r="R233" i="15" s="1"/>
  <c r="P234" i="15"/>
  <c r="R234" i="15" s="1"/>
  <c r="P235" i="15"/>
  <c r="R235" i="15" s="1"/>
  <c r="P236" i="15"/>
  <c r="R236" i="15" s="1"/>
  <c r="P237" i="15"/>
  <c r="R237" i="15" s="1"/>
  <c r="P238" i="15"/>
  <c r="R238" i="15" s="1"/>
  <c r="P239" i="15"/>
  <c r="R239" i="15" s="1"/>
  <c r="P240" i="15"/>
  <c r="R240" i="15" s="1"/>
  <c r="P241" i="15"/>
  <c r="R241" i="15" s="1"/>
  <c r="P242" i="15"/>
  <c r="R242" i="15" s="1"/>
  <c r="P243" i="15"/>
  <c r="R243" i="15" s="1"/>
  <c r="P244" i="15"/>
  <c r="R244" i="15" s="1"/>
  <c r="P245" i="15"/>
  <c r="R245" i="15" s="1"/>
  <c r="P246" i="15"/>
  <c r="R246" i="15" s="1"/>
  <c r="P247" i="15"/>
  <c r="R247" i="15" s="1"/>
  <c r="P248" i="15"/>
  <c r="R248" i="15" s="1"/>
  <c r="P249" i="15"/>
  <c r="R249" i="15" s="1"/>
  <c r="P250" i="15"/>
  <c r="R250" i="15" s="1"/>
  <c r="P251" i="15"/>
  <c r="R251" i="15" s="1"/>
  <c r="Q222" i="15"/>
  <c r="P222" i="15"/>
  <c r="R222" i="15" s="1"/>
  <c r="Q193" i="15"/>
  <c r="Q194" i="15"/>
  <c r="Q195" i="15"/>
  <c r="Q196" i="15"/>
  <c r="Q197" i="15"/>
  <c r="Q198" i="15"/>
  <c r="Q199" i="15"/>
  <c r="Q200" i="15"/>
  <c r="Q201" i="15"/>
  <c r="Q202" i="15"/>
  <c r="Q203" i="15"/>
  <c r="Q204" i="15"/>
  <c r="Q205" i="15"/>
  <c r="Q206" i="15"/>
  <c r="Q207" i="15"/>
  <c r="Q208" i="15"/>
  <c r="Q209" i="15"/>
  <c r="Q210" i="15"/>
  <c r="Q211" i="15"/>
  <c r="Q212" i="15"/>
  <c r="Q213" i="15"/>
  <c r="Q214" i="15"/>
  <c r="Q215" i="15"/>
  <c r="Q216" i="15"/>
  <c r="Q217" i="15"/>
  <c r="Q218" i="15"/>
  <c r="Q219" i="15"/>
  <c r="Q220" i="15"/>
  <c r="Q221" i="15"/>
  <c r="P193" i="15"/>
  <c r="R193" i="15" s="1"/>
  <c r="P194" i="15"/>
  <c r="R194" i="15" s="1"/>
  <c r="P195" i="15"/>
  <c r="R195" i="15" s="1"/>
  <c r="P196" i="15"/>
  <c r="R196" i="15" s="1"/>
  <c r="P197" i="15"/>
  <c r="R197" i="15" s="1"/>
  <c r="P198" i="15"/>
  <c r="R198" i="15" s="1"/>
  <c r="P199" i="15"/>
  <c r="R199" i="15" s="1"/>
  <c r="P200" i="15"/>
  <c r="R200" i="15" s="1"/>
  <c r="P201" i="15"/>
  <c r="R201" i="15" s="1"/>
  <c r="P202" i="15"/>
  <c r="R202" i="15" s="1"/>
  <c r="P203" i="15"/>
  <c r="R203" i="15" s="1"/>
  <c r="P204" i="15"/>
  <c r="R204" i="15" s="1"/>
  <c r="P205" i="15"/>
  <c r="R205" i="15" s="1"/>
  <c r="P206" i="15"/>
  <c r="R206" i="15" s="1"/>
  <c r="P207" i="15"/>
  <c r="R207" i="15" s="1"/>
  <c r="P208" i="15"/>
  <c r="R208" i="15" s="1"/>
  <c r="P209" i="15"/>
  <c r="R209" i="15" s="1"/>
  <c r="P210" i="15"/>
  <c r="R210" i="15" s="1"/>
  <c r="P211" i="15"/>
  <c r="R211" i="15" s="1"/>
  <c r="P212" i="15"/>
  <c r="R212" i="15" s="1"/>
  <c r="P213" i="15"/>
  <c r="R213" i="15" s="1"/>
  <c r="P214" i="15"/>
  <c r="R214" i="15" s="1"/>
  <c r="P215" i="15"/>
  <c r="R215" i="15" s="1"/>
  <c r="P216" i="15"/>
  <c r="R216" i="15" s="1"/>
  <c r="P217" i="15"/>
  <c r="R217" i="15" s="1"/>
  <c r="P218" i="15"/>
  <c r="R218" i="15" s="1"/>
  <c r="P219" i="15"/>
  <c r="R219" i="15" s="1"/>
  <c r="P220" i="15"/>
  <c r="R220" i="15" s="1"/>
  <c r="P221" i="15"/>
  <c r="R221" i="15" s="1"/>
  <c r="Q192" i="15"/>
  <c r="P192" i="15"/>
  <c r="R192" i="15" s="1"/>
  <c r="Q191" i="15"/>
  <c r="Q163" i="15"/>
  <c r="Q164" i="15"/>
  <c r="Q165" i="15"/>
  <c r="Q166" i="15"/>
  <c r="Q167" i="15"/>
  <c r="Q168" i="15"/>
  <c r="Q169" i="15"/>
  <c r="Q170" i="15"/>
  <c r="Q171" i="15"/>
  <c r="Q172" i="15"/>
  <c r="Q173" i="15"/>
  <c r="Q174" i="15"/>
  <c r="Q175" i="15"/>
  <c r="Q176" i="15"/>
  <c r="Q177" i="15"/>
  <c r="Q178" i="15"/>
  <c r="Q179" i="15"/>
  <c r="Q180" i="15"/>
  <c r="Q181" i="15"/>
  <c r="Q182" i="15"/>
  <c r="Q183" i="15"/>
  <c r="Q184" i="15"/>
  <c r="Q185" i="15"/>
  <c r="Q186" i="15"/>
  <c r="Q187" i="15"/>
  <c r="Q188" i="15"/>
  <c r="Q189" i="15"/>
  <c r="Q190" i="15"/>
  <c r="P163" i="15"/>
  <c r="R163" i="15" s="1"/>
  <c r="P164" i="15"/>
  <c r="R164" i="15" s="1"/>
  <c r="P165" i="15"/>
  <c r="R165" i="15" s="1"/>
  <c r="P166" i="15"/>
  <c r="R166" i="15" s="1"/>
  <c r="P167" i="15"/>
  <c r="R167" i="15" s="1"/>
  <c r="P168" i="15"/>
  <c r="R168" i="15" s="1"/>
  <c r="P169" i="15"/>
  <c r="R169" i="15" s="1"/>
  <c r="P170" i="15"/>
  <c r="R170" i="15" s="1"/>
  <c r="P171" i="15"/>
  <c r="R171" i="15" s="1"/>
  <c r="P172" i="15"/>
  <c r="R172" i="15" s="1"/>
  <c r="P173" i="15"/>
  <c r="R173" i="15" s="1"/>
  <c r="P174" i="15"/>
  <c r="R174" i="15" s="1"/>
  <c r="P175" i="15"/>
  <c r="R175" i="15" s="1"/>
  <c r="P176" i="15"/>
  <c r="R176" i="15" s="1"/>
  <c r="P177" i="15"/>
  <c r="R177" i="15" s="1"/>
  <c r="P178" i="15"/>
  <c r="R178" i="15" s="1"/>
  <c r="P179" i="15"/>
  <c r="R179" i="15" s="1"/>
  <c r="P180" i="15"/>
  <c r="R180" i="15" s="1"/>
  <c r="P181" i="15"/>
  <c r="R181" i="15" s="1"/>
  <c r="P182" i="15"/>
  <c r="R182" i="15" s="1"/>
  <c r="P183" i="15"/>
  <c r="R183" i="15" s="1"/>
  <c r="P184" i="15"/>
  <c r="R184" i="15" s="1"/>
  <c r="P185" i="15"/>
  <c r="R185" i="15" s="1"/>
  <c r="P186" i="15"/>
  <c r="R186" i="15" s="1"/>
  <c r="P187" i="15"/>
  <c r="R187" i="15" s="1"/>
  <c r="P188" i="15"/>
  <c r="R188" i="15" s="1"/>
  <c r="P189" i="15"/>
  <c r="R189" i="15" s="1"/>
  <c r="P190" i="15"/>
  <c r="R190" i="15" s="1"/>
  <c r="P191" i="15"/>
  <c r="R191" i="15" s="1"/>
  <c r="Q162" i="15"/>
  <c r="P162" i="15"/>
  <c r="R162" i="15" s="1"/>
  <c r="Q133" i="15"/>
  <c r="Q134" i="15"/>
  <c r="Q135" i="15"/>
  <c r="Q136" i="15"/>
  <c r="Q137" i="15"/>
  <c r="Q138" i="15"/>
  <c r="Q139" i="15"/>
  <c r="Q140" i="15"/>
  <c r="Q141" i="15"/>
  <c r="Q142" i="15"/>
  <c r="Q143" i="15"/>
  <c r="Q144" i="15"/>
  <c r="Q145" i="15"/>
  <c r="Q146" i="15"/>
  <c r="Q147" i="15"/>
  <c r="Q148" i="15"/>
  <c r="Q149" i="15"/>
  <c r="Q150" i="15"/>
  <c r="Q151" i="15"/>
  <c r="Q152" i="15"/>
  <c r="Q153" i="15"/>
  <c r="Q154" i="15"/>
  <c r="Q155" i="15"/>
  <c r="Q156" i="15"/>
  <c r="Q157" i="15"/>
  <c r="Q158" i="15"/>
  <c r="Q159" i="15"/>
  <c r="Q160" i="15"/>
  <c r="Q161" i="15"/>
  <c r="P133" i="15"/>
  <c r="R133" i="15" s="1"/>
  <c r="P134" i="15"/>
  <c r="R134" i="15" s="1"/>
  <c r="P135" i="15"/>
  <c r="R135" i="15" s="1"/>
  <c r="P136" i="15"/>
  <c r="R136" i="15" s="1"/>
  <c r="P137" i="15"/>
  <c r="R137" i="15" s="1"/>
  <c r="P138" i="15"/>
  <c r="R138" i="15" s="1"/>
  <c r="P139" i="15"/>
  <c r="R139" i="15" s="1"/>
  <c r="P140" i="15"/>
  <c r="R140" i="15" s="1"/>
  <c r="P141" i="15"/>
  <c r="R141" i="15" s="1"/>
  <c r="P142" i="15"/>
  <c r="R142" i="15" s="1"/>
  <c r="P143" i="15"/>
  <c r="R143" i="15" s="1"/>
  <c r="P144" i="15"/>
  <c r="R144" i="15" s="1"/>
  <c r="P145" i="15"/>
  <c r="R145" i="15" s="1"/>
  <c r="P146" i="15"/>
  <c r="R146" i="15" s="1"/>
  <c r="P147" i="15"/>
  <c r="R147" i="15" s="1"/>
  <c r="P148" i="15"/>
  <c r="R148" i="15" s="1"/>
  <c r="P149" i="15"/>
  <c r="R149" i="15" s="1"/>
  <c r="P150" i="15"/>
  <c r="R150" i="15" s="1"/>
  <c r="P151" i="15"/>
  <c r="R151" i="15" s="1"/>
  <c r="P152" i="15"/>
  <c r="R152" i="15" s="1"/>
  <c r="P153" i="15"/>
  <c r="R153" i="15" s="1"/>
  <c r="P154" i="15"/>
  <c r="R154" i="15" s="1"/>
  <c r="P155" i="15"/>
  <c r="R155" i="15" s="1"/>
  <c r="P156" i="15"/>
  <c r="R156" i="15" s="1"/>
  <c r="P157" i="15"/>
  <c r="R157" i="15" s="1"/>
  <c r="P158" i="15"/>
  <c r="R158" i="15" s="1"/>
  <c r="P159" i="15"/>
  <c r="R159" i="15" s="1"/>
  <c r="P160" i="15"/>
  <c r="R160" i="15" s="1"/>
  <c r="P161" i="15"/>
  <c r="R161" i="15" s="1"/>
  <c r="Q132" i="15"/>
  <c r="P132" i="15"/>
  <c r="R132" i="15" s="1"/>
  <c r="Q113" i="15"/>
  <c r="Q114" i="15"/>
  <c r="Q115" i="15"/>
  <c r="Q116" i="15"/>
  <c r="Q117" i="15"/>
  <c r="Q118" i="15"/>
  <c r="Q119" i="15"/>
  <c r="Q120" i="15"/>
  <c r="Q121" i="15"/>
  <c r="Q122" i="15"/>
  <c r="Q123" i="15"/>
  <c r="Q124" i="15"/>
  <c r="Q125" i="15"/>
  <c r="Q126" i="15"/>
  <c r="Q127" i="15"/>
  <c r="Q128" i="15"/>
  <c r="Q129" i="15"/>
  <c r="Q130" i="15"/>
  <c r="Q131" i="15"/>
  <c r="P113" i="15"/>
  <c r="R113" i="15" s="1"/>
  <c r="P114" i="15"/>
  <c r="R114" i="15" s="1"/>
  <c r="P115" i="15"/>
  <c r="R115" i="15" s="1"/>
  <c r="P116" i="15"/>
  <c r="R116" i="15" s="1"/>
  <c r="P117" i="15"/>
  <c r="R117" i="15" s="1"/>
  <c r="P118" i="15"/>
  <c r="R118" i="15" s="1"/>
  <c r="P119" i="15"/>
  <c r="R119" i="15" s="1"/>
  <c r="P120" i="15"/>
  <c r="R120" i="15" s="1"/>
  <c r="P121" i="15"/>
  <c r="R121" i="15" s="1"/>
  <c r="P122" i="15"/>
  <c r="R122" i="15" s="1"/>
  <c r="P123" i="15"/>
  <c r="R123" i="15" s="1"/>
  <c r="P124" i="15"/>
  <c r="R124" i="15" s="1"/>
  <c r="P125" i="15"/>
  <c r="R125" i="15" s="1"/>
  <c r="P126" i="15"/>
  <c r="R126" i="15" s="1"/>
  <c r="P127" i="15"/>
  <c r="R127" i="15" s="1"/>
  <c r="P128" i="15"/>
  <c r="R128" i="15" s="1"/>
  <c r="P129" i="15"/>
  <c r="R129" i="15" s="1"/>
  <c r="P130" i="15"/>
  <c r="R130" i="15" s="1"/>
  <c r="P131" i="15"/>
  <c r="R131" i="15" s="1"/>
  <c r="Q112" i="15"/>
  <c r="P112" i="15"/>
  <c r="R112" i="15" s="1"/>
  <c r="Q93" i="15"/>
  <c r="Q94" i="15"/>
  <c r="Q95" i="15"/>
  <c r="Q96" i="15"/>
  <c r="Q97" i="15"/>
  <c r="Q98" i="15"/>
  <c r="Q99" i="15"/>
  <c r="Q100" i="15"/>
  <c r="Q101" i="15"/>
  <c r="Q102" i="15"/>
  <c r="Q103" i="15"/>
  <c r="Q104" i="15"/>
  <c r="Q105" i="15"/>
  <c r="Q106" i="15"/>
  <c r="Q107" i="15"/>
  <c r="Q108" i="15"/>
  <c r="Q109" i="15"/>
  <c r="Q110" i="15"/>
  <c r="Q111" i="15"/>
  <c r="P93" i="15"/>
  <c r="R93" i="15" s="1"/>
  <c r="P94" i="15"/>
  <c r="R94" i="15" s="1"/>
  <c r="P95" i="15"/>
  <c r="R95" i="15" s="1"/>
  <c r="P96" i="15"/>
  <c r="R96" i="15" s="1"/>
  <c r="P97" i="15"/>
  <c r="R97" i="15" s="1"/>
  <c r="P98" i="15"/>
  <c r="R98" i="15" s="1"/>
  <c r="P99" i="15"/>
  <c r="R99" i="15" s="1"/>
  <c r="P100" i="15"/>
  <c r="R100" i="15" s="1"/>
  <c r="P101" i="15"/>
  <c r="R101" i="15" s="1"/>
  <c r="P102" i="15"/>
  <c r="R102" i="15" s="1"/>
  <c r="P103" i="15"/>
  <c r="R103" i="15" s="1"/>
  <c r="P104" i="15"/>
  <c r="R104" i="15" s="1"/>
  <c r="P105" i="15"/>
  <c r="R105" i="15" s="1"/>
  <c r="P106" i="15"/>
  <c r="R106" i="15" s="1"/>
  <c r="P107" i="15"/>
  <c r="R107" i="15" s="1"/>
  <c r="P108" i="15"/>
  <c r="R108" i="15" s="1"/>
  <c r="P109" i="15"/>
  <c r="R109" i="15" s="1"/>
  <c r="P110" i="15"/>
  <c r="R110" i="15" s="1"/>
  <c r="P111" i="15"/>
  <c r="R111" i="15" s="1"/>
  <c r="Q92" i="15"/>
  <c r="P92" i="15"/>
  <c r="R92" i="15" s="1"/>
  <c r="Q62" i="15"/>
  <c r="P62" i="15"/>
  <c r="R62" i="15" s="1"/>
  <c r="Q32" i="15"/>
  <c r="P32" i="15"/>
  <c r="Q2" i="15"/>
  <c r="R3" i="15"/>
  <c r="R4" i="15"/>
  <c r="R5" i="15"/>
  <c r="R6" i="15"/>
  <c r="R7" i="15"/>
  <c r="R8" i="15"/>
  <c r="R9" i="15"/>
  <c r="R10" i="15"/>
  <c r="R11" i="15"/>
  <c r="P2" i="15"/>
  <c r="T5" i="15" l="1" a="1"/>
  <c r="T5" i="15" s="1"/>
  <c r="U5" i="15" s="1"/>
  <c r="T8" i="15" a="1"/>
  <c r="T8" i="15" s="1"/>
  <c r="U8" i="15" s="1"/>
  <c r="T11" i="15" a="1"/>
  <c r="T11" i="15" s="1"/>
  <c r="U11" i="15" s="1"/>
  <c r="T13" i="15" a="1"/>
  <c r="T13" i="15" s="1"/>
  <c r="U13" i="15" s="1"/>
  <c r="T15" i="15" a="1"/>
  <c r="T15" i="15" s="1"/>
  <c r="U15" i="15" s="1"/>
  <c r="T17" i="15" a="1"/>
  <c r="T17" i="15" s="1"/>
  <c r="U17" i="15" s="1"/>
  <c r="T19" i="15" a="1"/>
  <c r="T19" i="15" s="1"/>
  <c r="U19" i="15" s="1"/>
  <c r="T22" i="15" a="1"/>
  <c r="T22" i="15" s="1"/>
  <c r="U22" i="15" s="1"/>
  <c r="T28" i="15" a="1"/>
  <c r="T28" i="15" s="1"/>
  <c r="U28" i="15" s="1"/>
  <c r="T33" i="15" a="1"/>
  <c r="T33" i="15" s="1"/>
  <c r="U33" i="15" s="1"/>
  <c r="T35" i="15" a="1"/>
  <c r="T35" i="15" s="1"/>
  <c r="U35" i="15" s="1"/>
  <c r="T38" i="15" a="1"/>
  <c r="T38" i="15" s="1"/>
  <c r="U38" i="15" s="1"/>
  <c r="T44" i="15" a="1"/>
  <c r="T44" i="15" s="1"/>
  <c r="U44" i="15" s="1"/>
  <c r="T49" i="15" a="1"/>
  <c r="T49" i="15" s="1"/>
  <c r="U49" i="15" s="1"/>
  <c r="T51" i="15" a="1"/>
  <c r="T51" i="15" s="1"/>
  <c r="U51" i="15" s="1"/>
  <c r="T58" i="15" a="1"/>
  <c r="T58" i="15" s="1"/>
  <c r="U58" i="15" s="1"/>
  <c r="T60" i="15" a="1"/>
  <c r="T60" i="15" s="1"/>
  <c r="U60" i="15" s="1"/>
  <c r="T63" i="15" a="1"/>
  <c r="T63" i="15" s="1"/>
  <c r="U63" i="15" s="1"/>
  <c r="T66" i="15" a="1"/>
  <c r="T66" i="15" s="1"/>
  <c r="U66" i="15" s="1"/>
  <c r="T71" i="15" a="1"/>
  <c r="T71" i="15" s="1"/>
  <c r="U71" i="15" s="1"/>
  <c r="T74" i="15" a="1"/>
  <c r="T74" i="15" s="1"/>
  <c r="U74" i="15" s="1"/>
  <c r="T79" i="15" a="1"/>
  <c r="T79" i="15" s="1"/>
  <c r="U79" i="15" s="1"/>
  <c r="T82" i="15" a="1"/>
  <c r="T82" i="15" s="1"/>
  <c r="U82" i="15" s="1"/>
  <c r="T88" i="15" a="1"/>
  <c r="T88" i="15" s="1"/>
  <c r="U88" i="15" s="1"/>
  <c r="T90" i="15" a="1"/>
  <c r="T90" i="15" s="1"/>
  <c r="U90" i="15" s="1"/>
  <c r="T92" i="15" a="1"/>
  <c r="T92" i="15" s="1"/>
  <c r="U92" i="15" s="1"/>
  <c r="T94" i="15" a="1"/>
  <c r="T94" i="15" s="1"/>
  <c r="U94" i="15" s="1"/>
  <c r="T101" i="15" a="1"/>
  <c r="T101" i="15" s="1"/>
  <c r="U101" i="15" s="1"/>
  <c r="T107" i="15" a="1"/>
  <c r="T107" i="15" s="1"/>
  <c r="U107" i="15" s="1"/>
  <c r="T110" i="15" a="1"/>
  <c r="T110" i="15" s="1"/>
  <c r="U110" i="15" s="1"/>
  <c r="T112" i="15" a="1"/>
  <c r="T112" i="15" s="1"/>
  <c r="U112" i="15" s="1"/>
  <c r="T118" i="15" a="1"/>
  <c r="T118" i="15" s="1"/>
  <c r="U118" i="15" s="1"/>
  <c r="T121" i="15" a="1"/>
  <c r="T121" i="15" s="1"/>
  <c r="U121" i="15" s="1"/>
  <c r="T124" i="15" a="1"/>
  <c r="T124" i="15" s="1"/>
  <c r="U124" i="15" s="1"/>
  <c r="T127" i="15" a="1"/>
  <c r="T127" i="15" s="1"/>
  <c r="U127" i="15" s="1"/>
  <c r="T134" i="15" a="1"/>
  <c r="T134" i="15" s="1"/>
  <c r="U134" i="15" s="1"/>
  <c r="T136" i="15" a="1"/>
  <c r="T136" i="15" s="1"/>
  <c r="U136" i="15" s="1"/>
  <c r="T139" i="15" a="1"/>
  <c r="T139" i="15" s="1"/>
  <c r="U139" i="15" s="1"/>
  <c r="T142" i="15" a="1"/>
  <c r="T142" i="15" s="1"/>
  <c r="U142" i="15" s="1"/>
  <c r="T145" i="15" a="1"/>
  <c r="T145" i="15" s="1"/>
  <c r="U145" i="15" s="1"/>
  <c r="T148" i="15" a="1"/>
  <c r="T148" i="15" s="1"/>
  <c r="U148" i="15" s="1"/>
  <c r="T151" i="15" a="1"/>
  <c r="T151" i="15" s="1"/>
  <c r="U151" i="15" s="1"/>
  <c r="T160" i="15" a="1"/>
  <c r="T160" i="15" s="1"/>
  <c r="U160" i="15" s="1"/>
  <c r="T162" i="15" a="1"/>
  <c r="T162" i="15" s="1"/>
  <c r="U162" i="15" s="1"/>
  <c r="T165" i="15" a="1"/>
  <c r="T165" i="15" s="1"/>
  <c r="U165" i="15" s="1"/>
  <c r="T171" i="15" a="1"/>
  <c r="T171" i="15" s="1"/>
  <c r="U171" i="15" s="1"/>
  <c r="T174" i="15" a="1"/>
  <c r="T174" i="15" s="1"/>
  <c r="U174" i="15" s="1"/>
  <c r="T177" i="15" a="1"/>
  <c r="T177" i="15" s="1"/>
  <c r="U177" i="15" s="1"/>
  <c r="T3" i="15" a="1"/>
  <c r="T3" i="15" s="1"/>
  <c r="T6" i="15" a="1"/>
  <c r="T6" i="15" s="1"/>
  <c r="U6" i="15" s="1"/>
  <c r="T9" i="15" a="1"/>
  <c r="T9" i="15" s="1"/>
  <c r="U9" i="15" s="1"/>
  <c r="T18" i="15" a="1"/>
  <c r="T18" i="15" s="1"/>
  <c r="U18" i="15" s="1"/>
  <c r="T24" i="15" a="1"/>
  <c r="T24" i="15" s="1"/>
  <c r="U24" i="15" s="1"/>
  <c r="T29" i="15" a="1"/>
  <c r="T29" i="15" s="1"/>
  <c r="U29" i="15" s="1"/>
  <c r="T31" i="15" a="1"/>
  <c r="T31" i="15" s="1"/>
  <c r="U31" i="15" s="1"/>
  <c r="T34" i="15" a="1"/>
  <c r="T34" i="15" s="1"/>
  <c r="U34" i="15" s="1"/>
  <c r="T40" i="15" a="1"/>
  <c r="T40" i="15" s="1"/>
  <c r="U40" i="15" s="1"/>
  <c r="T45" i="15" a="1"/>
  <c r="T45" i="15" s="1"/>
  <c r="U45" i="15" s="1"/>
  <c r="T47" i="15" a="1"/>
  <c r="T47" i="15" s="1"/>
  <c r="U47" i="15" s="1"/>
  <c r="T50" i="15" a="1"/>
  <c r="T50" i="15" s="1"/>
  <c r="U50" i="15" s="1"/>
  <c r="T54" i="15" a="1"/>
  <c r="T54" i="15" s="1"/>
  <c r="U54" i="15" s="1"/>
  <c r="T56" i="15" a="1"/>
  <c r="T56" i="15" s="1"/>
  <c r="U56" i="15" s="1"/>
  <c r="T61" i="15" a="1"/>
  <c r="T61" i="15" s="1"/>
  <c r="U61" i="15" s="1"/>
  <c r="T64" i="15" a="1"/>
  <c r="T64" i="15" s="1"/>
  <c r="U64" i="15" s="1"/>
  <c r="T69" i="15" a="1"/>
  <c r="T69" i="15" s="1"/>
  <c r="U69" i="15" s="1"/>
  <c r="T72" i="15" a="1"/>
  <c r="T72" i="15" s="1"/>
  <c r="U72" i="15" s="1"/>
  <c r="T77" i="15" a="1"/>
  <c r="T77" i="15" s="1"/>
  <c r="U77" i="15" s="1"/>
  <c r="T80" i="15" a="1"/>
  <c r="T80" i="15" s="1"/>
  <c r="U80" i="15" s="1"/>
  <c r="T84" i="15" a="1"/>
  <c r="T84" i="15" s="1"/>
  <c r="U84" i="15" s="1"/>
  <c r="T86" i="15" a="1"/>
  <c r="T86" i="15" s="1"/>
  <c r="U86" i="15" s="1"/>
  <c r="T91" i="15" a="1"/>
  <c r="T91" i="15" s="1"/>
  <c r="U91" i="15" s="1"/>
  <c r="T103" i="15" a="1"/>
  <c r="T103" i="15" s="1"/>
  <c r="U103" i="15" s="1"/>
  <c r="T106" i="15" a="1"/>
  <c r="T106" i="15" s="1"/>
  <c r="U106" i="15" s="1"/>
  <c r="T108" i="15" a="1"/>
  <c r="T108" i="15" s="1"/>
  <c r="U108" i="15" s="1"/>
  <c r="T113" i="15" a="1"/>
  <c r="T113" i="15" s="1"/>
  <c r="U113" i="15" s="1"/>
  <c r="T115" i="15" a="1"/>
  <c r="T115" i="15" s="1"/>
  <c r="U115" i="15" s="1"/>
  <c r="T122" i="15" a="1"/>
  <c r="T122" i="15" s="1"/>
  <c r="U122" i="15" s="1"/>
  <c r="T125" i="15" a="1"/>
  <c r="T125" i="15" s="1"/>
  <c r="U125" i="15" s="1"/>
  <c r="T128" i="15" a="1"/>
  <c r="T128" i="15" s="1"/>
  <c r="U128" i="15" s="1"/>
  <c r="T131" i="15" a="1"/>
  <c r="T131" i="15" s="1"/>
  <c r="U131" i="15" s="1"/>
  <c r="T137" i="15" a="1"/>
  <c r="T137" i="15" s="1"/>
  <c r="U137" i="15" s="1"/>
  <c r="T140" i="15" a="1"/>
  <c r="T140" i="15" s="1"/>
  <c r="U140" i="15" s="1"/>
  <c r="T143" i="15" a="1"/>
  <c r="T143" i="15" s="1"/>
  <c r="U143" i="15" s="1"/>
  <c r="T152" i="15" a="1"/>
  <c r="T152" i="15" s="1"/>
  <c r="U152" i="15" s="1"/>
  <c r="T154" i="15" a="1"/>
  <c r="T154" i="15" s="1"/>
  <c r="U154" i="15" s="1"/>
  <c r="T157" i="15" a="1"/>
  <c r="T157" i="15" s="1"/>
  <c r="U157" i="15" s="1"/>
  <c r="T163" i="15" a="1"/>
  <c r="T163" i="15" s="1"/>
  <c r="U163" i="15" s="1"/>
  <c r="T166" i="15" a="1"/>
  <c r="T166" i="15" s="1"/>
  <c r="U166" i="15" s="1"/>
  <c r="T169" i="15" a="1"/>
  <c r="T169" i="15" s="1"/>
  <c r="U169" i="15" s="1"/>
  <c r="T172" i="15" a="1"/>
  <c r="T172" i="15" s="1"/>
  <c r="U172" i="15" s="1"/>
  <c r="T175" i="15" a="1"/>
  <c r="T175" i="15" s="1"/>
  <c r="U175" i="15" s="1"/>
  <c r="T184" i="15" a="1"/>
  <c r="T184" i="15" s="1"/>
  <c r="U184" i="15" s="1"/>
  <c r="T10" i="15" a="1"/>
  <c r="T10" i="15" s="1"/>
  <c r="U10" i="15" s="1"/>
  <c r="T14" i="15" a="1"/>
  <c r="T14" i="15" s="1"/>
  <c r="U14" i="15" s="1"/>
  <c r="T20" i="15" a="1"/>
  <c r="T20" i="15" s="1"/>
  <c r="U20" i="15" s="1"/>
  <c r="T25" i="15" a="1"/>
  <c r="T25" i="15" s="1"/>
  <c r="U25" i="15" s="1"/>
  <c r="T27" i="15" a="1"/>
  <c r="T27" i="15" s="1"/>
  <c r="U27" i="15" s="1"/>
  <c r="T30" i="15" a="1"/>
  <c r="T30" i="15" s="1"/>
  <c r="U30" i="15" s="1"/>
  <c r="T36" i="15" a="1"/>
  <c r="T36" i="15" s="1"/>
  <c r="U36" i="15" s="1"/>
  <c r="T41" i="15" a="1"/>
  <c r="T41" i="15" s="1"/>
  <c r="U41" i="15" s="1"/>
  <c r="T43" i="15" a="1"/>
  <c r="T43" i="15" s="1"/>
  <c r="U43" i="15" s="1"/>
  <c r="T46" i="15" a="1"/>
  <c r="T46" i="15" s="1"/>
  <c r="U46" i="15" s="1"/>
  <c r="T52" i="15" a="1"/>
  <c r="T52" i="15" s="1"/>
  <c r="U52" i="15" s="1"/>
  <c r="T57" i="15" a="1"/>
  <c r="T57" i="15" s="1"/>
  <c r="U57" i="15" s="1"/>
  <c r="T59" i="15" a="1"/>
  <c r="T59" i="15" s="1"/>
  <c r="U59" i="15" s="1"/>
  <c r="T62" i="15" a="1"/>
  <c r="T62" i="15" s="1"/>
  <c r="U62" i="15" s="1"/>
  <c r="T67" i="15" a="1"/>
  <c r="T67" i="15" s="1"/>
  <c r="U67" i="15" s="1"/>
  <c r="T70" i="15" a="1"/>
  <c r="T70" i="15" s="1"/>
  <c r="U70" i="15" s="1"/>
  <c r="T75" i="15" a="1"/>
  <c r="T75" i="15" s="1"/>
  <c r="U75" i="15" s="1"/>
  <c r="T78" i="15" a="1"/>
  <c r="T78" i="15" s="1"/>
  <c r="U78" i="15" s="1"/>
  <c r="T83" i="15" a="1"/>
  <c r="T83" i="15" s="1"/>
  <c r="U83" i="15" s="1"/>
  <c r="T93" i="15" a="1"/>
  <c r="T93" i="15" s="1"/>
  <c r="U93" i="15" s="1"/>
  <c r="T95" i="15" a="1"/>
  <c r="T95" i="15" s="1"/>
  <c r="U95" i="15" s="1"/>
  <c r="T97" i="15" a="1"/>
  <c r="T97" i="15" s="1"/>
  <c r="U97" i="15" s="1"/>
  <c r="T99" i="15" a="1"/>
  <c r="T99" i="15" s="1"/>
  <c r="U99" i="15" s="1"/>
  <c r="T102" i="15" a="1"/>
  <c r="T102" i="15" s="1"/>
  <c r="U102" i="15" s="1"/>
  <c r="T104" i="15" a="1"/>
  <c r="T104" i="15" s="1"/>
  <c r="U104" i="15" s="1"/>
  <c r="T109" i="15" a="1"/>
  <c r="T109" i="15" s="1"/>
  <c r="U109" i="15" s="1"/>
  <c r="T116" i="15" a="1"/>
  <c r="T116" i="15" s="1"/>
  <c r="U116" i="15" s="1"/>
  <c r="T119" i="15" a="1"/>
  <c r="T119" i="15" s="1"/>
  <c r="U119" i="15" s="1"/>
  <c r="T126" i="15" a="1"/>
  <c r="T126" i="15" s="1"/>
  <c r="U126" i="15" s="1"/>
  <c r="T129" i="15" a="1"/>
  <c r="T129" i="15" s="1"/>
  <c r="U129" i="15" s="1"/>
  <c r="T132" i="15" a="1"/>
  <c r="T132" i="15" s="1"/>
  <c r="U132" i="15" s="1"/>
  <c r="T135" i="15" a="1"/>
  <c r="T135" i="15" s="1"/>
  <c r="U135" i="15" s="1"/>
  <c r="T138" i="15" a="1"/>
  <c r="T138" i="15" s="1"/>
  <c r="U138" i="15" s="1"/>
  <c r="T141" i="15" a="1"/>
  <c r="T141" i="15" s="1"/>
  <c r="U141" i="15" s="1"/>
  <c r="T144" i="15" a="1"/>
  <c r="T144" i="15" s="1"/>
  <c r="U144" i="15" s="1"/>
  <c r="T146" i="15" a="1"/>
  <c r="T146" i="15" s="1"/>
  <c r="U146" i="15" s="1"/>
  <c r="T149" i="15" a="1"/>
  <c r="T149" i="15" s="1"/>
  <c r="U149" i="15" s="1"/>
  <c r="T155" i="15" a="1"/>
  <c r="T155" i="15" s="1"/>
  <c r="U155" i="15" s="1"/>
  <c r="T158" i="15" a="1"/>
  <c r="T158" i="15" s="1"/>
  <c r="U158" i="15" s="1"/>
  <c r="T161" i="15" a="1"/>
  <c r="T161" i="15" s="1"/>
  <c r="U161" i="15" s="1"/>
  <c r="T164" i="15" a="1"/>
  <c r="T164" i="15" s="1"/>
  <c r="U164" i="15" s="1"/>
  <c r="T167" i="15" a="1"/>
  <c r="T167" i="15" s="1"/>
  <c r="U167" i="15" s="1"/>
  <c r="T176" i="15" a="1"/>
  <c r="T176" i="15" s="1"/>
  <c r="U176" i="15" s="1"/>
  <c r="T178" i="15" a="1"/>
  <c r="T178" i="15" s="1"/>
  <c r="U178" i="15" s="1"/>
  <c r="T181" i="15" a="1"/>
  <c r="T181" i="15" s="1"/>
  <c r="U181" i="15" s="1"/>
  <c r="T188" i="15" a="1"/>
  <c r="T188" i="15" s="1"/>
  <c r="U188" i="15" s="1"/>
  <c r="T191" i="15" a="1"/>
  <c r="T191" i="15" s="1"/>
  <c r="U191" i="15" s="1"/>
  <c r="T194" i="15" a="1"/>
  <c r="T194" i="15" s="1"/>
  <c r="U194" i="15" s="1"/>
  <c r="T4" i="15" a="1"/>
  <c r="T4" i="15" s="1"/>
  <c r="T7" i="15" a="1"/>
  <c r="T7" i="15" s="1"/>
  <c r="U7" i="15" s="1"/>
  <c r="T12" i="15" a="1"/>
  <c r="T12" i="15" s="1"/>
  <c r="U12" i="15" s="1"/>
  <c r="T16" i="15" a="1"/>
  <c r="T16" i="15" s="1"/>
  <c r="U16" i="15" s="1"/>
  <c r="T21" i="15" a="1"/>
  <c r="T21" i="15" s="1"/>
  <c r="U21" i="15" s="1"/>
  <c r="T23" i="15" a="1"/>
  <c r="T23" i="15" s="1"/>
  <c r="U23" i="15" s="1"/>
  <c r="T26" i="15" a="1"/>
  <c r="T26" i="15" s="1"/>
  <c r="U26" i="15" s="1"/>
  <c r="T32" i="15" a="1"/>
  <c r="T32" i="15" s="1"/>
  <c r="U32" i="15" s="1"/>
  <c r="T37" i="15" a="1"/>
  <c r="T37" i="15" s="1"/>
  <c r="U37" i="15" s="1"/>
  <c r="T39" i="15" a="1"/>
  <c r="T39" i="15" s="1"/>
  <c r="U39" i="15" s="1"/>
  <c r="T42" i="15" a="1"/>
  <c r="T42" i="15" s="1"/>
  <c r="U42" i="15" s="1"/>
  <c r="T48" i="15" a="1"/>
  <c r="T48" i="15" s="1"/>
  <c r="U48" i="15" s="1"/>
  <c r="T53" i="15" a="1"/>
  <c r="T53" i="15" s="1"/>
  <c r="U53" i="15" s="1"/>
  <c r="T55" i="15" a="1"/>
  <c r="T55" i="15" s="1"/>
  <c r="U55" i="15" s="1"/>
  <c r="T65" i="15" a="1"/>
  <c r="T65" i="15" s="1"/>
  <c r="U65" i="15" s="1"/>
  <c r="T68" i="15" a="1"/>
  <c r="T68" i="15" s="1"/>
  <c r="U68" i="15" s="1"/>
  <c r="T73" i="15" a="1"/>
  <c r="T73" i="15" s="1"/>
  <c r="U73" i="15" s="1"/>
  <c r="T76" i="15" a="1"/>
  <c r="T76" i="15" s="1"/>
  <c r="U76" i="15" s="1"/>
  <c r="T81" i="15" a="1"/>
  <c r="T81" i="15" s="1"/>
  <c r="U81" i="15" s="1"/>
  <c r="T85" i="15" a="1"/>
  <c r="T85" i="15" s="1"/>
  <c r="U85" i="15" s="1"/>
  <c r="T87" i="15" a="1"/>
  <c r="T87" i="15" s="1"/>
  <c r="U87" i="15" s="1"/>
  <c r="T89" i="15" a="1"/>
  <c r="T89" i="15" s="1"/>
  <c r="U89" i="15" s="1"/>
  <c r="T96" i="15" a="1"/>
  <c r="T96" i="15" s="1"/>
  <c r="U96" i="15" s="1"/>
  <c r="T98" i="15" a="1"/>
  <c r="T98" i="15" s="1"/>
  <c r="U98" i="15" s="1"/>
  <c r="T100" i="15" a="1"/>
  <c r="T100" i="15" s="1"/>
  <c r="U100" i="15" s="1"/>
  <c r="T105" i="15" a="1"/>
  <c r="T105" i="15" s="1"/>
  <c r="U105" i="15" s="1"/>
  <c r="T111" i="15" a="1"/>
  <c r="T111" i="15" s="1"/>
  <c r="U111" i="15" s="1"/>
  <c r="T114" i="15" a="1"/>
  <c r="T114" i="15" s="1"/>
  <c r="U114" i="15" s="1"/>
  <c r="T117" i="15" a="1"/>
  <c r="T117" i="15" s="1"/>
  <c r="U117" i="15" s="1"/>
  <c r="T120" i="15" a="1"/>
  <c r="T120" i="15" s="1"/>
  <c r="U120" i="15" s="1"/>
  <c r="T123" i="15" a="1"/>
  <c r="T123" i="15" s="1"/>
  <c r="U123" i="15" s="1"/>
  <c r="T130" i="15" a="1"/>
  <c r="T130" i="15" s="1"/>
  <c r="U130" i="15" s="1"/>
  <c r="T133" i="15" a="1"/>
  <c r="T133" i="15" s="1"/>
  <c r="U133" i="15" s="1"/>
  <c r="T147" i="15" a="1"/>
  <c r="T147" i="15" s="1"/>
  <c r="U147" i="15" s="1"/>
  <c r="T150" i="15" a="1"/>
  <c r="T150" i="15" s="1"/>
  <c r="U150" i="15" s="1"/>
  <c r="T153" i="15" a="1"/>
  <c r="T153" i="15" s="1"/>
  <c r="U153" i="15" s="1"/>
  <c r="T156" i="15" a="1"/>
  <c r="T156" i="15" s="1"/>
  <c r="U156" i="15" s="1"/>
  <c r="T159" i="15" a="1"/>
  <c r="T159" i="15" s="1"/>
  <c r="U159" i="15" s="1"/>
  <c r="T168" i="15" a="1"/>
  <c r="T168" i="15" s="1"/>
  <c r="U168" i="15" s="1"/>
  <c r="T170" i="15" a="1"/>
  <c r="T170" i="15" s="1"/>
  <c r="U170" i="15" s="1"/>
  <c r="T173" i="15" a="1"/>
  <c r="T173" i="15" s="1"/>
  <c r="U173" i="15" s="1"/>
  <c r="T179" i="15" a="1"/>
  <c r="T179" i="15" s="1"/>
  <c r="U179" i="15" s="1"/>
  <c r="T182" i="15" a="1"/>
  <c r="T182" i="15" s="1"/>
  <c r="U182" i="15" s="1"/>
  <c r="T185" i="15" a="1"/>
  <c r="T185" i="15" s="1"/>
  <c r="U185" i="15" s="1"/>
  <c r="T192" i="15" a="1"/>
  <c r="T192" i="15" s="1"/>
  <c r="U192" i="15" s="1"/>
  <c r="T195" i="15" a="1"/>
  <c r="T195" i="15" s="1"/>
  <c r="U195" i="15" s="1"/>
  <c r="T198" i="15" a="1"/>
  <c r="T198" i="15" s="1"/>
  <c r="U198" i="15" s="1"/>
  <c r="T201" i="15" a="1"/>
  <c r="T201" i="15" s="1"/>
  <c r="U201" i="15" s="1"/>
  <c r="T180" i="15" a="1"/>
  <c r="T180" i="15" s="1"/>
  <c r="U180" i="15" s="1"/>
  <c r="T189" i="15" a="1"/>
  <c r="T189" i="15" s="1"/>
  <c r="U189" i="15" s="1"/>
  <c r="T196" i="15" a="1"/>
  <c r="T196" i="15" s="1"/>
  <c r="U196" i="15" s="1"/>
  <c r="T200" i="15" a="1"/>
  <c r="T200" i="15" s="1"/>
  <c r="U200" i="15" s="1"/>
  <c r="T204" i="15" a="1"/>
  <c r="T204" i="15" s="1"/>
  <c r="U204" i="15" s="1"/>
  <c r="T208" i="15" a="1"/>
  <c r="T208" i="15" s="1"/>
  <c r="U208" i="15" s="1"/>
  <c r="T211" i="15" a="1"/>
  <c r="T211" i="15" s="1"/>
  <c r="U211" i="15" s="1"/>
  <c r="T214" i="15" a="1"/>
  <c r="T214" i="15" s="1"/>
  <c r="U214" i="15" s="1"/>
  <c r="T221" i="15" a="1"/>
  <c r="T221" i="15" s="1"/>
  <c r="U221" i="15" s="1"/>
  <c r="T224" i="15" a="1"/>
  <c r="T224" i="15" s="1"/>
  <c r="U224" i="15" s="1"/>
  <c r="T226" i="15" a="1"/>
  <c r="T226" i="15" s="1"/>
  <c r="U226" i="15" s="1"/>
  <c r="T229" i="15" a="1"/>
  <c r="T229" i="15" s="1"/>
  <c r="U229" i="15" s="1"/>
  <c r="T231" i="15" a="1"/>
  <c r="T231" i="15" s="1"/>
  <c r="U231" i="15" s="1"/>
  <c r="T234" i="15" a="1"/>
  <c r="T234" i="15" s="1"/>
  <c r="U234" i="15" s="1"/>
  <c r="T237" i="15" a="1"/>
  <c r="T237" i="15" s="1"/>
  <c r="U237" i="15" s="1"/>
  <c r="T239" i="15" a="1"/>
  <c r="T239" i="15" s="1"/>
  <c r="U239" i="15" s="1"/>
  <c r="T242" i="15" a="1"/>
  <c r="T242" i="15" s="1"/>
  <c r="U242" i="15" s="1"/>
  <c r="T245" i="15" a="1"/>
  <c r="T245" i="15" s="1"/>
  <c r="U245" i="15" s="1"/>
  <c r="T247" i="15" a="1"/>
  <c r="T247" i="15" s="1"/>
  <c r="U247" i="15" s="1"/>
  <c r="T250" i="15" a="1"/>
  <c r="T250" i="15" s="1"/>
  <c r="U250" i="15" s="1"/>
  <c r="T253" i="15" a="1"/>
  <c r="T253" i="15" s="1"/>
  <c r="U253" i="15" s="1"/>
  <c r="T255" i="15" a="1"/>
  <c r="T255" i="15" s="1"/>
  <c r="U255" i="15" s="1"/>
  <c r="T258" i="15" a="1"/>
  <c r="T258" i="15" s="1"/>
  <c r="U258" i="15" s="1"/>
  <c r="T261" i="15" a="1"/>
  <c r="T261" i="15" s="1"/>
  <c r="U261" i="15" s="1"/>
  <c r="T263" i="15" a="1"/>
  <c r="T263" i="15" s="1"/>
  <c r="U263" i="15" s="1"/>
  <c r="T266" i="15" a="1"/>
  <c r="T266" i="15" s="1"/>
  <c r="U266" i="15" s="1"/>
  <c r="T269" i="15" a="1"/>
  <c r="T269" i="15" s="1"/>
  <c r="U269" i="15" s="1"/>
  <c r="T271" i="15" a="1"/>
  <c r="T271" i="15" s="1"/>
  <c r="U271" i="15" s="1"/>
  <c r="T274" i="15" a="1"/>
  <c r="T274" i="15" s="1"/>
  <c r="U274" i="15" s="1"/>
  <c r="T277" i="15" a="1"/>
  <c r="T277" i="15" s="1"/>
  <c r="U277" i="15" s="1"/>
  <c r="T279" i="15" a="1"/>
  <c r="T279" i="15" s="1"/>
  <c r="U279" i="15" s="1"/>
  <c r="T287" i="15" a="1"/>
  <c r="T287" i="15" s="1"/>
  <c r="U287" i="15" s="1"/>
  <c r="T297" i="15" a="1"/>
  <c r="T297" i="15" s="1"/>
  <c r="U297" i="15" s="1"/>
  <c r="T302" i="15" a="1"/>
  <c r="T302" i="15" s="1"/>
  <c r="U302" i="15" s="1"/>
  <c r="T305" i="15" a="1"/>
  <c r="T305" i="15" s="1"/>
  <c r="U305" i="15" s="1"/>
  <c r="T307" i="15" a="1"/>
  <c r="T307" i="15" s="1"/>
  <c r="U307" i="15" s="1"/>
  <c r="T314" i="15" a="1"/>
  <c r="T314" i="15" s="1"/>
  <c r="U314" i="15" s="1"/>
  <c r="T317" i="15" a="1"/>
  <c r="T317" i="15" s="1"/>
  <c r="U317" i="15" s="1"/>
  <c r="T322" i="15" a="1"/>
  <c r="T322" i="15" s="1"/>
  <c r="U322" i="15" s="1"/>
  <c r="T183" i="15" a="1"/>
  <c r="T183" i="15" s="1"/>
  <c r="U183" i="15" s="1"/>
  <c r="T190" i="15" a="1"/>
  <c r="T190" i="15" s="1"/>
  <c r="U190" i="15" s="1"/>
  <c r="T205" i="15" a="1"/>
  <c r="T205" i="15" s="1"/>
  <c r="U205" i="15" s="1"/>
  <c r="T212" i="15" a="1"/>
  <c r="T212" i="15" s="1"/>
  <c r="U212" i="15" s="1"/>
  <c r="T215" i="15" a="1"/>
  <c r="T215" i="15" s="1"/>
  <c r="U215" i="15" s="1"/>
  <c r="T217" i="15" a="1"/>
  <c r="T217" i="15" s="1"/>
  <c r="U217" i="15" s="1"/>
  <c r="T222" i="15" a="1"/>
  <c r="T222" i="15" s="1"/>
  <c r="U222" i="15" s="1"/>
  <c r="T232" i="15" a="1"/>
  <c r="T232" i="15" s="1"/>
  <c r="U232" i="15" s="1"/>
  <c r="T240" i="15" a="1"/>
  <c r="T240" i="15" s="1"/>
  <c r="U240" i="15" s="1"/>
  <c r="T248" i="15" a="1"/>
  <c r="T248" i="15" s="1"/>
  <c r="U248" i="15" s="1"/>
  <c r="T256" i="15" a="1"/>
  <c r="T256" i="15" s="1"/>
  <c r="U256" i="15" s="1"/>
  <c r="T264" i="15" a="1"/>
  <c r="T264" i="15" s="1"/>
  <c r="U264" i="15" s="1"/>
  <c r="T272" i="15" a="1"/>
  <c r="T272" i="15" s="1"/>
  <c r="U272" i="15" s="1"/>
  <c r="T280" i="15" a="1"/>
  <c r="T280" i="15" s="1"/>
  <c r="U280" i="15" s="1"/>
  <c r="T282" i="15" a="1"/>
  <c r="T282" i="15" s="1"/>
  <c r="U282" i="15" s="1"/>
  <c r="T285" i="15" a="1"/>
  <c r="T285" i="15" s="1"/>
  <c r="U285" i="15" s="1"/>
  <c r="T288" i="15" a="1"/>
  <c r="T288" i="15" s="1"/>
  <c r="U288" i="15" s="1"/>
  <c r="T290" i="15" a="1"/>
  <c r="T290" i="15" s="1"/>
  <c r="U290" i="15" s="1"/>
  <c r="T293" i="15" a="1"/>
  <c r="T293" i="15" s="1"/>
  <c r="U293" i="15" s="1"/>
  <c r="T295" i="15" a="1"/>
  <c r="T295" i="15" s="1"/>
  <c r="U295" i="15" s="1"/>
  <c r="T300" i="15" a="1"/>
  <c r="T300" i="15" s="1"/>
  <c r="U300" i="15" s="1"/>
  <c r="T303" i="15" a="1"/>
  <c r="T303" i="15" s="1"/>
  <c r="U303" i="15" s="1"/>
  <c r="T310" i="15" a="1"/>
  <c r="T310" i="15" s="1"/>
  <c r="U310" i="15" s="1"/>
  <c r="T312" i="15" a="1"/>
  <c r="T312" i="15" s="1"/>
  <c r="U312" i="15" s="1"/>
  <c r="T315" i="15" a="1"/>
  <c r="T315" i="15" s="1"/>
  <c r="U315" i="15" s="1"/>
  <c r="T320" i="15" a="1"/>
  <c r="T320" i="15" s="1"/>
  <c r="U320" i="15" s="1"/>
  <c r="T325" i="15" a="1"/>
  <c r="T325" i="15" s="1"/>
  <c r="U325" i="15" s="1"/>
  <c r="T327" i="15" a="1"/>
  <c r="T327" i="15" s="1"/>
  <c r="U327" i="15" s="1"/>
  <c r="T330" i="15" a="1"/>
  <c r="T330" i="15" s="1"/>
  <c r="U330" i="15" s="1"/>
  <c r="T335" i="15" a="1"/>
  <c r="T335" i="15" s="1"/>
  <c r="U335" i="15" s="1"/>
  <c r="T338" i="15" a="1"/>
  <c r="T338" i="15" s="1"/>
  <c r="U338" i="15" s="1"/>
  <c r="T340" i="15" a="1"/>
  <c r="T340" i="15" s="1"/>
  <c r="U340" i="15" s="1"/>
  <c r="T345" i="15" a="1"/>
  <c r="T345" i="15" s="1"/>
  <c r="U345" i="15" s="1"/>
  <c r="T351" i="15" a="1"/>
  <c r="T351" i="15" s="1"/>
  <c r="U351" i="15" s="1"/>
  <c r="T354" i="15" a="1"/>
  <c r="T354" i="15" s="1"/>
  <c r="U354" i="15" s="1"/>
  <c r="T356" i="15" a="1"/>
  <c r="T356" i="15" s="1"/>
  <c r="U356" i="15" s="1"/>
  <c r="T361" i="15" a="1"/>
  <c r="T361" i="15" s="1"/>
  <c r="U361" i="15" s="1"/>
  <c r="T367" i="15" a="1"/>
  <c r="T367" i="15" s="1"/>
  <c r="U367" i="15" s="1"/>
  <c r="T370" i="15" a="1"/>
  <c r="T370" i="15" s="1"/>
  <c r="U370" i="15" s="1"/>
  <c r="T372" i="15" a="1"/>
  <c r="T372" i="15" s="1"/>
  <c r="U372" i="15" s="1"/>
  <c r="T377" i="15" a="1"/>
  <c r="T377" i="15" s="1"/>
  <c r="U377" i="15" s="1"/>
  <c r="T383" i="15" a="1"/>
  <c r="T383" i="15" s="1"/>
  <c r="U383" i="15" s="1"/>
  <c r="T386" i="15" a="1"/>
  <c r="T386" i="15" s="1"/>
  <c r="U386" i="15" s="1"/>
  <c r="T388" i="15" a="1"/>
  <c r="T388" i="15" s="1"/>
  <c r="U388" i="15" s="1"/>
  <c r="T390" i="15" a="1"/>
  <c r="T390" i="15" s="1"/>
  <c r="U390" i="15" s="1"/>
  <c r="T392" i="15" a="1"/>
  <c r="T392" i="15" s="1"/>
  <c r="U392" i="15" s="1"/>
  <c r="T397" i="15" a="1"/>
  <c r="T397" i="15" s="1"/>
  <c r="U397" i="15" s="1"/>
  <c r="T399" i="15" a="1"/>
  <c r="T399" i="15" s="1"/>
  <c r="U399" i="15" s="1"/>
  <c r="T404" i="15" a="1"/>
  <c r="T404" i="15" s="1"/>
  <c r="U404" i="15" s="1"/>
  <c r="T186" i="15" a="1"/>
  <c r="T186" i="15" s="1"/>
  <c r="U186" i="15" s="1"/>
  <c r="T197" i="15" a="1"/>
  <c r="T197" i="15" s="1"/>
  <c r="U197" i="15" s="1"/>
  <c r="T202" i="15" a="1"/>
  <c r="T202" i="15" s="1"/>
  <c r="U202" i="15" s="1"/>
  <c r="T206" i="15" a="1"/>
  <c r="T206" i="15" s="1"/>
  <c r="U206" i="15" s="1"/>
  <c r="T209" i="15" a="1"/>
  <c r="T209" i="15" s="1"/>
  <c r="U209" i="15" s="1"/>
  <c r="T216" i="15" a="1"/>
  <c r="T216" i="15" s="1"/>
  <c r="U216" i="15" s="1"/>
  <c r="T218" i="15" a="1"/>
  <c r="T218" i="15" s="1"/>
  <c r="U218" i="15" s="1"/>
  <c r="T220" i="15" a="1"/>
  <c r="T220" i="15" s="1"/>
  <c r="U220" i="15" s="1"/>
  <c r="T227" i="15" a="1"/>
  <c r="T227" i="15" s="1"/>
  <c r="U227" i="15" s="1"/>
  <c r="T230" i="15" a="1"/>
  <c r="T230" i="15" s="1"/>
  <c r="U230" i="15" s="1"/>
  <c r="T233" i="15" a="1"/>
  <c r="T233" i="15" s="1"/>
  <c r="U233" i="15" s="1"/>
  <c r="T235" i="15" a="1"/>
  <c r="T235" i="15" s="1"/>
  <c r="U235" i="15" s="1"/>
  <c r="T238" i="15" a="1"/>
  <c r="T238" i="15" s="1"/>
  <c r="U238" i="15" s="1"/>
  <c r="T241" i="15" a="1"/>
  <c r="T241" i="15" s="1"/>
  <c r="U241" i="15" s="1"/>
  <c r="T243" i="15" a="1"/>
  <c r="T243" i="15" s="1"/>
  <c r="U243" i="15" s="1"/>
  <c r="T246" i="15" a="1"/>
  <c r="T246" i="15" s="1"/>
  <c r="U246" i="15" s="1"/>
  <c r="T249" i="15" a="1"/>
  <c r="T249" i="15" s="1"/>
  <c r="U249" i="15" s="1"/>
  <c r="T251" i="15" a="1"/>
  <c r="T251" i="15" s="1"/>
  <c r="U251" i="15" s="1"/>
  <c r="T254" i="15" a="1"/>
  <c r="T254" i="15" s="1"/>
  <c r="U254" i="15" s="1"/>
  <c r="T257" i="15" a="1"/>
  <c r="T257" i="15" s="1"/>
  <c r="U257" i="15" s="1"/>
  <c r="T259" i="15" a="1"/>
  <c r="T259" i="15" s="1"/>
  <c r="U259" i="15" s="1"/>
  <c r="T262" i="15" a="1"/>
  <c r="T262" i="15" s="1"/>
  <c r="U262" i="15" s="1"/>
  <c r="T265" i="15" a="1"/>
  <c r="T265" i="15" s="1"/>
  <c r="U265" i="15" s="1"/>
  <c r="T267" i="15" a="1"/>
  <c r="T267" i="15" s="1"/>
  <c r="U267" i="15" s="1"/>
  <c r="T270" i="15" a="1"/>
  <c r="T270" i="15" s="1"/>
  <c r="U270" i="15" s="1"/>
  <c r="T273" i="15" a="1"/>
  <c r="T273" i="15" s="1"/>
  <c r="U273" i="15" s="1"/>
  <c r="T275" i="15" a="1"/>
  <c r="T275" i="15" s="1"/>
  <c r="U275" i="15" s="1"/>
  <c r="T278" i="15" a="1"/>
  <c r="T278" i="15" s="1"/>
  <c r="U278" i="15" s="1"/>
  <c r="T283" i="15" a="1"/>
  <c r="T283" i="15" s="1"/>
  <c r="U283" i="15" s="1"/>
  <c r="T291" i="15" a="1"/>
  <c r="T291" i="15" s="1"/>
  <c r="U291" i="15" s="1"/>
  <c r="T187" i="15" a="1"/>
  <c r="T187" i="15" s="1"/>
  <c r="U187" i="15" s="1"/>
  <c r="T207" i="15" a="1"/>
  <c r="T207" i="15" s="1"/>
  <c r="U207" i="15" s="1"/>
  <c r="T219" i="15" a="1"/>
  <c r="T219" i="15" s="1"/>
  <c r="U219" i="15" s="1"/>
  <c r="T228" i="15" a="1"/>
  <c r="T228" i="15" s="1"/>
  <c r="U228" i="15" s="1"/>
  <c r="T260" i="15" a="1"/>
  <c r="T260" i="15" s="1"/>
  <c r="U260" i="15" s="1"/>
  <c r="T281" i="15" a="1"/>
  <c r="T281" i="15" s="1"/>
  <c r="U281" i="15" s="1"/>
  <c r="T292" i="15" a="1"/>
  <c r="T292" i="15" s="1"/>
  <c r="U292" i="15" s="1"/>
  <c r="T311" i="15" a="1"/>
  <c r="T311" i="15" s="1"/>
  <c r="U311" i="15" s="1"/>
  <c r="T316" i="15" a="1"/>
  <c r="T316" i="15" s="1"/>
  <c r="U316" i="15" s="1"/>
  <c r="T329" i="15" a="1"/>
  <c r="T329" i="15" s="1"/>
  <c r="U329" i="15" s="1"/>
  <c r="T333" i="15" a="1"/>
  <c r="T333" i="15" s="1"/>
  <c r="U333" i="15" s="1"/>
  <c r="T336" i="15" a="1"/>
  <c r="T336" i="15" s="1"/>
  <c r="U336" i="15" s="1"/>
  <c r="T342" i="15" a="1"/>
  <c r="T342" i="15" s="1"/>
  <c r="U342" i="15" s="1"/>
  <c r="T348" i="15" a="1"/>
  <c r="T348" i="15" s="1"/>
  <c r="U348" i="15" s="1"/>
  <c r="T360" i="15" a="1"/>
  <c r="T360" i="15" s="1"/>
  <c r="U360" i="15" s="1"/>
  <c r="T363" i="15" a="1"/>
  <c r="T363" i="15" s="1"/>
  <c r="U363" i="15" s="1"/>
  <c r="T373" i="15" a="1"/>
  <c r="T373" i="15" s="1"/>
  <c r="U373" i="15" s="1"/>
  <c r="T375" i="15" a="1"/>
  <c r="T375" i="15" s="1"/>
  <c r="U375" i="15" s="1"/>
  <c r="T382" i="15" a="1"/>
  <c r="T382" i="15" s="1"/>
  <c r="U382" i="15" s="1"/>
  <c r="T385" i="15" a="1"/>
  <c r="T385" i="15" s="1"/>
  <c r="U385" i="15" s="1"/>
  <c r="T387" i="15" a="1"/>
  <c r="T387" i="15" s="1"/>
  <c r="U387" i="15" s="1"/>
  <c r="T393" i="15" a="1"/>
  <c r="T393" i="15" s="1"/>
  <c r="U393" i="15" s="1"/>
  <c r="T396" i="15" a="1"/>
  <c r="T396" i="15" s="1"/>
  <c r="U396" i="15" s="1"/>
  <c r="T403" i="15" a="1"/>
  <c r="T403" i="15" s="1"/>
  <c r="U403" i="15" s="1"/>
  <c r="T406" i="15" a="1"/>
  <c r="T406" i="15" s="1"/>
  <c r="U406" i="15" s="1"/>
  <c r="T409" i="15" a="1"/>
  <c r="T409" i="15" s="1"/>
  <c r="U409" i="15" s="1"/>
  <c r="T414" i="15" a="1"/>
  <c r="T414" i="15" s="1"/>
  <c r="U414" i="15" s="1"/>
  <c r="T417" i="15" a="1"/>
  <c r="T417" i="15" s="1"/>
  <c r="U417" i="15" s="1"/>
  <c r="T422" i="15" a="1"/>
  <c r="T422" i="15" s="1"/>
  <c r="U422" i="15" s="1"/>
  <c r="T425" i="15" a="1"/>
  <c r="T425" i="15" s="1"/>
  <c r="U425" i="15" s="1"/>
  <c r="T430" i="15" a="1"/>
  <c r="T430" i="15" s="1"/>
  <c r="U430" i="15" s="1"/>
  <c r="T433" i="15" a="1"/>
  <c r="T433" i="15" s="1"/>
  <c r="U433" i="15" s="1"/>
  <c r="T438" i="15" a="1"/>
  <c r="T438" i="15" s="1"/>
  <c r="U438" i="15" s="1"/>
  <c r="T441" i="15" a="1"/>
  <c r="T441" i="15" s="1"/>
  <c r="U441" i="15" s="1"/>
  <c r="T446" i="15" a="1"/>
  <c r="T446" i="15" s="1"/>
  <c r="U446" i="15" s="1"/>
  <c r="T449" i="15" a="1"/>
  <c r="T449" i="15" s="1"/>
  <c r="U449" i="15" s="1"/>
  <c r="T394" i="15" a="1"/>
  <c r="T394" i="15" s="1"/>
  <c r="U394" i="15" s="1"/>
  <c r="T398" i="15" a="1"/>
  <c r="T398" i="15" s="1"/>
  <c r="U398" i="15" s="1"/>
  <c r="T407" i="15" a="1"/>
  <c r="T407" i="15" s="1"/>
  <c r="U407" i="15" s="1"/>
  <c r="T193" i="15" a="1"/>
  <c r="T193" i="15" s="1"/>
  <c r="U193" i="15" s="1"/>
  <c r="T210" i="15" a="1"/>
  <c r="T210" i="15" s="1"/>
  <c r="U210" i="15" s="1"/>
  <c r="T252" i="15" a="1"/>
  <c r="T252" i="15" s="1"/>
  <c r="U252" i="15" s="1"/>
  <c r="T284" i="15" a="1"/>
  <c r="T284" i="15" s="1"/>
  <c r="U284" i="15" s="1"/>
  <c r="T298" i="15" a="1"/>
  <c r="T298" i="15" s="1"/>
  <c r="U298" i="15" s="1"/>
  <c r="T308" i="15" a="1"/>
  <c r="T308" i="15" s="1"/>
  <c r="U308" i="15" s="1"/>
  <c r="T313" i="15" a="1"/>
  <c r="T313" i="15" s="1"/>
  <c r="U313" i="15" s="1"/>
  <c r="T318" i="15" a="1"/>
  <c r="T318" i="15" s="1"/>
  <c r="U318" i="15" s="1"/>
  <c r="T323" i="15" a="1"/>
  <c r="T323" i="15" s="1"/>
  <c r="U323" i="15" s="1"/>
  <c r="T326" i="15" a="1"/>
  <c r="T326" i="15" s="1"/>
  <c r="U326" i="15" s="1"/>
  <c r="T334" i="15" a="1"/>
  <c r="T334" i="15" s="1"/>
  <c r="U334" i="15" s="1"/>
  <c r="T337" i="15" a="1"/>
  <c r="T337" i="15" s="1"/>
  <c r="U337" i="15" s="1"/>
  <c r="T339" i="15" a="1"/>
  <c r="T339" i="15" s="1"/>
  <c r="U339" i="15" s="1"/>
  <c r="T346" i="15" a="1"/>
  <c r="T346" i="15" s="1"/>
  <c r="U346" i="15" s="1"/>
  <c r="T349" i="15" a="1"/>
  <c r="T349" i="15" s="1"/>
  <c r="U349" i="15" s="1"/>
  <c r="T352" i="15" a="1"/>
  <c r="T352" i="15" s="1"/>
  <c r="U352" i="15" s="1"/>
  <c r="T358" i="15" a="1"/>
  <c r="T358" i="15" s="1"/>
  <c r="U358" i="15" s="1"/>
  <c r="T364" i="15" a="1"/>
  <c r="T364" i="15" s="1"/>
  <c r="U364" i="15" s="1"/>
  <c r="T376" i="15" a="1"/>
  <c r="T376" i="15" s="1"/>
  <c r="U376" i="15" s="1"/>
  <c r="T379" i="15" a="1"/>
  <c r="T379" i="15" s="1"/>
  <c r="U379" i="15" s="1"/>
  <c r="T389" i="15" a="1"/>
  <c r="T389" i="15" s="1"/>
  <c r="U389" i="15" s="1"/>
  <c r="T391" i="15" a="1"/>
  <c r="T391" i="15" s="1"/>
  <c r="U391" i="15" s="1"/>
  <c r="T400" i="15" a="1"/>
  <c r="T400" i="15" s="1"/>
  <c r="U400" i="15" s="1"/>
  <c r="T199" i="15" a="1"/>
  <c r="T199" i="15" s="1"/>
  <c r="U199" i="15" s="1"/>
  <c r="T213" i="15" a="1"/>
  <c r="T213" i="15" s="1"/>
  <c r="U213" i="15" s="1"/>
  <c r="T223" i="15" a="1"/>
  <c r="T223" i="15" s="1"/>
  <c r="U223" i="15" s="1"/>
  <c r="T244" i="15" a="1"/>
  <c r="T244" i="15" s="1"/>
  <c r="U244" i="15" s="1"/>
  <c r="T276" i="15" a="1"/>
  <c r="T276" i="15" s="1"/>
  <c r="U276" i="15" s="1"/>
  <c r="T286" i="15" a="1"/>
  <c r="T286" i="15" s="1"/>
  <c r="U286" i="15" s="1"/>
  <c r="T294" i="15" a="1"/>
  <c r="T294" i="15" s="1"/>
  <c r="U294" i="15" s="1"/>
  <c r="T299" i="15" a="1"/>
  <c r="T299" i="15" s="1"/>
  <c r="U299" i="15" s="1"/>
  <c r="T304" i="15" a="1"/>
  <c r="T304" i="15" s="1"/>
  <c r="U304" i="15" s="1"/>
  <c r="T309" i="15" a="1"/>
  <c r="T309" i="15" s="1"/>
  <c r="U309" i="15" s="1"/>
  <c r="T319" i="15" a="1"/>
  <c r="T319" i="15" s="1"/>
  <c r="U319" i="15" s="1"/>
  <c r="T331" i="15" a="1"/>
  <c r="T331" i="15" s="1"/>
  <c r="U331" i="15" s="1"/>
  <c r="T341" i="15" a="1"/>
  <c r="T341" i="15" s="1"/>
  <c r="U341" i="15" s="1"/>
  <c r="T343" i="15" a="1"/>
  <c r="T343" i="15" s="1"/>
  <c r="U343" i="15" s="1"/>
  <c r="T350" i="15" a="1"/>
  <c r="T350" i="15" s="1"/>
  <c r="U350" i="15" s="1"/>
  <c r="T353" i="15" a="1"/>
  <c r="T353" i="15" s="1"/>
  <c r="U353" i="15" s="1"/>
  <c r="T355" i="15" a="1"/>
  <c r="T355" i="15" s="1"/>
  <c r="U355" i="15" s="1"/>
  <c r="T362" i="15" a="1"/>
  <c r="T362" i="15" s="1"/>
  <c r="U362" i="15" s="1"/>
  <c r="T365" i="15" a="1"/>
  <c r="T365" i="15" s="1"/>
  <c r="U365" i="15" s="1"/>
  <c r="T368" i="15" a="1"/>
  <c r="T368" i="15" s="1"/>
  <c r="U368" i="15" s="1"/>
  <c r="T374" i="15" a="1"/>
  <c r="T374" i="15" s="1"/>
  <c r="U374" i="15" s="1"/>
  <c r="T380" i="15" a="1"/>
  <c r="T380" i="15" s="1"/>
  <c r="U380" i="15" s="1"/>
  <c r="T401" i="15" a="1"/>
  <c r="T401" i="15" s="1"/>
  <c r="U401" i="15" s="1"/>
  <c r="T405" i="15" a="1"/>
  <c r="T405" i="15" s="1"/>
  <c r="U405" i="15" s="1"/>
  <c r="T410" i="15" a="1"/>
  <c r="T410" i="15" s="1"/>
  <c r="U410" i="15" s="1"/>
  <c r="T413" i="15" a="1"/>
  <c r="T413" i="15" s="1"/>
  <c r="U413" i="15" s="1"/>
  <c r="T418" i="15" a="1"/>
  <c r="T418" i="15" s="1"/>
  <c r="U418" i="15" s="1"/>
  <c r="T421" i="15" a="1"/>
  <c r="T421" i="15" s="1"/>
  <c r="U421" i="15" s="1"/>
  <c r="T426" i="15" a="1"/>
  <c r="T426" i="15" s="1"/>
  <c r="U426" i="15" s="1"/>
  <c r="T429" i="15" a="1"/>
  <c r="T429" i="15" s="1"/>
  <c r="U429" i="15" s="1"/>
  <c r="T434" i="15" a="1"/>
  <c r="T434" i="15" s="1"/>
  <c r="U434" i="15" s="1"/>
  <c r="T437" i="15" a="1"/>
  <c r="T437" i="15" s="1"/>
  <c r="U437" i="15" s="1"/>
  <c r="T442" i="15" a="1"/>
  <c r="T442" i="15" s="1"/>
  <c r="U442" i="15" s="1"/>
  <c r="T445" i="15" a="1"/>
  <c r="T445" i="15" s="1"/>
  <c r="U445" i="15" s="1"/>
  <c r="T450" i="15" a="1"/>
  <c r="T450" i="15" s="1"/>
  <c r="U450" i="15" s="1"/>
  <c r="T2" i="15" a="1"/>
  <c r="T2" i="15" s="1"/>
  <c r="T203" i="15" a="1"/>
  <c r="T203" i="15" s="1"/>
  <c r="U203" i="15" s="1"/>
  <c r="T225" i="15" a="1"/>
  <c r="T225" i="15" s="1"/>
  <c r="U225" i="15" s="1"/>
  <c r="T236" i="15" a="1"/>
  <c r="T236" i="15" s="1"/>
  <c r="U236" i="15" s="1"/>
  <c r="T268" i="15" a="1"/>
  <c r="T268" i="15" s="1"/>
  <c r="U268" i="15" s="1"/>
  <c r="T289" i="15" a="1"/>
  <c r="T289" i="15" s="1"/>
  <c r="U289" i="15" s="1"/>
  <c r="T296" i="15" a="1"/>
  <c r="T296" i="15" s="1"/>
  <c r="U296" i="15" s="1"/>
  <c r="T301" i="15" a="1"/>
  <c r="T301" i="15" s="1"/>
  <c r="U301" i="15" s="1"/>
  <c r="T306" i="15" a="1"/>
  <c r="T306" i="15" s="1"/>
  <c r="U306" i="15" s="1"/>
  <c r="T321" i="15" a="1"/>
  <c r="T321" i="15" s="1"/>
  <c r="U321" i="15" s="1"/>
  <c r="T324" i="15" a="1"/>
  <c r="T324" i="15" s="1"/>
  <c r="U324" i="15" s="1"/>
  <c r="T328" i="15" a="1"/>
  <c r="T328" i="15" s="1"/>
  <c r="U328" i="15" s="1"/>
  <c r="T332" i="15" a="1"/>
  <c r="T332" i="15" s="1"/>
  <c r="U332" i="15" s="1"/>
  <c r="T344" i="15" a="1"/>
  <c r="T344" i="15" s="1"/>
  <c r="U344" i="15" s="1"/>
  <c r="T347" i="15" a="1"/>
  <c r="T347" i="15" s="1"/>
  <c r="U347" i="15" s="1"/>
  <c r="T366" i="15" a="1"/>
  <c r="T366" i="15" s="1"/>
  <c r="U366" i="15" s="1"/>
  <c r="T378" i="15" a="1"/>
  <c r="T378" i="15" s="1"/>
  <c r="U378" i="15" s="1"/>
  <c r="T402" i="15" a="1"/>
  <c r="T402" i="15" s="1"/>
  <c r="U402" i="15" s="1"/>
  <c r="T411" i="15" a="1"/>
  <c r="T411" i="15" s="1"/>
  <c r="U411" i="15" s="1"/>
  <c r="T416" i="15" a="1"/>
  <c r="T416" i="15" s="1"/>
  <c r="U416" i="15" s="1"/>
  <c r="T427" i="15" a="1"/>
  <c r="T427" i="15" s="1"/>
  <c r="U427" i="15" s="1"/>
  <c r="T432" i="15" a="1"/>
  <c r="T432" i="15" s="1"/>
  <c r="U432" i="15" s="1"/>
  <c r="T443" i="15" a="1"/>
  <c r="T443" i="15" s="1"/>
  <c r="U443" i="15" s="1"/>
  <c r="T448" i="15" a="1"/>
  <c r="T448" i="15" s="1"/>
  <c r="U448" i="15" s="1"/>
  <c r="T424" i="15" a="1"/>
  <c r="T424" i="15" s="1"/>
  <c r="U424" i="15" s="1"/>
  <c r="T451" i="15" a="1"/>
  <c r="T451" i="15" s="1"/>
  <c r="U451" i="15" s="1"/>
  <c r="T420" i="15" a="1"/>
  <c r="T420" i="15" s="1"/>
  <c r="U420" i="15" s="1"/>
  <c r="T436" i="15" a="1"/>
  <c r="T436" i="15" s="1"/>
  <c r="U436" i="15" s="1"/>
  <c r="T357" i="15" a="1"/>
  <c r="T357" i="15" s="1"/>
  <c r="U357" i="15" s="1"/>
  <c r="T369" i="15" a="1"/>
  <c r="T369" i="15" s="1"/>
  <c r="U369" i="15" s="1"/>
  <c r="T381" i="15" a="1"/>
  <c r="T381" i="15" s="1"/>
  <c r="U381" i="15" s="1"/>
  <c r="T412" i="15" a="1"/>
  <c r="T412" i="15" s="1"/>
  <c r="U412" i="15" s="1"/>
  <c r="T423" i="15" a="1"/>
  <c r="T423" i="15" s="1"/>
  <c r="U423" i="15" s="1"/>
  <c r="T428" i="15" a="1"/>
  <c r="T428" i="15" s="1"/>
  <c r="U428" i="15" s="1"/>
  <c r="T439" i="15" a="1"/>
  <c r="T439" i="15" s="1"/>
  <c r="U439" i="15" s="1"/>
  <c r="T444" i="15" a="1"/>
  <c r="T444" i="15" s="1"/>
  <c r="U444" i="15" s="1"/>
  <c r="T384" i="15" a="1"/>
  <c r="T384" i="15" s="1"/>
  <c r="U384" i="15" s="1"/>
  <c r="T395" i="15" a="1"/>
  <c r="T395" i="15" s="1"/>
  <c r="U395" i="15" s="1"/>
  <c r="T408" i="15" a="1"/>
  <c r="T408" i="15" s="1"/>
  <c r="U408" i="15" s="1"/>
  <c r="T435" i="15" a="1"/>
  <c r="T435" i="15" s="1"/>
  <c r="U435" i="15" s="1"/>
  <c r="T440" i="15" a="1"/>
  <c r="T440" i="15" s="1"/>
  <c r="U440" i="15" s="1"/>
  <c r="T415" i="15" a="1"/>
  <c r="T415" i="15" s="1"/>
  <c r="U415" i="15" s="1"/>
  <c r="T431" i="15" a="1"/>
  <c r="T431" i="15" s="1"/>
  <c r="U431" i="15" s="1"/>
  <c r="T447" i="15" a="1"/>
  <c r="T447" i="15" s="1"/>
  <c r="U447" i="15" s="1"/>
  <c r="T359" i="15" a="1"/>
  <c r="T359" i="15" s="1"/>
  <c r="U359" i="15" s="1"/>
  <c r="T371" i="15" a="1"/>
  <c r="T371" i="15" s="1"/>
  <c r="U371" i="15" s="1"/>
  <c r="T419" i="15" a="1"/>
  <c r="T419" i="15" s="1"/>
  <c r="U419" i="15" s="1"/>
  <c r="R32" i="15"/>
  <c r="R2" i="15"/>
  <c r="U4" i="15" l="1"/>
  <c r="U2" i="15"/>
  <c r="U3" i="15"/>
  <c r="C52" i="6"/>
  <c r="C50" i="3" l="1"/>
  <c r="N3" i="15" l="1"/>
  <c r="N4" i="15"/>
  <c r="N5" i="15"/>
  <c r="N6" i="15"/>
  <c r="N7" i="15"/>
  <c r="N8" i="15"/>
  <c r="N9" i="15"/>
  <c r="N10" i="15"/>
  <c r="N11" i="15"/>
  <c r="N12" i="15"/>
  <c r="N13" i="15"/>
  <c r="N14" i="15"/>
  <c r="N15" i="15"/>
  <c r="N16" i="15"/>
  <c r="N17" i="15"/>
  <c r="N18" i="15"/>
  <c r="N19" i="15"/>
  <c r="N20" i="15"/>
  <c r="N21" i="15"/>
  <c r="N22" i="15"/>
  <c r="N23" i="15"/>
  <c r="N24" i="15"/>
  <c r="N25" i="15"/>
  <c r="N26" i="15"/>
  <c r="N27" i="15"/>
  <c r="N28" i="15"/>
  <c r="N29" i="15"/>
  <c r="N30" i="15"/>
  <c r="N31" i="15"/>
  <c r="N2" i="15"/>
  <c r="O3" i="15" l="1"/>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2" i="15"/>
  <c r="C61" i="9" s="1" a="1"/>
  <c r="C61" i="9" s="1"/>
  <c r="C56" i="8" l="1"/>
  <c r="C92" i="8" s="1"/>
  <c r="C57" i="8"/>
  <c r="C93" i="8" s="1"/>
  <c r="C58" i="8"/>
  <c r="C94" i="8" s="1"/>
  <c r="C59" i="8"/>
  <c r="C95" i="8" s="1"/>
  <c r="C60" i="8"/>
  <c r="C96" i="8" s="1"/>
  <c r="C61" i="8"/>
  <c r="C97" i="8" s="1"/>
  <c r="C62" i="8"/>
  <c r="C98" i="8" s="1"/>
  <c r="C63" i="8"/>
  <c r="C99" i="8" s="1"/>
  <c r="C64" i="8"/>
  <c r="C100" i="8" s="1"/>
  <c r="C65" i="8"/>
  <c r="C101" i="8" s="1"/>
  <c r="C66" i="8"/>
  <c r="C102" i="8" s="1"/>
  <c r="C67" i="8"/>
  <c r="C103" i="8" s="1"/>
  <c r="C68" i="8"/>
  <c r="C104" i="8" s="1"/>
  <c r="C69" i="8"/>
  <c r="C105" i="8" s="1"/>
  <c r="C70" i="8"/>
  <c r="C106" i="8" s="1"/>
  <c r="C71" i="8"/>
  <c r="C107" i="8" s="1"/>
  <c r="C72" i="8"/>
  <c r="C108" i="8" s="1"/>
  <c r="C73" i="8"/>
  <c r="C109" i="8" s="1"/>
  <c r="C74" i="8"/>
  <c r="C110" i="8" s="1"/>
  <c r="C75" i="8"/>
  <c r="C111" i="8" s="1"/>
  <c r="C76" i="8"/>
  <c r="C112" i="8" s="1"/>
  <c r="C77" i="8"/>
  <c r="C113" i="8" s="1"/>
  <c r="C78" i="8"/>
  <c r="C114" i="8" s="1"/>
  <c r="C79" i="8"/>
  <c r="C115" i="8" s="1"/>
  <c r="C80" i="8"/>
  <c r="C116" i="8" s="1"/>
  <c r="C81" i="8"/>
  <c r="C117" i="8" s="1"/>
  <c r="C82" i="8"/>
  <c r="C118" i="8" s="1"/>
  <c r="C83" i="8"/>
  <c r="C119" i="8" s="1"/>
  <c r="C84" i="8"/>
  <c r="C120" i="8" s="1"/>
  <c r="C55" i="8" l="1"/>
  <c r="C91" i="8" s="1"/>
  <c r="V395" i="15" a="1"/>
  <c r="V284" i="15" a="1"/>
  <c r="V230" i="15" a="1"/>
  <c r="V356" i="15" a="1"/>
  <c r="V203" i="15" a="1"/>
  <c r="V408" i="15" a="1"/>
  <c r="V304" i="15" a="1"/>
  <c r="V52" i="15" a="1"/>
  <c r="V103" i="15" a="1"/>
  <c r="V409" i="15" a="1"/>
  <c r="V41" i="15" a="1"/>
  <c r="V124" i="15" a="1"/>
  <c r="V89" i="15" a="1"/>
  <c r="V141" i="15" a="1"/>
  <c r="V156" i="15" a="1"/>
  <c r="V7" i="15" a="1"/>
  <c r="V165" i="15" a="1"/>
  <c r="V45" i="15" a="1"/>
  <c r="V235" i="15" a="1"/>
  <c r="V176" i="15" a="1"/>
  <c r="V116" i="15" a="1"/>
  <c r="V148" i="15" a="1"/>
  <c r="V194" i="15" a="1"/>
  <c r="V117" i="15" a="1"/>
  <c r="V147" i="15" a="1"/>
  <c r="V143" i="15" a="1"/>
  <c r="V286" i="15" a="1"/>
  <c r="V407" i="15" a="1"/>
  <c r="V55" i="15" a="1"/>
  <c r="V201" i="15" a="1"/>
  <c r="V410" i="15" a="1"/>
  <c r="V24" i="15" a="1"/>
  <c r="V91" i="15" a="1"/>
  <c r="V186" i="15" a="1"/>
  <c r="V451" i="15" a="1"/>
  <c r="V275" i="15" a="1"/>
  <c r="V394" i="15" a="1"/>
  <c r="V32" i="15" a="1"/>
  <c r="V291" i="15" a="1"/>
  <c r="V90" i="15" a="1"/>
  <c r="V362" i="15" a="1"/>
  <c r="V159" i="15" a="1"/>
  <c r="V276" i="15" a="1"/>
  <c r="V259" i="15" a="1"/>
  <c r="V308" i="15" a="1"/>
  <c r="V58" i="15" a="1"/>
  <c r="V10" i="15" a="1"/>
  <c r="V424" i="15" a="1"/>
  <c r="V271" i="15" a="1"/>
  <c r="V342" i="15" a="1"/>
  <c r="V109" i="15" a="1"/>
  <c r="V328" i="15" a="1"/>
  <c r="V16" i="15" a="1"/>
  <c r="V283" i="15" a="1"/>
  <c r="V368" i="15" a="1"/>
  <c r="V155" i="15" a="1"/>
  <c r="V320" i="15" a="1"/>
  <c r="V111" i="15" a="1"/>
  <c r="V299" i="15" a="1"/>
  <c r="V340" i="15" a="1"/>
  <c r="V389" i="15" a="1"/>
  <c r="V2" i="15" a="1"/>
  <c r="V46" i="15" a="1"/>
  <c r="V119" i="15" a="1"/>
  <c r="V406" i="15" a="1"/>
  <c r="V22" i="15" a="1"/>
  <c r="V420" i="15" a="1"/>
  <c r="V126" i="15" a="1"/>
  <c r="V25" i="15" a="1"/>
  <c r="V404" i="15" a="1"/>
  <c r="V30" i="15" a="1"/>
  <c r="V154" i="15" a="1"/>
  <c r="V378" i="15" a="1"/>
  <c r="V439" i="15" a="1"/>
  <c r="V204" i="15" a="1"/>
  <c r="V213" i="15" a="1"/>
  <c r="V40" i="15" a="1"/>
  <c r="V288" i="15" a="1"/>
  <c r="V324" i="15" a="1"/>
  <c r="V137" i="15" a="1"/>
  <c r="V50" i="15" a="1"/>
  <c r="V416" i="15" a="1"/>
  <c r="V112" i="15" a="1"/>
  <c r="V419" i="15" a="1"/>
  <c r="V311" i="15" a="1"/>
  <c r="V8" i="15" a="1"/>
  <c r="V138" i="15" a="1"/>
  <c r="V66" i="15" a="1"/>
  <c r="V422" i="15" a="1"/>
  <c r="V418" i="15" a="1"/>
  <c r="V438" i="15" a="1"/>
  <c r="V6" i="15" a="1"/>
  <c r="V249" i="15" a="1"/>
  <c r="V330" i="15" a="1"/>
  <c r="V341" i="15" a="1"/>
  <c r="V305" i="15" a="1"/>
  <c r="V387" i="15" a="1"/>
  <c r="V413" i="15" a="1"/>
  <c r="V151" i="15" a="1"/>
  <c r="V318" i="15" a="1"/>
  <c r="V87" i="15" a="1"/>
  <c r="V35" i="15" a="1"/>
  <c r="V350" i="15" a="1"/>
  <c r="V251" i="15" a="1"/>
  <c r="V397" i="15" a="1"/>
  <c r="V445" i="15" a="1"/>
  <c r="V189" i="15" a="1"/>
  <c r="V238" i="15" a="1"/>
  <c r="V317" i="15" a="1"/>
  <c r="V353" i="15" a="1"/>
  <c r="V287" i="15" a="1"/>
  <c r="V296" i="15" a="1"/>
  <c r="V266" i="15" a="1"/>
  <c r="V38" i="15" a="1"/>
  <c r="V70" i="15" a="1"/>
  <c r="V28" i="15" a="1"/>
  <c r="V441" i="15" a="1"/>
  <c r="V270" i="15" a="1"/>
  <c r="V309" i="15" a="1"/>
  <c r="V338" i="15" a="1"/>
  <c r="V333" i="15" a="1"/>
  <c r="V256" i="15" a="1"/>
  <c r="V21" i="15" a="1"/>
  <c r="V423" i="15" a="1"/>
  <c r="V231" i="15" a="1"/>
  <c r="V127" i="15" a="1"/>
  <c r="V56" i="15" a="1"/>
  <c r="V42" i="15" a="1"/>
  <c r="V261" i="15" a="1"/>
  <c r="V401" i="15" a="1"/>
  <c r="V179" i="15" a="1"/>
  <c r="V190" i="15" a="1"/>
  <c r="V429" i="15" a="1"/>
  <c r="V163" i="15" a="1"/>
  <c r="V171" i="15" a="1"/>
  <c r="V312" i="15" a="1"/>
  <c r="V239" i="15" a="1"/>
  <c r="V208" i="15" a="1"/>
  <c r="V220" i="15" a="1"/>
  <c r="V162" i="15" a="1"/>
  <c r="V76" i="15" a="1"/>
  <c r="V434" i="15" a="1"/>
  <c r="V310" i="15" a="1"/>
  <c r="V374" i="15" a="1"/>
  <c r="V139" i="15" a="1"/>
  <c r="V69" i="15" a="1"/>
  <c r="V149" i="15" a="1"/>
  <c r="V5" i="15" a="1"/>
  <c r="V447" i="15" a="1"/>
  <c r="V384" i="15" a="1"/>
  <c r="V421" i="15" a="1"/>
  <c r="V298" i="15" a="1"/>
  <c r="V106" i="15" a="1"/>
  <c r="V399" i="15" a="1"/>
  <c r="V306" i="15" a="1"/>
  <c r="V386" i="15" a="1"/>
  <c r="V417" i="15" a="1"/>
  <c r="V244" i="15" a="1"/>
  <c r="V101" i="15" a="1"/>
  <c r="V209" i="15" a="1"/>
  <c r="V175" i="15" a="1"/>
  <c r="V290" i="15" a="1"/>
  <c r="V449" i="15" a="1"/>
  <c r="V122" i="15" a="1"/>
  <c r="V125" i="15" a="1"/>
  <c r="V234" i="15" a="1"/>
  <c r="V164" i="15" a="1"/>
  <c r="V85" i="15" a="1"/>
  <c r="V216" i="15" a="1"/>
  <c r="V108" i="15" a="1"/>
  <c r="V196" i="15" a="1"/>
  <c r="V435" i="15" a="1"/>
  <c r="V250" i="15" a="1"/>
  <c r="V295" i="15" a="1"/>
  <c r="V218" i="15" a="1"/>
  <c r="V267" i="15" a="1"/>
  <c r="V104" i="15" a="1"/>
  <c r="V297" i="15" a="1"/>
  <c r="V182" i="15" a="1"/>
  <c r="V224" i="15" a="1"/>
  <c r="V43" i="15" a="1"/>
  <c r="V19" i="15" a="1"/>
  <c r="V233" i="15" a="1"/>
  <c r="V191" i="15" a="1"/>
  <c r="V361" i="15" a="1"/>
  <c r="V145" i="15" a="1"/>
  <c r="V323" i="15" a="1"/>
  <c r="V65" i="15" a="1"/>
  <c r="V178" i="15" a="1"/>
  <c r="V229" i="15" a="1"/>
  <c r="V84" i="15" a="1"/>
  <c r="V184" i="15" a="1"/>
  <c r="V255" i="15" a="1"/>
  <c r="V136" i="15" a="1"/>
  <c r="V237" i="15" a="1"/>
  <c r="V54" i="15" a="1"/>
  <c r="V331" i="15" a="1"/>
  <c r="V170" i="15" a="1"/>
  <c r="V277" i="15" a="1"/>
  <c r="V60" i="15" a="1"/>
  <c r="V73" i="15" a="1"/>
  <c r="V135" i="15" a="1"/>
  <c r="V53" i="15" a="1"/>
  <c r="V348" i="15" a="1"/>
  <c r="V325" i="15" a="1"/>
  <c r="V412" i="15" a="1"/>
  <c r="V313" i="15" a="1"/>
  <c r="V242" i="15" a="1"/>
  <c r="V62" i="15" a="1"/>
  <c r="V59" i="15" a="1"/>
  <c r="V4" i="15" a="1"/>
  <c r="V359" i="15" a="1"/>
  <c r="V347" i="15" a="1"/>
  <c r="V34" i="15" a="1"/>
  <c r="V74" i="15" a="1"/>
  <c r="V93" i="15" a="1"/>
  <c r="V380" i="15" a="1"/>
  <c r="V37" i="15" a="1"/>
  <c r="V364" i="15" a="1"/>
  <c r="V241" i="15" a="1"/>
  <c r="V166" i="15" a="1"/>
  <c r="V440" i="15" a="1"/>
  <c r="V39" i="15" a="1"/>
  <c r="V223" i="15" a="1"/>
  <c r="V67" i="15" a="1"/>
  <c r="V381" i="15" a="1"/>
  <c r="V383" i="15" a="1"/>
  <c r="V20" i="15" a="1"/>
  <c r="V278" i="15" a="1"/>
  <c r="V17" i="15" a="1"/>
  <c r="V392" i="15" a="1"/>
  <c r="V187" i="15" a="1"/>
  <c r="V206" i="15" a="1"/>
  <c r="V369" i="15" a="1"/>
  <c r="V292" i="15" a="1"/>
  <c r="V157" i="15" a="1"/>
  <c r="V337" i="15" a="1"/>
  <c r="V382" i="15" a="1"/>
  <c r="V128" i="15" a="1"/>
  <c r="V289" i="15" a="1"/>
  <c r="V153" i="15" a="1"/>
  <c r="V302" i="15" a="1"/>
  <c r="V105" i="15" a="1"/>
  <c r="V102" i="15" a="1"/>
  <c r="V114" i="15" a="1"/>
  <c r="V274" i="15" a="1"/>
  <c r="V150" i="15" a="1"/>
  <c r="V262" i="15" a="1"/>
  <c r="V63" i="15" a="1"/>
  <c r="V174" i="15" a="1"/>
  <c r="V133" i="15" a="1"/>
  <c r="V11" i="15" a="1"/>
  <c r="V246" i="15" a="1"/>
  <c r="V360" i="15" a="1"/>
  <c r="V181" i="15" a="1"/>
  <c r="V168" i="15" a="1"/>
  <c r="V88" i="15" a="1"/>
  <c r="V321" i="15" a="1"/>
  <c r="V314" i="15" a="1"/>
  <c r="V300" i="15" a="1"/>
  <c r="V130" i="15" a="1"/>
  <c r="V78" i="15" a="1"/>
  <c r="V107" i="15" a="1"/>
  <c r="V339" i="15" a="1"/>
  <c r="V72" i="15" a="1"/>
  <c r="V279" i="15" a="1"/>
  <c r="V83" i="15" a="1"/>
  <c r="V131" i="15" a="1"/>
  <c r="V254" i="15" a="1"/>
  <c r="V396" i="15" a="1"/>
  <c r="V273" i="15" a="1"/>
  <c r="V211" i="15" a="1"/>
  <c r="V14" i="15" a="1"/>
  <c r="V192" i="15" a="1"/>
  <c r="V68" i="15" a="1"/>
  <c r="V343" i="15" a="1"/>
  <c r="V15" i="15" a="1"/>
  <c r="V172" i="15" a="1"/>
  <c r="V80" i="15" a="1"/>
  <c r="V301" i="15" a="1"/>
  <c r="V113" i="15" a="1"/>
  <c r="V442" i="15" a="1"/>
  <c r="V36" i="15" a="1"/>
  <c r="V345" i="15" a="1"/>
  <c r="V253" i="15" a="1"/>
  <c r="V94" i="15" a="1"/>
  <c r="V99" i="15" a="1"/>
  <c r="V177" i="15" a="1"/>
  <c r="V161" i="15" a="1"/>
  <c r="V95" i="15" a="1"/>
  <c r="V236" i="15" a="1"/>
  <c r="V243" i="15" a="1"/>
  <c r="V97" i="15" a="1"/>
  <c r="V425" i="15" a="1"/>
  <c r="V294" i="15" a="1"/>
  <c r="V265" i="15" a="1"/>
  <c r="V427" i="15" a="1"/>
  <c r="V326" i="15" a="1"/>
  <c r="V110" i="15" a="1"/>
  <c r="V214" i="15" a="1"/>
  <c r="V431" i="15" a="1"/>
  <c r="V9" i="15" a="1"/>
  <c r="V228" i="15" a="1"/>
  <c r="V403" i="15" a="1"/>
  <c r="V57" i="15" a="1"/>
  <c r="V269" i="15" a="1"/>
  <c r="V448" i="15" a="1"/>
  <c r="V385" i="15" a="1"/>
  <c r="V316" i="15" a="1"/>
  <c r="V355" i="15" a="1"/>
  <c r="V226" i="15" a="1"/>
  <c r="V344" i="15" a="1"/>
  <c r="V335" i="15" a="1"/>
  <c r="V64" i="15" a="1"/>
  <c r="V366" i="15" a="1"/>
  <c r="V444" i="15" a="1"/>
  <c r="V123" i="15" a="1"/>
  <c r="V100" i="15" a="1"/>
  <c r="V31" i="15" a="1"/>
  <c r="V390" i="15" a="1"/>
  <c r="V144" i="15" a="1"/>
  <c r="V285" i="15" a="1"/>
  <c r="V222" i="15" a="1"/>
  <c r="V48" i="15" a="1"/>
  <c r="V82" i="15" a="1"/>
  <c r="V322" i="15" a="1"/>
  <c r="V118" i="15" a="1"/>
  <c r="V146" i="15" a="1"/>
  <c r="V432" i="15" a="1"/>
  <c r="V398" i="15" a="1"/>
  <c r="V197" i="15" a="1"/>
  <c r="V405" i="15" a="1"/>
  <c r="V207" i="15" a="1"/>
  <c r="V307" i="15" a="1"/>
  <c r="V227" i="15" a="1"/>
  <c r="V225" i="15" a="1"/>
  <c r="V198" i="15" a="1"/>
  <c r="V388" i="15" a="1"/>
  <c r="V428" i="15" a="1"/>
  <c r="V71" i="15" a="1"/>
  <c r="V13" i="15" a="1"/>
  <c r="V92" i="15" a="1"/>
  <c r="V272" i="15" a="1"/>
  <c r="V79" i="15" a="1"/>
  <c r="V400" i="15" a="1"/>
  <c r="V264" i="15" a="1"/>
  <c r="V51" i="15" a="1"/>
  <c r="V232" i="15" a="1"/>
  <c r="V282" i="15" a="1"/>
  <c r="V446" i="15" a="1"/>
  <c r="V319" i="15" a="1"/>
  <c r="V349" i="15" a="1"/>
  <c r="V217" i="15" a="1"/>
  <c r="V293" i="15" a="1"/>
  <c r="V281" i="15" a="1"/>
  <c r="V346" i="15" a="1"/>
  <c r="V33" i="15" a="1"/>
  <c r="V120" i="15" a="1"/>
  <c r="V373" i="15" a="1"/>
  <c r="V169" i="15" a="1"/>
  <c r="V247" i="15" a="1"/>
  <c r="V75" i="15" a="1"/>
  <c r="V152" i="15" a="1"/>
  <c r="V132" i="15" a="1"/>
  <c r="V315" i="15" a="1"/>
  <c r="V375" i="15" a="1"/>
  <c r="V354" i="15" a="1"/>
  <c r="V365" i="15" a="1"/>
  <c r="V257" i="15" a="1"/>
  <c r="V142" i="15" a="1"/>
  <c r="V27" i="15" a="1"/>
  <c r="V436" i="15" a="1"/>
  <c r="V376" i="15" a="1"/>
  <c r="V26" i="15" a="1"/>
  <c r="V371" i="15" a="1"/>
  <c r="V370" i="15" a="1"/>
  <c r="V443" i="15" a="1"/>
  <c r="V329" i="15" a="1"/>
  <c r="V352" i="15" a="1"/>
  <c r="V205" i="15" a="1"/>
  <c r="V134" i="15" a="1"/>
  <c r="V363" i="15" a="1"/>
  <c r="V263" i="15" a="1"/>
  <c r="V215" i="15" a="1"/>
  <c r="V210" i="15" a="1"/>
  <c r="V248" i="15" a="1"/>
  <c r="V240" i="15" a="1"/>
  <c r="V437" i="15" a="1"/>
  <c r="V202" i="15" a="1"/>
  <c r="V336" i="15" a="1"/>
  <c r="V167" i="15" a="1"/>
  <c r="V303" i="15" a="1"/>
  <c r="V450" i="15" a="1"/>
  <c r="V200" i="15" a="1"/>
  <c r="V379" i="15" a="1"/>
  <c r="V158" i="15" a="1"/>
  <c r="V195" i="15" a="1"/>
  <c r="V391" i="15" a="1"/>
  <c r="V129" i="15" a="1"/>
  <c r="V258" i="15" a="1"/>
  <c r="V160" i="15" a="1"/>
  <c r="V280" i="15" a="1"/>
  <c r="V98" i="15" a="1"/>
  <c r="V402" i="15" a="1"/>
  <c r="V12" i="15" a="1"/>
  <c r="V23" i="15" a="1"/>
  <c r="V332" i="15" a="1"/>
  <c r="V245" i="15" a="1"/>
  <c r="V121" i="15" a="1"/>
  <c r="V212" i="15" a="1"/>
  <c r="V377" i="15" a="1"/>
  <c r="V351" i="15" a="1"/>
  <c r="V18" i="15" a="1"/>
  <c r="V433" i="15" a="1"/>
  <c r="V415" i="15" a="1"/>
  <c r="V140" i="15" a="1"/>
  <c r="V173" i="15" a="1"/>
  <c r="V430" i="15" a="1"/>
  <c r="V367" i="15" a="1"/>
  <c r="V77" i="15" a="1"/>
  <c r="V268" i="15" a="1"/>
  <c r="V219" i="15" a="1"/>
  <c r="V357" i="15" a="1"/>
  <c r="V47" i="15" a="1"/>
  <c r="V334" i="15" a="1"/>
  <c r="V115" i="15" a="1"/>
  <c r="V3" i="15" a="1"/>
  <c r="V393" i="15" a="1"/>
  <c r="V185" i="15" a="1"/>
  <c r="V358" i="15" a="1"/>
  <c r="V414" i="15" a="1"/>
  <c r="V426" i="15" a="1"/>
  <c r="V193" i="15" a="1"/>
  <c r="V180" i="15" a="1"/>
  <c r="V96" i="15" a="1"/>
  <c r="V44" i="15" a="1"/>
  <c r="V260" i="15" a="1"/>
  <c r="V61" i="15" a="1"/>
  <c r="V252" i="15" a="1"/>
  <c r="V411" i="15" a="1"/>
  <c r="V29" i="15" a="1"/>
  <c r="V86" i="15" a="1"/>
  <c r="V221" i="15" a="1"/>
  <c r="V199" i="15" a="1"/>
  <c r="V372" i="15" a="1"/>
  <c r="V327" i="15" a="1"/>
  <c r="V183" i="15" a="1"/>
  <c r="V49" i="15" a="1"/>
  <c r="V188" i="15" a="1"/>
  <c r="V81" i="15" a="1"/>
  <c r="V197" i="15" l="1"/>
  <c r="V54" i="15"/>
  <c r="V82" i="15"/>
  <c r="V48" i="15"/>
  <c r="V315" i="15"/>
  <c r="V324" i="15"/>
  <c r="V132" i="15"/>
  <c r="V281" i="15"/>
  <c r="V78" i="15"/>
  <c r="V100" i="15"/>
  <c r="V228" i="15"/>
  <c r="V252" i="15"/>
  <c r="V7" i="15"/>
  <c r="V110" i="15"/>
  <c r="V180" i="15"/>
  <c r="V97" i="15"/>
  <c r="V200" i="15"/>
  <c r="V81" i="15"/>
  <c r="V254" i="15"/>
  <c r="V237" i="15"/>
  <c r="V450" i="15"/>
  <c r="V404" i="15"/>
  <c r="V134" i="15"/>
  <c r="V334" i="15"/>
  <c r="V284" i="15"/>
  <c r="V354" i="15"/>
  <c r="V118" i="15"/>
  <c r="V125" i="15"/>
  <c r="V202" i="15"/>
  <c r="V149" i="15"/>
  <c r="V451" i="15"/>
  <c r="V173" i="15"/>
  <c r="V301" i="15"/>
  <c r="V101" i="15"/>
  <c r="V211" i="15"/>
  <c r="V177" i="15"/>
  <c r="V243" i="15"/>
  <c r="V10" i="15"/>
  <c r="V143" i="15"/>
  <c r="V245" i="15"/>
  <c r="V383" i="15"/>
  <c r="V442" i="15"/>
  <c r="V133" i="15"/>
  <c r="V55" i="15"/>
  <c r="V159" i="15"/>
  <c r="V109" i="15"/>
  <c r="V369" i="15"/>
  <c r="V107" i="15"/>
  <c r="V282" i="15"/>
  <c r="V192" i="15"/>
  <c r="V222" i="15"/>
  <c r="V273" i="15"/>
  <c r="V84" i="15"/>
  <c r="V208" i="15"/>
  <c r="V89" i="15"/>
  <c r="V379" i="15"/>
  <c r="V13" i="15"/>
  <c r="V72" i="15"/>
  <c r="V183" i="15"/>
  <c r="V145" i="15"/>
  <c r="V395" i="15"/>
  <c r="V320" i="15"/>
  <c r="V70" i="15"/>
  <c r="V230" i="15"/>
  <c r="V405" i="15"/>
  <c r="V261" i="15"/>
  <c r="V361" i="15"/>
  <c r="V321" i="15"/>
  <c r="V244" i="15"/>
  <c r="V167" i="15"/>
  <c r="V201" i="15"/>
  <c r="V268" i="15"/>
  <c r="V331" i="15"/>
  <c r="V11" i="15"/>
  <c r="V411" i="15"/>
  <c r="V336" i="15"/>
  <c r="V47" i="15"/>
  <c r="V19" i="15"/>
  <c r="V169" i="15"/>
  <c r="V20" i="15"/>
  <c r="V31" i="15"/>
  <c r="V215" i="15"/>
  <c r="V120" i="15"/>
  <c r="V51" i="15"/>
  <c r="V186" i="15"/>
  <c r="V231" i="15"/>
  <c r="V250" i="15"/>
  <c r="V446" i="15"/>
  <c r="V365" i="15"/>
  <c r="V267" i="15"/>
  <c r="V129" i="15"/>
  <c r="V413" i="15"/>
  <c r="V335" i="15"/>
  <c r="V262" i="15"/>
  <c r="V443" i="15"/>
  <c r="V92" i="15"/>
  <c r="V263" i="15"/>
  <c r="V6" i="15"/>
  <c r="V142" i="15"/>
  <c r="V39" i="15"/>
  <c r="V5" i="15"/>
  <c r="V93" i="15"/>
  <c r="V431" i="15"/>
  <c r="V207" i="15"/>
  <c r="V209" i="15"/>
  <c r="V380" i="15"/>
  <c r="V8" i="15"/>
  <c r="V50" i="15"/>
  <c r="V387" i="15"/>
  <c r="V289" i="15"/>
  <c r="V398" i="15"/>
  <c r="V170" i="15"/>
  <c r="V36" i="15"/>
  <c r="V62" i="15"/>
  <c r="V168" i="15"/>
  <c r="V412" i="15"/>
  <c r="V147" i="15"/>
  <c r="V66" i="15"/>
  <c r="V87" i="15"/>
  <c r="V390" i="15"/>
  <c r="V68" i="15"/>
  <c r="V60" i="15"/>
  <c r="V308" i="15"/>
  <c r="V165" i="15"/>
  <c r="V317" i="15"/>
  <c r="V137" i="15"/>
  <c r="V424" i="15"/>
  <c r="V260" i="15"/>
  <c r="V279" i="15"/>
  <c r="V2" i="15"/>
  <c r="V304" i="15"/>
  <c r="V255" i="15"/>
  <c r="V381" i="15"/>
  <c r="V30" i="15"/>
  <c r="V128" i="15"/>
  <c r="V234" i="15"/>
  <c r="V401" i="15"/>
  <c r="V323" i="15"/>
  <c r="V329" i="15"/>
  <c r="V366" i="15"/>
  <c r="V440" i="15"/>
  <c r="V136" i="15"/>
  <c r="V425" i="15"/>
  <c r="V175" i="15"/>
  <c r="V246" i="15"/>
  <c r="V316" i="15"/>
  <c r="V385" i="15"/>
  <c r="V318" i="15"/>
  <c r="V402" i="15"/>
  <c r="V111" i="15"/>
  <c r="V115" i="15"/>
  <c r="V345" i="15"/>
  <c r="V210" i="15"/>
  <c r="V152" i="15"/>
  <c r="V288" i="15"/>
  <c r="V353" i="15"/>
  <c r="V302" i="15"/>
  <c r="V233" i="15"/>
  <c r="V430" i="15"/>
  <c r="V343" i="15"/>
  <c r="V313" i="15"/>
  <c r="V363" i="15"/>
  <c r="V437" i="15"/>
  <c r="V386" i="15"/>
  <c r="V232" i="15"/>
  <c r="V269" i="15"/>
  <c r="V121" i="15"/>
  <c r="V83" i="15"/>
  <c r="V249" i="15"/>
  <c r="V384" i="15"/>
  <c r="V418" i="15"/>
  <c r="V370" i="15"/>
  <c r="V34" i="15"/>
  <c r="V375" i="15"/>
  <c r="V339" i="15"/>
  <c r="V179" i="15"/>
  <c r="V37" i="15"/>
  <c r="V434" i="15"/>
  <c r="V25" i="15"/>
  <c r="V220" i="15"/>
  <c r="V124" i="15"/>
  <c r="V49" i="15"/>
  <c r="V158" i="15"/>
  <c r="V360" i="15"/>
  <c r="V59" i="15"/>
  <c r="V429" i="15"/>
  <c r="V428" i="15"/>
  <c r="V309" i="15"/>
  <c r="V399" i="15"/>
  <c r="V275" i="15"/>
  <c r="V356" i="15"/>
  <c r="V248" i="15"/>
  <c r="V73" i="15"/>
  <c r="V45" i="15"/>
  <c r="V199" i="15"/>
  <c r="V127" i="15"/>
  <c r="V140" i="15"/>
  <c r="V286" i="15"/>
  <c r="V32" i="15"/>
  <c r="V388" i="15"/>
  <c r="V46" i="15"/>
  <c r="V338" i="15"/>
  <c r="V122" i="15"/>
  <c r="V63" i="15"/>
  <c r="V71" i="15"/>
  <c r="V444" i="15"/>
  <c r="V278" i="15"/>
  <c r="V330" i="15"/>
  <c r="V65" i="15"/>
  <c r="V105" i="15"/>
  <c r="V439" i="15"/>
  <c r="V123" i="15"/>
  <c r="V325" i="15"/>
  <c r="V141" i="15"/>
  <c r="V319" i="15"/>
  <c r="V364" i="15"/>
  <c r="V355" i="15"/>
  <c r="V352" i="15"/>
  <c r="V236" i="15"/>
  <c r="V238" i="15"/>
  <c r="V69" i="15"/>
  <c r="V28" i="15"/>
  <c r="V272" i="15"/>
  <c r="V4" i="15"/>
  <c r="V417" i="15"/>
  <c r="V189" i="15"/>
  <c r="V86" i="15"/>
  <c r="V422" i="15"/>
  <c r="V332" i="15"/>
  <c r="V438" i="15"/>
  <c r="V307" i="15"/>
  <c r="V135" i="15"/>
  <c r="V448" i="15"/>
  <c r="V112" i="15"/>
  <c r="V187" i="15"/>
  <c r="V394" i="15"/>
  <c r="V314" i="15"/>
  <c r="V247" i="15"/>
  <c r="V277" i="15"/>
  <c r="V119" i="15"/>
  <c r="V421" i="15"/>
  <c r="V204" i="15"/>
  <c r="V350" i="15"/>
  <c r="V154" i="15"/>
  <c r="V239" i="15"/>
  <c r="V403" i="15"/>
  <c r="V144" i="15"/>
  <c r="V178" i="15"/>
  <c r="V310" i="15"/>
  <c r="V22" i="15"/>
  <c r="V99" i="15"/>
  <c r="V35" i="15"/>
  <c r="V38" i="15"/>
  <c r="V397" i="15"/>
  <c r="V257" i="15"/>
  <c r="V226" i="15"/>
  <c r="V163" i="15"/>
  <c r="V26" i="15"/>
  <c r="V305" i="15"/>
  <c r="V299" i="15"/>
  <c r="V184" i="15"/>
  <c r="V221" i="15"/>
  <c r="V326" i="15"/>
  <c r="V161" i="15"/>
  <c r="V235" i="15"/>
  <c r="V16" i="15"/>
  <c r="V357" i="15"/>
  <c r="V191" i="15"/>
  <c r="V270" i="15"/>
  <c r="V56" i="15"/>
  <c r="V290" i="15"/>
  <c r="V276" i="15"/>
  <c r="V333" i="15"/>
  <c r="V297" i="15"/>
  <c r="V155" i="15"/>
  <c r="V67" i="15"/>
  <c r="V18" i="15"/>
  <c r="V376" i="15"/>
  <c r="V253" i="15"/>
  <c r="V298" i="15"/>
  <c r="V102" i="15"/>
  <c r="V427" i="15"/>
  <c r="V293" i="15"/>
  <c r="V96" i="15"/>
  <c r="V64" i="15"/>
  <c r="V271" i="15"/>
  <c r="V15" i="15"/>
  <c r="V374" i="15"/>
  <c r="V74" i="15"/>
  <c r="V414" i="15"/>
  <c r="V146" i="15"/>
  <c r="V153" i="15"/>
  <c r="V423" i="15"/>
  <c r="V76" i="15"/>
  <c r="V131" i="15"/>
  <c r="V171" i="15"/>
  <c r="V295" i="15"/>
  <c r="V291" i="15"/>
  <c r="V80" i="15"/>
  <c r="V351" i="15"/>
  <c r="V373" i="15"/>
  <c r="V294" i="15"/>
  <c r="V190" i="15"/>
  <c r="V176" i="15"/>
  <c r="V419" i="15"/>
  <c r="V410" i="15"/>
  <c r="V166" i="15"/>
  <c r="V407" i="15"/>
  <c r="V150" i="15"/>
  <c r="V3" i="15"/>
  <c r="V181" i="15"/>
  <c r="V256" i="15"/>
  <c r="V213" i="15"/>
  <c r="V148" i="15"/>
  <c r="V43" i="15"/>
  <c r="V328" i="15"/>
  <c r="V242" i="15"/>
  <c r="V367" i="15"/>
  <c r="V240" i="15"/>
  <c r="V114" i="15"/>
  <c r="V420" i="15"/>
  <c r="V160" i="15"/>
  <c r="V415" i="15"/>
  <c r="V156" i="15"/>
  <c r="V445" i="15"/>
  <c r="V212" i="15"/>
  <c r="V251" i="15"/>
  <c r="V264" i="15"/>
  <c r="V216" i="15"/>
  <c r="V103" i="15"/>
  <c r="V378" i="15"/>
  <c r="V441" i="15"/>
  <c r="V416" i="15"/>
  <c r="V174" i="15"/>
  <c r="V341" i="15"/>
  <c r="V57" i="15"/>
  <c r="V283" i="15"/>
  <c r="V287" i="15"/>
  <c r="V85" i="15"/>
  <c r="V14" i="15"/>
  <c r="V104" i="15"/>
  <c r="V195" i="15"/>
  <c r="V241" i="15"/>
  <c r="V311" i="15"/>
  <c r="V182" i="15"/>
  <c r="V185" i="15"/>
  <c r="V396" i="15"/>
  <c r="V75" i="15"/>
  <c r="V337" i="15"/>
  <c r="V203" i="15"/>
  <c r="V359" i="15"/>
  <c r="V40" i="15"/>
  <c r="V218" i="15"/>
  <c r="V346" i="15"/>
  <c r="V347" i="15"/>
  <c r="V327" i="15"/>
  <c r="V205" i="15"/>
  <c r="V447" i="15"/>
  <c r="V53" i="15"/>
  <c r="V126" i="15"/>
  <c r="V426" i="15"/>
  <c r="V372" i="15"/>
  <c r="V206" i="15"/>
  <c r="V435" i="15"/>
  <c r="V306" i="15"/>
  <c r="V17" i="15"/>
  <c r="V406" i="15"/>
  <c r="V214" i="15"/>
  <c r="V90" i="15"/>
  <c r="V196" i="15"/>
  <c r="V23" i="15"/>
  <c r="V157" i="15"/>
  <c r="V108" i="15"/>
  <c r="V349" i="15"/>
  <c r="V229" i="15"/>
  <c r="V368" i="15"/>
  <c r="V24" i="15"/>
  <c r="V292" i="15"/>
  <c r="V198" i="15"/>
  <c r="V258" i="15"/>
  <c r="V138" i="15"/>
  <c r="V79" i="15"/>
  <c r="V344" i="15"/>
  <c r="V224" i="15"/>
  <c r="V194" i="15"/>
  <c r="V322" i="15"/>
  <c r="V58" i="15"/>
  <c r="V29" i="15"/>
  <c r="V432" i="15"/>
  <c r="V227" i="15"/>
  <c r="V358" i="15"/>
  <c r="V151" i="15"/>
  <c r="V280" i="15"/>
  <c r="V436" i="15"/>
  <c r="V27" i="15"/>
  <c r="V342" i="15"/>
  <c r="V391" i="15"/>
  <c r="V340" i="15"/>
  <c r="V188" i="15"/>
  <c r="V193" i="15"/>
  <c r="V409" i="15"/>
  <c r="V259" i="15"/>
  <c r="V348" i="15"/>
  <c r="V42" i="15"/>
  <c r="V408" i="15"/>
  <c r="V285" i="15"/>
  <c r="V106" i="15"/>
  <c r="V362" i="15"/>
  <c r="V296" i="15"/>
  <c r="V164" i="15"/>
  <c r="V130" i="15"/>
  <c r="V265" i="15"/>
  <c r="V113" i="15"/>
  <c r="V61" i="15"/>
  <c r="V139" i="15"/>
  <c r="V91" i="15"/>
  <c r="V162" i="15"/>
  <c r="V95" i="15"/>
  <c r="V223" i="15"/>
  <c r="V393" i="15"/>
  <c r="V392" i="15"/>
  <c r="V44" i="15"/>
  <c r="V312" i="15"/>
  <c r="V117" i="15"/>
  <c r="V33" i="15"/>
  <c r="V219" i="15"/>
  <c r="V88" i="15"/>
  <c r="V77" i="15"/>
  <c r="V217" i="15"/>
  <c r="V449" i="15"/>
  <c r="V116" i="15"/>
  <c r="V98" i="15"/>
  <c r="V382" i="15"/>
  <c r="V433" i="15"/>
  <c r="V389" i="15"/>
  <c r="V377" i="15"/>
  <c r="V400" i="15"/>
  <c r="V94" i="15"/>
  <c r="V21" i="15"/>
  <c r="V41" i="15"/>
  <c r="V9" i="15"/>
  <c r="V12" i="15"/>
  <c r="V303" i="15"/>
  <c r="V52" i="15"/>
  <c r="V225" i="15"/>
  <c r="V172" i="15"/>
  <c r="V274" i="15"/>
  <c r="V266" i="15"/>
  <c r="V371" i="15"/>
  <c r="V300" i="15"/>
  <c r="W266" i="15" l="1"/>
  <c r="X266" i="15"/>
  <c r="W41" i="15"/>
  <c r="D54" i="10" s="1"/>
  <c r="D110" i="10" s="1"/>
  <c r="X41" i="15"/>
  <c r="C54" i="10"/>
  <c r="C110" i="10" s="1"/>
  <c r="X98" i="15"/>
  <c r="W98" i="15"/>
  <c r="X117" i="15"/>
  <c r="W117" i="15"/>
  <c r="W91" i="15"/>
  <c r="X91" i="15"/>
  <c r="X42" i="15"/>
  <c r="C55" i="10"/>
  <c r="C111" i="10" s="1"/>
  <c r="W42" i="15"/>
  <c r="D55" i="10" s="1"/>
  <c r="D111" i="10" s="1"/>
  <c r="W342" i="15"/>
  <c r="X342" i="15"/>
  <c r="W151" i="15"/>
  <c r="X151" i="15"/>
  <c r="W224" i="15"/>
  <c r="X224" i="15"/>
  <c r="W368" i="15"/>
  <c r="X368" i="15"/>
  <c r="W214" i="15"/>
  <c r="X214" i="15"/>
  <c r="W126" i="15"/>
  <c r="X126" i="15"/>
  <c r="X40" i="15"/>
  <c r="W40" i="15"/>
  <c r="D53" i="10" s="1"/>
  <c r="D109" i="10" s="1"/>
  <c r="C53" i="10"/>
  <c r="C109" i="10" s="1"/>
  <c r="W311" i="15"/>
  <c r="X311" i="15"/>
  <c r="X57" i="15"/>
  <c r="W57" i="15"/>
  <c r="W156" i="15"/>
  <c r="X156" i="15"/>
  <c r="W407" i="15"/>
  <c r="X407" i="15"/>
  <c r="W153" i="15"/>
  <c r="X153" i="15"/>
  <c r="X96" i="15"/>
  <c r="W96" i="15"/>
  <c r="W67" i="15"/>
  <c r="X67" i="15"/>
  <c r="X191" i="15"/>
  <c r="W191" i="15"/>
  <c r="W226" i="15"/>
  <c r="X226" i="15"/>
  <c r="W154" i="15"/>
  <c r="X154" i="15"/>
  <c r="W394" i="15"/>
  <c r="X394" i="15"/>
  <c r="W4" i="15"/>
  <c r="D17" i="10" s="1"/>
  <c r="D73" i="10" s="1"/>
  <c r="X4" i="15"/>
  <c r="C17" i="10"/>
  <c r="C73" i="10" s="1"/>
  <c r="X364" i="15"/>
  <c r="W364" i="15"/>
  <c r="W63" i="15"/>
  <c r="X63" i="15"/>
  <c r="X127" i="15"/>
  <c r="W127" i="15"/>
  <c r="X309" i="15"/>
  <c r="W309" i="15"/>
  <c r="W220" i="15"/>
  <c r="X220" i="15"/>
  <c r="W370" i="15"/>
  <c r="X370" i="15"/>
  <c r="W386" i="15"/>
  <c r="X386" i="15"/>
  <c r="W353" i="15"/>
  <c r="X353" i="15"/>
  <c r="X318" i="15"/>
  <c r="W318" i="15"/>
  <c r="X366" i="15"/>
  <c r="W366" i="15"/>
  <c r="W255" i="15"/>
  <c r="X255" i="15"/>
  <c r="W260" i="15"/>
  <c r="X260" i="15"/>
  <c r="X390" i="15"/>
  <c r="W390" i="15"/>
  <c r="X50" i="15"/>
  <c r="W50" i="15"/>
  <c r="D63" i="10" s="1"/>
  <c r="D119" i="10" s="1"/>
  <c r="C63" i="10"/>
  <c r="C119" i="10" s="1"/>
  <c r="C52" i="10"/>
  <c r="C108" i="10" s="1"/>
  <c r="X39" i="15"/>
  <c r="W39" i="15"/>
  <c r="D52" i="10" s="1"/>
  <c r="D108" i="10" s="1"/>
  <c r="X446" i="15"/>
  <c r="W446" i="15"/>
  <c r="C64" i="10"/>
  <c r="C120" i="10" s="1"/>
  <c r="X51" i="15"/>
  <c r="W51" i="15"/>
  <c r="D64" i="10" s="1"/>
  <c r="D120" i="10" s="1"/>
  <c r="W336" i="15"/>
  <c r="X336" i="15"/>
  <c r="W268" i="15"/>
  <c r="X268" i="15"/>
  <c r="W230" i="15"/>
  <c r="X230" i="15"/>
  <c r="X379" i="15"/>
  <c r="W379" i="15"/>
  <c r="W107" i="15"/>
  <c r="X107" i="15"/>
  <c r="W55" i="15"/>
  <c r="X55" i="15"/>
  <c r="X173" i="15"/>
  <c r="W173" i="15"/>
  <c r="X237" i="15"/>
  <c r="W237" i="15"/>
  <c r="X48" i="15"/>
  <c r="C61" i="10"/>
  <c r="C117" i="10" s="1"/>
  <c r="W48" i="15"/>
  <c r="D61" i="10" s="1"/>
  <c r="D117" i="10" s="1"/>
  <c r="W274" i="15"/>
  <c r="X274" i="15"/>
  <c r="X303" i="15"/>
  <c r="W303" i="15"/>
  <c r="C34" i="10"/>
  <c r="C90" i="10" s="1"/>
  <c r="X21" i="15"/>
  <c r="W21" i="15"/>
  <c r="D34" i="10" s="1"/>
  <c r="D90" i="10" s="1"/>
  <c r="X389" i="15"/>
  <c r="W389" i="15"/>
  <c r="X116" i="15"/>
  <c r="W116" i="15"/>
  <c r="W88" i="15"/>
  <c r="X88" i="15"/>
  <c r="X312" i="15"/>
  <c r="W312" i="15"/>
  <c r="X223" i="15"/>
  <c r="W223" i="15"/>
  <c r="X139" i="15"/>
  <c r="W139" i="15"/>
  <c r="X130" i="15"/>
  <c r="W130" i="15"/>
  <c r="W106" i="15"/>
  <c r="X106" i="15"/>
  <c r="X348" i="15"/>
  <c r="W348" i="15"/>
  <c r="W188" i="15"/>
  <c r="X188" i="15"/>
  <c r="C40" i="10"/>
  <c r="C96" i="10" s="1"/>
  <c r="X27" i="15"/>
  <c r="W27" i="15"/>
  <c r="D40" i="10" s="1"/>
  <c r="D96" i="10" s="1"/>
  <c r="X358" i="15"/>
  <c r="W358" i="15"/>
  <c r="W58" i="15"/>
  <c r="X58" i="15"/>
  <c r="W344" i="15"/>
  <c r="X344" i="15"/>
  <c r="W198" i="15"/>
  <c r="X198" i="15"/>
  <c r="W229" i="15"/>
  <c r="X229" i="15"/>
  <c r="X23" i="15"/>
  <c r="C36" i="10"/>
  <c r="C92" i="10" s="1"/>
  <c r="W23" i="15"/>
  <c r="D36" i="10" s="1"/>
  <c r="D92" i="10" s="1"/>
  <c r="X406" i="15"/>
  <c r="W406" i="15"/>
  <c r="W206" i="15"/>
  <c r="X206" i="15"/>
  <c r="X53" i="15"/>
  <c r="W53" i="15"/>
  <c r="W347" i="15"/>
  <c r="X347" i="15"/>
  <c r="X359" i="15"/>
  <c r="W359" i="15"/>
  <c r="W396" i="15"/>
  <c r="X396" i="15"/>
  <c r="X241" i="15"/>
  <c r="W241" i="15"/>
  <c r="W85" i="15"/>
  <c r="X85" i="15"/>
  <c r="W341" i="15"/>
  <c r="X341" i="15"/>
  <c r="X378" i="15"/>
  <c r="W378" i="15"/>
  <c r="W251" i="15"/>
  <c r="X251" i="15"/>
  <c r="X415" i="15"/>
  <c r="W415" i="15"/>
  <c r="W240" i="15"/>
  <c r="X240" i="15"/>
  <c r="C56" i="10"/>
  <c r="C112" i="10" s="1"/>
  <c r="X43" i="15"/>
  <c r="W43" i="15"/>
  <c r="D56" i="10" s="1"/>
  <c r="D112" i="10" s="1"/>
  <c r="X181" i="15"/>
  <c r="W181" i="15"/>
  <c r="W166" i="15"/>
  <c r="X166" i="15"/>
  <c r="X190" i="15"/>
  <c r="W190" i="15"/>
  <c r="X80" i="15"/>
  <c r="W80" i="15"/>
  <c r="X131" i="15"/>
  <c r="W131" i="15"/>
  <c r="X146" i="15"/>
  <c r="W146" i="15"/>
  <c r="C28" i="10"/>
  <c r="C84" i="10" s="1"/>
  <c r="X15" i="15"/>
  <c r="W15" i="15"/>
  <c r="D28" i="10" s="1"/>
  <c r="D84" i="10" s="1"/>
  <c r="X293" i="15"/>
  <c r="W293" i="15"/>
  <c r="X253" i="15"/>
  <c r="W253" i="15"/>
  <c r="W155" i="15"/>
  <c r="X155" i="15"/>
  <c r="W290" i="15"/>
  <c r="X290" i="15"/>
  <c r="X357" i="15"/>
  <c r="W357" i="15"/>
  <c r="W326" i="15"/>
  <c r="X326" i="15"/>
  <c r="X305" i="15"/>
  <c r="W305" i="15"/>
  <c r="W257" i="15"/>
  <c r="X257" i="15"/>
  <c r="X99" i="15"/>
  <c r="W99" i="15"/>
  <c r="X144" i="15"/>
  <c r="W144" i="15"/>
  <c r="X350" i="15"/>
  <c r="W350" i="15"/>
  <c r="W277" i="15"/>
  <c r="X277" i="15"/>
  <c r="X187" i="15"/>
  <c r="W187" i="15"/>
  <c r="X307" i="15"/>
  <c r="W307" i="15"/>
  <c r="W86" i="15"/>
  <c r="X86" i="15"/>
  <c r="X272" i="15"/>
  <c r="W272" i="15"/>
  <c r="X236" i="15"/>
  <c r="W236" i="15"/>
  <c r="W319" i="15"/>
  <c r="X319" i="15"/>
  <c r="W439" i="15"/>
  <c r="X439" i="15"/>
  <c r="X278" i="15"/>
  <c r="W278" i="15"/>
  <c r="W122" i="15"/>
  <c r="X122" i="15"/>
  <c r="X32" i="15"/>
  <c r="C45" i="10"/>
  <c r="C101" i="10" s="1"/>
  <c r="W32" i="15"/>
  <c r="D45" i="10" s="1"/>
  <c r="D101" i="10" s="1"/>
  <c r="W199" i="15"/>
  <c r="X199" i="15"/>
  <c r="W356" i="15"/>
  <c r="X356" i="15"/>
  <c r="W428" i="15"/>
  <c r="X428" i="15"/>
  <c r="W158" i="15"/>
  <c r="X158" i="15"/>
  <c r="W25" i="15"/>
  <c r="D38" i="10" s="1"/>
  <c r="D94" i="10" s="1"/>
  <c r="X25" i="15"/>
  <c r="C38" i="10"/>
  <c r="C94" i="10" s="1"/>
  <c r="W339" i="15"/>
  <c r="X339" i="15"/>
  <c r="X418" i="15"/>
  <c r="W418" i="15"/>
  <c r="W121" i="15"/>
  <c r="X121" i="15"/>
  <c r="X437" i="15"/>
  <c r="W437" i="15"/>
  <c r="W430" i="15"/>
  <c r="X430" i="15"/>
  <c r="W288" i="15"/>
  <c r="X288" i="15"/>
  <c r="X115" i="15"/>
  <c r="W115" i="15"/>
  <c r="X385" i="15"/>
  <c r="W385" i="15"/>
  <c r="W425" i="15"/>
  <c r="X425" i="15"/>
  <c r="X329" i="15"/>
  <c r="W329" i="15"/>
  <c r="W128" i="15"/>
  <c r="X128" i="15"/>
  <c r="X304" i="15"/>
  <c r="W304" i="15"/>
  <c r="X424" i="15"/>
  <c r="W424" i="15"/>
  <c r="W308" i="15"/>
  <c r="X308" i="15"/>
  <c r="X87" i="15"/>
  <c r="W87" i="15"/>
  <c r="X168" i="15"/>
  <c r="W168" i="15"/>
  <c r="W398" i="15"/>
  <c r="X398" i="15"/>
  <c r="C21" i="10"/>
  <c r="C77" i="10" s="1"/>
  <c r="W8" i="15"/>
  <c r="D21" i="10" s="1"/>
  <c r="D77" i="10" s="1"/>
  <c r="X8" i="15"/>
  <c r="W431" i="15"/>
  <c r="X431" i="15"/>
  <c r="W142" i="15"/>
  <c r="X142" i="15"/>
  <c r="X443" i="15"/>
  <c r="W443" i="15"/>
  <c r="W129" i="15"/>
  <c r="X129" i="15"/>
  <c r="W250" i="15"/>
  <c r="X250" i="15"/>
  <c r="W120" i="15"/>
  <c r="X120" i="15"/>
  <c r="X169" i="15"/>
  <c r="W169" i="15"/>
  <c r="X411" i="15"/>
  <c r="W411" i="15"/>
  <c r="W201" i="15"/>
  <c r="X201" i="15"/>
  <c r="W361" i="15"/>
  <c r="X361" i="15"/>
  <c r="X70" i="15"/>
  <c r="W70" i="15"/>
  <c r="W183" i="15"/>
  <c r="X183" i="15"/>
  <c r="W89" i="15"/>
  <c r="X89" i="15"/>
  <c r="W222" i="15"/>
  <c r="X222" i="15"/>
  <c r="W369" i="15"/>
  <c r="X369" i="15"/>
  <c r="W133" i="15"/>
  <c r="X133" i="15"/>
  <c r="W143" i="15"/>
  <c r="X143" i="15"/>
  <c r="X211" i="15"/>
  <c r="W211" i="15"/>
  <c r="X451" i="15"/>
  <c r="W451" i="15"/>
  <c r="X118" i="15"/>
  <c r="W118" i="15"/>
  <c r="W134" i="15"/>
  <c r="X134" i="15"/>
  <c r="W254" i="15"/>
  <c r="X254" i="15"/>
  <c r="X180" i="15"/>
  <c r="W180" i="15"/>
  <c r="W228" i="15"/>
  <c r="X228" i="15"/>
  <c r="X132" i="15"/>
  <c r="W132" i="15"/>
  <c r="X82" i="15"/>
  <c r="W82" i="15"/>
  <c r="W52" i="15"/>
  <c r="X52" i="15"/>
  <c r="X377" i="15"/>
  <c r="W377" i="15"/>
  <c r="W77" i="15"/>
  <c r="X77" i="15"/>
  <c r="X393" i="15"/>
  <c r="W393" i="15"/>
  <c r="X265" i="15"/>
  <c r="W265" i="15"/>
  <c r="X193" i="15"/>
  <c r="W193" i="15"/>
  <c r="W29" i="15"/>
  <c r="D42" i="10" s="1"/>
  <c r="D98" i="10" s="1"/>
  <c r="X29" i="15"/>
  <c r="C42" i="10"/>
  <c r="C98" i="10" s="1"/>
  <c r="W258" i="15"/>
  <c r="X258" i="15"/>
  <c r="W157" i="15"/>
  <c r="X157" i="15"/>
  <c r="W435" i="15"/>
  <c r="X435" i="15"/>
  <c r="X327" i="15"/>
  <c r="W327" i="15"/>
  <c r="X75" i="15"/>
  <c r="W75" i="15"/>
  <c r="W14" i="15"/>
  <c r="D27" i="10" s="1"/>
  <c r="D83" i="10" s="1"/>
  <c r="C27" i="10"/>
  <c r="C83" i="10" s="1"/>
  <c r="X14" i="15"/>
  <c r="X441" i="15"/>
  <c r="W441" i="15"/>
  <c r="X264" i="15"/>
  <c r="W264" i="15"/>
  <c r="X114" i="15"/>
  <c r="W114" i="15"/>
  <c r="W328" i="15"/>
  <c r="X328" i="15"/>
  <c r="X256" i="15"/>
  <c r="W256" i="15"/>
  <c r="W351" i="15"/>
  <c r="X351" i="15"/>
  <c r="X171" i="15"/>
  <c r="W171" i="15"/>
  <c r="W374" i="15"/>
  <c r="X374" i="15"/>
  <c r="X298" i="15"/>
  <c r="W298" i="15"/>
  <c r="X276" i="15"/>
  <c r="W276" i="15"/>
  <c r="X161" i="15"/>
  <c r="W161" i="15"/>
  <c r="X299" i="15"/>
  <c r="W299" i="15"/>
  <c r="C48" i="10"/>
  <c r="C104" i="10" s="1"/>
  <c r="W35" i="15"/>
  <c r="D48" i="10" s="1"/>
  <c r="D104" i="10" s="1"/>
  <c r="X35" i="15"/>
  <c r="X178" i="15"/>
  <c r="W178" i="15"/>
  <c r="X119" i="15"/>
  <c r="W119" i="15"/>
  <c r="W135" i="15"/>
  <c r="X135" i="15"/>
  <c r="W422" i="15"/>
  <c r="X422" i="15"/>
  <c r="X238" i="15"/>
  <c r="W238" i="15"/>
  <c r="X123" i="15"/>
  <c r="W123" i="15"/>
  <c r="W330" i="15"/>
  <c r="X330" i="15"/>
  <c r="X388" i="15"/>
  <c r="W388" i="15"/>
  <c r="W248" i="15"/>
  <c r="X248" i="15"/>
  <c r="W360" i="15"/>
  <c r="X360" i="15"/>
  <c r="X179" i="15"/>
  <c r="W179" i="15"/>
  <c r="W83" i="15"/>
  <c r="X83" i="15"/>
  <c r="W343" i="15"/>
  <c r="X343" i="15"/>
  <c r="W345" i="15"/>
  <c r="X345" i="15"/>
  <c r="W175" i="15"/>
  <c r="X175" i="15"/>
  <c r="W234" i="15"/>
  <c r="X234" i="15"/>
  <c r="X165" i="15"/>
  <c r="W165" i="15"/>
  <c r="W412" i="15"/>
  <c r="X412" i="15"/>
  <c r="X170" i="15"/>
  <c r="W170" i="15"/>
  <c r="X207" i="15"/>
  <c r="W207" i="15"/>
  <c r="X413" i="15"/>
  <c r="W413" i="15"/>
  <c r="W20" i="15"/>
  <c r="D33" i="10" s="1"/>
  <c r="D89" i="10" s="1"/>
  <c r="X20" i="15"/>
  <c r="C33" i="10"/>
  <c r="C89" i="10" s="1"/>
  <c r="X321" i="15"/>
  <c r="W321" i="15"/>
  <c r="W145" i="15"/>
  <c r="X145" i="15"/>
  <c r="W273" i="15"/>
  <c r="X273" i="15"/>
  <c r="X245" i="15"/>
  <c r="W245" i="15"/>
  <c r="X177" i="15"/>
  <c r="W177" i="15"/>
  <c r="W125" i="15"/>
  <c r="X125" i="15"/>
  <c r="X334" i="15"/>
  <c r="W334" i="15"/>
  <c r="W97" i="15"/>
  <c r="X97" i="15"/>
  <c r="W252" i="15"/>
  <c r="X252" i="15"/>
  <c r="W281" i="15"/>
  <c r="X281" i="15"/>
  <c r="X300" i="15"/>
  <c r="W300" i="15"/>
  <c r="W172" i="15"/>
  <c r="X172" i="15"/>
  <c r="X12" i="15"/>
  <c r="C25" i="10"/>
  <c r="C81" i="10" s="1"/>
  <c r="W12" i="15"/>
  <c r="D25" i="10" s="1"/>
  <c r="D81" i="10" s="1"/>
  <c r="X94" i="15"/>
  <c r="W94" i="15"/>
  <c r="X433" i="15"/>
  <c r="W433" i="15"/>
  <c r="X449" i="15"/>
  <c r="W449" i="15"/>
  <c r="W219" i="15"/>
  <c r="X219" i="15"/>
  <c r="W44" i="15"/>
  <c r="D57" i="10" s="1"/>
  <c r="D113" i="10" s="1"/>
  <c r="C57" i="10"/>
  <c r="C113" i="10" s="1"/>
  <c r="X44" i="15"/>
  <c r="W95" i="15"/>
  <c r="X95" i="15"/>
  <c r="X61" i="15"/>
  <c r="W61" i="15"/>
  <c r="W164" i="15"/>
  <c r="X164" i="15"/>
  <c r="W285" i="15"/>
  <c r="X285" i="15"/>
  <c r="W259" i="15"/>
  <c r="X259" i="15"/>
  <c r="W340" i="15"/>
  <c r="X340" i="15"/>
  <c r="W436" i="15"/>
  <c r="X436" i="15"/>
  <c r="X227" i="15"/>
  <c r="W227" i="15"/>
  <c r="W322" i="15"/>
  <c r="X322" i="15"/>
  <c r="W79" i="15"/>
  <c r="X79" i="15"/>
  <c r="X292" i="15"/>
  <c r="W292" i="15"/>
  <c r="W349" i="15"/>
  <c r="X349" i="15"/>
  <c r="W196" i="15"/>
  <c r="X196" i="15"/>
  <c r="C30" i="10"/>
  <c r="C86" i="10" s="1"/>
  <c r="X17" i="15"/>
  <c r="W17" i="15"/>
  <c r="D30" i="10" s="1"/>
  <c r="D86" i="10" s="1"/>
  <c r="X372" i="15"/>
  <c r="W372" i="15"/>
  <c r="W447" i="15"/>
  <c r="X447" i="15"/>
  <c r="X346" i="15"/>
  <c r="W346" i="15"/>
  <c r="X203" i="15"/>
  <c r="W203" i="15"/>
  <c r="X185" i="15"/>
  <c r="W185" i="15"/>
  <c r="X195" i="15"/>
  <c r="W195" i="15"/>
  <c r="W287" i="15"/>
  <c r="X287" i="15"/>
  <c r="X174" i="15"/>
  <c r="W174" i="15"/>
  <c r="W103" i="15"/>
  <c r="X103" i="15"/>
  <c r="X212" i="15"/>
  <c r="W212" i="15"/>
  <c r="W160" i="15"/>
  <c r="X160" i="15"/>
  <c r="X367" i="15"/>
  <c r="W367" i="15"/>
  <c r="X148" i="15"/>
  <c r="W148" i="15"/>
  <c r="X3" i="15"/>
  <c r="C16" i="10"/>
  <c r="C72" i="10" s="1"/>
  <c r="W3" i="15"/>
  <c r="D16" i="10" s="1"/>
  <c r="D72" i="10" s="1"/>
  <c r="X410" i="15"/>
  <c r="W410" i="15"/>
  <c r="W294" i="15"/>
  <c r="X294" i="15"/>
  <c r="W291" i="15"/>
  <c r="X291" i="15"/>
  <c r="W76" i="15"/>
  <c r="X76" i="15"/>
  <c r="X414" i="15"/>
  <c r="W414" i="15"/>
  <c r="X271" i="15"/>
  <c r="W271" i="15"/>
  <c r="W427" i="15"/>
  <c r="X427" i="15"/>
  <c r="X376" i="15"/>
  <c r="W376" i="15"/>
  <c r="X297" i="15"/>
  <c r="W297" i="15"/>
  <c r="X56" i="15"/>
  <c r="W56" i="15"/>
  <c r="X16" i="15"/>
  <c r="W16" i="15"/>
  <c r="D29" i="10" s="1"/>
  <c r="D85" i="10" s="1"/>
  <c r="C29" i="10"/>
  <c r="C85" i="10" s="1"/>
  <c r="X221" i="15"/>
  <c r="W221" i="15"/>
  <c r="W26" i="15"/>
  <c r="D39" i="10" s="1"/>
  <c r="D95" i="10" s="1"/>
  <c r="C39" i="10"/>
  <c r="C95" i="10" s="1"/>
  <c r="X26" i="15"/>
  <c r="X397" i="15"/>
  <c r="W397" i="15"/>
  <c r="C35" i="10"/>
  <c r="C91" i="10" s="1"/>
  <c r="W22" i="15"/>
  <c r="D35" i="10" s="1"/>
  <c r="D91" i="10" s="1"/>
  <c r="X22" i="15"/>
  <c r="W403" i="15"/>
  <c r="X403" i="15"/>
  <c r="W204" i="15"/>
  <c r="X204" i="15"/>
  <c r="X247" i="15"/>
  <c r="W247" i="15"/>
  <c r="X112" i="15"/>
  <c r="W112" i="15"/>
  <c r="W438" i="15"/>
  <c r="X438" i="15"/>
  <c r="X189" i="15"/>
  <c r="W189" i="15"/>
  <c r="C41" i="10"/>
  <c r="C97" i="10" s="1"/>
  <c r="W28" i="15"/>
  <c r="D41" i="10" s="1"/>
  <c r="D97" i="10" s="1"/>
  <c r="X28" i="15"/>
  <c r="W352" i="15"/>
  <c r="X352" i="15"/>
  <c r="W141" i="15"/>
  <c r="X141" i="15"/>
  <c r="W105" i="15"/>
  <c r="X105" i="15"/>
  <c r="W444" i="15"/>
  <c r="X444" i="15"/>
  <c r="W338" i="15"/>
  <c r="X338" i="15"/>
  <c r="W286" i="15"/>
  <c r="X286" i="15"/>
  <c r="C58" i="10"/>
  <c r="C114" i="10" s="1"/>
  <c r="W45" i="15"/>
  <c r="D58" i="10" s="1"/>
  <c r="D114" i="10" s="1"/>
  <c r="X45" i="15"/>
  <c r="W275" i="15"/>
  <c r="X275" i="15"/>
  <c r="X429" i="15"/>
  <c r="W429" i="15"/>
  <c r="X49" i="15"/>
  <c r="C62" i="10"/>
  <c r="C118" i="10" s="1"/>
  <c r="W49" i="15"/>
  <c r="D62" i="10" s="1"/>
  <c r="D118" i="10" s="1"/>
  <c r="X434" i="15"/>
  <c r="W434" i="15"/>
  <c r="X375" i="15"/>
  <c r="W375" i="15"/>
  <c r="W384" i="15"/>
  <c r="X384" i="15"/>
  <c r="X269" i="15"/>
  <c r="W269" i="15"/>
  <c r="W363" i="15"/>
  <c r="X363" i="15"/>
  <c r="W233" i="15"/>
  <c r="X233" i="15"/>
  <c r="X152" i="15"/>
  <c r="W152" i="15"/>
  <c r="X111" i="15"/>
  <c r="W111" i="15"/>
  <c r="W316" i="15"/>
  <c r="X316" i="15"/>
  <c r="W136" i="15"/>
  <c r="X136" i="15"/>
  <c r="W323" i="15"/>
  <c r="X323" i="15"/>
  <c r="X30" i="15"/>
  <c r="W30" i="15"/>
  <c r="D43" i="10" s="1"/>
  <c r="D99" i="10" s="1"/>
  <c r="C43" i="10"/>
  <c r="C99" i="10" s="1"/>
  <c r="X2" i="15"/>
  <c r="C15" i="10"/>
  <c r="C71" i="10" s="1"/>
  <c r="W2" i="15"/>
  <c r="X137" i="15"/>
  <c r="W137" i="15"/>
  <c r="X60" i="15"/>
  <c r="W60" i="15"/>
  <c r="W66" i="15"/>
  <c r="X66" i="15"/>
  <c r="X62" i="15"/>
  <c r="W62" i="15"/>
  <c r="X289" i="15"/>
  <c r="W289" i="15"/>
  <c r="X380" i="15"/>
  <c r="W380" i="15"/>
  <c r="W93" i="15"/>
  <c r="X93" i="15"/>
  <c r="C19" i="10"/>
  <c r="C75" i="10" s="1"/>
  <c r="X6" i="15"/>
  <c r="W6" i="15"/>
  <c r="D19" i="10" s="1"/>
  <c r="D75" i="10" s="1"/>
  <c r="W262" i="15"/>
  <c r="X262" i="15"/>
  <c r="W267" i="15"/>
  <c r="X267" i="15"/>
  <c r="W231" i="15"/>
  <c r="X231" i="15"/>
  <c r="W215" i="15"/>
  <c r="X215" i="15"/>
  <c r="W19" i="15"/>
  <c r="D32" i="10" s="1"/>
  <c r="D88" i="10" s="1"/>
  <c r="X19" i="15"/>
  <c r="C32" i="10"/>
  <c r="C88" i="10" s="1"/>
  <c r="C24" i="10"/>
  <c r="C80" i="10" s="1"/>
  <c r="X11" i="15"/>
  <c r="W11" i="15"/>
  <c r="D24" i="10" s="1"/>
  <c r="D80" i="10" s="1"/>
  <c r="X167" i="15"/>
  <c r="W167" i="15"/>
  <c r="W261" i="15"/>
  <c r="X261" i="15"/>
  <c r="W320" i="15"/>
  <c r="X320" i="15"/>
  <c r="W72" i="15"/>
  <c r="X72" i="15"/>
  <c r="X208" i="15"/>
  <c r="W208" i="15"/>
  <c r="X192" i="15"/>
  <c r="W192" i="15"/>
  <c r="W109" i="15"/>
  <c r="X109" i="15"/>
  <c r="X442" i="15"/>
  <c r="W442" i="15"/>
  <c r="C23" i="10"/>
  <c r="C79" i="10" s="1"/>
  <c r="X10" i="15"/>
  <c r="W10" i="15"/>
  <c r="D23" i="10" s="1"/>
  <c r="D79" i="10" s="1"/>
  <c r="W101" i="15"/>
  <c r="X101" i="15"/>
  <c r="X149" i="15"/>
  <c r="W149" i="15"/>
  <c r="W354" i="15"/>
  <c r="X354" i="15"/>
  <c r="X404" i="15"/>
  <c r="W404" i="15"/>
  <c r="X81" i="15"/>
  <c r="W81" i="15"/>
  <c r="W110" i="15"/>
  <c r="X110" i="15"/>
  <c r="W100" i="15"/>
  <c r="X100" i="15"/>
  <c r="X324" i="15"/>
  <c r="W324" i="15"/>
  <c r="W54" i="15"/>
  <c r="X54" i="15"/>
  <c r="W362" i="15"/>
  <c r="X362" i="15"/>
  <c r="X176" i="15"/>
  <c r="W176" i="15"/>
  <c r="W92" i="15"/>
  <c r="X92" i="15"/>
  <c r="W371" i="15"/>
  <c r="X371" i="15"/>
  <c r="W225" i="15"/>
  <c r="X225" i="15"/>
  <c r="W9" i="15"/>
  <c r="D22" i="10" s="1"/>
  <c r="D78" i="10" s="1"/>
  <c r="X9" i="15"/>
  <c r="C22" i="10"/>
  <c r="C78" i="10" s="1"/>
  <c r="W400" i="15"/>
  <c r="X400" i="15"/>
  <c r="X382" i="15"/>
  <c r="W382" i="15"/>
  <c r="W217" i="15"/>
  <c r="X217" i="15"/>
  <c r="W33" i="15"/>
  <c r="D46" i="10" s="1"/>
  <c r="D102" i="10" s="1"/>
  <c r="X33" i="15"/>
  <c r="C46" i="10"/>
  <c r="C102" i="10" s="1"/>
  <c r="X392" i="15"/>
  <c r="W392" i="15"/>
  <c r="W162" i="15"/>
  <c r="X162" i="15"/>
  <c r="W113" i="15"/>
  <c r="X113" i="15"/>
  <c r="W296" i="15"/>
  <c r="X296" i="15"/>
  <c r="X408" i="15"/>
  <c r="W408" i="15"/>
  <c r="W409" i="15"/>
  <c r="X409" i="15"/>
  <c r="W391" i="15"/>
  <c r="X391" i="15"/>
  <c r="W280" i="15"/>
  <c r="X280" i="15"/>
  <c r="W432" i="15"/>
  <c r="X432" i="15"/>
  <c r="X194" i="15"/>
  <c r="W194" i="15"/>
  <c r="X138" i="15"/>
  <c r="W138" i="15"/>
  <c r="W24" i="15"/>
  <c r="D37" i="10" s="1"/>
  <c r="D93" i="10" s="1"/>
  <c r="X24" i="15"/>
  <c r="C37" i="10"/>
  <c r="C93" i="10" s="1"/>
  <c r="X108" i="15"/>
  <c r="W108" i="15"/>
  <c r="W90" i="15"/>
  <c r="X90" i="15"/>
  <c r="W306" i="15"/>
  <c r="X306" i="15"/>
  <c r="X426" i="15"/>
  <c r="W426" i="15"/>
  <c r="W205" i="15"/>
  <c r="X205" i="15"/>
  <c r="W218" i="15"/>
  <c r="X218" i="15"/>
  <c r="W337" i="15"/>
  <c r="X337" i="15"/>
  <c r="W182" i="15"/>
  <c r="X182" i="15"/>
  <c r="X104" i="15"/>
  <c r="W104" i="15"/>
  <c r="W283" i="15"/>
  <c r="X283" i="15"/>
  <c r="W416" i="15"/>
  <c r="X416" i="15"/>
  <c r="X216" i="15"/>
  <c r="W216" i="15"/>
  <c r="X445" i="15"/>
  <c r="W445" i="15"/>
  <c r="X420" i="15"/>
  <c r="W420" i="15"/>
  <c r="W242" i="15"/>
  <c r="X242" i="15"/>
  <c r="W213" i="15"/>
  <c r="X213" i="15"/>
  <c r="X150" i="15"/>
  <c r="W150" i="15"/>
  <c r="X419" i="15"/>
  <c r="W419" i="15"/>
  <c r="W373" i="15"/>
  <c r="X373" i="15"/>
  <c r="X295" i="15"/>
  <c r="W295" i="15"/>
  <c r="W423" i="15"/>
  <c r="X423" i="15"/>
  <c r="W74" i="15"/>
  <c r="X74" i="15"/>
  <c r="X64" i="15"/>
  <c r="W64" i="15"/>
  <c r="X102" i="15"/>
  <c r="W102" i="15"/>
  <c r="W18" i="15"/>
  <c r="D31" i="10" s="1"/>
  <c r="D87" i="10" s="1"/>
  <c r="X18" i="15"/>
  <c r="C31" i="10"/>
  <c r="C87" i="10" s="1"/>
  <c r="W333" i="15"/>
  <c r="X333" i="15"/>
  <c r="W270" i="15"/>
  <c r="X270" i="15"/>
  <c r="W235" i="15"/>
  <c r="X235" i="15"/>
  <c r="W184" i="15"/>
  <c r="X184" i="15"/>
  <c r="X163" i="15"/>
  <c r="W163" i="15"/>
  <c r="X38" i="15"/>
  <c r="W38" i="15"/>
  <c r="D51" i="10" s="1"/>
  <c r="D107" i="10" s="1"/>
  <c r="C51" i="10"/>
  <c r="C107" i="10" s="1"/>
  <c r="X310" i="15"/>
  <c r="W310" i="15"/>
  <c r="W239" i="15"/>
  <c r="X239" i="15"/>
  <c r="W421" i="15"/>
  <c r="X421" i="15"/>
  <c r="W314" i="15"/>
  <c r="X314" i="15"/>
  <c r="W448" i="15"/>
  <c r="X448" i="15"/>
  <c r="X332" i="15"/>
  <c r="W332" i="15"/>
  <c r="W417" i="15"/>
  <c r="X417" i="15"/>
  <c r="W69" i="15"/>
  <c r="X69" i="15"/>
  <c r="W355" i="15"/>
  <c r="X355" i="15"/>
  <c r="W325" i="15"/>
  <c r="X325" i="15"/>
  <c r="W65" i="15"/>
  <c r="X65" i="15"/>
  <c r="X71" i="15"/>
  <c r="W71" i="15"/>
  <c r="C59" i="10"/>
  <c r="C115" i="10" s="1"/>
  <c r="W46" i="15"/>
  <c r="D59" i="10" s="1"/>
  <c r="D115" i="10" s="1"/>
  <c r="X46" i="15"/>
  <c r="X140" i="15"/>
  <c r="W140" i="15"/>
  <c r="W73" i="15"/>
  <c r="X73" i="15"/>
  <c r="W399" i="15"/>
  <c r="X399" i="15"/>
  <c r="W59" i="15"/>
  <c r="X59" i="15"/>
  <c r="X124" i="15"/>
  <c r="W124" i="15"/>
  <c r="X37" i="15"/>
  <c r="W37" i="15"/>
  <c r="D50" i="10" s="1"/>
  <c r="D106" i="10" s="1"/>
  <c r="C50" i="10"/>
  <c r="C106" i="10" s="1"/>
  <c r="W34" i="15"/>
  <c r="D47" i="10" s="1"/>
  <c r="D103" i="10" s="1"/>
  <c r="X34" i="15"/>
  <c r="C47" i="10"/>
  <c r="C103" i="10" s="1"/>
  <c r="X249" i="15"/>
  <c r="W249" i="15"/>
  <c r="W232" i="15"/>
  <c r="X232" i="15"/>
  <c r="W313" i="15"/>
  <c r="X313" i="15"/>
  <c r="X302" i="15"/>
  <c r="W302" i="15"/>
  <c r="W210" i="15"/>
  <c r="X210" i="15"/>
  <c r="X402" i="15"/>
  <c r="W402" i="15"/>
  <c r="X246" i="15"/>
  <c r="W246" i="15"/>
  <c r="W440" i="15"/>
  <c r="X440" i="15"/>
  <c r="X401" i="15"/>
  <c r="W401" i="15"/>
  <c r="X381" i="15"/>
  <c r="W381" i="15"/>
  <c r="X279" i="15"/>
  <c r="W279" i="15"/>
  <c r="W317" i="15"/>
  <c r="X317" i="15"/>
  <c r="X68" i="15"/>
  <c r="W68" i="15"/>
  <c r="X147" i="15"/>
  <c r="W147" i="15"/>
  <c r="C49" i="10"/>
  <c r="C105" i="10" s="1"/>
  <c r="W36" i="15"/>
  <c r="D49" i="10" s="1"/>
  <c r="D105" i="10" s="1"/>
  <c r="X36" i="15"/>
  <c r="X387" i="15"/>
  <c r="W387" i="15"/>
  <c r="W209" i="15"/>
  <c r="X209" i="15"/>
  <c r="C18" i="10"/>
  <c r="C74" i="10" s="1"/>
  <c r="X5" i="15"/>
  <c r="W5" i="15"/>
  <c r="D18" i="10" s="1"/>
  <c r="D74" i="10" s="1"/>
  <c r="W263" i="15"/>
  <c r="X263" i="15"/>
  <c r="X335" i="15"/>
  <c r="W335" i="15"/>
  <c r="X365" i="15"/>
  <c r="W365" i="15"/>
  <c r="X186" i="15"/>
  <c r="W186" i="15"/>
  <c r="C44" i="10"/>
  <c r="C100" i="10" s="1"/>
  <c r="X31" i="15"/>
  <c r="W31" i="15"/>
  <c r="D44" i="10" s="1"/>
  <c r="D100" i="10" s="1"/>
  <c r="W47" i="15"/>
  <c r="D60" i="10" s="1"/>
  <c r="D116" i="10" s="1"/>
  <c r="C60" i="10"/>
  <c r="C116" i="10" s="1"/>
  <c r="X47" i="15"/>
  <c r="X331" i="15"/>
  <c r="W331" i="15"/>
  <c r="W244" i="15"/>
  <c r="X244" i="15"/>
  <c r="W405" i="15"/>
  <c r="X405" i="15"/>
  <c r="X395" i="15"/>
  <c r="W395" i="15"/>
  <c r="C26" i="10"/>
  <c r="C82" i="10" s="1"/>
  <c r="X13" i="15"/>
  <c r="W13" i="15"/>
  <c r="D26" i="10" s="1"/>
  <c r="D82" i="10" s="1"/>
  <c r="W84" i="15"/>
  <c r="X84" i="15"/>
  <c r="X282" i="15"/>
  <c r="W282" i="15"/>
  <c r="X159" i="15"/>
  <c r="W159" i="15"/>
  <c r="W383" i="15"/>
  <c r="X383" i="15"/>
  <c r="W243" i="15"/>
  <c r="X243" i="15"/>
  <c r="W301" i="15"/>
  <c r="X301" i="15"/>
  <c r="W202" i="15"/>
  <c r="X202" i="15"/>
  <c r="X284" i="15"/>
  <c r="W284" i="15"/>
  <c r="X450" i="15"/>
  <c r="W450" i="15"/>
  <c r="W200" i="15"/>
  <c r="X200" i="15"/>
  <c r="C20" i="10"/>
  <c r="C76" i="10" s="1"/>
  <c r="X7" i="15"/>
  <c r="W7" i="15"/>
  <c r="D20" i="10" s="1"/>
  <c r="D76" i="10" s="1"/>
  <c r="W78" i="15"/>
  <c r="X78" i="15"/>
  <c r="X315" i="15"/>
  <c r="W315" i="15"/>
  <c r="W197" i="15"/>
  <c r="X197" i="15"/>
  <c r="C159" i="12" l="1" a="1"/>
  <c r="C159" i="12" s="1"/>
  <c r="C161" i="12" a="1"/>
  <c r="C161" i="12" s="1"/>
  <c r="C163" i="12" a="1"/>
  <c r="C163" i="12" s="1"/>
  <c r="C165" i="12" a="1"/>
  <c r="C165" i="12" s="1"/>
  <c r="C167" i="12" a="1"/>
  <c r="C167" i="12" s="1"/>
  <c r="C169" i="12" a="1"/>
  <c r="C169" i="12" s="1"/>
  <c r="C171" i="12" a="1"/>
  <c r="C171" i="12" s="1"/>
  <c r="C173" i="12" a="1"/>
  <c r="C173" i="12" s="1"/>
  <c r="C179" i="12" a="1"/>
  <c r="C179" i="12" s="1"/>
  <c r="C185" i="12" a="1"/>
  <c r="C185" i="12" s="1"/>
  <c r="C162" i="12" a="1"/>
  <c r="C162" i="12" s="1"/>
  <c r="C164" i="12" a="1"/>
  <c r="C164" i="12" s="1"/>
  <c r="C170" i="12" a="1"/>
  <c r="C170" i="12" s="1"/>
  <c r="C174" i="12" a="1"/>
  <c r="C174" i="12" s="1"/>
  <c r="C178" i="12" a="1"/>
  <c r="C178" i="12" s="1"/>
  <c r="C182" i="12" a="1"/>
  <c r="C182" i="12" s="1"/>
  <c r="C186" i="12" a="1"/>
  <c r="C186" i="12" s="1"/>
  <c r="C177" i="12" a="1"/>
  <c r="C177" i="12" s="1"/>
  <c r="C183" i="12" a="1"/>
  <c r="C183" i="12" s="1"/>
  <c r="C160" i="12" a="1"/>
  <c r="C160" i="12" s="1"/>
  <c r="C166" i="12" a="1"/>
  <c r="C166" i="12" s="1"/>
  <c r="C168" i="12" a="1"/>
  <c r="C168" i="12" s="1"/>
  <c r="C172" i="12" a="1"/>
  <c r="C172" i="12" s="1"/>
  <c r="C176" i="12" a="1"/>
  <c r="C176" i="12" s="1"/>
  <c r="C180" i="12" a="1"/>
  <c r="C180" i="12" s="1"/>
  <c r="C184" i="12" a="1"/>
  <c r="C184" i="12" s="1"/>
  <c r="C175" i="12" a="1"/>
  <c r="C175" i="12" s="1"/>
  <c r="C181" i="12" a="1"/>
  <c r="C181" i="12" s="1"/>
  <c r="C187" i="12" a="1"/>
  <c r="C187" i="12" s="1"/>
  <c r="C123" i="12" a="1"/>
  <c r="C123" i="12" s="1"/>
  <c r="C125" i="12" a="1"/>
  <c r="C125" i="12" s="1"/>
  <c r="C127" i="12" a="1"/>
  <c r="C127" i="12" s="1"/>
  <c r="C129" i="12" a="1"/>
  <c r="C129" i="12" s="1"/>
  <c r="C131" i="12" a="1"/>
  <c r="C131" i="12" s="1"/>
  <c r="C133" i="12" a="1"/>
  <c r="C133" i="12" s="1"/>
  <c r="C135" i="12" a="1"/>
  <c r="C135" i="12" s="1"/>
  <c r="C137" i="12" a="1"/>
  <c r="C137" i="12" s="1"/>
  <c r="C139" i="12" a="1"/>
  <c r="C139" i="12" s="1"/>
  <c r="C141" i="12" a="1"/>
  <c r="C141" i="12" s="1"/>
  <c r="C143" i="12" a="1"/>
  <c r="C143" i="12" s="1"/>
  <c r="C145" i="12" a="1"/>
  <c r="C145" i="12" s="1"/>
  <c r="C147" i="12" a="1"/>
  <c r="C147" i="12" s="1"/>
  <c r="C151" i="12" a="1"/>
  <c r="C151" i="12" s="1"/>
  <c r="C126" i="12" a="1"/>
  <c r="C126" i="12" s="1"/>
  <c r="C130" i="12" a="1"/>
  <c r="C130" i="12" s="1"/>
  <c r="C124" i="12" a="1"/>
  <c r="C124" i="12" s="1"/>
  <c r="C128" i="12" a="1"/>
  <c r="C128" i="12" s="1"/>
  <c r="C132" i="12" a="1"/>
  <c r="C132" i="12" s="1"/>
  <c r="C134" i="12" a="1"/>
  <c r="C134" i="12" s="1"/>
  <c r="C136" i="12" a="1"/>
  <c r="C136" i="12" s="1"/>
  <c r="C138" i="12" a="1"/>
  <c r="C138" i="12" s="1"/>
  <c r="C140" i="12" a="1"/>
  <c r="C140" i="12" s="1"/>
  <c r="C142" i="12" a="1"/>
  <c r="C142" i="12" s="1"/>
  <c r="C144" i="12" a="1"/>
  <c r="C144" i="12" s="1"/>
  <c r="C146" i="12" a="1"/>
  <c r="C146" i="12" s="1"/>
  <c r="C148" i="12" a="1"/>
  <c r="C148" i="12" s="1"/>
  <c r="C150" i="12" a="1"/>
  <c r="C150" i="12" s="1"/>
  <c r="C149" i="12" a="1"/>
  <c r="C149" i="12" s="1"/>
  <c r="C87" i="12" a="1"/>
  <c r="C87" i="12" s="1"/>
  <c r="C89" i="12" a="1"/>
  <c r="C89" i="12" s="1"/>
  <c r="C91" i="12" a="1"/>
  <c r="C91" i="12" s="1"/>
  <c r="C93" i="12" a="1"/>
  <c r="C93" i="12" s="1"/>
  <c r="C95" i="12" a="1"/>
  <c r="C95" i="12" s="1"/>
  <c r="C97" i="12" a="1"/>
  <c r="C97" i="12" s="1"/>
  <c r="C103" i="12" a="1"/>
  <c r="C103" i="12" s="1"/>
  <c r="C107" i="12" a="1"/>
  <c r="C107" i="12" s="1"/>
  <c r="C113" i="12" a="1"/>
  <c r="C113" i="12" s="1"/>
  <c r="C90" i="12" a="1"/>
  <c r="C90" i="12" s="1"/>
  <c r="C94" i="12" a="1"/>
  <c r="C94" i="12" s="1"/>
  <c r="C98" i="12" a="1"/>
  <c r="C98" i="12" s="1"/>
  <c r="C102" i="12" a="1"/>
  <c r="C102" i="12" s="1"/>
  <c r="C106" i="12" a="1"/>
  <c r="C106" i="12" s="1"/>
  <c r="C110" i="12" a="1"/>
  <c r="C110" i="12" s="1"/>
  <c r="C114" i="12" a="1"/>
  <c r="C114" i="12" s="1"/>
  <c r="C105" i="12" a="1"/>
  <c r="C105" i="12" s="1"/>
  <c r="C111" i="12" a="1"/>
  <c r="C111" i="12" s="1"/>
  <c r="C88" i="12" a="1"/>
  <c r="C88" i="12" s="1"/>
  <c r="C92" i="12" a="1"/>
  <c r="C92" i="12" s="1"/>
  <c r="C96" i="12" a="1"/>
  <c r="C96" i="12" s="1"/>
  <c r="C100" i="12" a="1"/>
  <c r="C100" i="12" s="1"/>
  <c r="C104" i="12" a="1"/>
  <c r="C104" i="12" s="1"/>
  <c r="C108" i="12" a="1"/>
  <c r="C108" i="12" s="1"/>
  <c r="C112" i="12" a="1"/>
  <c r="C112" i="12" s="1"/>
  <c r="C99" i="12" a="1"/>
  <c r="C99" i="12" s="1"/>
  <c r="C101" i="12" a="1"/>
  <c r="C101" i="12" s="1"/>
  <c r="C109" i="12" a="1"/>
  <c r="C109" i="12" s="1"/>
  <c r="C115" i="12" a="1"/>
  <c r="C115" i="12" s="1"/>
  <c r="C51" i="12" a="1"/>
  <c r="C51" i="12" s="1"/>
  <c r="C53" i="12" a="1"/>
  <c r="C53" i="12" s="1"/>
  <c r="C55" i="12" a="1"/>
  <c r="C55" i="12" s="1"/>
  <c r="C57" i="12" a="1"/>
  <c r="C57" i="12" s="1"/>
  <c r="C59" i="12" a="1"/>
  <c r="C59" i="12" s="1"/>
  <c r="C61" i="12" a="1"/>
  <c r="C61" i="12" s="1"/>
  <c r="C63" i="12" a="1"/>
  <c r="C63" i="12" s="1"/>
  <c r="C65" i="12" a="1"/>
  <c r="C65" i="12" s="1"/>
  <c r="C69" i="12" a="1"/>
  <c r="C69" i="12" s="1"/>
  <c r="C75" i="12" a="1"/>
  <c r="C75" i="12" s="1"/>
  <c r="C54" i="12" a="1"/>
  <c r="C54" i="12" s="1"/>
  <c r="C56" i="12" a="1"/>
  <c r="C56" i="12" s="1"/>
  <c r="C60" i="12" a="1"/>
  <c r="C60" i="12" s="1"/>
  <c r="C64" i="12" a="1"/>
  <c r="C64" i="12" s="1"/>
  <c r="C68" i="12" a="1"/>
  <c r="C68" i="12" s="1"/>
  <c r="C72" i="12" a="1"/>
  <c r="C72" i="12" s="1"/>
  <c r="C76" i="12" a="1"/>
  <c r="C76" i="12" s="1"/>
  <c r="C67" i="12" a="1"/>
  <c r="C67" i="12" s="1"/>
  <c r="C73" i="12" a="1"/>
  <c r="C73" i="12" s="1"/>
  <c r="C79" i="12" a="1"/>
  <c r="C79" i="12" s="1"/>
  <c r="C52" i="12" a="1"/>
  <c r="C52" i="12" s="1"/>
  <c r="C58" i="12" a="1"/>
  <c r="C58" i="12" s="1"/>
  <c r="C62" i="12" a="1"/>
  <c r="C62" i="12" s="1"/>
  <c r="C66" i="12" a="1"/>
  <c r="C66" i="12" s="1"/>
  <c r="C70" i="12" a="1"/>
  <c r="C70" i="12" s="1"/>
  <c r="C74" i="12" a="1"/>
  <c r="C74" i="12" s="1"/>
  <c r="C78" i="12" a="1"/>
  <c r="C78" i="12" s="1"/>
  <c r="C71" i="12" a="1"/>
  <c r="C71" i="12" s="1"/>
  <c r="C77" i="12" a="1"/>
  <c r="C77" i="12" s="1"/>
  <c r="C17" i="12" a="1"/>
  <c r="C17" i="12" s="1"/>
  <c r="C23" i="12" a="1"/>
  <c r="C23" i="12" s="1"/>
  <c r="C33" i="12" a="1"/>
  <c r="C33" i="12" s="1"/>
  <c r="C37" i="12" a="1"/>
  <c r="C37" i="12" s="1"/>
  <c r="C41" i="12" a="1"/>
  <c r="C41" i="12" s="1"/>
  <c r="C30" i="12" a="1"/>
  <c r="C30" i="12" s="1"/>
  <c r="C34" i="12" a="1"/>
  <c r="C34" i="12" s="1"/>
  <c r="C38" i="12" a="1"/>
  <c r="C38" i="12" s="1"/>
  <c r="C16" i="12" a="1"/>
  <c r="C16" i="12" s="1"/>
  <c r="C18" i="12" a="1"/>
  <c r="C18" i="12" s="1"/>
  <c r="C20" i="12" a="1"/>
  <c r="C20" i="12" s="1"/>
  <c r="C22" i="12" a="1"/>
  <c r="C22" i="12" s="1"/>
  <c r="C24" i="12" a="1"/>
  <c r="C24" i="12" s="1"/>
  <c r="C26" i="12" a="1"/>
  <c r="C26" i="12" s="1"/>
  <c r="C28" i="12" a="1"/>
  <c r="C28" i="12" s="1"/>
  <c r="C42" i="12" a="1"/>
  <c r="C42" i="12" s="1"/>
  <c r="C15" i="12" a="1"/>
  <c r="C15" i="12" s="1"/>
  <c r="C19" i="12" a="1"/>
  <c r="C19" i="12" s="1"/>
  <c r="C21" i="12" a="1"/>
  <c r="C21" i="12" s="1"/>
  <c r="C25" i="12" a="1"/>
  <c r="C25" i="12" s="1"/>
  <c r="C27" i="12" a="1"/>
  <c r="C27" i="12" s="1"/>
  <c r="C29" i="12" a="1"/>
  <c r="C29" i="12" s="1"/>
  <c r="C31" i="12" a="1"/>
  <c r="C31" i="12" s="1"/>
  <c r="C35" i="12" a="1"/>
  <c r="C35" i="12" s="1"/>
  <c r="C39" i="12" a="1"/>
  <c r="C39" i="12" s="1"/>
  <c r="C43" i="12" a="1"/>
  <c r="C43" i="12" s="1"/>
  <c r="C32" i="12" a="1"/>
  <c r="C32" i="12" s="1"/>
  <c r="C36" i="12" a="1"/>
  <c r="C36" i="12" s="1"/>
  <c r="C40" i="12" a="1"/>
  <c r="C40" i="12" s="1"/>
  <c r="C50" i="12" a="1"/>
  <c r="C50" i="12" s="1"/>
  <c r="C86" i="12" a="1"/>
  <c r="C86" i="12" s="1"/>
  <c r="D15" i="10"/>
  <c r="D71" i="10" s="1"/>
  <c r="C122" i="12" a="1"/>
  <c r="C122" i="12" s="1"/>
  <c r="C158" i="12" a="1"/>
  <c r="C158" i="12" s="1"/>
  <c r="C14" i="12" a="1"/>
  <c r="C14"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<sst xmlns="http://schemas.openxmlformats.org/spreadsheetml/2006/main" count="2991" uniqueCount="1843">
  <si>
    <t>Term</t>
  </si>
  <si>
    <t>Definition</t>
  </si>
  <si>
    <t>Aeration room</t>
  </si>
  <si>
    <t>Engineering test</t>
  </si>
  <si>
    <t>Ethylene oxide (EtO) service</t>
  </si>
  <si>
    <t>Performance test</t>
  </si>
  <si>
    <t>Introduction</t>
  </si>
  <si>
    <t>Name</t>
  </si>
  <si>
    <t>Title</t>
  </si>
  <si>
    <t>Organization</t>
  </si>
  <si>
    <t>Email</t>
  </si>
  <si>
    <t>Phone</t>
  </si>
  <si>
    <t>Fax</t>
  </si>
  <si>
    <t>I certify that the statements and information are to the best of my knowledge and belief true, accurate, and complete.</t>
  </si>
  <si>
    <t>Signature</t>
  </si>
  <si>
    <t>Date</t>
  </si>
  <si>
    <t>A-1</t>
  </si>
  <si>
    <t>A-2</t>
  </si>
  <si>
    <t>A-3</t>
  </si>
  <si>
    <t>A-4</t>
  </si>
  <si>
    <t>Field #</t>
  </si>
  <si>
    <t>Instruction</t>
  </si>
  <si>
    <t>A-5</t>
  </si>
  <si>
    <t>A-6</t>
  </si>
  <si>
    <t>A-7</t>
  </si>
  <si>
    <t>A-8</t>
  </si>
  <si>
    <t>A-9</t>
  </si>
  <si>
    <t>A-10</t>
  </si>
  <si>
    <t>A-11</t>
  </si>
  <si>
    <t>A-12</t>
  </si>
  <si>
    <t>A-13</t>
  </si>
  <si>
    <t>A-14</t>
  </si>
  <si>
    <t>A-15</t>
  </si>
  <si>
    <t>A-16</t>
  </si>
  <si>
    <t>A-17</t>
  </si>
  <si>
    <t>A-18</t>
  </si>
  <si>
    <t>A-19</t>
  </si>
  <si>
    <t>A-20</t>
  </si>
  <si>
    <t>Number of air changes per hour</t>
  </si>
  <si>
    <t>Any permanent opening in the enclosure that remains open during operation of the facility and is not connected to a duct in which a fan is installed</t>
  </si>
  <si>
    <t>Facility name</t>
  </si>
  <si>
    <t>Facility address</t>
  </si>
  <si>
    <t>Facility city</t>
  </si>
  <si>
    <t>Facility state</t>
  </si>
  <si>
    <t>Facility zip code</t>
  </si>
  <si>
    <t>B-1</t>
  </si>
  <si>
    <t>B-2</t>
  </si>
  <si>
    <t>B-3</t>
  </si>
  <si>
    <t>B-4</t>
  </si>
  <si>
    <t>B-5</t>
  </si>
  <si>
    <t>Select from the dropdown menu in this column</t>
  </si>
  <si>
    <t>Comments</t>
  </si>
  <si>
    <t>If you choose an option other than "operating" in the previous column, please add a brief comment in this column</t>
  </si>
  <si>
    <t>B-6</t>
  </si>
  <si>
    <t>Parent company</t>
  </si>
  <si>
    <t>B-7</t>
  </si>
  <si>
    <t>B-8</t>
  </si>
  <si>
    <t>Number of employees at facility</t>
  </si>
  <si>
    <t>Number of employees at parent company</t>
  </si>
  <si>
    <t>C-1</t>
  </si>
  <si>
    <t>C-2</t>
  </si>
  <si>
    <t>C-3</t>
  </si>
  <si>
    <t>C-4</t>
  </si>
  <si>
    <t>C-5</t>
  </si>
  <si>
    <t>A. Facility Details</t>
  </si>
  <si>
    <t>B-9</t>
  </si>
  <si>
    <t>B-10</t>
  </si>
  <si>
    <t>Data</t>
  </si>
  <si>
    <t>C-6</t>
  </si>
  <si>
    <t>C-7</t>
  </si>
  <si>
    <t>D-1</t>
  </si>
  <si>
    <t>D-2</t>
  </si>
  <si>
    <t>D-3</t>
  </si>
  <si>
    <t>D-4</t>
  </si>
  <si>
    <t>D-5</t>
  </si>
  <si>
    <t>D-6</t>
  </si>
  <si>
    <t>D-7</t>
  </si>
  <si>
    <t>D-8</t>
  </si>
  <si>
    <t>D-9</t>
  </si>
  <si>
    <t>D-10</t>
  </si>
  <si>
    <t>D-11</t>
  </si>
  <si>
    <t>D-12</t>
  </si>
  <si>
    <t>D-13</t>
  </si>
  <si>
    <t>D-14</t>
  </si>
  <si>
    <t>D-15</t>
  </si>
  <si>
    <t>D-16</t>
  </si>
  <si>
    <t>D-17</t>
  </si>
  <si>
    <t>D-18</t>
  </si>
  <si>
    <t>EtO dose per cycle</t>
  </si>
  <si>
    <r>
      <t xml:space="preserve">Enter the dollar </t>
    </r>
    <r>
      <rPr>
        <u/>
        <sz val="9"/>
        <color theme="1"/>
        <rFont val="Calibri"/>
        <family val="2"/>
        <scheme val="minor"/>
      </rPr>
      <t>amount</t>
    </r>
    <r>
      <rPr>
        <sz val="9"/>
        <color theme="1"/>
        <rFont val="Calibri"/>
        <family val="2"/>
        <scheme val="minor"/>
      </rPr>
      <t xml:space="preserve"> in this column</t>
    </r>
  </si>
  <si>
    <r>
      <t xml:space="preserve">Specify the dollar </t>
    </r>
    <r>
      <rPr>
        <u/>
        <sz val="9"/>
        <color theme="1"/>
        <rFont val="Calibri"/>
        <family val="2"/>
        <scheme val="minor"/>
      </rPr>
      <t>year</t>
    </r>
    <r>
      <rPr>
        <sz val="9"/>
        <color theme="1"/>
        <rFont val="Calibri"/>
        <family val="2"/>
        <scheme val="minor"/>
      </rPr>
      <t xml:space="preserve"> in this column</t>
    </r>
  </si>
  <si>
    <t>D-19</t>
  </si>
  <si>
    <t>D-20</t>
  </si>
  <si>
    <t>D-21</t>
  </si>
  <si>
    <t>D-22</t>
  </si>
  <si>
    <t>D-23</t>
  </si>
  <si>
    <t>D-24</t>
  </si>
  <si>
    <t>D-25</t>
  </si>
  <si>
    <t>D-26</t>
  </si>
  <si>
    <t>D-27</t>
  </si>
  <si>
    <t>Is there a chamber exhaust vent (CEV)?</t>
  </si>
  <si>
    <t>D-28</t>
  </si>
  <si>
    <t>D-29</t>
  </si>
  <si>
    <t>D-30</t>
  </si>
  <si>
    <t>Provide a brief description of any standards or work practices followed for interlock system that prevents activation of the CEV until a set concentration is reached</t>
  </si>
  <si>
    <t>E-1</t>
  </si>
  <si>
    <t>E-2</t>
  </si>
  <si>
    <t>E-3</t>
  </si>
  <si>
    <t>E-4</t>
  </si>
  <si>
    <t>E-5</t>
  </si>
  <si>
    <t>E-6</t>
  </si>
  <si>
    <t>E-7</t>
  </si>
  <si>
    <t>Is aeration room vent (ARV) routed to any control device?</t>
  </si>
  <si>
    <t>F-1</t>
  </si>
  <si>
    <t>E-8</t>
  </si>
  <si>
    <t>G-1</t>
  </si>
  <si>
    <t>APCD ID</t>
  </si>
  <si>
    <t>G-2</t>
  </si>
  <si>
    <t>Description of APCD</t>
  </si>
  <si>
    <t>G-3</t>
  </si>
  <si>
    <t>G-4</t>
  </si>
  <si>
    <t>G-5</t>
  </si>
  <si>
    <t>Capital cost of APCD</t>
  </si>
  <si>
    <t>G-6</t>
  </si>
  <si>
    <t>Installation cost of APCD</t>
  </si>
  <si>
    <t>G-7</t>
  </si>
  <si>
    <t>G-8</t>
  </si>
  <si>
    <t>Other one-time costs of APCD</t>
  </si>
  <si>
    <r>
      <t xml:space="preserve">Enter the </t>
    </r>
    <r>
      <rPr>
        <u/>
        <sz val="9"/>
        <color theme="1"/>
        <rFont val="Calibri"/>
        <family val="2"/>
        <scheme val="minor"/>
      </rPr>
      <t>total</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in this column</t>
    </r>
  </si>
  <si>
    <t>G-9</t>
  </si>
  <si>
    <t>Annual monitoring cost of APCD</t>
  </si>
  <si>
    <t>G-10</t>
  </si>
  <si>
    <t>G-11</t>
  </si>
  <si>
    <t>Annual repair and routine maintenance cost of APCD</t>
  </si>
  <si>
    <t>Other annual costs of APCD</t>
  </si>
  <si>
    <t>G-12</t>
  </si>
  <si>
    <t>G-13</t>
  </si>
  <si>
    <t>G-14</t>
  </si>
  <si>
    <t>Type of APCD</t>
  </si>
  <si>
    <t>G-15</t>
  </si>
  <si>
    <t>G-16</t>
  </si>
  <si>
    <t>Ethylene glycol (EG) generated annually</t>
  </si>
  <si>
    <r>
      <t xml:space="preserve">Enter the </t>
    </r>
    <r>
      <rPr>
        <u/>
        <sz val="9"/>
        <color theme="1"/>
        <rFont val="Calibri"/>
        <family val="2"/>
        <scheme val="minor"/>
      </rPr>
      <t>amount</t>
    </r>
    <r>
      <rPr>
        <sz val="9"/>
        <color theme="1"/>
        <rFont val="Calibri"/>
        <family val="2"/>
        <scheme val="minor"/>
      </rPr>
      <t xml:space="preserve"> in this column</t>
    </r>
  </si>
  <si>
    <r>
      <t xml:space="preserve">Specify the </t>
    </r>
    <r>
      <rPr>
        <u/>
        <sz val="9"/>
        <color theme="1"/>
        <rFont val="Calibri"/>
        <family val="2"/>
        <scheme val="minor"/>
      </rPr>
      <t>unit</t>
    </r>
    <r>
      <rPr>
        <sz val="9"/>
        <color theme="1"/>
        <rFont val="Calibri"/>
        <family val="2"/>
        <scheme val="minor"/>
      </rPr>
      <t xml:space="preserve"> in this column</t>
    </r>
  </si>
  <si>
    <t>G-17</t>
  </si>
  <si>
    <t>Annual cost of ethylene glycol (EG) disposal</t>
  </si>
  <si>
    <t>Sorbent disposal</t>
  </si>
  <si>
    <t>Ethylene glycol (EG) disposal</t>
  </si>
  <si>
    <t>Annual cost of sorbent disposal</t>
  </si>
  <si>
    <t>H-1</t>
  </si>
  <si>
    <t>H-2</t>
  </si>
  <si>
    <t>H-3</t>
  </si>
  <si>
    <t>H-4</t>
  </si>
  <si>
    <t>H-5</t>
  </si>
  <si>
    <t>H-6</t>
  </si>
  <si>
    <t>H-7</t>
  </si>
  <si>
    <t>H-8</t>
  </si>
  <si>
    <t>H-9</t>
  </si>
  <si>
    <t>H-10</t>
  </si>
  <si>
    <r>
      <t xml:space="preserve">Enter the latitude of stack. Specify to the </t>
    </r>
    <r>
      <rPr>
        <u/>
        <sz val="9"/>
        <color theme="1"/>
        <rFont val="Calibri"/>
        <family val="2"/>
        <scheme val="minor"/>
      </rPr>
      <t>6th</t>
    </r>
    <r>
      <rPr>
        <sz val="9"/>
        <color theme="1"/>
        <rFont val="Calibri"/>
        <family val="2"/>
        <scheme val="minor"/>
      </rPr>
      <t xml:space="preserve"> decimal point</t>
    </r>
  </si>
  <si>
    <t>H-11</t>
  </si>
  <si>
    <t>H-12</t>
  </si>
  <si>
    <t>H-13</t>
  </si>
  <si>
    <t>H-14</t>
  </si>
  <si>
    <t>H-15</t>
  </si>
  <si>
    <t>Type of catalyst</t>
  </si>
  <si>
    <t>H-16</t>
  </si>
  <si>
    <t>Can the catalyst be regenerated?</t>
  </si>
  <si>
    <t>H-17</t>
  </si>
  <si>
    <t>Catalyst disposal</t>
  </si>
  <si>
    <t>Annual cost of catalyst disposal</t>
  </si>
  <si>
    <t>Design and operation specifications</t>
  </si>
  <si>
    <t>Average operating temperature</t>
  </si>
  <si>
    <t>Provide a brief description of the design and key operation specifications of the thermal oxidizer</t>
  </si>
  <si>
    <r>
      <t xml:space="preserve">Provide a copy of each performance test performed in the last 5 years </t>
    </r>
    <r>
      <rPr>
        <u/>
        <sz val="9"/>
        <color theme="1"/>
        <rFont val="Calibri"/>
        <family val="2"/>
        <scheme val="minor"/>
      </rPr>
      <t>in its entirety</t>
    </r>
    <r>
      <rPr>
        <sz val="9"/>
        <color theme="1"/>
        <rFont val="Calibri"/>
        <family val="2"/>
        <scheme val="minor"/>
      </rPr>
      <t xml:space="preserve"> for each APCD</t>
    </r>
  </si>
  <si>
    <t>Performance test performed in the last 5 years (if any)</t>
  </si>
  <si>
    <t>Engineering emission test performed in the last 5 years (if any)</t>
  </si>
  <si>
    <r>
      <t xml:space="preserve">Provide a copy of each engineering emission test performed in the last 5 years </t>
    </r>
    <r>
      <rPr>
        <u/>
        <sz val="9"/>
        <color theme="1"/>
        <rFont val="Calibri"/>
        <family val="2"/>
        <scheme val="minor"/>
      </rPr>
      <t>in its entirety</t>
    </r>
    <r>
      <rPr>
        <sz val="9"/>
        <color theme="1"/>
        <rFont val="Calibri"/>
        <family val="2"/>
        <scheme val="minor"/>
      </rPr>
      <t xml:space="preserve"> for each APCD</t>
    </r>
  </si>
  <si>
    <t>I-1</t>
  </si>
  <si>
    <t>I-2</t>
  </si>
  <si>
    <t>I-3</t>
  </si>
  <si>
    <t>I-4</t>
  </si>
  <si>
    <t>I-5</t>
  </si>
  <si>
    <t>Unique ID</t>
  </si>
  <si>
    <t>Provide a brief description of the work conditions of facility during each personal monitoring event</t>
  </si>
  <si>
    <t>Monitoring result</t>
  </si>
  <si>
    <t>Averaging periods</t>
  </si>
  <si>
    <t>Specify any averaging periods for each personal monitoring event</t>
  </si>
  <si>
    <t>Monitoring result flag</t>
  </si>
  <si>
    <t>Instrument 1</t>
  </si>
  <si>
    <t>Specify the instrument used during each personal monitoring event</t>
  </si>
  <si>
    <t>Instrument 2 (if any)</t>
  </si>
  <si>
    <t>Enter from permit description, if available. Otherwise, use a unique identifier for each room</t>
  </si>
  <si>
    <t>Provide a brief description of the monitoring procedure for each room</t>
  </si>
  <si>
    <t>Are there generators on site to keep facility running in the event of a power outage?</t>
  </si>
  <si>
    <t>A-21</t>
  </si>
  <si>
    <t>A-22</t>
  </si>
  <si>
    <t>Documentation for annual emissions calculations</t>
  </si>
  <si>
    <t>Provide calculations and supporting documentation for all emission factors used to determine the annual emissions</t>
  </si>
  <si>
    <t>A-23</t>
  </si>
  <si>
    <t>A-24</t>
  </si>
  <si>
    <t>Floor area</t>
  </si>
  <si>
    <t>(square feet)</t>
  </si>
  <si>
    <t>(feet)</t>
  </si>
  <si>
    <t>Relative humidity</t>
  </si>
  <si>
    <t>(cubic feet)</t>
  </si>
  <si>
    <t>(kWh)</t>
  </si>
  <si>
    <t>B-11</t>
  </si>
  <si>
    <t>Operating</t>
  </si>
  <si>
    <t>Seasonal/partial year</t>
  </si>
  <si>
    <t>Temporarily closed</t>
  </si>
  <si>
    <t>Permanently closed</t>
  </si>
  <si>
    <t>≤ 100</t>
  </si>
  <si>
    <t>101-250</t>
  </si>
  <si>
    <t>251-500</t>
  </si>
  <si>
    <t>&gt; 500</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</si>
  <si>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</si>
  <si>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</si>
  <si>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</si>
  <si>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</si>
  <si>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</si>
  <si>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</si>
  <si>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</si>
  <si>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</si>
  <si>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</si>
  <si>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</si>
  <si>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</si>
  <si>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</si>
  <si>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</si>
  <si>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</si>
  <si>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</si>
  <si>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</si>
  <si>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</si>
  <si>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</si>
  <si>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</si>
  <si>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</si>
  <si>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</si>
  <si>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</si>
  <si>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</si>
  <si>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</si>
  <si>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</si>
  <si>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</si>
  <si>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</si>
  <si>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</si>
  <si>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</si>
  <si>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</si>
  <si>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</si>
  <si>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</si>
  <si>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</si>
  <si>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</si>
  <si>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</si>
  <si>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</si>
  <si>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</si>
  <si>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</si>
  <si>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</si>
  <si>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</si>
  <si>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</si>
  <si>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</si>
  <si>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</si>
  <si>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</si>
  <si>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</si>
  <si>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</si>
  <si>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</si>
  <si>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</si>
  <si>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</si>
  <si>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</si>
  <si>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AS</t>
  </si>
  <si>
    <t>GU</t>
  </si>
  <si>
    <t>MH</t>
  </si>
  <si>
    <t>FM</t>
  </si>
  <si>
    <t>MP</t>
  </si>
  <si>
    <t>PW</t>
  </si>
  <si>
    <t>PR</t>
  </si>
  <si>
    <t>VI</t>
  </si>
  <si>
    <t>Yes</t>
  </si>
  <si>
    <t>No</t>
  </si>
  <si>
    <t>≤ 250</t>
  </si>
  <si>
    <t>501-750</t>
  </si>
  <si>
    <t>751-1000</t>
  </si>
  <si>
    <t>1001-1250</t>
  </si>
  <si>
    <t>&gt; 1250</t>
  </si>
  <si>
    <r>
      <t xml:space="preserve">Enter the value if you select "Yes" on the left
</t>
    </r>
    <r>
      <rPr>
        <b/>
        <sz val="9"/>
        <color theme="1"/>
        <rFont val="Calibri"/>
        <family val="2"/>
        <scheme val="minor"/>
      </rPr>
      <t>(ppm)</t>
    </r>
  </si>
  <si>
    <t>Information about facility registration, ownership, general characteristics, facility-level data, legal documents, etc.</t>
  </si>
  <si>
    <t>Information about all air pollution control devices operated by facility</t>
  </si>
  <si>
    <t>Information about workspace monitoring, personal monitoring, room monitoring, etc. conducted by facility</t>
  </si>
  <si>
    <t>Ethylene Oxide (EtO) Commercial Sterilization</t>
  </si>
  <si>
    <t>A-25</t>
  </si>
  <si>
    <t>A-26</t>
  </si>
  <si>
    <t>Facility diagrams</t>
  </si>
  <si>
    <t>Provide process flow diagrams of the EtO processes at your facility</t>
  </si>
  <si>
    <t>Provide the application documents for the most recent air permit(s) approved for your facility</t>
  </si>
  <si>
    <t>Provide the most recent air permit(s) approved for your facility</t>
  </si>
  <si>
    <t>Process flow diagrams</t>
  </si>
  <si>
    <r>
      <t xml:space="preserve">Enter </t>
    </r>
    <r>
      <rPr>
        <u/>
        <sz val="9"/>
        <color theme="1"/>
        <rFont val="Calibri"/>
        <family val="2"/>
        <scheme val="minor"/>
      </rPr>
      <t>calendar year</t>
    </r>
    <r>
      <rPr>
        <sz val="9"/>
        <color theme="1"/>
        <rFont val="Calibri"/>
        <family val="2"/>
        <scheme val="minor"/>
      </rPr>
      <t xml:space="preserve"> in this column</t>
    </r>
  </si>
  <si>
    <t>A-27</t>
  </si>
  <si>
    <t>A-28</t>
  </si>
  <si>
    <t>Average annual growth rate in revenues from EtO sterilization services for the last 5 years</t>
  </si>
  <si>
    <t>Room height</t>
  </si>
  <si>
    <t>C-8</t>
  </si>
  <si>
    <t xml:space="preserve">(pounds) </t>
  </si>
  <si>
    <t>Permitted amount of EtO storage</t>
  </si>
  <si>
    <t>C-9</t>
  </si>
  <si>
    <t>C-10</t>
  </si>
  <si>
    <t>Enter from permit description, if available. Otherwise, use a unique identifier for each sterilizer</t>
  </si>
  <si>
    <t>Does aeration of the sterilized product occur in the same sterilizer chamber?</t>
  </si>
  <si>
    <t>Concentration that EtO is reduced to before moving the product out of this sterilizer chamber</t>
  </si>
  <si>
    <t>Volume of sterilizer chamber</t>
  </si>
  <si>
    <t>Wet scrubber</t>
  </si>
  <si>
    <t>Catalytic oxidizer</t>
  </si>
  <si>
    <t>Thermal oxidizer</t>
  </si>
  <si>
    <t>Glygen absorber unit</t>
  </si>
  <si>
    <t>Operation, monitoring and control characteristics of sterilizer chambers</t>
  </si>
  <si>
    <t>Are drums or containers placed next to sterilizer chambers when they are in use?</t>
  </si>
  <si>
    <t>Details of aeration equipment</t>
  </si>
  <si>
    <t>A-29</t>
  </si>
  <si>
    <t>E-9</t>
  </si>
  <si>
    <t>F-2</t>
  </si>
  <si>
    <t>F-3</t>
  </si>
  <si>
    <t>F-4</t>
  </si>
  <si>
    <t>F-5</t>
  </si>
  <si>
    <t>F-6</t>
  </si>
  <si>
    <t>F-7</t>
  </si>
  <si>
    <t>F-8</t>
  </si>
  <si>
    <t>F-9</t>
  </si>
  <si>
    <t>F-10</t>
  </si>
  <si>
    <t>F-11</t>
  </si>
  <si>
    <t>F-12</t>
  </si>
  <si>
    <t>F-13</t>
  </si>
  <si>
    <t>F-14</t>
  </si>
  <si>
    <t>F-15</t>
  </si>
  <si>
    <t>F-16</t>
  </si>
  <si>
    <t>Dry-bed scrubber</t>
  </si>
  <si>
    <t>Enter from permit description, if available. Otherwise, use a unique identifier for each stack</t>
  </si>
  <si>
    <t>Stack parameter</t>
  </si>
  <si>
    <t>Stack coordinates</t>
  </si>
  <si>
    <t>Describe other annual costs of APCD</t>
  </si>
  <si>
    <t>G-18</t>
  </si>
  <si>
    <t>G-19</t>
  </si>
  <si>
    <t>G-20</t>
  </si>
  <si>
    <t>G-21</t>
  </si>
  <si>
    <t>G-22</t>
  </si>
  <si>
    <t>G-23</t>
  </si>
  <si>
    <t>G-24</t>
  </si>
  <si>
    <t>G-25</t>
  </si>
  <si>
    <t>G-26</t>
  </si>
  <si>
    <t>G-27</t>
  </si>
  <si>
    <t>G-28</t>
  </si>
  <si>
    <t>Is the media/sorbent activity monitored or tested in any way?</t>
  </si>
  <si>
    <t>Is the media/sorbent change out done based on manufacturer suggestion?</t>
  </si>
  <si>
    <t>Provide all monitoring records from the last calendar year</t>
  </si>
  <si>
    <t>Operating temperature of catalyst bed</t>
  </si>
  <si>
    <r>
      <t xml:space="preserve">Enter the operating temperature of catalyst bed </t>
    </r>
    <r>
      <rPr>
        <b/>
        <sz val="9"/>
        <color theme="1"/>
        <rFont val="Calibri"/>
        <family val="2"/>
        <scheme val="minor"/>
      </rPr>
      <t>(Fahrenheit)</t>
    </r>
  </si>
  <si>
    <t>Annual natural gas usage to maintain the operating temperature</t>
  </si>
  <si>
    <r>
      <t xml:space="preserve">Enter the average operating temperature of thermal oxidizer
</t>
    </r>
    <r>
      <rPr>
        <b/>
        <sz val="9"/>
        <color theme="1"/>
        <rFont val="Calibri"/>
        <family val="2"/>
        <scheme val="minor"/>
      </rPr>
      <t>(Fahrenheit)</t>
    </r>
  </si>
  <si>
    <t>This column will be auto-populated based on your entries in the previous fields</t>
  </si>
  <si>
    <t>Primary NAICS code</t>
  </si>
  <si>
    <t>CBI</t>
  </si>
  <si>
    <t>Select from the dropdown menu</t>
  </si>
  <si>
    <t>APCD 1 for sterilizer chamber vent (SCV)</t>
  </si>
  <si>
    <t>APCD 2 for sterilizer chamber vent (SCV) (if any)</t>
  </si>
  <si>
    <t>APCD 3 for sterilizer chamber vent (SCV) (if any)</t>
  </si>
  <si>
    <t>APCD</t>
  </si>
  <si>
    <t>Is there a target EtO concentration that is reached before activation of the CEV?</t>
  </si>
  <si>
    <t>Is the chamber exhaust vent (CEV) routed to any control device?</t>
  </si>
  <si>
    <t>APCD 1 for chamber exhaust vent (CEV)</t>
  </si>
  <si>
    <t>APCD 2 for chamber exhaust vent (CEV) (if any)</t>
  </si>
  <si>
    <t>APCD 3 for chamber exhaust vent (CEV) (if any)</t>
  </si>
  <si>
    <t>If not, was a damper system installed for the purpose of adjusting the flow rate to the control device upon CEV activation?</t>
  </si>
  <si>
    <t>Characteristics of accelerated aeration</t>
  </si>
  <si>
    <t>E-10</t>
  </si>
  <si>
    <t>E-11</t>
  </si>
  <si>
    <t>Pull vacuum</t>
  </si>
  <si>
    <t>Multiple inlet and outlet vents on cell</t>
  </si>
  <si>
    <t>APCD 1 for aeration room vent (ARV)</t>
  </si>
  <si>
    <t>APCD 2 for aeration room vent (ARV) (if any)</t>
  </si>
  <si>
    <t>Specify any action level, error, or flag of monitoring result</t>
  </si>
  <si>
    <t>Description of room area monitoring</t>
  </si>
  <si>
    <t xml:space="preserve">Describe any other types of EtO monitoring that have been conducted by the facility, such as near-source, ambient air sampling, or fenceline monitoring efforts </t>
  </si>
  <si>
    <t xml:space="preserve">Describe any dispersion modeling efforts conducted by the facility </t>
  </si>
  <si>
    <t>How is EtO handled during malfunction events of process equipment (vented, held within chamber/room, etc)?</t>
  </si>
  <si>
    <t>B-12</t>
  </si>
  <si>
    <t>APCD 1 for room area</t>
  </si>
  <si>
    <t>APCD 2 for room area (if any)</t>
  </si>
  <si>
    <t>APCD 3 for room area (if any)</t>
  </si>
  <si>
    <t>B-13</t>
  </si>
  <si>
    <t>B-14</t>
  </si>
  <si>
    <t>B-15</t>
  </si>
  <si>
    <t>B-16</t>
  </si>
  <si>
    <t>B-17</t>
  </si>
  <si>
    <t>B-18</t>
  </si>
  <si>
    <t>B-19</t>
  </si>
  <si>
    <t>Natural draft opening (NDO)</t>
  </si>
  <si>
    <t>Door</t>
  </si>
  <si>
    <t>Window</t>
  </si>
  <si>
    <t>Temperature</t>
  </si>
  <si>
    <r>
      <t xml:space="preserve">Enter temperature set point or range for </t>
    </r>
    <r>
      <rPr>
        <u/>
        <sz val="9"/>
        <color theme="1"/>
        <rFont val="Calibri"/>
        <family val="2"/>
        <scheme val="minor"/>
      </rPr>
      <t>summer</t>
    </r>
    <r>
      <rPr>
        <sz val="9"/>
        <color theme="1"/>
        <rFont val="Calibri"/>
        <family val="2"/>
        <scheme val="minor"/>
      </rPr>
      <t xml:space="preserve"> in this column 
</t>
    </r>
    <r>
      <rPr>
        <b/>
        <sz val="9"/>
        <color theme="1"/>
        <rFont val="Calibri"/>
        <family val="2"/>
        <scheme val="minor"/>
      </rPr>
      <t>(Fahrenheit)</t>
    </r>
  </si>
  <si>
    <r>
      <t xml:space="preserve">Enter temperature set point or range for </t>
    </r>
    <r>
      <rPr>
        <u/>
        <sz val="9"/>
        <color theme="1"/>
        <rFont val="Calibri"/>
        <family val="2"/>
        <scheme val="minor"/>
      </rPr>
      <t>winter</t>
    </r>
    <r>
      <rPr>
        <sz val="9"/>
        <color theme="1"/>
        <rFont val="Calibri"/>
        <family val="2"/>
        <scheme val="minor"/>
      </rPr>
      <t xml:space="preserve"> in this column 
</t>
    </r>
    <r>
      <rPr>
        <b/>
        <sz val="9"/>
        <color theme="1"/>
        <rFont val="Calibri"/>
        <family val="2"/>
        <scheme val="minor"/>
      </rPr>
      <t>(Fahrenheit)</t>
    </r>
  </si>
  <si>
    <t>Enter average or range of number of air changes per hour</t>
  </si>
  <si>
    <t>B. Individual Room Area (All Areas where EtO is Used or Emitted)</t>
  </si>
  <si>
    <t>Characteristics, inventory of components and control of individual room areas where EtO is used or emitted</t>
  </si>
  <si>
    <t>Definition of leak</t>
  </si>
  <si>
    <t>B-20</t>
  </si>
  <si>
    <t>B-21</t>
  </si>
  <si>
    <t>B-22</t>
  </si>
  <si>
    <t>B-23</t>
  </si>
  <si>
    <t>Operating status in current year</t>
  </si>
  <si>
    <t>Parent company address</t>
  </si>
  <si>
    <t>Parent company city</t>
  </si>
  <si>
    <t>Parent company state</t>
  </si>
  <si>
    <t>Is parent company a small business?</t>
  </si>
  <si>
    <r>
      <t xml:space="preserve">Annual EtO </t>
    </r>
    <r>
      <rPr>
        <u/>
        <sz val="9"/>
        <color theme="1"/>
        <rFont val="Calibri"/>
        <family val="2"/>
        <scheme val="minor"/>
      </rPr>
      <t>stack emissions</t>
    </r>
    <r>
      <rPr>
        <sz val="9"/>
        <color theme="1"/>
        <rFont val="Calibri"/>
        <family val="2"/>
        <scheme val="minor"/>
      </rPr>
      <t xml:space="preserve"> of facility for the last 5 years</t>
    </r>
  </si>
  <si>
    <r>
      <t xml:space="preserve">Annual EtO </t>
    </r>
    <r>
      <rPr>
        <u/>
        <sz val="9"/>
        <color theme="1"/>
        <rFont val="Calibri"/>
        <family val="2"/>
        <scheme val="minor"/>
      </rPr>
      <t>fugitive emissions</t>
    </r>
    <r>
      <rPr>
        <sz val="9"/>
        <color theme="1"/>
        <rFont val="Calibri"/>
        <family val="2"/>
        <scheme val="minor"/>
      </rPr>
      <t xml:space="preserve"> of facility for the last 5 years</t>
    </r>
  </si>
  <si>
    <t>Accelerated aeration</t>
  </si>
  <si>
    <t>Aeration conducted in a heated aeration chamber or cell, not an aeration room, combined with: (1) use of vacuum cycles, and/or (2) high turbulence air created by multiple inlet ports along the length of the aeration cell and multiple outlet points along the top of the cell to provide even distribution of air flow</t>
  </si>
  <si>
    <t>Balancer/abator system</t>
  </si>
  <si>
    <t>An air pollution control device (APCD) that consists of a combination of a water balancer and a catalytic oxidizer</t>
  </si>
  <si>
    <t>Cascading air</t>
  </si>
  <si>
    <t>Ventilation air removed from one room area or process, with a lower EtO concentration, is vented as the input ventilation air or intake ventilation air directly to another room area or process (e.g., ventilation air from a warehouse is used as intake air to the aeration room or aeration cell).  Ventilation air removed from one room area or process must have an equivalent or lower EtO concentration than the room air concentration or process concentration of the room area or process in which it is reused</t>
  </si>
  <si>
    <t>The point(s) through which ethylene oxide-laden gas is removed from the sterilization chamber during chamber unloading, following the completion of sterilization and associated air washes. Also known as "back vent"</t>
  </si>
  <si>
    <t>A piece of equipment either contains or contacts ethylene oxide as a liquid or gas at any concentration</t>
  </si>
  <si>
    <t>A test that measures the amount of pollutants being emitted, demonstrates the capture efficiency, or determines the destruction or removal efficiency of a control device used to reduce emissions at a facility. Used to determine a facility’s compliance with an emission limit, capture efficiency, or control efficiency requirement</t>
  </si>
  <si>
    <t>Single-item sterilizer</t>
  </si>
  <si>
    <t>Any enclosed vessel in which sealed pouches containing product and ethylene oxide gas for the purpose of sterilizing are placed, and the ethylene oxide sterilizes and aerates</t>
  </si>
  <si>
    <t>Sterilizer chamber</t>
  </si>
  <si>
    <t>Describe the storage location for full and empty storage media (e.g., indoors in an enclosed room)</t>
  </si>
  <si>
    <t>C-11</t>
  </si>
  <si>
    <t>Is the ambient air in the storage areas continually monitored for ethylene oxide?</t>
  </si>
  <si>
    <t>C-12</t>
  </si>
  <si>
    <t>Describe the make/model and range of the instrumentation used for continuous monitoring of the storage areas</t>
  </si>
  <si>
    <t>How many EtO drums and/or containers are typically stored at the facility at once?</t>
  </si>
  <si>
    <t>Is there a designated area for storing EtO drums and/or containers?</t>
  </si>
  <si>
    <t>Enter the total number of sterilizer chambers at your facility</t>
  </si>
  <si>
    <t>Number of nitrogen washes per cycle</t>
  </si>
  <si>
    <t>Number of air washes per cycle</t>
  </si>
  <si>
    <t>Are leak checks performed on sterilizer chamber?</t>
  </si>
  <si>
    <t>Frequency of leak checks for sterilizer chamber</t>
  </si>
  <si>
    <t>Annual cost of leak checks for sterilizer chamber</t>
  </si>
  <si>
    <t>Duration of product dwell time within the chamber at EtO dosing concentration</t>
  </si>
  <si>
    <t>Total duration of time product stays within the sterilizer chamber before it is moved out</t>
  </si>
  <si>
    <t>Table 1. Facility Information</t>
  </si>
  <si>
    <t>Table 2. Parent Company Information</t>
  </si>
  <si>
    <t>Is there a cover hood or vent over the sterilizer chamber door (e.g., hooded vent above the sterilizer chamber door)?</t>
  </si>
  <si>
    <t>Pressure</t>
  </si>
  <si>
    <t>E-12</t>
  </si>
  <si>
    <t>Pressure drop</t>
  </si>
  <si>
    <t>E-13</t>
  </si>
  <si>
    <t>Is a specific humidity needed for aeration? Select from the dropdown menu in this column</t>
  </si>
  <si>
    <t>E-14</t>
  </si>
  <si>
    <t>E-15</t>
  </si>
  <si>
    <t>E-16</t>
  </si>
  <si>
    <t>E-17</t>
  </si>
  <si>
    <t>A test that measures the amount of pollutants being emitted, demonstrates the capture efficiency, or determines the destruction or removal efficiency of a control device used to reduce emissions at a facility. This testing is not related to compliance or regulatory requirements</t>
  </si>
  <si>
    <t>General comments</t>
  </si>
  <si>
    <r>
      <t xml:space="preserve">Enter the longitude of stack. Specify to the </t>
    </r>
    <r>
      <rPr>
        <u/>
        <sz val="9"/>
        <color theme="1"/>
        <rFont val="Calibri"/>
        <family val="2"/>
        <scheme val="minor"/>
      </rPr>
      <t>6th</t>
    </r>
    <r>
      <rPr>
        <sz val="9"/>
        <color theme="1"/>
        <rFont val="Calibri"/>
        <family val="2"/>
        <scheme val="minor"/>
      </rPr>
      <t xml:space="preserve"> decimal point</t>
    </r>
  </si>
  <si>
    <r>
      <t xml:space="preserve">Provide a copy of each engineering or non-regulatory emission test performed in the last 5 years </t>
    </r>
    <r>
      <rPr>
        <u/>
        <sz val="9"/>
        <color theme="1"/>
        <rFont val="Calibri"/>
        <family val="2"/>
        <scheme val="minor"/>
      </rPr>
      <t>in its entirety</t>
    </r>
    <r>
      <rPr>
        <sz val="9"/>
        <color theme="1"/>
        <rFont val="Calibri"/>
        <family val="2"/>
        <scheme val="minor"/>
      </rPr>
      <t xml:space="preserve"> for each APCD</t>
    </r>
  </si>
  <si>
    <t>Engineering or non-regulatory emission test performed in the last 5 years (if any)</t>
  </si>
  <si>
    <t>Monitoring records for wet scrubber from the last calendar year</t>
  </si>
  <si>
    <t>Monitoring records for dry-bed scrubber from the last calendar year</t>
  </si>
  <si>
    <t>Monitoring records for thermal oxidizer from the last calendar year</t>
  </si>
  <si>
    <t>Monitoring records for APCD from the last calendar year</t>
  </si>
  <si>
    <t>If yes, provide a brief description in this column</t>
  </si>
  <si>
    <t>Operating temperature records for thermal oxidizer from the last calendar year</t>
  </si>
  <si>
    <t>Provide the operating temperature records for thermal oxidizer from the last calendar year</t>
  </si>
  <si>
    <t>EtO concentration of room area where EtO is used or emitted</t>
  </si>
  <si>
    <t>How is EtO handled during malfunction events of APCD (vented, held within chamber/room, etc)? Also provide standard operation practices or protocol in the event of a power outages</t>
  </si>
  <si>
    <r>
      <rPr>
        <b/>
        <u/>
        <sz val="9"/>
        <rFont val="Calibri"/>
        <family val="2"/>
        <scheme val="minor"/>
      </rPr>
      <t>Facility Details</t>
    </r>
    <r>
      <rPr>
        <u/>
        <sz val="9"/>
        <rFont val="Calibri"/>
        <family val="2"/>
        <scheme val="minor"/>
      </rPr>
      <t xml:space="preserve"> (link)</t>
    </r>
  </si>
  <si>
    <r>
      <rPr>
        <b/>
        <u/>
        <sz val="9"/>
        <rFont val="Calibri"/>
        <family val="2"/>
        <scheme val="minor"/>
      </rPr>
      <t>Room Area</t>
    </r>
    <r>
      <rPr>
        <u/>
        <sz val="9"/>
        <rFont val="Calibri"/>
        <family val="2"/>
        <scheme val="minor"/>
      </rPr>
      <t xml:space="preserve"> (link)</t>
    </r>
  </si>
  <si>
    <r>
      <rPr>
        <b/>
        <u/>
        <sz val="9"/>
        <rFont val="Calibri"/>
        <family val="2"/>
        <scheme val="minor"/>
      </rPr>
      <t>Sterilizer Chambers</t>
    </r>
    <r>
      <rPr>
        <u/>
        <sz val="9"/>
        <rFont val="Calibri"/>
        <family val="2"/>
        <scheme val="minor"/>
      </rPr>
      <t xml:space="preserve"> (link)</t>
    </r>
  </si>
  <si>
    <r>
      <rPr>
        <b/>
        <u/>
        <sz val="9"/>
        <rFont val="Calibri"/>
        <family val="2"/>
        <scheme val="minor"/>
      </rPr>
      <t>Aeration</t>
    </r>
    <r>
      <rPr>
        <u/>
        <sz val="9"/>
        <rFont val="Calibri"/>
        <family val="2"/>
        <scheme val="minor"/>
      </rPr>
      <t xml:space="preserve"> (link)</t>
    </r>
  </si>
  <si>
    <r>
      <rPr>
        <b/>
        <u/>
        <sz val="9"/>
        <rFont val="Calibri"/>
        <family val="2"/>
        <scheme val="minor"/>
      </rPr>
      <t>APCD Summary</t>
    </r>
    <r>
      <rPr>
        <u/>
        <sz val="9"/>
        <rFont val="Calibri"/>
        <family val="2"/>
        <scheme val="minor"/>
      </rPr>
      <t xml:space="preserve"> (link)</t>
    </r>
  </si>
  <si>
    <r>
      <rPr>
        <b/>
        <u/>
        <sz val="9"/>
        <rFont val="Calibri"/>
        <family val="2"/>
        <scheme val="minor"/>
      </rPr>
      <t>APCD Details</t>
    </r>
    <r>
      <rPr>
        <u/>
        <sz val="9"/>
        <rFont val="Calibri"/>
        <family val="2"/>
        <scheme val="minor"/>
      </rPr>
      <t xml:space="preserve"> (link)</t>
    </r>
  </si>
  <si>
    <r>
      <rPr>
        <b/>
        <u/>
        <sz val="9"/>
        <rFont val="Calibri"/>
        <family val="2"/>
        <scheme val="minor"/>
      </rPr>
      <t>EtO Monitoring</t>
    </r>
    <r>
      <rPr>
        <u/>
        <sz val="9"/>
        <rFont val="Calibri"/>
        <family val="2"/>
        <scheme val="minor"/>
      </rPr>
      <t xml:space="preserve"> (link)</t>
    </r>
  </si>
  <si>
    <r>
      <rPr>
        <b/>
        <u/>
        <sz val="9"/>
        <rFont val="Calibri"/>
        <family val="2"/>
        <scheme val="minor"/>
      </rPr>
      <t>Miscellaneous</t>
    </r>
    <r>
      <rPr>
        <u/>
        <sz val="9"/>
        <rFont val="Calibri"/>
        <family val="2"/>
        <scheme val="minor"/>
      </rPr>
      <t xml:space="preserve"> (link)</t>
    </r>
  </si>
  <si>
    <r>
      <rPr>
        <b/>
        <u/>
        <sz val="9"/>
        <rFont val="Calibri"/>
        <family val="2"/>
        <scheme val="minor"/>
      </rPr>
      <t>Certification</t>
    </r>
    <r>
      <rPr>
        <u/>
        <sz val="9"/>
        <rFont val="Calibri"/>
        <family val="2"/>
        <scheme val="minor"/>
      </rPr>
      <t xml:space="preserve"> (link)</t>
    </r>
  </si>
  <si>
    <t>Table 2. Room Area Monitoring for EtO</t>
  </si>
  <si>
    <t>Table 3. Other Monitoring for EtO</t>
  </si>
  <si>
    <t>Table 1. Characteristics of Room Areas</t>
  </si>
  <si>
    <t>Table 1. Summary for Sterilizer Chambers</t>
  </si>
  <si>
    <t>Table 2. Sterilizer Chamber Operation and Monitoring Characteristics</t>
  </si>
  <si>
    <t>APCD Type</t>
  </si>
  <si>
    <t>Details regarding air pollution control devices such as scrubbers, catalytic oxidizers, thermal oxidizers, and others</t>
  </si>
  <si>
    <r>
      <rPr>
        <b/>
        <u/>
        <sz val="9"/>
        <rFont val="Calibri"/>
        <family val="2"/>
        <scheme val="minor"/>
      </rPr>
      <t>Terms</t>
    </r>
    <r>
      <rPr>
        <u/>
        <sz val="9"/>
        <rFont val="Calibri"/>
        <family val="2"/>
        <scheme val="minor"/>
      </rPr>
      <t xml:space="preserve"> (link)</t>
    </r>
  </si>
  <si>
    <t>Acronym</t>
  </si>
  <si>
    <t>Sterilization facility</t>
  </si>
  <si>
    <t>Sterilization operation</t>
  </si>
  <si>
    <t>The point(s) through which the evacuation of ethylene oxide-laden air from an aeration room occurs</t>
  </si>
  <si>
    <t>Any stationary source where ethylene oxide is used in the sterilization or fumigation of materials</t>
  </si>
  <si>
    <t>Any time when ethylene oxide is removed from the sterilization chamber through the sterilization chamber vent or the chamber exhaust vent or when ethylene oxide is removed from the aeration room through the aeration room vent</t>
  </si>
  <si>
    <t>The point (prior to vacuum pump) through which the evacuation of ethylene oxide from the sterilizer chamber occurs following sterilization or fumigation, including any subsequent air washes</t>
  </si>
  <si>
    <t>EIS ID</t>
  </si>
  <si>
    <t>APCD room</t>
  </si>
  <si>
    <t>Preconditioning</t>
  </si>
  <si>
    <t>Table 2. Natural Draft Openings (NDO)</t>
  </si>
  <si>
    <t>Table 4. Room Area Controls</t>
  </si>
  <si>
    <t>NDO</t>
  </si>
  <si>
    <r>
      <t xml:space="preserve">Enter temperature set point or range for </t>
    </r>
    <r>
      <rPr>
        <u/>
        <sz val="9"/>
        <color theme="1"/>
        <rFont val="Calibri"/>
        <family val="2"/>
        <scheme val="minor"/>
      </rPr>
      <t>intermediate seasons</t>
    </r>
    <r>
      <rPr>
        <sz val="9"/>
        <color theme="1"/>
        <rFont val="Calibri"/>
        <family val="2"/>
        <scheme val="minor"/>
      </rPr>
      <t xml:space="preserve"> in this column 
</t>
    </r>
    <r>
      <rPr>
        <b/>
        <sz val="9"/>
        <color theme="1"/>
        <rFont val="Calibri"/>
        <family val="2"/>
        <scheme val="minor"/>
      </rPr>
      <t>(Fahrenheit)</t>
    </r>
  </si>
  <si>
    <t>Are leak checks performed in the room area?</t>
  </si>
  <si>
    <t>Component type</t>
  </si>
  <si>
    <t>Applicable state/local regulations</t>
  </si>
  <si>
    <t>Specify any state/local regulations applicable to your facility for leak checks</t>
  </si>
  <si>
    <t>B-24</t>
  </si>
  <si>
    <t>B-25</t>
  </si>
  <si>
    <t>B-26</t>
  </si>
  <si>
    <t>B-27</t>
  </si>
  <si>
    <t>B-28</t>
  </si>
  <si>
    <t>B-29</t>
  </si>
  <si>
    <t>B-30</t>
  </si>
  <si>
    <t>B-31</t>
  </si>
  <si>
    <t>B-32</t>
  </si>
  <si>
    <t>B-33</t>
  </si>
  <si>
    <t>Sterilizer room area</t>
  </si>
  <si>
    <t>Aeration room area</t>
  </si>
  <si>
    <t>Shipping or warehouse</t>
  </si>
  <si>
    <t>EtO storage</t>
  </si>
  <si>
    <t>Specify how often leak checks are performed</t>
  </si>
  <si>
    <t>Average length of time to perform leak checks</t>
  </si>
  <si>
    <t>Average percentage of leaking components identified</t>
  </si>
  <si>
    <t>B-34</t>
  </si>
  <si>
    <t>B-35</t>
  </si>
  <si>
    <t>Sterilization chamber vent (SCV)</t>
  </si>
  <si>
    <t>Aeration room vent (ARV)</t>
  </si>
  <si>
    <t>Chamber exhaust vent (CEV)</t>
  </si>
  <si>
    <t>Describe how EtO is charged to the sterilizer chamber</t>
  </si>
  <si>
    <r>
      <t xml:space="preserve">Specify the </t>
    </r>
    <r>
      <rPr>
        <u/>
        <sz val="9"/>
        <color theme="1"/>
        <rFont val="Calibri"/>
        <family val="2"/>
        <scheme val="minor"/>
      </rPr>
      <t>unit</t>
    </r>
    <r>
      <rPr>
        <sz val="9"/>
        <color theme="1"/>
        <rFont val="Calibri"/>
        <family val="2"/>
        <scheme val="minor"/>
      </rPr>
      <t xml:space="preserve"> of concentration.
Select from the dropdown menu in this column</t>
    </r>
  </si>
  <si>
    <t>ppm</t>
  </si>
  <si>
    <t>% LEL</t>
  </si>
  <si>
    <t>Table 3. Control Characteristics for Sterilizer Chambers</t>
  </si>
  <si>
    <t>Is this a single-item chamber?</t>
  </si>
  <si>
    <t>(mg/L)</t>
  </si>
  <si>
    <t>Is EtO from sterilizer captured for re-use?</t>
  </si>
  <si>
    <t>Is water used during this process?</t>
  </si>
  <si>
    <t>Amount of water disposed annually</t>
  </si>
  <si>
    <t>(gallons)</t>
  </si>
  <si>
    <t>Method of water disposal</t>
  </si>
  <si>
    <t>Provide a brief description about how water is disposed after being used to capture EtO for re-use</t>
  </si>
  <si>
    <t>Is an interlock system present that prevents activation of the CEV and opening of the sterilizer door until a set EtO concentration is reached?</t>
  </si>
  <si>
    <t>Enter from permit description, if available. Otherwise, use a unique identifier for each pump</t>
  </si>
  <si>
    <r>
      <t xml:space="preserve">Specify </t>
    </r>
    <r>
      <rPr>
        <u/>
        <sz val="9"/>
        <color theme="1"/>
        <rFont val="Calibri"/>
        <family val="2"/>
        <scheme val="minor"/>
      </rPr>
      <t>make</t>
    </r>
    <r>
      <rPr>
        <sz val="9"/>
        <color theme="1"/>
        <rFont val="Calibri"/>
        <family val="2"/>
        <scheme val="minor"/>
      </rPr>
      <t xml:space="preserve"> of pump</t>
    </r>
  </si>
  <si>
    <r>
      <t xml:space="preserve">Specify </t>
    </r>
    <r>
      <rPr>
        <u/>
        <sz val="9"/>
        <color theme="1"/>
        <rFont val="Calibri"/>
        <family val="2"/>
        <scheme val="minor"/>
      </rPr>
      <t>model</t>
    </r>
    <r>
      <rPr>
        <sz val="9"/>
        <color theme="1"/>
        <rFont val="Calibri"/>
        <family val="2"/>
        <scheme val="minor"/>
      </rPr>
      <t xml:space="preserve"> of pump</t>
    </r>
  </si>
  <si>
    <t>Once-through</t>
  </si>
  <si>
    <t>Recirculating</t>
  </si>
  <si>
    <t>Dry seal</t>
  </si>
  <si>
    <t>Unit ID of vacuum pump</t>
  </si>
  <si>
    <t>Basic information of vacuum pump</t>
  </si>
  <si>
    <t>Seal type of vacuum pump</t>
  </si>
  <si>
    <t>Capacity of vacuum pump</t>
  </si>
  <si>
    <t>Handling and disposal of water for once-through vacuum pump</t>
  </si>
  <si>
    <t>If you selected "once-through" as the type of vacuum pump, provide a brief description about how water is handled and disposed</t>
  </si>
  <si>
    <t>Annual EtO emissions from wastewater at facility for the last 5 years</t>
  </si>
  <si>
    <t>Average EtO concentration in wastewater when it leaves the vacuum pump or liquid-gas separator</t>
  </si>
  <si>
    <t>(ppmv)</t>
  </si>
  <si>
    <t>Average EtO concentration in wastewater when collected in a holding tank or basin</t>
  </si>
  <si>
    <t>Type of aeration unit</t>
  </si>
  <si>
    <t>Does the aeration unit use accelerated aeration?</t>
  </si>
  <si>
    <t>Length of time that products are being held in aeration room before being transferred</t>
  </si>
  <si>
    <t>Are leak checks performed on aeration unit?</t>
  </si>
  <si>
    <t>Aeration unit ID</t>
  </si>
  <si>
    <t>E-18</t>
  </si>
  <si>
    <t>E-19</t>
  </si>
  <si>
    <t>E-20</t>
  </si>
  <si>
    <t>E-21</t>
  </si>
  <si>
    <t>E-22</t>
  </si>
  <si>
    <t>Aeration cell/chamber</t>
  </si>
  <si>
    <t>(gallons/day)</t>
  </si>
  <si>
    <t>B-36</t>
  </si>
  <si>
    <t>B-37</t>
  </si>
  <si>
    <t>B-38</t>
  </si>
  <si>
    <t>B-39</t>
  </si>
  <si>
    <t>B-40</t>
  </si>
  <si>
    <t>B-41</t>
  </si>
  <si>
    <t>E-23</t>
  </si>
  <si>
    <t>E-24</t>
  </si>
  <si>
    <t>E-25</t>
  </si>
  <si>
    <t>From sterilizer chamber to aeration room/chamber</t>
  </si>
  <si>
    <t>Provide details on where the sterilized product is placed in the sterilizer room area following removal from the chamber, the length of time the sterilized product sits in the sterilizer room area, the distance sterilized product is moved from the sterilizer room area to the aeration room area</t>
  </si>
  <si>
    <t>Location and length of time that sterilized product is placed in aeration room area before being placed in the aeration chamber</t>
  </si>
  <si>
    <t>Provide details on where the sterilized and aerated product is placed after being removed from aeration chamber, length of time the sterilized and aerated product sits after being removed from aeration room, and distance the sterilized and aerated product is moved to warehouse area</t>
  </si>
  <si>
    <t>At warehouse area</t>
  </si>
  <si>
    <t>From aeration room/chamber to warehouse area</t>
  </si>
  <si>
    <t>Provide details on length of time sterilized and aerated product is held in the warehouse before being loaded on truck or other conveyance for shipment offsite</t>
  </si>
  <si>
    <t>Sterilizer unit ID</t>
  </si>
  <si>
    <t>Stack ID to which the APCD vents</t>
  </si>
  <si>
    <t>Is a balancer/snubber system used to moderate EtO concentration before the gas stream enters the control device (e.g., a water bath that absorbs EtO)?</t>
  </si>
  <si>
    <t>Table 1. Aeration that Occurs in Separate Unit (Aeration Room &amp; Aeration Cell/Chamber)</t>
  </si>
  <si>
    <t>Table 1. APCD Characteristics</t>
  </si>
  <si>
    <t>Table 2. Emissions and CEMS</t>
  </si>
  <si>
    <t>Peak hourly emission rate of APCD</t>
  </si>
  <si>
    <r>
      <t xml:space="preserve">Enter the </t>
    </r>
    <r>
      <rPr>
        <u/>
        <sz val="9"/>
        <color theme="1"/>
        <rFont val="Calibri"/>
        <family val="2"/>
        <scheme val="minor"/>
      </rPr>
      <t>value</t>
    </r>
    <r>
      <rPr>
        <sz val="9"/>
        <color theme="1"/>
        <rFont val="Calibri"/>
        <family val="2"/>
        <scheme val="minor"/>
      </rPr>
      <t xml:space="preserve"> of peak hourly emission rate</t>
    </r>
  </si>
  <si>
    <r>
      <t xml:space="preserve">Specify the </t>
    </r>
    <r>
      <rPr>
        <u/>
        <sz val="9"/>
        <color theme="1"/>
        <rFont val="Calibri"/>
        <family val="2"/>
        <scheme val="minor"/>
      </rPr>
      <t>unit</t>
    </r>
    <r>
      <rPr>
        <sz val="9"/>
        <color theme="1"/>
        <rFont val="Calibri"/>
        <family val="2"/>
        <scheme val="minor"/>
      </rPr>
      <t xml:space="preserve"> of peak hourly emission rate</t>
    </r>
  </si>
  <si>
    <t>F-17</t>
  </si>
  <si>
    <t>F-18</t>
  </si>
  <si>
    <t>F-19</t>
  </si>
  <si>
    <t>F-20</t>
  </si>
  <si>
    <t>F-21</t>
  </si>
  <si>
    <t>F-22</t>
  </si>
  <si>
    <t>Provide a brief description of any standards or work practices followed for the CEMS used to measure EtO concentration from the APCD</t>
  </si>
  <si>
    <t>F-23</t>
  </si>
  <si>
    <t>Process/APCD monitoring plan for dry-bed scrubber</t>
  </si>
  <si>
    <t>Process/APCD monitoring plan for thermal oxidizer</t>
  </si>
  <si>
    <t>Process/APCD monitoring plan for APCD</t>
  </si>
  <si>
    <t>Specify how catalyst is disposed (e.g., hazardous waste landfill, MSW landfill, etc.)</t>
  </si>
  <si>
    <t>Any enclosed vessel in which both the sterilization process and the aeration process occur within the same vessel, e.g., the vessel is filled with ethylene oxide gas or an ethylene oxide/inert gas mixture for the purpose of sterilizing and is followed by off-gassing of ethylene oxide</t>
  </si>
  <si>
    <t>Provide details on where the sterilized product is placed in the aeration room area (e.g., placed in hallway area outside door of aeration chamber), and the length of time the sterilized product sits in the aeration room area before being placed in the aeration chamber</t>
  </si>
  <si>
    <t>If any, specify other one-time costs of APCD (e.g., programming a data acquisition system)</t>
  </si>
  <si>
    <t>Specify how sorbert is disposed (e.g., hazardous waste landfill, MSW landfill, etc.)</t>
  </si>
  <si>
    <t>Volume of catalyst</t>
  </si>
  <si>
    <t>Provide a brief description of the design and key operation specifications of the dry-bed scrubber</t>
  </si>
  <si>
    <t>Provide a brief description of the design and key operation specifications of the APCD</t>
  </si>
  <si>
    <t>Specify the instrument used to monitor the room area</t>
  </si>
  <si>
    <t>How many measurement points are there within the room area?</t>
  </si>
  <si>
    <t>Enter the amount of measurement points within the room area</t>
  </si>
  <si>
    <t>What is the frequency of monitoring at each point within the room area?</t>
  </si>
  <si>
    <t>Specify the frequency of monitoring at each point within the room area</t>
  </si>
  <si>
    <t>H-18</t>
  </si>
  <si>
    <t>Provide percent emission reduction, associated costs, and description of QA/QC for voluntary measures</t>
  </si>
  <si>
    <t>Provide diagrams of your facility indicating all rooms, primary EtO emission points (e.g., regulated emission points), and secondary EtO emission points (e.g., fugitive emission points). Ensure that all NDOs are adequately labeled</t>
  </si>
  <si>
    <t>J-1</t>
  </si>
  <si>
    <t>J-2</t>
  </si>
  <si>
    <t>J-3</t>
  </si>
  <si>
    <t>J-4</t>
  </si>
  <si>
    <t>J-5</t>
  </si>
  <si>
    <t>List all other processes generating EtO-laden wastewater within the facility. Enter one process per each row</t>
  </si>
  <si>
    <t>Other processes generating EtO-laden wastewater within the facility</t>
  </si>
  <si>
    <t>For each process, briefly specify how wastewater is disposed of or treated</t>
  </si>
  <si>
    <t>Are there any other processes within the facility that generate EtO-laden wastewater?</t>
  </si>
  <si>
    <t>I-6</t>
  </si>
  <si>
    <t>I-7</t>
  </si>
  <si>
    <t>I-8</t>
  </si>
  <si>
    <t>I-9</t>
  </si>
  <si>
    <t>Questions regarding facility's wastewater treatment and other items of EtO commercial sterilization operation</t>
  </si>
  <si>
    <t>Most recent air permit(s)</t>
  </si>
  <si>
    <t>Application documents for the most recent air permit(s)</t>
  </si>
  <si>
    <t>Valve - gas</t>
  </si>
  <si>
    <t>Valve - liquid</t>
  </si>
  <si>
    <t>Connector</t>
  </si>
  <si>
    <t>Flange - gas</t>
  </si>
  <si>
    <t>Flange - liquid</t>
  </si>
  <si>
    <t>Pump seal - liquid</t>
  </si>
  <si>
    <t>Pressure relief device</t>
  </si>
  <si>
    <t>Meter - gas</t>
  </si>
  <si>
    <t>Meter - liquid</t>
  </si>
  <si>
    <t>Line</t>
  </si>
  <si>
    <t>NDO ID. Enter from permit description, if available. Otherwise, use a unique identifier for each NDO</t>
  </si>
  <si>
    <t>APCD ID. Enter from permit description, if available. Otherwise, use a unique identifier for each APCD</t>
  </si>
  <si>
    <t>(cubic feet per minute, cfm)</t>
  </si>
  <si>
    <t>Specify the frequency of leak checks for sterilizer chamber</t>
  </si>
  <si>
    <r>
      <t xml:space="preserve">Enter the </t>
    </r>
    <r>
      <rPr>
        <u/>
        <sz val="9"/>
        <color theme="1"/>
        <rFont val="Calibri"/>
        <family val="2"/>
        <scheme val="minor"/>
      </rPr>
      <t>average</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for each performance test in this column</t>
    </r>
  </si>
  <si>
    <r>
      <t xml:space="preserve">Enter the </t>
    </r>
    <r>
      <rPr>
        <u/>
        <sz val="9"/>
        <color theme="1"/>
        <rFont val="Calibri"/>
        <family val="2"/>
        <scheme val="minor"/>
      </rPr>
      <t>average</t>
    </r>
    <r>
      <rPr>
        <sz val="9"/>
        <color theme="1"/>
        <rFont val="Calibri"/>
        <family val="2"/>
        <scheme val="minor"/>
      </rPr>
      <t xml:space="preserve"> dollar </t>
    </r>
    <r>
      <rPr>
        <u/>
        <sz val="9"/>
        <color theme="1"/>
        <rFont val="Calibri"/>
        <family val="2"/>
        <scheme val="minor"/>
      </rPr>
      <t>amount</t>
    </r>
    <r>
      <rPr>
        <sz val="9"/>
        <color theme="1"/>
        <rFont val="Calibri"/>
        <family val="2"/>
        <scheme val="minor"/>
      </rPr>
      <t xml:space="preserve"> for each engineering emission test in this column</t>
    </r>
  </si>
  <si>
    <t>Average annual energy cost of facility operation (include the last 5 years in the average)</t>
  </si>
  <si>
    <t>B-42</t>
  </si>
  <si>
    <t>Room area ID for all rooms and areas where EtO is used or emitted</t>
  </si>
  <si>
    <t>Nitrogen used for washes during each cycle</t>
  </si>
  <si>
    <t>Annual cost of nitrogen washes</t>
  </si>
  <si>
    <t>Air used for washes during each cycle</t>
  </si>
  <si>
    <t>Annual cost of air washes</t>
  </si>
  <si>
    <t>Average electricity used per gas wash (nitrogen washes and air washes combined)</t>
  </si>
  <si>
    <t>Annual cost of electricity for gas washes (nitrogen washes and air washes combined)</t>
  </si>
  <si>
    <t>Is an EtO concentration monitor used within this sterilizer chamber?</t>
  </si>
  <si>
    <t>Provide a brief description of any standards or work practices followed for the EtO concentration monitor used within the chamber</t>
  </si>
  <si>
    <t>I-10</t>
  </si>
  <si>
    <t>(gallons/year)</t>
  </si>
  <si>
    <r>
      <t xml:space="preserve">Daily average wastewater flow rate for </t>
    </r>
    <r>
      <rPr>
        <u/>
        <sz val="9"/>
        <color theme="1"/>
        <rFont val="Calibri"/>
        <family val="2"/>
        <scheme val="minor"/>
      </rPr>
      <t>EtO commercial sterilization activities</t>
    </r>
    <r>
      <rPr>
        <sz val="9"/>
        <color theme="1"/>
        <rFont val="Calibri"/>
        <family val="2"/>
        <scheme val="minor"/>
      </rPr>
      <t xml:space="preserve"> at the facility</t>
    </r>
  </si>
  <si>
    <r>
      <t xml:space="preserve">Annual average wastewater flow for </t>
    </r>
    <r>
      <rPr>
        <u/>
        <sz val="9"/>
        <color theme="1"/>
        <rFont val="Calibri"/>
        <family val="2"/>
        <scheme val="minor"/>
      </rPr>
      <t>all operations</t>
    </r>
    <r>
      <rPr>
        <sz val="9"/>
        <color theme="1"/>
        <rFont val="Calibri"/>
        <family val="2"/>
        <scheme val="minor"/>
      </rPr>
      <t xml:space="preserve"> at the facility (includes both EtO commercial sterilization and other activities) </t>
    </r>
  </si>
  <si>
    <t>Daily average wastewater flow rate for each process other than EtO commercial sterilization</t>
  </si>
  <si>
    <t>Wastewater disposal or treatment for EtO commercial sterilization activities</t>
  </si>
  <si>
    <t>Briefly specify how wastewater is disposed of or treated for EtO commercial sterilization activities</t>
  </si>
  <si>
    <t>Annual average cost of wastewater disposal or treatment for EtO commercial sterilization activities</t>
  </si>
  <si>
    <t>Wastewater disposal or treatment for each process other than EtO commercial sterilization</t>
  </si>
  <si>
    <t>Annual cost of wastewater disposal or treatment for each process other than EtO commercial sterilization</t>
  </si>
  <si>
    <t>I-11</t>
  </si>
  <si>
    <t>I-12</t>
  </si>
  <si>
    <t>Table 2. Dry-bed Scrubber</t>
  </si>
  <si>
    <t>Table 4. Thermal Oxidizer</t>
  </si>
  <si>
    <t>Combination-chamber sterilizer</t>
  </si>
  <si>
    <t>Research and laboratory facility</t>
  </si>
  <si>
    <t>Is this an R&amp;D chamber (under the definition of research and laboratory facility)?</t>
  </si>
  <si>
    <t>Does the sterilizer chamber have positive pressure cycles?</t>
  </si>
  <si>
    <t>Describe how sterilized product is moved from one area of the facility to another. For each product move through the facility provide, provide details on the following variables: (1) length of time that product sits, (2) where the product is placed, (3) distance product is moved, and (4) note any areas where there is a hood to collect the EO</t>
  </si>
  <si>
    <r>
      <t xml:space="preserve">Explain any </t>
    </r>
    <r>
      <rPr>
        <u/>
        <sz val="9"/>
        <rFont val="Calibri"/>
        <family val="2"/>
        <scheme val="minor"/>
      </rPr>
      <t>corrective actions</t>
    </r>
    <r>
      <rPr>
        <sz val="9"/>
        <rFont val="Calibri"/>
        <family val="2"/>
        <scheme val="minor"/>
      </rPr>
      <t xml:space="preserve"> taken for readings outside the limit(s) for Parameter 1</t>
    </r>
  </si>
  <si>
    <r>
      <t xml:space="preserve">Explain any </t>
    </r>
    <r>
      <rPr>
        <u/>
        <sz val="9"/>
        <rFont val="Calibri"/>
        <family val="2"/>
        <scheme val="minor"/>
      </rPr>
      <t>corrective actions</t>
    </r>
    <r>
      <rPr>
        <sz val="9"/>
        <rFont val="Calibri"/>
        <family val="2"/>
        <scheme val="minor"/>
      </rPr>
      <t xml:space="preserve"> taken for readings outside the limit(s) for Parameter 2</t>
    </r>
  </si>
  <si>
    <r>
      <t xml:space="preserve">Explain any </t>
    </r>
    <r>
      <rPr>
        <u/>
        <sz val="9"/>
        <rFont val="Calibri"/>
        <family val="2"/>
        <scheme val="minor"/>
      </rPr>
      <t>corrective actions</t>
    </r>
    <r>
      <rPr>
        <sz val="9"/>
        <rFont val="Calibri"/>
        <family val="2"/>
        <scheme val="minor"/>
      </rPr>
      <t xml:space="preserve"> taken for readings outside the limit(s) for Parameter 3</t>
    </r>
  </si>
  <si>
    <r>
      <t xml:space="preserve">Explain any </t>
    </r>
    <r>
      <rPr>
        <u/>
        <sz val="9"/>
        <rFont val="Calibri"/>
        <family val="2"/>
        <scheme val="minor"/>
      </rPr>
      <t>corrective actions</t>
    </r>
    <r>
      <rPr>
        <sz val="9"/>
        <rFont val="Calibri"/>
        <family val="2"/>
        <scheme val="minor"/>
      </rPr>
      <t xml:space="preserve"> taken for readings outside the limit(s) for Parameter 4</t>
    </r>
  </si>
  <si>
    <r>
      <rPr>
        <u/>
        <sz val="9"/>
        <rFont val="Calibri"/>
        <family val="2"/>
        <scheme val="minor"/>
      </rPr>
      <t>Set value</t>
    </r>
    <r>
      <rPr>
        <sz val="9"/>
        <rFont val="Calibri"/>
        <family val="2"/>
        <scheme val="minor"/>
      </rPr>
      <t xml:space="preserve"> of Parameter 1</t>
    </r>
  </si>
  <si>
    <r>
      <rPr>
        <u/>
        <sz val="9"/>
        <rFont val="Calibri"/>
        <family val="2"/>
        <scheme val="minor"/>
      </rPr>
      <t>Name</t>
    </r>
    <r>
      <rPr>
        <sz val="9"/>
        <rFont val="Calibri"/>
        <family val="2"/>
        <scheme val="minor"/>
      </rPr>
      <t xml:space="preserve"> of Parameter 1</t>
    </r>
  </si>
  <si>
    <r>
      <rPr>
        <u/>
        <sz val="9"/>
        <rFont val="Calibri"/>
        <family val="2"/>
        <scheme val="minor"/>
      </rPr>
      <t>Monitoring frequency</t>
    </r>
    <r>
      <rPr>
        <sz val="9"/>
        <rFont val="Calibri"/>
        <family val="2"/>
        <scheme val="minor"/>
      </rPr>
      <t xml:space="preserve"> of Parameter 1</t>
    </r>
  </si>
  <si>
    <r>
      <rPr>
        <u/>
        <sz val="9"/>
        <rFont val="Calibri"/>
        <family val="2"/>
        <scheme val="minor"/>
      </rPr>
      <t>Unit</t>
    </r>
    <r>
      <rPr>
        <sz val="9"/>
        <rFont val="Calibri"/>
        <family val="2"/>
        <scheme val="minor"/>
      </rPr>
      <t xml:space="preserve"> of Parameter 1</t>
    </r>
  </si>
  <si>
    <r>
      <rPr>
        <u/>
        <sz val="9"/>
        <rFont val="Calibri"/>
        <family val="2"/>
        <scheme val="minor"/>
      </rPr>
      <t>Name</t>
    </r>
    <r>
      <rPr>
        <sz val="9"/>
        <rFont val="Calibri"/>
        <family val="2"/>
        <scheme val="minor"/>
      </rPr>
      <t xml:space="preserve"> of Parameter 2</t>
    </r>
  </si>
  <si>
    <r>
      <rPr>
        <u/>
        <sz val="9"/>
        <rFont val="Calibri"/>
        <family val="2"/>
        <scheme val="minor"/>
      </rPr>
      <t>Set value</t>
    </r>
    <r>
      <rPr>
        <sz val="9"/>
        <rFont val="Calibri"/>
        <family val="2"/>
        <scheme val="minor"/>
      </rPr>
      <t xml:space="preserve"> of Parameter 2</t>
    </r>
  </si>
  <si>
    <r>
      <rPr>
        <u/>
        <sz val="9"/>
        <rFont val="Calibri"/>
        <family val="2"/>
        <scheme val="minor"/>
      </rPr>
      <t>Unit</t>
    </r>
    <r>
      <rPr>
        <sz val="9"/>
        <rFont val="Calibri"/>
        <family val="2"/>
        <scheme val="minor"/>
      </rPr>
      <t xml:space="preserve"> of Parameter 2</t>
    </r>
  </si>
  <si>
    <r>
      <rPr>
        <u/>
        <sz val="9"/>
        <rFont val="Calibri"/>
        <family val="2"/>
        <scheme val="minor"/>
      </rPr>
      <t>Monitoring frequency</t>
    </r>
    <r>
      <rPr>
        <sz val="9"/>
        <rFont val="Calibri"/>
        <family val="2"/>
        <scheme val="minor"/>
      </rPr>
      <t xml:space="preserve"> of Parameter 2</t>
    </r>
  </si>
  <si>
    <r>
      <rPr>
        <u/>
        <sz val="9"/>
        <rFont val="Calibri"/>
        <family val="2"/>
        <scheme val="minor"/>
      </rPr>
      <t>Name</t>
    </r>
    <r>
      <rPr>
        <sz val="9"/>
        <rFont val="Calibri"/>
        <family val="2"/>
        <scheme val="minor"/>
      </rPr>
      <t xml:space="preserve"> of Parameter 3</t>
    </r>
  </si>
  <si>
    <r>
      <rPr>
        <u/>
        <sz val="9"/>
        <rFont val="Calibri"/>
        <family val="2"/>
        <scheme val="minor"/>
      </rPr>
      <t>Set value</t>
    </r>
    <r>
      <rPr>
        <sz val="9"/>
        <rFont val="Calibri"/>
        <family val="2"/>
        <scheme val="minor"/>
      </rPr>
      <t xml:space="preserve"> of Parameter 3</t>
    </r>
  </si>
  <si>
    <r>
      <rPr>
        <u/>
        <sz val="9"/>
        <rFont val="Calibri"/>
        <family val="2"/>
        <scheme val="minor"/>
      </rPr>
      <t>Unit</t>
    </r>
    <r>
      <rPr>
        <sz val="9"/>
        <rFont val="Calibri"/>
        <family val="2"/>
        <scheme val="minor"/>
      </rPr>
      <t xml:space="preserve"> of Parameter 3</t>
    </r>
  </si>
  <si>
    <r>
      <rPr>
        <u/>
        <sz val="9"/>
        <rFont val="Calibri"/>
        <family val="2"/>
        <scheme val="minor"/>
      </rPr>
      <t>Monitoring frequency</t>
    </r>
    <r>
      <rPr>
        <sz val="9"/>
        <rFont val="Calibri"/>
        <family val="2"/>
        <scheme val="minor"/>
      </rPr>
      <t xml:space="preserve"> of Parameter 3</t>
    </r>
  </si>
  <si>
    <r>
      <rPr>
        <u/>
        <sz val="9"/>
        <rFont val="Calibri"/>
        <family val="2"/>
        <scheme val="minor"/>
      </rPr>
      <t>Name</t>
    </r>
    <r>
      <rPr>
        <sz val="9"/>
        <rFont val="Calibri"/>
        <family val="2"/>
        <scheme val="minor"/>
      </rPr>
      <t xml:space="preserve"> of Parameter 4</t>
    </r>
  </si>
  <si>
    <r>
      <rPr>
        <u/>
        <sz val="9"/>
        <rFont val="Calibri"/>
        <family val="2"/>
        <scheme val="minor"/>
      </rPr>
      <t>Set value</t>
    </r>
    <r>
      <rPr>
        <sz val="9"/>
        <rFont val="Calibri"/>
        <family val="2"/>
        <scheme val="minor"/>
      </rPr>
      <t xml:space="preserve"> of Parameter 4</t>
    </r>
  </si>
  <si>
    <r>
      <rPr>
        <u/>
        <sz val="9"/>
        <rFont val="Calibri"/>
        <family val="2"/>
        <scheme val="minor"/>
      </rPr>
      <t>Unit</t>
    </r>
    <r>
      <rPr>
        <sz val="9"/>
        <rFont val="Calibri"/>
        <family val="2"/>
        <scheme val="minor"/>
      </rPr>
      <t xml:space="preserve"> of Parameter 4</t>
    </r>
  </si>
  <si>
    <r>
      <rPr>
        <u/>
        <sz val="9"/>
        <rFont val="Calibri"/>
        <family val="2"/>
        <scheme val="minor"/>
      </rPr>
      <t>Monitoring frequency</t>
    </r>
    <r>
      <rPr>
        <sz val="9"/>
        <rFont val="Calibri"/>
        <family val="2"/>
        <scheme val="minor"/>
      </rPr>
      <t xml:space="preserve"> of Parameter 4</t>
    </r>
  </si>
  <si>
    <t>Parameter 1 monitored for dry-bed scrubber</t>
  </si>
  <si>
    <t>Parameter 2 monitored for dry-bed scrubber (if any)</t>
  </si>
  <si>
    <t>Parameter 3 monitored for dry-bed scrubber (if any)</t>
  </si>
  <si>
    <t>Parameter 4 monitored for dry-bed scrubber (if any)</t>
  </si>
  <si>
    <t>Monitoring records for  dry-bed scrubber from the last calendar year</t>
  </si>
  <si>
    <t>Parameter 1 monitored for catalytic oxidizer &amp; balancer/abator</t>
  </si>
  <si>
    <t>Parameter 2 monitored for catalytic oxidizer &amp; balancer/abator (if any)</t>
  </si>
  <si>
    <t>Parameter 3 monitored for catalytic oxidizer &amp; balancer/abator (if any)</t>
  </si>
  <si>
    <t>Parameter 4 monitored for catalytic oxidizer &amp; balancer/abator (if any)</t>
  </si>
  <si>
    <t>Parameter 1 monitored for thermal oxidizer</t>
  </si>
  <si>
    <t>Parameter 2 monitored for thermal oxidizer (if any)</t>
  </si>
  <si>
    <t>Parameter 3 monitored for thermal oxidizer (if any)</t>
  </si>
  <si>
    <t>Parameter 4 monitored for thermal oxidizer (if any)</t>
  </si>
  <si>
    <t>Parameter 1 monitored for APCD</t>
  </si>
  <si>
    <t>Parameter 2 monitored for APCD (if any)</t>
  </si>
  <si>
    <t>Parameter 3 monitored for APCD (if any)</t>
  </si>
  <si>
    <t>Parameter 4 monitored for APCD (if any)</t>
  </si>
  <si>
    <t>L-1</t>
  </si>
  <si>
    <t>air pollution control device</t>
  </si>
  <si>
    <t>ARV</t>
  </si>
  <si>
    <t>Aeration room vent</t>
  </si>
  <si>
    <t>CAA</t>
  </si>
  <si>
    <t>Clean Air Act</t>
  </si>
  <si>
    <t>Confidential business information</t>
  </si>
  <si>
    <t>CEMS</t>
  </si>
  <si>
    <t>Continuous emissions monitoring system</t>
  </si>
  <si>
    <t>CEV</t>
  </si>
  <si>
    <t>Chamber exhaust vent</t>
  </si>
  <si>
    <t>cfm</t>
  </si>
  <si>
    <t>Cubic feet per minute</t>
  </si>
  <si>
    <t>CFR</t>
  </si>
  <si>
    <t>Code of Federal Regulations</t>
  </si>
  <si>
    <t>EG</t>
  </si>
  <si>
    <t>ethylene glycol</t>
  </si>
  <si>
    <t>EIS</t>
  </si>
  <si>
    <t>Emission Inventory System</t>
  </si>
  <si>
    <t>EPA</t>
  </si>
  <si>
    <t>Environmental Protection Agency</t>
  </si>
  <si>
    <t>EtO</t>
  </si>
  <si>
    <t>ethylene oxide</t>
  </si>
  <si>
    <t>ICR</t>
  </si>
  <si>
    <t>identifier</t>
  </si>
  <si>
    <t>in. H2O</t>
  </si>
  <si>
    <t>inches of water</t>
  </si>
  <si>
    <t>kWh</t>
  </si>
  <si>
    <t>kilowatt hour</t>
  </si>
  <si>
    <t>LEL</t>
  </si>
  <si>
    <t>mg/L</t>
  </si>
  <si>
    <t>milligrams per liter</t>
  </si>
  <si>
    <t>NAICS</t>
  </si>
  <si>
    <t>North American Industrial Classification System</t>
  </si>
  <si>
    <t>natural draft opening</t>
  </si>
  <si>
    <t>ppmv</t>
  </si>
  <si>
    <t>parts per million, volume</t>
  </si>
  <si>
    <t>psig</t>
  </si>
  <si>
    <t>pressure per square inch, gauge</t>
  </si>
  <si>
    <t>QA</t>
  </si>
  <si>
    <t>quality assurance</t>
  </si>
  <si>
    <t>QC</t>
  </si>
  <si>
    <t>quality control</t>
  </si>
  <si>
    <t>R&amp;D</t>
  </si>
  <si>
    <t>research and development</t>
  </si>
  <si>
    <t>SCV</t>
  </si>
  <si>
    <t>sterilization chamber vent</t>
  </si>
  <si>
    <t>information collection request</t>
  </si>
  <si>
    <t>1. Definitions</t>
  </si>
  <si>
    <t>2. Acronyms</t>
  </si>
  <si>
    <t>Response</t>
  </si>
  <si>
    <t>APCD Details (AM)</t>
  </si>
  <si>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temperature of sterilizer chamber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</si>
  <si>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relative humidity within sterilizer chamber when in operation </t>
    </r>
    <r>
      <rPr>
        <b/>
        <sz val="9"/>
        <color theme="1"/>
        <rFont val="Calibri"/>
        <family val="2"/>
        <scheme val="minor"/>
      </rPr>
      <t>(percent)</t>
    </r>
  </si>
  <si>
    <r>
      <t xml:space="preserve">Enter the </t>
    </r>
    <r>
      <rPr>
        <u/>
        <sz val="9"/>
        <color theme="1"/>
        <rFont val="Calibri"/>
        <family val="2"/>
        <scheme val="minor"/>
      </rPr>
      <t>average</t>
    </r>
    <r>
      <rPr>
        <sz val="9"/>
        <color theme="1"/>
        <rFont val="Calibri"/>
        <family val="2"/>
        <scheme val="minor"/>
      </rPr>
      <t xml:space="preserve"> number of nitrogen washes per cycle</t>
    </r>
  </si>
  <si>
    <r>
      <t xml:space="preserve">Enter the </t>
    </r>
    <r>
      <rPr>
        <u/>
        <sz val="9"/>
        <color theme="1"/>
        <rFont val="Calibri"/>
        <family val="2"/>
        <scheme val="minor"/>
      </rPr>
      <t>average</t>
    </r>
    <r>
      <rPr>
        <sz val="9"/>
        <color theme="1"/>
        <rFont val="Calibri"/>
        <family val="2"/>
        <scheme val="minor"/>
      </rPr>
      <t xml:space="preserve"> number of air washes per cycle</t>
    </r>
  </si>
  <si>
    <r>
      <t xml:space="preserve">Enter the </t>
    </r>
    <r>
      <rPr>
        <u/>
        <sz val="9"/>
        <color theme="1"/>
        <rFont val="Calibri"/>
        <family val="2"/>
        <scheme val="minor"/>
      </rPr>
      <t>type</t>
    </r>
    <r>
      <rPr>
        <sz val="9"/>
        <color theme="1"/>
        <rFont val="Calibri"/>
        <family val="2"/>
        <scheme val="minor"/>
      </rPr>
      <t xml:space="preserve"> of EtO concentration monitor</t>
    </r>
  </si>
  <si>
    <r>
      <t xml:space="preserve">Enter the </t>
    </r>
    <r>
      <rPr>
        <u/>
        <sz val="9"/>
        <color theme="1"/>
        <rFont val="Calibri"/>
        <family val="2"/>
        <scheme val="minor"/>
      </rPr>
      <t>manufacturer</t>
    </r>
    <r>
      <rPr>
        <sz val="9"/>
        <color theme="1"/>
        <rFont val="Calibri"/>
        <family val="2"/>
        <scheme val="minor"/>
      </rPr>
      <t xml:space="preserve"> of EtO concentration monitor</t>
    </r>
  </si>
  <si>
    <r>
      <t xml:space="preserve">Enter the </t>
    </r>
    <r>
      <rPr>
        <u/>
        <sz val="9"/>
        <color theme="1"/>
        <rFont val="Calibri"/>
        <family val="2"/>
        <scheme val="minor"/>
      </rPr>
      <t>model</t>
    </r>
    <r>
      <rPr>
        <sz val="9"/>
        <color theme="1"/>
        <rFont val="Calibri"/>
        <family val="2"/>
        <scheme val="minor"/>
      </rPr>
      <t xml:space="preserve"> of EtO concentration monitor</t>
    </r>
  </si>
  <si>
    <r>
      <t xml:space="preserve">Enter the </t>
    </r>
    <r>
      <rPr>
        <u/>
        <sz val="9"/>
        <color theme="1"/>
        <rFont val="Calibri"/>
        <family val="2"/>
        <scheme val="minor"/>
      </rPr>
      <t>average</t>
    </r>
    <r>
      <rPr>
        <sz val="9"/>
        <color theme="1"/>
        <rFont val="Calibri"/>
        <family val="2"/>
        <scheme val="minor"/>
      </rPr>
      <t xml:space="preserve"> concentration that EtO is reduced to
</t>
    </r>
    <r>
      <rPr>
        <b/>
        <sz val="9"/>
        <color theme="1"/>
        <rFont val="Calibri"/>
        <family val="2"/>
        <scheme val="minor"/>
      </rPr>
      <t>(ppm or % LEL)</t>
    </r>
  </si>
  <si>
    <r>
      <t xml:space="preserve">Pressure
</t>
    </r>
    <r>
      <rPr>
        <u/>
        <sz val="9"/>
        <color theme="1"/>
        <rFont val="Calibri"/>
        <family val="2"/>
        <scheme val="minor"/>
      </rPr>
      <t>(For aeration cell/chamber only)</t>
    </r>
  </si>
  <si>
    <r>
      <t xml:space="preserve">Pressure drop
</t>
    </r>
    <r>
      <rPr>
        <u/>
        <sz val="9"/>
        <color theme="1"/>
        <rFont val="Calibri"/>
        <family val="2"/>
        <scheme val="minor"/>
      </rPr>
      <t>(For aeration room only)</t>
    </r>
  </si>
  <si>
    <t>Specify definition of pressure drop, or locations based on which pressure drop is measured (e.g., farthest point to inlet of control device)</t>
  </si>
  <si>
    <t>Specify pressure condition during aeration process</t>
  </si>
  <si>
    <r>
      <t xml:space="preserve">Enter the </t>
    </r>
    <r>
      <rPr>
        <u/>
        <sz val="9"/>
        <color theme="1"/>
        <rFont val="Calibri"/>
        <family val="2"/>
        <scheme val="minor"/>
      </rPr>
      <t>temperature</t>
    </r>
    <r>
      <rPr>
        <sz val="9"/>
        <color theme="1"/>
        <rFont val="Calibri"/>
        <family val="2"/>
        <scheme val="minor"/>
      </rPr>
      <t xml:space="preserve"> at stack outlet
</t>
    </r>
    <r>
      <rPr>
        <b/>
        <sz val="9"/>
        <color theme="1"/>
        <rFont val="Calibri"/>
        <family val="2"/>
        <scheme val="minor"/>
      </rPr>
      <t>(Fahrenheit)</t>
    </r>
  </si>
  <si>
    <r>
      <t xml:space="preserve">Enter the </t>
    </r>
    <r>
      <rPr>
        <u/>
        <sz val="9"/>
        <color theme="1"/>
        <rFont val="Calibri"/>
        <family val="2"/>
        <scheme val="minor"/>
      </rPr>
      <t>type</t>
    </r>
    <r>
      <rPr>
        <sz val="9"/>
        <color theme="1"/>
        <rFont val="Calibri"/>
        <family val="2"/>
        <scheme val="minor"/>
      </rPr>
      <t xml:space="preserve"> of CEMS</t>
    </r>
  </si>
  <si>
    <r>
      <t xml:space="preserve">Enter the </t>
    </r>
    <r>
      <rPr>
        <u/>
        <sz val="9"/>
        <color theme="1"/>
        <rFont val="Calibri"/>
        <family val="2"/>
        <scheme val="minor"/>
      </rPr>
      <t>manufacturer</t>
    </r>
    <r>
      <rPr>
        <sz val="9"/>
        <color theme="1"/>
        <rFont val="Calibri"/>
        <family val="2"/>
        <scheme val="minor"/>
      </rPr>
      <t xml:space="preserve"> of CEMS</t>
    </r>
  </si>
  <si>
    <r>
      <t xml:space="preserve">Enter the </t>
    </r>
    <r>
      <rPr>
        <u/>
        <sz val="9"/>
        <color theme="1"/>
        <rFont val="Calibri"/>
        <family val="2"/>
        <scheme val="minor"/>
      </rPr>
      <t>model</t>
    </r>
    <r>
      <rPr>
        <sz val="9"/>
        <color theme="1"/>
        <rFont val="Calibri"/>
        <family val="2"/>
        <scheme val="minor"/>
      </rPr>
      <t xml:space="preserve"> of CEMS</t>
    </r>
  </si>
  <si>
    <r>
      <t xml:space="preserve">Specify the </t>
    </r>
    <r>
      <rPr>
        <u/>
        <sz val="9"/>
        <color theme="1"/>
        <rFont val="Calibri"/>
        <family val="2"/>
        <scheme val="minor"/>
      </rPr>
      <t>method</t>
    </r>
    <r>
      <rPr>
        <sz val="9"/>
        <color theme="1"/>
        <rFont val="Calibri"/>
        <family val="2"/>
        <scheme val="minor"/>
      </rPr>
      <t xml:space="preserve"> of detection of CEMS</t>
    </r>
  </si>
  <si>
    <r>
      <rPr>
        <i/>
        <sz val="9"/>
        <rFont val="Calibri"/>
        <family val="2"/>
        <scheme val="minor"/>
      </rPr>
      <t xml:space="preserve">Website for the Small Business Administration: </t>
    </r>
    <r>
      <rPr>
        <i/>
        <u/>
        <sz val="9"/>
        <color theme="10"/>
        <rFont val="Calibri"/>
        <family val="2"/>
        <scheme val="minor"/>
      </rPr>
      <t>https://www.sba.gov/</t>
    </r>
    <r>
      <rPr>
        <i/>
        <sz val="9"/>
        <rFont val="Calibri"/>
        <family val="2"/>
        <scheme val="minor"/>
      </rPr>
      <t>. (click to visit)</t>
    </r>
  </si>
  <si>
    <r>
      <rPr>
        <i/>
        <sz val="9"/>
        <rFont val="Calibri"/>
        <family val="2"/>
        <scheme val="minor"/>
      </rPr>
      <t xml:space="preserve">Code of Federal Regulations (CFR), part 121: </t>
    </r>
    <r>
      <rPr>
        <i/>
        <u/>
        <sz val="9"/>
        <color theme="10"/>
        <rFont val="Calibri"/>
        <family val="2"/>
        <scheme val="minor"/>
      </rPr>
      <t>https://www.ecfr.gov/cgi-bin/text-idx?SID=85df5b1185a8b127a9b324c6583f72c6&amp;mc=true&amp;node=pt13.1.121&amp;rgn=div5</t>
    </r>
    <r>
      <rPr>
        <i/>
        <sz val="9"/>
        <rFont val="Calibri"/>
        <family val="2"/>
        <scheme val="minor"/>
      </rPr>
      <t>. (click to visit)</t>
    </r>
  </si>
  <si>
    <t>EtO dispensing room</t>
  </si>
  <si>
    <t>Specify definition of pressure drop, or locations based on which pressure drop is measured (e.g., farthest point to control device inlet)</t>
  </si>
  <si>
    <t>B-1 with no 0</t>
  </si>
  <si>
    <t>How often are new drums or containers delivered to facility and empty drums or containers picked up and sent offsite?</t>
  </si>
  <si>
    <t>Average cost per inspection</t>
  </si>
  <si>
    <r>
      <t>Temperature
(</t>
    </r>
    <r>
      <rPr>
        <u/>
        <sz val="9"/>
        <color theme="1"/>
        <rFont val="Calibri"/>
        <family val="2"/>
        <scheme val="minor"/>
      </rPr>
      <t>For combination sterilizers, enter temperature for sterilization mode only</t>
    </r>
    <r>
      <rPr>
        <sz val="9"/>
        <color theme="1"/>
        <rFont val="Calibri"/>
        <family val="2"/>
        <scheme val="minor"/>
      </rPr>
      <t>)</t>
    </r>
  </si>
  <si>
    <t>lower explosive limit</t>
  </si>
  <si>
    <t>Any stationary source whose primary purpose is to conduct research and development into new processes and products, where such source is operated under the close supervision of technically trained personnel and is not engaged in the manufacturer of products for commercial sale in commerce, except in a de minimis manner</t>
  </si>
  <si>
    <t>Any vessel that is used to facilitate off-gassing of ethylene oxide at a sterilization facility. If single-item sterilization occurs, the vessel is classified as a sterilization chamber</t>
  </si>
  <si>
    <t>Any vessel or room that is used to facilitate off-gassing of ethylene oxide at a sterilization facility. If single-item sterilization occurs, the vessel or room is classified as a sterilization chamber</t>
  </si>
  <si>
    <t>Any enclosed vessel or room that is filled with ethylene oxide gas, or an ethylene oxide/inert gas mixture, for the purpose of sterilizing and/or fumigating at a sterilization facility. Includes any vessels or rooms where both ethylene oxide sterilization and aeration occur within one chamber</t>
  </si>
  <si>
    <t>Phone number</t>
  </si>
  <si>
    <t>Is there a plan to expand/modify/close this facility in the near future?</t>
  </si>
  <si>
    <t>Provide a short explanation if you select "Yes" on the left</t>
  </si>
  <si>
    <t>Operating hours</t>
  </si>
  <si>
    <r>
      <t xml:space="preserve">Enter the </t>
    </r>
    <r>
      <rPr>
        <u/>
        <sz val="9"/>
        <color theme="1"/>
        <rFont val="Calibri"/>
        <family val="2"/>
        <scheme val="minor"/>
      </rPr>
      <t>annual</t>
    </r>
    <r>
      <rPr>
        <sz val="9"/>
        <color theme="1"/>
        <rFont val="Calibri"/>
        <family val="2"/>
        <scheme val="minor"/>
      </rPr>
      <t xml:space="preserve"> operating hours on average of the facility </t>
    </r>
    <r>
      <rPr>
        <b/>
        <sz val="9"/>
        <color theme="1"/>
        <rFont val="Calibri"/>
        <family val="2"/>
        <scheme val="minor"/>
      </rPr>
      <t>(hours)</t>
    </r>
  </si>
  <si>
    <r>
      <t xml:space="preserve">Enter the </t>
    </r>
    <r>
      <rPr>
        <u/>
        <sz val="9"/>
        <color theme="1"/>
        <rFont val="Calibri"/>
        <family val="2"/>
        <scheme val="minor"/>
      </rPr>
      <t>daily</t>
    </r>
    <r>
      <rPr>
        <sz val="9"/>
        <color theme="1"/>
        <rFont val="Calibri"/>
        <family val="2"/>
        <scheme val="minor"/>
      </rPr>
      <t xml:space="preserve"> operating hours on average of the facility </t>
    </r>
    <r>
      <rPr>
        <b/>
        <sz val="9"/>
        <color theme="1"/>
        <rFont val="Calibri"/>
        <family val="2"/>
        <scheme val="minor"/>
      </rPr>
      <t>(hours)</t>
    </r>
  </si>
  <si>
    <t>Parent company zip code</t>
  </si>
  <si>
    <t>EtO usage at your facility for the last 5 calendar years</t>
  </si>
  <si>
    <t>Documentation for annual EtO emissions calculations</t>
  </si>
  <si>
    <t>Provide calculations and supporting documentation for both stack emissions and fugitive emissions, including all emission factors used to determine the annual EtO emissions</t>
  </si>
  <si>
    <t>Table 3. Facility Documents</t>
  </si>
  <si>
    <t>Table 4. Facility Buildings</t>
  </si>
  <si>
    <t>Building ID</t>
  </si>
  <si>
    <t>Table 5. Facility-level Data</t>
  </si>
  <si>
    <t>A-30</t>
  </si>
  <si>
    <t>A-31</t>
  </si>
  <si>
    <t>A-32</t>
  </si>
  <si>
    <t>Building corner 1</t>
  </si>
  <si>
    <t>Building corner 2</t>
  </si>
  <si>
    <t>Building corner 3</t>
  </si>
  <si>
    <t>Building corner 4 (if any)</t>
  </si>
  <si>
    <t>Building corner 5 (if any)</t>
  </si>
  <si>
    <t>Building corner 6 (if any)</t>
  </si>
  <si>
    <t>Building corner 7 (if any)</t>
  </si>
  <si>
    <t>A-33</t>
  </si>
  <si>
    <t>Additional comments</t>
  </si>
  <si>
    <t>Enter any additional comments that you may have regarding the information provided in this table about buildings and building corners</t>
  </si>
  <si>
    <r>
      <t xml:space="preserve">Enter the latitude of this building corner. Specify to the </t>
    </r>
    <r>
      <rPr>
        <u/>
        <sz val="9"/>
        <color theme="1"/>
        <rFont val="Calibri"/>
        <family val="2"/>
        <scheme val="minor"/>
      </rPr>
      <t>6th</t>
    </r>
    <r>
      <rPr>
        <sz val="9"/>
        <color theme="1"/>
        <rFont val="Calibri"/>
        <family val="2"/>
        <scheme val="minor"/>
      </rPr>
      <t xml:space="preserve"> decimal point</t>
    </r>
  </si>
  <si>
    <r>
      <t xml:space="preserve">Enter the longitude of this building corner. Specify to the </t>
    </r>
    <r>
      <rPr>
        <u/>
        <sz val="9"/>
        <color theme="1"/>
        <rFont val="Calibri"/>
        <family val="2"/>
        <scheme val="minor"/>
      </rPr>
      <t>6th</t>
    </r>
    <r>
      <rPr>
        <sz val="9"/>
        <color theme="1"/>
        <rFont val="Calibri"/>
        <family val="2"/>
        <scheme val="minor"/>
      </rPr>
      <t xml:space="preserve"> decimal point</t>
    </r>
  </si>
  <si>
    <t>Enter from permit description, if available. Otherwise, use a unique identifier for each building</t>
  </si>
  <si>
    <t>A-34</t>
  </si>
  <si>
    <t>A-35</t>
  </si>
  <si>
    <t>A-36</t>
  </si>
  <si>
    <t>A-37</t>
  </si>
  <si>
    <t>A-38</t>
  </si>
  <si>
    <t>A-39</t>
  </si>
  <si>
    <t>A-40</t>
  </si>
  <si>
    <t>A-41</t>
  </si>
  <si>
    <t>A-42</t>
  </si>
  <si>
    <t>Is the cross section of duct work for room area venting circular or rectangular?</t>
  </si>
  <si>
    <r>
      <t>Diameter of duct work
(</t>
    </r>
    <r>
      <rPr>
        <u/>
        <sz val="9"/>
        <color theme="1"/>
        <rFont val="Calibri"/>
        <family val="2"/>
        <scheme val="minor"/>
      </rPr>
      <t>For circular duct work only</t>
    </r>
    <r>
      <rPr>
        <sz val="9"/>
        <color theme="1"/>
        <rFont val="Calibri"/>
        <family val="2"/>
        <scheme val="minor"/>
      </rPr>
      <t>)</t>
    </r>
  </si>
  <si>
    <t>Are the dimensions of duct work constant throughout?</t>
  </si>
  <si>
    <t>B-43</t>
  </si>
  <si>
    <t>B-44</t>
  </si>
  <si>
    <t>B-45</t>
  </si>
  <si>
    <t>B-46</t>
  </si>
  <si>
    <t>B-47</t>
  </si>
  <si>
    <t>B-48</t>
  </si>
  <si>
    <r>
      <t xml:space="preserve">Latitude. Specify to the </t>
    </r>
    <r>
      <rPr>
        <u/>
        <sz val="9"/>
        <color theme="1"/>
        <rFont val="Calibri"/>
        <family val="2"/>
        <scheme val="minor"/>
      </rPr>
      <t>6th</t>
    </r>
    <r>
      <rPr>
        <sz val="9"/>
        <color theme="1"/>
        <rFont val="Calibri"/>
        <family val="2"/>
        <scheme val="minor"/>
      </rPr>
      <t xml:space="preserve"> decimal point</t>
    </r>
  </si>
  <si>
    <r>
      <t xml:space="preserve">Longitude. Specify to the </t>
    </r>
    <r>
      <rPr>
        <u/>
        <sz val="9"/>
        <color theme="1"/>
        <rFont val="Calibri"/>
        <family val="2"/>
        <scheme val="minor"/>
      </rPr>
      <t>6th</t>
    </r>
    <r>
      <rPr>
        <sz val="9"/>
        <color theme="1"/>
        <rFont val="Calibri"/>
        <family val="2"/>
        <scheme val="minor"/>
      </rPr>
      <t xml:space="preserve"> decimal point</t>
    </r>
  </si>
  <si>
    <t>Is air forced out of this NDO? Select from the dropdown menu in this column</t>
  </si>
  <si>
    <t>Natural draft opening (NDO) 1 (if any)</t>
  </si>
  <si>
    <t>Natural draft opening (NDO) 2 (if any)</t>
  </si>
  <si>
    <t>Natural draft opening (NDO) 3 (if any)</t>
  </si>
  <si>
    <t>Natural draft opening (NDO) 4 (if any)</t>
  </si>
  <si>
    <t>Natural draft opening (NDO) 5 (if any)</t>
  </si>
  <si>
    <t>Natural draft opening (NDO) 6 (if any)</t>
  </si>
  <si>
    <t>Natural draft opening (NDO) 7 (if any)</t>
  </si>
  <si>
    <t>Natural draft opening (NDO) 8 (if any)</t>
  </si>
  <si>
    <t>Natural draft opening (NDO) 9 (if any)</t>
  </si>
  <si>
    <t>Natural draft opening (NDO) 10 (if any)</t>
  </si>
  <si>
    <t>Air flow (ventilation)</t>
  </si>
  <si>
    <t>Air flow (conditioned)</t>
  </si>
  <si>
    <t>Describe the designated area for EtO drum and/or container storage</t>
  </si>
  <si>
    <t>Startup, shutdown and malfunction (SSM) plan</t>
  </si>
  <si>
    <t>Provide the startup, shutdown and malfunction (SSM) plan approved for your facility</t>
  </si>
  <si>
    <t>A-43</t>
  </si>
  <si>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temperature of sterilizer chamber when in operation</t>
    </r>
    <r>
      <rPr>
        <b/>
        <sz val="9"/>
        <color theme="1"/>
        <rFont val="Calibri"/>
        <family val="2"/>
        <scheme val="minor"/>
      </rPr>
      <t xml:space="preserve">
(Fahrenheit)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</si>
  <si>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temperature of sterilizer chamber when in operation</t>
    </r>
    <r>
      <rPr>
        <b/>
        <sz val="9"/>
        <color theme="1"/>
        <rFont val="Calibri"/>
        <family val="2"/>
        <scheme val="minor"/>
      </rPr>
      <t xml:space="preserve">
(Fahrenheit)</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</si>
  <si>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relative humidity within sterilizer chamber when in operation</t>
    </r>
    <r>
      <rPr>
        <b/>
        <sz val="9"/>
        <color theme="1"/>
        <rFont val="Calibri"/>
        <family val="2"/>
        <scheme val="minor"/>
      </rPr>
      <t xml:space="preserve">
(percent)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</si>
  <si>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relative humidity within sterilizer chamber when in operation</t>
    </r>
    <r>
      <rPr>
        <b/>
        <sz val="9"/>
        <color theme="1"/>
        <rFont val="Calibri"/>
        <family val="2"/>
        <scheme val="minor"/>
      </rPr>
      <t xml:space="preserve">
(percent)</t>
    </r>
  </si>
  <si>
    <r>
      <t xml:space="preserve">Enter the </t>
    </r>
    <r>
      <rPr>
        <u/>
        <sz val="9"/>
        <color theme="1"/>
        <rFont val="Calibri"/>
        <family val="2"/>
        <scheme val="minor"/>
      </rPr>
      <t>maximum</t>
    </r>
    <r>
      <rPr>
        <sz val="9"/>
        <color theme="1"/>
        <rFont val="Calibri"/>
        <family val="2"/>
        <scheme val="minor"/>
      </rPr>
      <t xml:space="preserve"> number of nitrogen washes per cycle</t>
    </r>
  </si>
  <si>
    <r>
      <t xml:space="preserve">Enter the </t>
    </r>
    <r>
      <rPr>
        <u/>
        <sz val="9"/>
        <color theme="1"/>
        <rFont val="Calibri"/>
        <family val="2"/>
        <scheme val="minor"/>
      </rPr>
      <t>minimum</t>
    </r>
    <r>
      <rPr>
        <sz val="9"/>
        <color theme="1"/>
        <rFont val="Calibri"/>
        <family val="2"/>
        <scheme val="minor"/>
      </rPr>
      <t xml:space="preserve"> number of nitrogen washes per cycle</t>
    </r>
  </si>
  <si>
    <r>
      <t xml:space="preserve">Enter the </t>
    </r>
    <r>
      <rPr>
        <u/>
        <sz val="9"/>
        <color theme="1"/>
        <rFont val="Calibri"/>
        <family val="2"/>
        <scheme val="minor"/>
      </rPr>
      <t xml:space="preserve">maximum </t>
    </r>
    <r>
      <rPr>
        <sz val="9"/>
        <color theme="1"/>
        <rFont val="Calibri"/>
        <family val="2"/>
        <scheme val="minor"/>
      </rPr>
      <t>number of air washes per cycle</t>
    </r>
  </si>
  <si>
    <r>
      <t xml:space="preserve">Enter the </t>
    </r>
    <r>
      <rPr>
        <u/>
        <sz val="9"/>
        <color theme="1"/>
        <rFont val="Calibri"/>
        <family val="2"/>
        <scheme val="minor"/>
      </rPr>
      <t xml:space="preserve">minimum </t>
    </r>
    <r>
      <rPr>
        <sz val="9"/>
        <color theme="1"/>
        <rFont val="Calibri"/>
        <family val="2"/>
        <scheme val="minor"/>
      </rPr>
      <t>number of air washes per cycle</t>
    </r>
  </si>
  <si>
    <r>
      <t xml:space="preserve">Enter the </t>
    </r>
    <r>
      <rPr>
        <u/>
        <sz val="9"/>
        <color theme="1"/>
        <rFont val="Calibri"/>
        <family val="2"/>
        <scheme val="minor"/>
      </rPr>
      <t>maximum</t>
    </r>
    <r>
      <rPr>
        <sz val="9"/>
        <color theme="1"/>
        <rFont val="Calibri"/>
        <family val="2"/>
        <scheme val="minor"/>
      </rPr>
      <t xml:space="preserve"> concentration that EtO is reduced to
</t>
    </r>
    <r>
      <rPr>
        <b/>
        <sz val="9"/>
        <color theme="1"/>
        <rFont val="Calibri"/>
        <family val="2"/>
        <scheme val="minor"/>
      </rPr>
      <t>(ppm or % LEL)</t>
    </r>
  </si>
  <si>
    <r>
      <t xml:space="preserve">Enter the </t>
    </r>
    <r>
      <rPr>
        <u/>
        <sz val="9"/>
        <color theme="1"/>
        <rFont val="Calibri"/>
        <family val="2"/>
        <scheme val="minor"/>
      </rPr>
      <t>minimum</t>
    </r>
    <r>
      <rPr>
        <sz val="9"/>
        <color theme="1"/>
        <rFont val="Calibri"/>
        <family val="2"/>
        <scheme val="minor"/>
      </rPr>
      <t xml:space="preserve"> concentration that EtO is reduced to
</t>
    </r>
    <r>
      <rPr>
        <b/>
        <sz val="9"/>
        <color theme="1"/>
        <rFont val="Calibri"/>
        <family val="2"/>
        <scheme val="minor"/>
      </rPr>
      <t>(ppm or % LEL)</t>
    </r>
  </si>
  <si>
    <t>Leak check procedure(s) for sterilizer chamber</t>
  </si>
  <si>
    <t>Provide a brief description of the leak check procedure(s) for sterilizer chamber</t>
  </si>
  <si>
    <t>Wet seal with water</t>
  </si>
  <si>
    <t>Wet seal with oil</t>
  </si>
  <si>
    <t>Wet seal with other fluid</t>
  </si>
  <si>
    <t>Material of duct work for room area venting</t>
  </si>
  <si>
    <t>Enter from permit description, if available. Otherwise, use a unique identifier for each aeration unit</t>
  </si>
  <si>
    <t>E-26</t>
  </si>
  <si>
    <t>E-27</t>
  </si>
  <si>
    <t>E-28</t>
  </si>
  <si>
    <t>E-29</t>
  </si>
  <si>
    <t>E-30</t>
  </si>
  <si>
    <t>Frequency of leak checks for aeration unit</t>
  </si>
  <si>
    <t>Annual cost of leak checks for aeration unit</t>
  </si>
  <si>
    <t>Associated EIS release point ID</t>
  </si>
  <si>
    <t>Enter the EIS release point ID associated with the sterilizer unit, if any</t>
  </si>
  <si>
    <t>Enter the EIS release point ID associated with the aeration unit, if any</t>
  </si>
  <si>
    <t>Enter the EIS release point ID associated with this APCD, if any</t>
  </si>
  <si>
    <t>F-24</t>
  </si>
  <si>
    <t>F-25</t>
  </si>
  <si>
    <t>F-26</t>
  </si>
  <si>
    <t>F-27</t>
  </si>
  <si>
    <t>Action levels and SOPs for room area monitoring</t>
  </si>
  <si>
    <t>Provide documents specifying action levels and SOPs for room area monitoring</t>
  </si>
  <si>
    <t>H-19</t>
  </si>
  <si>
    <t>Table 1. Personal Monitoring (Badges) for EtO</t>
  </si>
  <si>
    <t>J-6</t>
  </si>
  <si>
    <t>Provide documentation of any studies done on quantifying EtO residuals in your products</t>
  </si>
  <si>
    <t>Certification by Professional Engineer</t>
  </si>
  <si>
    <t>Certification by Facility Personnel</t>
  </si>
  <si>
    <t>Certification by Certified Industrial Hygienist</t>
  </si>
  <si>
    <t>Certification by Reporter</t>
  </si>
  <si>
    <t>Building height</t>
  </si>
  <si>
    <t>A-44</t>
  </si>
  <si>
    <t>Orientation. Select from the dropdown menu in this column</t>
  </si>
  <si>
    <t>NDO Type</t>
  </si>
  <si>
    <t>NDO Orientation</t>
  </si>
  <si>
    <t>Vertical</t>
  </si>
  <si>
    <t>Horizontal</t>
  </si>
  <si>
    <t>Combined</t>
  </si>
  <si>
    <t>Air forced out of NDO</t>
  </si>
  <si>
    <t>E-31</t>
  </si>
  <si>
    <t>E-32</t>
  </si>
  <si>
    <t>E-33</t>
  </si>
  <si>
    <t>E-34</t>
  </si>
  <si>
    <r>
      <t xml:space="preserve">Facial velocity
</t>
    </r>
    <r>
      <rPr>
        <u/>
        <sz val="9"/>
        <color theme="1"/>
        <rFont val="Calibri"/>
        <family val="2"/>
        <scheme val="minor"/>
      </rPr>
      <t>(For aeration room only)</t>
    </r>
  </si>
  <si>
    <t>E-35</t>
  </si>
  <si>
    <t>E-36</t>
  </si>
  <si>
    <t>E-37</t>
  </si>
  <si>
    <t>E-38</t>
  </si>
  <si>
    <t>No (skip to A-13)</t>
  </si>
  <si>
    <t>No (skip to C-5)</t>
  </si>
  <si>
    <t>No (skip to C-9)</t>
  </si>
  <si>
    <t>No (skip the next column)</t>
  </si>
  <si>
    <t>E-39</t>
  </si>
  <si>
    <t>E-40</t>
  </si>
  <si>
    <t>E-41</t>
  </si>
  <si>
    <t>Provide a brief description about how the APCD handles variability in flow rate and other relevant parameters</t>
  </si>
  <si>
    <t>How does the APCD handle variability in flow rate and other relevant parameters?</t>
  </si>
  <si>
    <t>J-7</t>
  </si>
  <si>
    <r>
      <t xml:space="preserve">Enter the </t>
    </r>
    <r>
      <rPr>
        <u/>
        <sz val="9"/>
        <color theme="1"/>
        <rFont val="Calibri"/>
        <family val="2"/>
        <scheme val="minor"/>
      </rPr>
      <t>total</t>
    </r>
    <r>
      <rPr>
        <sz val="9"/>
        <color theme="1"/>
        <rFont val="Calibri"/>
        <family val="2"/>
        <scheme val="minor"/>
      </rPr>
      <t xml:space="preserve"> length of duct work
</t>
    </r>
    <r>
      <rPr>
        <b/>
        <sz val="9"/>
        <color theme="1"/>
        <rFont val="Calibri"/>
        <family val="2"/>
        <scheme val="minor"/>
      </rPr>
      <t>(feet)</t>
    </r>
  </si>
  <si>
    <t>B-49</t>
  </si>
  <si>
    <r>
      <t>Cross-sectional height of duct work
(</t>
    </r>
    <r>
      <rPr>
        <u/>
        <sz val="9"/>
        <color theme="1"/>
        <rFont val="Calibri"/>
        <family val="2"/>
        <scheme val="minor"/>
      </rPr>
      <t>For rectangular duct work only</t>
    </r>
    <r>
      <rPr>
        <sz val="9"/>
        <color theme="1"/>
        <rFont val="Calibri"/>
        <family val="2"/>
        <scheme val="minor"/>
      </rPr>
      <t>)</t>
    </r>
  </si>
  <si>
    <r>
      <t>Cross-sectional width of duct work
(</t>
    </r>
    <r>
      <rPr>
        <u/>
        <sz val="9"/>
        <color theme="1"/>
        <rFont val="Calibri"/>
        <family val="2"/>
        <scheme val="minor"/>
      </rPr>
      <t>For rectangular duct work only</t>
    </r>
    <r>
      <rPr>
        <sz val="9"/>
        <color theme="1"/>
        <rFont val="Calibri"/>
        <family val="2"/>
        <scheme val="minor"/>
      </rPr>
      <t>)</t>
    </r>
  </si>
  <si>
    <r>
      <t xml:space="preserve">Enter the </t>
    </r>
    <r>
      <rPr>
        <u/>
        <sz val="9"/>
        <color theme="1"/>
        <rFont val="Calibri"/>
        <family val="2"/>
        <scheme val="minor"/>
      </rPr>
      <t>average</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</si>
  <si>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average</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</si>
  <si>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average</t>
    </r>
    <r>
      <rPr>
        <sz val="9"/>
        <color theme="1"/>
        <rFont val="Calibri"/>
        <family val="2"/>
        <scheme val="minor"/>
      </rPr>
      <t xml:space="preserve"> cross-sectional width of duct work
</t>
    </r>
    <r>
      <rPr>
        <b/>
        <sz val="9"/>
        <color theme="1"/>
        <rFont val="Calibri"/>
        <family val="2"/>
        <scheme val="minor"/>
      </rPr>
      <t>(feet)</t>
    </r>
  </si>
  <si>
    <t>Specify the material of duct work</t>
  </si>
  <si>
    <t>Total length of duct work for room area venting</t>
  </si>
  <si>
    <t>Material of duct work for sterilizer chamber vent (SCV)</t>
  </si>
  <si>
    <t>Total length of duct work for sterilizer chamber vent (SCV)</t>
  </si>
  <si>
    <t>Is the cross section of duct work for sterilizer chamber vent (SCV) circular or rectangular?</t>
  </si>
  <si>
    <t>Material of duct work for chamber exhaust vent (CEV)</t>
  </si>
  <si>
    <t>Total length of duct work for chamber exhaust vent (CEV)</t>
  </si>
  <si>
    <t>Is the cross section of duct work for chamber exhaust vent (CEV) circular or rectangular?</t>
  </si>
  <si>
    <t>E-42</t>
  </si>
  <si>
    <t>Material of duct work for aeration room vent (ARV)</t>
  </si>
  <si>
    <t>Total length of duct work for aeration room vent (ARV)</t>
  </si>
  <si>
    <t>Is the cross section of duct work for aeration room vent (ARV) circular or rectangular?</t>
  </si>
  <si>
    <t>Is any SCV or CEV of the sterilizer unit routed to a vacuum pump?</t>
  </si>
  <si>
    <t>Enter from test report or documentation, if available. Otherwise, use a unique identifier for each personal monitoring event</t>
  </si>
  <si>
    <t>List all personal monitoring events during the last 5 years</t>
  </si>
  <si>
    <t>Length of time that product is being held in aeration unit before being transferred</t>
  </si>
  <si>
    <t>Dwell period</t>
  </si>
  <si>
    <t>Fugitive emissions</t>
  </si>
  <si>
    <t>Emissions (of ethylene oxide) which are not routed through the existing control equipment</t>
  </si>
  <si>
    <t>Capital cost of duct work for room area venting (estimated or actual)</t>
  </si>
  <si>
    <t>Installation cost of duct work for room area venting (estimated or actual)</t>
  </si>
  <si>
    <t>Specify the maximum number of full EtO storage media (e.g., twelve 55-gallon drums) kept at the facility in the last 12 months</t>
  </si>
  <si>
    <t>What is the procedure for checking drums or containers before accepting them onsite? If drums or containers do not meet the requirements, what corrective actions are taken, and how many drums or containers per year are the corrective actions performed on?</t>
  </si>
  <si>
    <t>Annual costs associated with water disposal</t>
  </si>
  <si>
    <t>Capital cost of duct work for sterilizer chamber vent (SCV) (estimated or actual)</t>
  </si>
  <si>
    <t>Installation cost of duct work for sterilizer chamber vent (SCV) (estimated or actual)</t>
  </si>
  <si>
    <t>Capital cost of duct work for chamber exhaust vent (CEV) (estimated or actual)</t>
  </si>
  <si>
    <t>Installation cost of duct work for chamber exhaust vent (CEV) (estimated or actual)</t>
  </si>
  <si>
    <t>Capital cost of duct work for aeration room vent (ARV) (estimated or actual)</t>
  </si>
  <si>
    <t>Installation cost of duct work for aeration room vent (ARV) (estimated or actual)</t>
  </si>
  <si>
    <t>Average thickness of duct work for room area venting</t>
  </si>
  <si>
    <r>
      <t xml:space="preserve">Enter the </t>
    </r>
    <r>
      <rPr>
        <u/>
        <sz val="9"/>
        <color theme="1"/>
        <rFont val="Calibri"/>
        <family val="2"/>
        <scheme val="minor"/>
      </rPr>
      <t>average</t>
    </r>
    <r>
      <rPr>
        <sz val="9"/>
        <color theme="1"/>
        <rFont val="Calibri"/>
        <family val="2"/>
        <scheme val="minor"/>
      </rPr>
      <t xml:space="preserve"> thickness of duct work
</t>
    </r>
    <r>
      <rPr>
        <b/>
        <sz val="9"/>
        <color theme="1"/>
        <rFont val="Calibri"/>
        <family val="2"/>
        <scheme val="minor"/>
      </rPr>
      <t>(inches)</t>
    </r>
  </si>
  <si>
    <t>Average thickness of duct work for sterilizer chamber vent (SCV)</t>
  </si>
  <si>
    <t>Average thickness of duct work for chamber exhaust vent (CEV)</t>
  </si>
  <si>
    <r>
      <t xml:space="preserve">Enter the </t>
    </r>
    <r>
      <rPr>
        <u/>
        <sz val="9"/>
        <color theme="1"/>
        <rFont val="Calibri"/>
        <family val="2"/>
        <scheme val="minor"/>
      </rPr>
      <t>average</t>
    </r>
    <r>
      <rPr>
        <sz val="9"/>
        <color theme="1"/>
        <rFont val="Calibri"/>
        <family val="2"/>
        <scheme val="minor"/>
      </rPr>
      <t xml:space="preserve"> thickness of duct work 
</t>
    </r>
    <r>
      <rPr>
        <b/>
        <sz val="9"/>
        <color theme="1"/>
        <rFont val="Calibri"/>
        <family val="2"/>
        <scheme val="minor"/>
      </rPr>
      <t>(inches)</t>
    </r>
  </si>
  <si>
    <r>
      <t xml:space="preserve">Enter the </t>
    </r>
    <r>
      <rPr>
        <u/>
        <sz val="9"/>
        <color theme="1"/>
        <rFont val="Calibri"/>
        <family val="2"/>
        <scheme val="minor"/>
      </rPr>
      <t>average</t>
    </r>
    <r>
      <rPr>
        <sz val="9"/>
        <color theme="1"/>
        <rFont val="Calibri"/>
        <family val="2"/>
        <scheme val="minor"/>
      </rPr>
      <t xml:space="preserve"> </t>
    </r>
    <r>
      <rPr>
        <u/>
        <sz val="9"/>
        <color theme="1"/>
        <rFont val="Calibri"/>
        <family val="2"/>
        <scheme val="minor"/>
      </rPr>
      <t>pressure</t>
    </r>
    <r>
      <rPr>
        <sz val="9"/>
        <color theme="1"/>
        <rFont val="Calibri"/>
        <family val="2"/>
        <scheme val="minor"/>
      </rPr>
      <t xml:space="preserve"> within the chamber during EtO dwell period 
</t>
    </r>
    <r>
      <rPr>
        <b/>
        <sz val="9"/>
        <color theme="1"/>
        <rFont val="Calibri"/>
        <family val="2"/>
        <scheme val="minor"/>
      </rPr>
      <t>(psig)</t>
    </r>
  </si>
  <si>
    <r>
      <t xml:space="preserve">Enter the </t>
    </r>
    <r>
      <rPr>
        <u/>
        <sz val="9"/>
        <color theme="1"/>
        <rFont val="Calibri"/>
        <family val="2"/>
        <scheme val="minor"/>
      </rPr>
      <t>magnitude of vacuum on average</t>
    </r>
    <r>
      <rPr>
        <sz val="9"/>
        <color theme="1"/>
        <rFont val="Calibri"/>
        <family val="2"/>
        <scheme val="minor"/>
      </rPr>
      <t xml:space="preserve"> that is applied during evacuation 
</t>
    </r>
    <r>
      <rPr>
        <b/>
        <sz val="9"/>
        <color theme="1"/>
        <rFont val="Calibri"/>
        <family val="2"/>
        <scheme val="minor"/>
      </rPr>
      <t>(psig)</t>
    </r>
  </si>
  <si>
    <r>
      <t xml:space="preserve">Enter the </t>
    </r>
    <r>
      <rPr>
        <u/>
        <sz val="9"/>
        <color theme="1"/>
        <rFont val="Calibri"/>
        <family val="2"/>
        <scheme val="minor"/>
      </rPr>
      <t>average</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</si>
  <si>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maximum</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</si>
  <si>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minimum</t>
    </r>
    <r>
      <rPr>
        <sz val="9"/>
        <color theme="1"/>
        <rFont val="Calibri"/>
        <family val="2"/>
        <scheme val="minor"/>
      </rPr>
      <t xml:space="preserve"> EtO dose per cycle 
</t>
    </r>
    <r>
      <rPr>
        <b/>
        <sz val="9"/>
        <color theme="1"/>
        <rFont val="Calibri"/>
        <family val="2"/>
        <scheme val="minor"/>
      </rPr>
      <t>(mg/L)</t>
    </r>
  </si>
  <si>
    <r>
      <t xml:space="preserve">Enter the </t>
    </r>
    <r>
      <rPr>
        <u/>
        <sz val="9"/>
        <color theme="1"/>
        <rFont val="Calibri"/>
        <family val="2"/>
        <scheme val="minor"/>
      </rPr>
      <t>average</t>
    </r>
    <r>
      <rPr>
        <sz val="9"/>
        <color theme="1"/>
        <rFont val="Calibri"/>
        <family val="2"/>
        <scheme val="minor"/>
      </rPr>
      <t xml:space="preserve"> amount of nitrogen used during each cycle 
</t>
    </r>
    <r>
      <rPr>
        <b/>
        <sz val="9"/>
        <color theme="1"/>
        <rFont val="Calibri"/>
        <family val="2"/>
        <scheme val="minor"/>
      </rPr>
      <t>(pounds)</t>
    </r>
  </si>
  <si>
    <r>
      <t xml:space="preserve">Enter the </t>
    </r>
    <r>
      <rPr>
        <u/>
        <sz val="9"/>
        <color theme="1"/>
        <rFont val="Calibri"/>
        <family val="2"/>
        <scheme val="minor"/>
      </rPr>
      <t xml:space="preserve">maximum </t>
    </r>
    <r>
      <rPr>
        <sz val="9"/>
        <color theme="1"/>
        <rFont val="Calibri"/>
        <family val="2"/>
        <scheme val="minor"/>
      </rPr>
      <t xml:space="preserve">amount of nitrogen used during each cycle 
</t>
    </r>
    <r>
      <rPr>
        <b/>
        <sz val="9"/>
        <color theme="1"/>
        <rFont val="Calibri"/>
        <family val="2"/>
        <scheme val="minor"/>
      </rPr>
      <t>(pounds)</t>
    </r>
  </si>
  <si>
    <r>
      <t xml:space="preserve">Enter the </t>
    </r>
    <r>
      <rPr>
        <u/>
        <sz val="9"/>
        <color theme="1"/>
        <rFont val="Calibri"/>
        <family val="2"/>
        <scheme val="minor"/>
      </rPr>
      <t xml:space="preserve">minimum </t>
    </r>
    <r>
      <rPr>
        <sz val="9"/>
        <color theme="1"/>
        <rFont val="Calibri"/>
        <family val="2"/>
        <scheme val="minor"/>
      </rPr>
      <t xml:space="preserve">amount of nitrogen used during each cycle 
</t>
    </r>
    <r>
      <rPr>
        <b/>
        <sz val="9"/>
        <color theme="1"/>
        <rFont val="Calibri"/>
        <family val="2"/>
        <scheme val="minor"/>
      </rPr>
      <t>(pounds)</t>
    </r>
  </si>
  <si>
    <r>
      <t xml:space="preserve">Enter the </t>
    </r>
    <r>
      <rPr>
        <u/>
        <sz val="9"/>
        <color theme="1"/>
        <rFont val="Calibri"/>
        <family val="2"/>
        <scheme val="minor"/>
      </rPr>
      <t>average</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</si>
  <si>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maximum</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</si>
  <si>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minimum</t>
    </r>
    <r>
      <rPr>
        <sz val="9"/>
        <color theme="1"/>
        <rFont val="Calibri"/>
        <family val="2"/>
        <scheme val="minor"/>
      </rPr>
      <t xml:space="preserve"> amount of air used during each cycle 
</t>
    </r>
    <r>
      <rPr>
        <b/>
        <sz val="9"/>
        <color theme="1"/>
        <rFont val="Calibri"/>
        <family val="2"/>
        <scheme val="minor"/>
      </rPr>
      <t>(pounds)</t>
    </r>
  </si>
  <si>
    <r>
      <t xml:space="preserve">Enter the </t>
    </r>
    <r>
      <rPr>
        <u/>
        <sz val="9"/>
        <color theme="1"/>
        <rFont val="Calibri"/>
        <family val="2"/>
        <scheme val="minor"/>
      </rPr>
      <t>average</t>
    </r>
    <r>
      <rPr>
        <sz val="9"/>
        <color theme="1"/>
        <rFont val="Calibri"/>
        <family val="2"/>
        <scheme val="minor"/>
      </rPr>
      <t xml:space="preserve"> duration 
</t>
    </r>
    <r>
      <rPr>
        <b/>
        <sz val="9"/>
        <color theme="1"/>
        <rFont val="Calibri"/>
        <family val="2"/>
        <scheme val="minor"/>
      </rPr>
      <t>(hours)</t>
    </r>
  </si>
  <si>
    <r>
      <t xml:space="preserve">Enter the </t>
    </r>
    <r>
      <rPr>
        <u/>
        <sz val="9"/>
        <color theme="1"/>
        <rFont val="Calibri"/>
        <family val="2"/>
        <scheme val="minor"/>
      </rPr>
      <t>maximum</t>
    </r>
    <r>
      <rPr>
        <sz val="9"/>
        <color theme="1"/>
        <rFont val="Calibri"/>
        <family val="2"/>
        <scheme val="minor"/>
      </rPr>
      <t xml:space="preserve"> duration 
</t>
    </r>
    <r>
      <rPr>
        <b/>
        <sz val="9"/>
        <color theme="1"/>
        <rFont val="Calibri"/>
        <family val="2"/>
        <scheme val="minor"/>
      </rPr>
      <t>(hours)</t>
    </r>
  </si>
  <si>
    <r>
      <t xml:space="preserve">Enter the </t>
    </r>
    <r>
      <rPr>
        <u/>
        <sz val="9"/>
        <color theme="1"/>
        <rFont val="Calibri"/>
        <family val="2"/>
        <scheme val="minor"/>
      </rPr>
      <t>minimum</t>
    </r>
    <r>
      <rPr>
        <sz val="9"/>
        <color theme="1"/>
        <rFont val="Calibri"/>
        <family val="2"/>
        <scheme val="minor"/>
      </rPr>
      <t xml:space="preserve"> duration 
</t>
    </r>
    <r>
      <rPr>
        <b/>
        <sz val="9"/>
        <color theme="1"/>
        <rFont val="Calibri"/>
        <family val="2"/>
        <scheme val="minor"/>
      </rPr>
      <t>(hours)</t>
    </r>
  </si>
  <si>
    <r>
      <t xml:space="preserve">Enter average length of time to perform leak checks per component type, per inspection 
</t>
    </r>
    <r>
      <rPr>
        <b/>
        <sz val="9"/>
        <color theme="1"/>
        <rFont val="Calibri"/>
        <family val="2"/>
        <scheme val="minor"/>
      </rPr>
      <t>(hours)</t>
    </r>
  </si>
  <si>
    <r>
      <t xml:space="preserve">Cross-sectional area 
</t>
    </r>
    <r>
      <rPr>
        <b/>
        <sz val="9"/>
        <color theme="1"/>
        <rFont val="Calibri"/>
        <family val="2"/>
        <scheme val="minor"/>
      </rPr>
      <t>(square feet)</t>
    </r>
  </si>
  <si>
    <r>
      <t xml:space="preserve">Height above the ground 
</t>
    </r>
    <r>
      <rPr>
        <b/>
        <sz val="9"/>
        <color theme="1"/>
        <rFont val="Calibri"/>
        <family val="2"/>
        <scheme val="minor"/>
      </rPr>
      <t>(feet)</t>
    </r>
  </si>
  <si>
    <r>
      <t xml:space="preserve">Air velocity 
</t>
    </r>
    <r>
      <rPr>
        <b/>
        <sz val="9"/>
        <color theme="1"/>
        <rFont val="Calibri"/>
        <family val="2"/>
        <scheme val="minor"/>
      </rPr>
      <t>(feet/minute)</t>
    </r>
  </si>
  <si>
    <r>
      <rPr>
        <sz val="9"/>
        <color theme="1"/>
        <rFont val="Calibri"/>
        <family val="2"/>
        <scheme val="minor"/>
      </rPr>
      <t xml:space="preserve">Enter average or range of relative humidity 
</t>
    </r>
    <r>
      <rPr>
        <b/>
        <sz val="9"/>
        <color theme="1"/>
        <rFont val="Calibri"/>
        <family val="2"/>
        <scheme val="minor"/>
      </rPr>
      <t>(percent)</t>
    </r>
  </si>
  <si>
    <r>
      <rPr>
        <sz val="9"/>
        <color theme="1"/>
        <rFont val="Calibri"/>
        <family val="2"/>
        <scheme val="minor"/>
      </rPr>
      <t xml:space="preserve">Enter the pressure drop across room area 
</t>
    </r>
    <r>
      <rPr>
        <b/>
        <sz val="9"/>
        <color theme="1"/>
        <rFont val="Calibri"/>
        <family val="2"/>
        <scheme val="minor"/>
      </rPr>
      <t>(inch H2O)</t>
    </r>
  </si>
  <si>
    <r>
      <rPr>
        <sz val="9"/>
        <color theme="1"/>
        <rFont val="Calibri"/>
        <family val="2"/>
        <scheme val="minor"/>
      </rPr>
      <t>Enter average or range of ventilation air flow</t>
    </r>
    <r>
      <rPr>
        <b/>
        <sz val="9"/>
        <color theme="1"/>
        <rFont val="Calibri"/>
        <family val="2"/>
        <scheme val="minor"/>
      </rPr>
      <t xml:space="preserve"> 
(actual cubic feet per minute, acfm)</t>
    </r>
  </si>
  <si>
    <r>
      <rPr>
        <sz val="9"/>
        <color theme="1"/>
        <rFont val="Calibri"/>
        <family val="2"/>
        <scheme val="minor"/>
      </rPr>
      <t>Enter average or range of conditioned air flow</t>
    </r>
    <r>
      <rPr>
        <b/>
        <sz val="9"/>
        <color theme="1"/>
        <rFont val="Calibri"/>
        <family val="2"/>
        <scheme val="minor"/>
      </rPr>
      <t xml:space="preserve"> 
(actual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</si>
  <si>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room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</si>
  <si>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temperature of aeration room when in operation 
</t>
    </r>
    <r>
      <rPr>
        <b/>
        <sz val="9"/>
        <color theme="1"/>
        <rFont val="Calibri"/>
        <family val="2"/>
        <scheme val="minor"/>
      </rPr>
      <t>(Fahrenheit)</t>
    </r>
  </si>
  <si>
    <r>
      <t xml:space="preserve">If yes, enter the specific humidity that is needed for aeration 
</t>
    </r>
    <r>
      <rPr>
        <b/>
        <sz val="9"/>
        <color theme="1"/>
        <rFont val="Calibri"/>
        <family val="2"/>
        <scheme val="minor"/>
      </rPr>
      <t>(percent)</t>
    </r>
  </si>
  <si>
    <r>
      <t xml:space="preserve">Enter the average pressure within the unit 
</t>
    </r>
    <r>
      <rPr>
        <b/>
        <sz val="9"/>
        <color theme="1"/>
        <rFont val="Calibri"/>
        <family val="2"/>
        <scheme val="minor"/>
      </rPr>
      <t>(psig)</t>
    </r>
  </si>
  <si>
    <t>Average thickness of duct work for aeration room vent (ARV)</t>
  </si>
  <si>
    <r>
      <t xml:space="preserve">Enter the average thickness of duct work
</t>
    </r>
    <r>
      <rPr>
        <b/>
        <sz val="9"/>
        <color theme="1"/>
        <rFont val="Calibri"/>
        <family val="2"/>
        <scheme val="minor"/>
      </rPr>
      <t>(feet)</t>
    </r>
  </si>
  <si>
    <r>
      <t xml:space="preserve">Enter the stack </t>
    </r>
    <r>
      <rPr>
        <u/>
        <sz val="9"/>
        <color theme="1"/>
        <rFont val="Calibri"/>
        <family val="2"/>
        <scheme val="minor"/>
      </rPr>
      <t>height</t>
    </r>
    <r>
      <rPr>
        <sz val="9"/>
        <color theme="1"/>
        <rFont val="Calibri"/>
        <family val="2"/>
        <scheme val="minor"/>
      </rPr>
      <t xml:space="preserve"> 
</t>
    </r>
    <r>
      <rPr>
        <b/>
        <sz val="9"/>
        <color theme="1"/>
        <rFont val="Calibri"/>
        <family val="2"/>
        <scheme val="minor"/>
      </rPr>
      <t>(feet)</t>
    </r>
  </si>
  <si>
    <r>
      <t xml:space="preserve">Enter the stack </t>
    </r>
    <r>
      <rPr>
        <u/>
        <sz val="9"/>
        <color theme="1"/>
        <rFont val="Calibri"/>
        <family val="2"/>
        <scheme val="minor"/>
      </rPr>
      <t>diameter</t>
    </r>
    <r>
      <rPr>
        <sz val="9"/>
        <color theme="1"/>
        <rFont val="Calibri"/>
        <family val="2"/>
        <scheme val="minor"/>
      </rPr>
      <t xml:space="preserve"> 
</t>
    </r>
    <r>
      <rPr>
        <b/>
        <sz val="9"/>
        <color theme="1"/>
        <rFont val="Calibri"/>
        <family val="2"/>
        <scheme val="minor"/>
      </rPr>
      <t>(feet)</t>
    </r>
  </si>
  <si>
    <r>
      <t xml:space="preserve">Enter the </t>
    </r>
    <r>
      <rPr>
        <u/>
        <sz val="9"/>
        <rFont val="Calibri"/>
        <family val="2"/>
        <scheme val="minor"/>
      </rPr>
      <t>exhaust velocity</t>
    </r>
    <r>
      <rPr>
        <sz val="9"/>
        <rFont val="Calibri"/>
        <family val="2"/>
        <scheme val="minor"/>
      </rPr>
      <t xml:space="preserve"> at stack outlet 
</t>
    </r>
    <r>
      <rPr>
        <b/>
        <sz val="9"/>
        <rFont val="Calibri"/>
        <family val="2"/>
        <scheme val="minor"/>
      </rPr>
      <t>(feet/second)</t>
    </r>
  </si>
  <si>
    <r>
      <t xml:space="preserve">Enter the expected lifetime of APCD 
</t>
    </r>
    <r>
      <rPr>
        <b/>
        <sz val="9"/>
        <color theme="1"/>
        <rFont val="Calibri"/>
        <family val="2"/>
        <scheme val="minor"/>
      </rPr>
      <t>(years)</t>
    </r>
  </si>
  <si>
    <r>
      <t xml:space="preserve">Enter date of the personal monitoring event 
</t>
    </r>
    <r>
      <rPr>
        <b/>
        <sz val="9"/>
        <color theme="1"/>
        <rFont val="Calibri"/>
        <family val="2"/>
        <scheme val="minor"/>
      </rPr>
      <t>(mm/dd/yyyy)</t>
    </r>
  </si>
  <si>
    <r>
      <t xml:space="preserve">Enter the </t>
    </r>
    <r>
      <rPr>
        <u/>
        <sz val="9"/>
        <color theme="1"/>
        <rFont val="Calibri"/>
        <family val="2"/>
        <scheme val="minor"/>
      </rPr>
      <t>average</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</si>
  <si>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maximum</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</si>
  <si>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minimum</t>
    </r>
    <r>
      <rPr>
        <sz val="9"/>
        <color theme="1"/>
        <rFont val="Calibri"/>
        <family val="2"/>
        <scheme val="minor"/>
      </rPr>
      <t xml:space="preserve"> concentration monitored 
</t>
    </r>
    <r>
      <rPr>
        <b/>
        <sz val="9"/>
        <color theme="1"/>
        <rFont val="Calibri"/>
        <family val="2"/>
        <scheme val="minor"/>
      </rPr>
      <t>(ppm)</t>
    </r>
  </si>
  <si>
    <r>
      <t xml:space="preserve">Enter the </t>
    </r>
    <r>
      <rPr>
        <u/>
        <sz val="9"/>
        <color theme="1"/>
        <rFont val="Calibri"/>
        <family val="2"/>
        <scheme val="minor"/>
      </rPr>
      <t>average</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</si>
  <si>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maximum</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</si>
  <si>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minimum</t>
    </r>
    <r>
      <rPr>
        <sz val="9"/>
        <color theme="1"/>
        <rFont val="Calibri"/>
        <family val="2"/>
        <scheme val="minor"/>
      </rPr>
      <t xml:space="preserve"> EtO concentration 
</t>
    </r>
    <r>
      <rPr>
        <b/>
        <sz val="9"/>
        <color theme="1"/>
        <rFont val="Calibri"/>
        <family val="2"/>
        <scheme val="minor"/>
      </rPr>
      <t>(ppmv)</t>
    </r>
  </si>
  <si>
    <r>
      <t xml:space="preserve">Enter the </t>
    </r>
    <r>
      <rPr>
        <u/>
        <sz val="9"/>
        <color theme="1"/>
        <rFont val="Calibri"/>
        <family val="2"/>
        <scheme val="minor"/>
      </rPr>
      <t>value</t>
    </r>
    <r>
      <rPr>
        <sz val="9"/>
        <color theme="1"/>
        <rFont val="Calibri"/>
        <family val="2"/>
        <scheme val="minor"/>
      </rPr>
      <t xml:space="preserve"> of annual EtO emissions in this column 
</t>
    </r>
    <r>
      <rPr>
        <b/>
        <sz val="9"/>
        <color theme="1"/>
        <rFont val="Calibri"/>
        <family val="2"/>
        <scheme val="minor"/>
      </rPr>
      <t>(pounds)</t>
    </r>
  </si>
  <si>
    <r>
      <t xml:space="preserve">Enter the (average) height of the building 
</t>
    </r>
    <r>
      <rPr>
        <b/>
        <sz val="9"/>
        <color theme="1"/>
        <rFont val="Calibri"/>
        <family val="2"/>
        <scheme val="minor"/>
      </rPr>
      <t>(feet)</t>
    </r>
  </si>
  <si>
    <r>
      <t xml:space="preserve">Enter the corresponding </t>
    </r>
    <r>
      <rPr>
        <u/>
        <sz val="9"/>
        <color theme="1"/>
        <rFont val="Calibri"/>
        <family val="2"/>
        <scheme val="minor"/>
      </rPr>
      <t>EtO usage</t>
    </r>
    <r>
      <rPr>
        <sz val="9"/>
        <color theme="1"/>
        <rFont val="Calibri"/>
        <family val="2"/>
        <scheme val="minor"/>
      </rPr>
      <t xml:space="preserve"> in this column 
</t>
    </r>
    <r>
      <rPr>
        <b/>
        <sz val="9"/>
        <color theme="1"/>
        <rFont val="Calibri"/>
        <family val="2"/>
        <scheme val="minor"/>
      </rPr>
      <t>(pounds)</t>
    </r>
  </si>
  <si>
    <r>
      <t xml:space="preserve">Enter average </t>
    </r>
    <r>
      <rPr>
        <u/>
        <sz val="9"/>
        <color theme="1"/>
        <rFont val="Calibri"/>
        <family val="2"/>
        <scheme val="minor"/>
      </rPr>
      <t>quantity</t>
    </r>
    <r>
      <rPr>
        <sz val="9"/>
        <color theme="1"/>
        <rFont val="Calibri"/>
        <family val="2"/>
        <scheme val="minor"/>
      </rPr>
      <t xml:space="preserve"> of leaks found per year</t>
    </r>
  </si>
  <si>
    <t>Average cost per repair for leaks identified</t>
  </si>
  <si>
    <t>Average quantity of leaks identified per year</t>
  </si>
  <si>
    <t>Enter the calendar year</t>
  </si>
  <si>
    <r>
      <t xml:space="preserve">Enter the expected lifetime of the EtO concentration monitor
</t>
    </r>
    <r>
      <rPr>
        <b/>
        <sz val="9"/>
        <color theme="1"/>
        <rFont val="Calibri"/>
        <family val="2"/>
        <scheme val="minor"/>
      </rPr>
      <t>(years)</t>
    </r>
  </si>
  <si>
    <t>Description of the EtO concentration monitor used within this sterilizer chamber</t>
  </si>
  <si>
    <t>Capital cost of the EtO concentration monitor used within this sterilizer chamber</t>
  </si>
  <si>
    <t>Installation cost of the EtO concentration monitor used within this sterilizer chamber</t>
  </si>
  <si>
    <t>Annual cost of the EtO concentration monitor used within this sterilizer chamber</t>
  </si>
  <si>
    <t>Standards or work practices followed for the EtO concentration monitor used within this sterilizer chamber</t>
  </si>
  <si>
    <t>Year in which the damper system was installed</t>
  </si>
  <si>
    <t>Expected lifetime of the damper system</t>
  </si>
  <si>
    <t>Expected lifetime of the vacuum pump</t>
  </si>
  <si>
    <t>Capital cost of the damper system</t>
  </si>
  <si>
    <t>Installation cost of the damper system</t>
  </si>
  <si>
    <t>Annual cost of the damper system</t>
  </si>
  <si>
    <t>Expected lifetime of APCD</t>
  </si>
  <si>
    <t>Description of the CEMS used to measure EtO concentration from the APCD</t>
  </si>
  <si>
    <t>Is any continuous emissions monitoring system (CEMS) used to measure EtO concentration from the APCD?</t>
  </si>
  <si>
    <r>
      <t xml:space="preserve">Enter the expected lifetime of the CEMS
</t>
    </r>
    <r>
      <rPr>
        <b/>
        <sz val="9"/>
        <color theme="1"/>
        <rFont val="Calibri"/>
        <family val="2"/>
        <scheme val="minor"/>
      </rPr>
      <t>(years)</t>
    </r>
  </si>
  <si>
    <r>
      <t xml:space="preserve">Enter the expected lifetime of the interlock system
</t>
    </r>
    <r>
      <rPr>
        <b/>
        <sz val="9"/>
        <color theme="1"/>
        <rFont val="Calibri"/>
        <family val="2"/>
        <scheme val="minor"/>
      </rPr>
      <t>(years)</t>
    </r>
  </si>
  <si>
    <r>
      <t xml:space="preserve">Enter the expected lifetime of the damper system
</t>
    </r>
    <r>
      <rPr>
        <b/>
        <sz val="9"/>
        <color theme="1"/>
        <rFont val="Calibri"/>
        <family val="2"/>
        <scheme val="minor"/>
      </rPr>
      <t>(years)</t>
    </r>
  </si>
  <si>
    <r>
      <t xml:space="preserve">Enter the </t>
    </r>
    <r>
      <rPr>
        <u/>
        <sz val="9"/>
        <color theme="1"/>
        <rFont val="Calibri"/>
        <family val="2"/>
        <scheme val="minor"/>
      </rPr>
      <t>maximum</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</si>
  <si>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diameter of duct work
</t>
    </r>
    <r>
      <rPr>
        <b/>
        <sz val="9"/>
        <color theme="1"/>
        <rFont val="Calibri"/>
        <family val="2"/>
        <scheme val="minor"/>
      </rPr>
      <t>(feet)</t>
    </r>
  </si>
  <si>
    <r>
      <t xml:space="preserve">Enter the </t>
    </r>
    <r>
      <rPr>
        <u/>
        <sz val="9"/>
        <color theme="1"/>
        <rFont val="Calibri"/>
        <family val="2"/>
        <scheme val="minor"/>
      </rPr>
      <t>maximum</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</si>
  <si>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cross-sectional height of duct work
</t>
    </r>
    <r>
      <rPr>
        <b/>
        <sz val="9"/>
        <color theme="1"/>
        <rFont val="Calibri"/>
        <family val="2"/>
        <scheme val="minor"/>
      </rPr>
      <t>(feet)</t>
    </r>
  </si>
  <si>
    <r>
      <t xml:space="preserve">Enter the </t>
    </r>
    <r>
      <rPr>
        <u/>
        <sz val="9"/>
        <color theme="1"/>
        <rFont val="Calibri"/>
        <family val="2"/>
        <scheme val="minor"/>
      </rPr>
      <t>minimum</t>
    </r>
    <r>
      <rPr>
        <sz val="9"/>
        <color theme="1"/>
        <rFont val="Calibri"/>
        <family val="2"/>
        <scheme val="minor"/>
      </rPr>
      <t xml:space="preserve"> cross-sectional width of duct work
</t>
    </r>
    <r>
      <rPr>
        <b/>
        <sz val="9"/>
        <color theme="1"/>
        <rFont val="Calibri"/>
        <family val="2"/>
        <scheme val="minor"/>
      </rPr>
      <t>(feet)</t>
    </r>
  </si>
  <si>
    <r>
      <t xml:space="preserve">Enter the </t>
    </r>
    <r>
      <rPr>
        <u/>
        <sz val="9"/>
        <color theme="1"/>
        <rFont val="Calibri"/>
        <family val="2"/>
        <scheme val="minor"/>
      </rPr>
      <t>maximum</t>
    </r>
    <r>
      <rPr>
        <sz val="9"/>
        <color theme="1"/>
        <rFont val="Calibri"/>
        <family val="2"/>
        <scheme val="minor"/>
      </rPr>
      <t xml:space="preserve"> cross-sectional width of duct work
</t>
    </r>
    <r>
      <rPr>
        <b/>
        <sz val="9"/>
        <color theme="1"/>
        <rFont val="Calibri"/>
        <family val="2"/>
        <scheme val="minor"/>
      </rPr>
      <t>(feet)</t>
    </r>
  </si>
  <si>
    <t>Frequency of leak checks</t>
  </si>
  <si>
    <t>Provide a brief description of the repair method/procedure for the leaks identified</t>
  </si>
  <si>
    <t>Repair method/procedure for the leaks identified</t>
  </si>
  <si>
    <t>Average cost per repair for the leaks identified</t>
  </si>
  <si>
    <t>What is the percentage of EtO recovered by this system?</t>
  </si>
  <si>
    <t>(percent)</t>
  </si>
  <si>
    <t>Year in which the EtO recovery system was installed</t>
  </si>
  <si>
    <t>Expected lifetime of the EtO recovery system</t>
  </si>
  <si>
    <r>
      <t xml:space="preserve">Enter the expected lifetime of the EtO recovery system
</t>
    </r>
    <r>
      <rPr>
        <b/>
        <sz val="9"/>
        <color theme="1"/>
        <rFont val="Calibri"/>
        <family val="2"/>
        <scheme val="minor"/>
      </rPr>
      <t>(years)</t>
    </r>
  </si>
  <si>
    <t>Annual cost of the EtO recovery system used with this sterilizer chamber (excluding costs associated with wastewater treatment and disposal)</t>
  </si>
  <si>
    <r>
      <t xml:space="preserve">Enter the expected lifetime of duct work
</t>
    </r>
    <r>
      <rPr>
        <b/>
        <sz val="9"/>
        <color theme="1"/>
        <rFont val="Calibri"/>
        <family val="2"/>
        <scheme val="minor"/>
      </rPr>
      <t>(years)</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</si>
  <si>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temperature of aeration room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</si>
  <si>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temperature of aeration room when in operation 
</t>
    </r>
    <r>
      <rPr>
        <b/>
        <sz val="9"/>
        <color theme="1"/>
        <rFont val="Calibri"/>
        <family val="2"/>
        <scheme val="minor"/>
      </rPr>
      <t>(Fahrenheit)</t>
    </r>
  </si>
  <si>
    <r>
      <rPr>
        <sz val="9"/>
        <color theme="1"/>
        <rFont val="Calibri"/>
        <family val="2"/>
        <scheme val="minor"/>
      </rPr>
      <t xml:space="preserve">Enter the </t>
    </r>
    <r>
      <rPr>
        <u/>
        <sz val="9"/>
        <color theme="1"/>
        <rFont val="Calibri"/>
        <family val="2"/>
        <scheme val="minor"/>
      </rPr>
      <t>minimum</t>
    </r>
    <r>
      <rPr>
        <sz val="9"/>
        <color theme="1"/>
        <rFont val="Calibri"/>
        <family val="2"/>
        <scheme val="minor"/>
      </rPr>
      <t xml:space="preserve"> length of time that products are being held in aeration room 
</t>
    </r>
    <r>
      <rPr>
        <b/>
        <sz val="9"/>
        <color theme="1"/>
        <rFont val="Calibri"/>
        <family val="2"/>
        <scheme val="minor"/>
      </rPr>
      <t>(hours)</t>
    </r>
  </si>
  <si>
    <r>
      <rPr>
        <sz val="9"/>
        <color theme="1"/>
        <rFont val="Calibri"/>
        <family val="2"/>
        <scheme val="minor"/>
      </rPr>
      <t xml:space="preserve">Enter the </t>
    </r>
    <r>
      <rPr>
        <u/>
        <sz val="9"/>
        <color theme="1"/>
        <rFont val="Calibri"/>
        <family val="2"/>
        <scheme val="minor"/>
      </rPr>
      <t>maximum</t>
    </r>
    <r>
      <rPr>
        <sz val="9"/>
        <color theme="1"/>
        <rFont val="Calibri"/>
        <family val="2"/>
        <scheme val="minor"/>
      </rPr>
      <t xml:space="preserve"> length of time that products are being held in aeration room 
</t>
    </r>
    <r>
      <rPr>
        <b/>
        <sz val="9"/>
        <color theme="1"/>
        <rFont val="Calibri"/>
        <family val="2"/>
        <scheme val="minor"/>
      </rPr>
      <t>(hours)</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</si>
  <si>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length of time that products are being held in aeration room 
</t>
    </r>
    <r>
      <rPr>
        <b/>
        <sz val="9"/>
        <color theme="1"/>
        <rFont val="Calibri"/>
        <family val="2"/>
        <scheme val="minor"/>
      </rPr>
      <t>(hours)</t>
    </r>
  </si>
  <si>
    <r>
      <t xml:space="preserve">Enter the </t>
    </r>
    <r>
      <rPr>
        <u/>
        <sz val="9"/>
        <color theme="1"/>
        <rFont val="Calibri"/>
        <family val="2"/>
        <scheme val="minor"/>
      </rPr>
      <t>height</t>
    </r>
    <r>
      <rPr>
        <sz val="9"/>
        <color theme="1"/>
        <rFont val="Calibri"/>
        <family val="2"/>
        <scheme val="minor"/>
      </rPr>
      <t xml:space="preserve"> of aeration unit 
</t>
    </r>
    <r>
      <rPr>
        <b/>
        <sz val="9"/>
        <color theme="1"/>
        <rFont val="Calibri"/>
        <family val="2"/>
        <scheme val="minor"/>
      </rPr>
      <t>(feet)</t>
    </r>
  </si>
  <si>
    <r>
      <t xml:space="preserve">Enter the </t>
    </r>
    <r>
      <rPr>
        <u/>
        <sz val="9"/>
        <color theme="1"/>
        <rFont val="Calibri"/>
        <family val="2"/>
        <scheme val="minor"/>
      </rPr>
      <t>width</t>
    </r>
    <r>
      <rPr>
        <sz val="9"/>
        <color theme="1"/>
        <rFont val="Calibri"/>
        <family val="2"/>
        <scheme val="minor"/>
      </rPr>
      <t xml:space="preserve"> of aeration unit 
</t>
    </r>
    <r>
      <rPr>
        <b/>
        <sz val="9"/>
        <color theme="1"/>
        <rFont val="Calibri"/>
        <family val="2"/>
        <scheme val="minor"/>
      </rPr>
      <t>(feet)</t>
    </r>
  </si>
  <si>
    <r>
      <t xml:space="preserve">Enter the </t>
    </r>
    <r>
      <rPr>
        <u/>
        <sz val="9"/>
        <color theme="1"/>
        <rFont val="Calibri"/>
        <family val="2"/>
        <scheme val="minor"/>
      </rPr>
      <t>length</t>
    </r>
    <r>
      <rPr>
        <sz val="9"/>
        <color theme="1"/>
        <rFont val="Calibri"/>
        <family val="2"/>
        <scheme val="minor"/>
      </rPr>
      <t xml:space="preserve"> of aeration unit 
</t>
    </r>
    <r>
      <rPr>
        <b/>
        <sz val="9"/>
        <color theme="1"/>
        <rFont val="Calibri"/>
        <family val="2"/>
        <scheme val="minor"/>
      </rPr>
      <t>(feet)</t>
    </r>
  </si>
  <si>
    <r>
      <t xml:space="preserve">Specify the </t>
    </r>
    <r>
      <rPr>
        <u/>
        <sz val="9"/>
        <color theme="1"/>
        <rFont val="Calibri"/>
        <family val="2"/>
        <scheme val="minor"/>
      </rPr>
      <t>manufacturer</t>
    </r>
    <r>
      <rPr>
        <sz val="9"/>
        <color theme="1"/>
        <rFont val="Calibri"/>
        <family val="2"/>
        <scheme val="minor"/>
      </rPr>
      <t xml:space="preserve"> of APCD</t>
    </r>
  </si>
  <si>
    <r>
      <t xml:space="preserve">Specify the </t>
    </r>
    <r>
      <rPr>
        <u/>
        <sz val="9"/>
        <color theme="1"/>
        <rFont val="Calibri"/>
        <family val="2"/>
        <scheme val="minor"/>
      </rPr>
      <t>model</t>
    </r>
    <r>
      <rPr>
        <sz val="9"/>
        <color theme="1"/>
        <rFont val="Calibri"/>
        <family val="2"/>
        <scheme val="minor"/>
      </rPr>
      <t xml:space="preserve"> of APCD</t>
    </r>
  </si>
  <si>
    <t>The length of time that the product is exposed to ethylene oxide in sterilizer chamber for the purpose of sterilizing or fumigating the product</t>
  </si>
  <si>
    <t>Type of media/sorbent used</t>
  </si>
  <si>
    <t>Specify the type of media/sorbent used for the dry-bed scrubber</t>
  </si>
  <si>
    <t>Volume of media/sorbent</t>
  </si>
  <si>
    <t>Can the media/sorbent be regenerated?</t>
  </si>
  <si>
    <t>Expected lifetime of media/sorbent</t>
  </si>
  <si>
    <t>Enter the calendar year in which the current media/sorbent was installed</t>
  </si>
  <si>
    <r>
      <t xml:space="preserve">Enter the expected lifetime of the media/sorbent used
</t>
    </r>
    <r>
      <rPr>
        <b/>
        <sz val="9"/>
        <color theme="1"/>
        <rFont val="Calibri"/>
        <family val="2"/>
        <scheme val="minor"/>
      </rPr>
      <t>(years)</t>
    </r>
  </si>
  <si>
    <t>Media/sorbent renegeration</t>
  </si>
  <si>
    <r>
      <t xml:space="preserve">What </t>
    </r>
    <r>
      <rPr>
        <u/>
        <sz val="9"/>
        <color theme="1"/>
        <rFont val="Calibri"/>
        <family val="2"/>
        <scheme val="minor"/>
      </rPr>
      <t>method</t>
    </r>
    <r>
      <rPr>
        <sz val="9"/>
        <color theme="1"/>
        <rFont val="Calibri"/>
        <family val="2"/>
        <scheme val="minor"/>
      </rPr>
      <t xml:space="preserve"> is used to regenerate the media/sorbent, if applicable?</t>
    </r>
  </si>
  <si>
    <r>
      <rPr>
        <u/>
        <sz val="9"/>
        <color theme="1"/>
        <rFont val="Calibri"/>
        <family val="2"/>
        <scheme val="minor"/>
      </rPr>
      <t>How frequently</t>
    </r>
    <r>
      <rPr>
        <sz val="9"/>
        <color theme="1"/>
        <rFont val="Calibri"/>
        <family val="2"/>
        <scheme val="minor"/>
      </rPr>
      <t xml:space="preserve"> is the media/sorbent regenerated, if applicable?</t>
    </r>
  </si>
  <si>
    <r>
      <rPr>
        <u/>
        <sz val="9"/>
        <color theme="1"/>
        <rFont val="Calibri"/>
        <family val="2"/>
        <scheme val="minor"/>
      </rPr>
      <t>How many times</t>
    </r>
    <r>
      <rPr>
        <sz val="9"/>
        <color theme="1"/>
        <rFont val="Calibri"/>
        <family val="2"/>
        <scheme val="minor"/>
      </rPr>
      <t xml:space="preserve"> is the media/sorbent regenerated prior to disposal, if applicable?</t>
    </r>
  </si>
  <si>
    <t>Questions regarding EtO storage in drums and containers, and ethylene glycol (EG) tanks</t>
  </si>
  <si>
    <t>D. Ethylene Glycol (EG) Tanks</t>
  </si>
  <si>
    <t>Enter from permit description, if available. Otherwise, use a unique identifier for each EG tank</t>
  </si>
  <si>
    <t>Specify the material of EG tank</t>
  </si>
  <si>
    <r>
      <t xml:space="preserve">Enter the capacity of EG tank
</t>
    </r>
    <r>
      <rPr>
        <b/>
        <sz val="9"/>
        <color theme="1"/>
        <rFont val="Calibri"/>
        <family val="2"/>
        <scheme val="minor"/>
      </rPr>
      <t>(gallons)</t>
    </r>
  </si>
  <si>
    <r>
      <t xml:space="preserve">Enter the average daily throughput of EG tank
</t>
    </r>
    <r>
      <rPr>
        <b/>
        <sz val="9"/>
        <color theme="1"/>
        <rFont val="Calibri"/>
        <family val="2"/>
        <scheme val="minor"/>
      </rPr>
      <t>(gallons per day)</t>
    </r>
  </si>
  <si>
    <t>Expected lifetime of EG tank</t>
  </si>
  <si>
    <r>
      <t xml:space="preserve">Enter the expected lifetime of EG tank
</t>
    </r>
    <r>
      <rPr>
        <b/>
        <sz val="9"/>
        <color theme="1"/>
        <rFont val="Calibri"/>
        <family val="2"/>
        <scheme val="minor"/>
      </rPr>
      <t>(years)</t>
    </r>
  </si>
  <si>
    <t>Capital cost of EG tank</t>
  </si>
  <si>
    <t>Installation cost of EG tank</t>
  </si>
  <si>
    <t>Annual cost of EG tank</t>
  </si>
  <si>
    <t>APCD 1 for EG tank</t>
  </si>
  <si>
    <t>APCD 2 for EG tank (if any)</t>
  </si>
  <si>
    <t>Material of duct work for EG tank</t>
  </si>
  <si>
    <t>Total length of duct work for EG tank</t>
  </si>
  <si>
    <t>Average thickness of duct work for EG tank</t>
  </si>
  <si>
    <t>Is the cross section of duct work for EG tank circular or rectangular?</t>
  </si>
  <si>
    <t>Capital cost of duct work for EG tank (estimated or actual)</t>
  </si>
  <si>
    <t>Installation cost of duct work for EG tank (estimated or actual)</t>
  </si>
  <si>
    <t>E. Sterilization Chambers</t>
  </si>
  <si>
    <t>F. Aeration</t>
  </si>
  <si>
    <t>G. Summary of Air Pollution Control Devices</t>
  </si>
  <si>
    <t>H. Details of Air Pollution Control Devices</t>
  </si>
  <si>
    <t>I. EtO Monitoring</t>
  </si>
  <si>
    <t>J. Wastewater</t>
  </si>
  <si>
    <t>Enter the calendar year in which the current catalyst was installed</t>
  </si>
  <si>
    <t>Expected lifetime of catalyst</t>
  </si>
  <si>
    <r>
      <t xml:space="preserve">Enter the expected lifetime of the catalyst used
</t>
    </r>
    <r>
      <rPr>
        <b/>
        <sz val="9"/>
        <color theme="1"/>
        <rFont val="Calibri"/>
        <family val="2"/>
        <scheme val="minor"/>
      </rPr>
      <t>(years)</t>
    </r>
  </si>
  <si>
    <r>
      <rPr>
        <u/>
        <sz val="9"/>
        <color theme="1"/>
        <rFont val="Calibri"/>
        <family val="2"/>
        <scheme val="minor"/>
      </rPr>
      <t>How frequently</t>
    </r>
    <r>
      <rPr>
        <sz val="9"/>
        <color theme="1"/>
        <rFont val="Calibri"/>
        <family val="2"/>
        <scheme val="minor"/>
      </rPr>
      <t xml:space="preserve"> is the catalyst regenerated, if applicable?</t>
    </r>
  </si>
  <si>
    <r>
      <t xml:space="preserve">What </t>
    </r>
    <r>
      <rPr>
        <u/>
        <sz val="9"/>
        <color theme="1"/>
        <rFont val="Calibri"/>
        <family val="2"/>
        <scheme val="minor"/>
      </rPr>
      <t>method</t>
    </r>
    <r>
      <rPr>
        <sz val="9"/>
        <color theme="1"/>
        <rFont val="Calibri"/>
        <family val="2"/>
        <scheme val="minor"/>
      </rPr>
      <t xml:space="preserve"> is used to regenerate the catalyst, if applicable?</t>
    </r>
  </si>
  <si>
    <r>
      <rPr>
        <u/>
        <sz val="9"/>
        <color theme="1"/>
        <rFont val="Calibri"/>
        <family val="2"/>
        <scheme val="minor"/>
      </rPr>
      <t>How many times</t>
    </r>
    <r>
      <rPr>
        <sz val="9"/>
        <color theme="1"/>
        <rFont val="Calibri"/>
        <family val="2"/>
        <scheme val="minor"/>
      </rPr>
      <t xml:space="preserve"> is the catalyst regenerated prior to disposal, if applicable?</t>
    </r>
  </si>
  <si>
    <t>If applicable, specify the definition or criteria of leak in the state/local regulations that require leak checks, or the definition that facility refers to</t>
  </si>
  <si>
    <t>Instrument and standard method for leak checks</t>
  </si>
  <si>
    <t>Briefly describe the instrument and standard method used for leak checks</t>
  </si>
  <si>
    <t>B-50</t>
  </si>
  <si>
    <t>B-51</t>
  </si>
  <si>
    <t>B-52</t>
  </si>
  <si>
    <t>B-53</t>
  </si>
  <si>
    <t>B-54</t>
  </si>
  <si>
    <t>B-55</t>
  </si>
  <si>
    <t>B-56</t>
  </si>
  <si>
    <t>E-0</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</si>
  <si>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</si>
  <si>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</si>
  <si>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</si>
  <si>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</si>
  <si>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</si>
  <si>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</si>
  <si>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</si>
  <si>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</si>
  <si>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</si>
  <si>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</si>
  <si>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</si>
  <si>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</si>
  <si>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</si>
  <si>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</si>
  <si>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</si>
  <si>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</si>
  <si>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</si>
  <si>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</si>
  <si>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</si>
  <si>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</si>
  <si>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</si>
  <si>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</si>
  <si>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</si>
  <si>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</si>
  <si>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</si>
  <si>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</si>
  <si>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</si>
  <si>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</si>
  <si>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</si>
  <si>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</si>
  <si>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</si>
  <si>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</si>
  <si>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</si>
  <si>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</si>
  <si>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</si>
  <si>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</si>
  <si>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</si>
  <si>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</si>
  <si>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</si>
  <si>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</si>
  <si>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</si>
  <si>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</si>
  <si>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</si>
  <si>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</si>
  <si>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</si>
  <si>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</si>
  <si>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</si>
  <si>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</si>
  <si>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</si>
  <si>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</si>
  <si>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</si>
  <si>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</si>
  <si>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</si>
  <si>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</si>
  <si>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</si>
  <si>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</si>
  <si>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</si>
  <si>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</si>
  <si>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</si>
  <si>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</si>
  <si>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</si>
  <si>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</si>
  <si>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</si>
  <si>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</si>
  <si>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</si>
  <si>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</si>
  <si>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</si>
  <si>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</si>
  <si>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</si>
  <si>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</si>
  <si>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</si>
  <si>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</si>
  <si>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</si>
  <si>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</si>
  <si>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</si>
  <si>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</si>
  <si>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</si>
  <si>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</si>
  <si>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</si>
  <si>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</si>
  <si>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</si>
  <si>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</si>
  <si>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</si>
  <si>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F-28</t>
  </si>
  <si>
    <t>F-29</t>
  </si>
  <si>
    <t>F-30</t>
  </si>
  <si>
    <t>F-31</t>
  </si>
  <si>
    <t>F-32</t>
  </si>
  <si>
    <t>F-33</t>
  </si>
  <si>
    <t>F-34</t>
  </si>
  <si>
    <t>F-35</t>
  </si>
  <si>
    <t>F-36</t>
  </si>
  <si>
    <t>F-37</t>
  </si>
  <si>
    <t>F-38</t>
  </si>
  <si>
    <t>F-39</t>
  </si>
  <si>
    <t>F-40</t>
  </si>
  <si>
    <t>F-41</t>
  </si>
  <si>
    <t>F-42</t>
  </si>
  <si>
    <t>F-43</t>
  </si>
  <si>
    <t>F-44</t>
  </si>
  <si>
    <t>F-45</t>
  </si>
  <si>
    <t>F-46</t>
  </si>
  <si>
    <t>F-47</t>
  </si>
  <si>
    <t>F-48</t>
  </si>
  <si>
    <t>H-20</t>
  </si>
  <si>
    <t>H-21</t>
  </si>
  <si>
    <t>H-22</t>
  </si>
  <si>
    <t>H-23</t>
  </si>
  <si>
    <t>H-24</t>
  </si>
  <si>
    <t>H-25</t>
  </si>
  <si>
    <t>H-26</t>
  </si>
  <si>
    <t>H-27</t>
  </si>
  <si>
    <t>H-28</t>
  </si>
  <si>
    <t>H-29</t>
  </si>
  <si>
    <t>H-30</t>
  </si>
  <si>
    <t>H-31</t>
  </si>
  <si>
    <t>H-32</t>
  </si>
  <si>
    <t>H-33</t>
  </si>
  <si>
    <t>H-34</t>
  </si>
  <si>
    <t>H-35</t>
  </si>
  <si>
    <t>H-36</t>
  </si>
  <si>
    <t>H-37</t>
  </si>
  <si>
    <t>H-38</t>
  </si>
  <si>
    <t>H-39</t>
  </si>
  <si>
    <t>H-40</t>
  </si>
  <si>
    <t>H-41</t>
  </si>
  <si>
    <t>H-42</t>
  </si>
  <si>
    <t>H-43</t>
  </si>
  <si>
    <t>H-44</t>
  </si>
  <si>
    <t>H-45</t>
  </si>
  <si>
    <t>H-46</t>
  </si>
  <si>
    <t>H-47</t>
  </si>
  <si>
    <t>H-48</t>
  </si>
  <si>
    <t>H-49</t>
  </si>
  <si>
    <t>H-50</t>
  </si>
  <si>
    <t>H-51</t>
  </si>
  <si>
    <t>H-52</t>
  </si>
  <si>
    <t>H-53</t>
  </si>
  <si>
    <t>H-54</t>
  </si>
  <si>
    <t>H-55</t>
  </si>
  <si>
    <t>H-56</t>
  </si>
  <si>
    <t>H-57</t>
  </si>
  <si>
    <t>H-58</t>
  </si>
  <si>
    <t>H-59</t>
  </si>
  <si>
    <t>H-60</t>
  </si>
  <si>
    <t>H-61</t>
  </si>
  <si>
    <t>H-62</t>
  </si>
  <si>
    <t>H-63</t>
  </si>
  <si>
    <t>H-64</t>
  </si>
  <si>
    <t>I-13</t>
  </si>
  <si>
    <t>I-14</t>
  </si>
  <si>
    <t>I-15</t>
  </si>
  <si>
    <t>I-16</t>
  </si>
  <si>
    <t>I-17</t>
  </si>
  <si>
    <t>I-18</t>
  </si>
  <si>
    <t>K. Unique Cycles and EtO Reduction</t>
  </si>
  <si>
    <t>L. Other Questions regarding EtO Commercial Sterilization</t>
  </si>
  <si>
    <r>
      <rPr>
        <b/>
        <u/>
        <sz val="9"/>
        <rFont val="Calibri"/>
        <family val="2"/>
        <scheme val="minor"/>
      </rPr>
      <t>Additional Info</t>
    </r>
    <r>
      <rPr>
        <u/>
        <sz val="9"/>
        <rFont val="Calibri"/>
        <family val="2"/>
        <scheme val="minor"/>
      </rPr>
      <t xml:space="preserve"> (link)</t>
    </r>
  </si>
  <si>
    <t>M. Additional Information</t>
  </si>
  <si>
    <t>J-8</t>
  </si>
  <si>
    <t>J-9</t>
  </si>
  <si>
    <t>J-10</t>
  </si>
  <si>
    <t>J-11</t>
  </si>
  <si>
    <t>J-12</t>
  </si>
  <si>
    <t>How many unique cycles have been re-validated thus far?</t>
  </si>
  <si>
    <t>How many unique cycles does the facility still have left to re-validate</t>
  </si>
  <si>
    <t>Enter data for each individual category, respectively</t>
  </si>
  <si>
    <t>Response for 510(k) products (Class I and Class II devices)</t>
  </si>
  <si>
    <t>How long will it take to complete re-validation of these cycles?</t>
  </si>
  <si>
    <t>What are the anticipated annual cost savings from reduced EtO use?</t>
  </si>
  <si>
    <t>What is the current average EtO dose among the products?</t>
  </si>
  <si>
    <t>What is the target average EtO dose?</t>
  </si>
  <si>
    <r>
      <t xml:space="preserve">Provide information on the cost to validate a sterilization cycle, including: (1) hours of time for R&amp;D engineers, operators, technicians, etc. to complete the sterilization cycle runs, compile the reports and file with the FDA; (2) costs for laboratory analyses; and (3) information on the length of time from start to finish </t>
    </r>
    <r>
      <rPr>
        <b/>
        <sz val="9"/>
        <color theme="1"/>
        <rFont val="Calibri"/>
        <family val="2"/>
        <scheme val="minor"/>
      </rPr>
      <t>(weeks)</t>
    </r>
    <r>
      <rPr>
        <sz val="9"/>
        <color theme="1"/>
        <rFont val="Calibri"/>
        <family val="2"/>
        <scheme val="minor"/>
      </rPr>
      <t xml:space="preserve"> required to complete validation for a sterilization cycle</t>
    </r>
  </si>
  <si>
    <t>Cost of validating unique cycles</t>
  </si>
  <si>
    <t>K-1</t>
  </si>
  <si>
    <t>K-2</t>
  </si>
  <si>
    <t>K-3</t>
  </si>
  <si>
    <t>K-4</t>
  </si>
  <si>
    <t>K-5</t>
  </si>
  <si>
    <t>K-6</t>
  </si>
  <si>
    <t>K-7</t>
  </si>
  <si>
    <t>K-8</t>
  </si>
  <si>
    <t>K-9</t>
  </si>
  <si>
    <t>K-10</t>
  </si>
  <si>
    <t>K-11</t>
  </si>
  <si>
    <t>K-12</t>
  </si>
  <si>
    <t>L-2</t>
  </si>
  <si>
    <t>L-3</t>
  </si>
  <si>
    <t>L-4</t>
  </si>
  <si>
    <t>L-5</t>
  </si>
  <si>
    <t>L-6</t>
  </si>
  <si>
    <t>Additional Info</t>
  </si>
  <si>
    <t>Facility Details</t>
  </si>
  <si>
    <t>Room Area</t>
  </si>
  <si>
    <t>EtO&amp;EG Storage</t>
  </si>
  <si>
    <t>Sterilizer Chambers</t>
  </si>
  <si>
    <t>Aeration</t>
  </si>
  <si>
    <t>APCD Summary</t>
  </si>
  <si>
    <t>APCD Details</t>
  </si>
  <si>
    <t>EtO Monitoring</t>
  </si>
  <si>
    <t>Miscellaneous</t>
  </si>
  <si>
    <t>Certification</t>
  </si>
  <si>
    <t>How many unique cycles are run at this facility?</t>
  </si>
  <si>
    <t>Enter facility name</t>
  </si>
  <si>
    <t>Enter EIS ID for the facility</t>
  </si>
  <si>
    <r>
      <t xml:space="preserve">Enter the street address of facility verified by U.S. Postal Service (USPS). Do </t>
    </r>
    <r>
      <rPr>
        <u/>
        <sz val="9"/>
        <color theme="1"/>
        <rFont val="Calibri"/>
        <family val="2"/>
        <scheme val="minor"/>
      </rPr>
      <t>not</t>
    </r>
    <r>
      <rPr>
        <sz val="9"/>
        <color theme="1"/>
        <rFont val="Calibri"/>
        <family val="2"/>
        <scheme val="minor"/>
      </rPr>
      <t xml:space="preserve"> include P.O. box in this field</t>
    </r>
  </si>
  <si>
    <t>Enter facility city</t>
  </si>
  <si>
    <t>Enter facility zip code verified by U.S. Postal Service (USPS)</t>
  </si>
  <si>
    <t>Provide a contact phone number at the facility</t>
  </si>
  <si>
    <t>Enter parent company name</t>
  </si>
  <si>
    <r>
      <t xml:space="preserve">Enter the street address of parent company verified by U.S. Postal Service (USPS). Do </t>
    </r>
    <r>
      <rPr>
        <u/>
        <sz val="9"/>
        <color theme="1"/>
        <rFont val="Calibri"/>
        <family val="2"/>
        <scheme val="minor"/>
      </rPr>
      <t>not</t>
    </r>
    <r>
      <rPr>
        <sz val="9"/>
        <color theme="1"/>
        <rFont val="Calibri"/>
        <family val="2"/>
        <scheme val="minor"/>
      </rPr>
      <t xml:space="preserve"> include P.O. box in this field</t>
    </r>
  </si>
  <si>
    <t>Enter parent company city</t>
  </si>
  <si>
    <t>Enter parent company zip code verified by U.S. Postal Service (USPS)</t>
  </si>
  <si>
    <t>Provide a contact phone number at the parent company</t>
  </si>
  <si>
    <t>A-5 &amp; A-16</t>
  </si>
  <si>
    <t>Table 3. Leak Checks of Components in EtO Service</t>
  </si>
  <si>
    <t>What is the percentage of components that are included in regular leak checks?</t>
  </si>
  <si>
    <t>Specify the total number of component of this type</t>
  </si>
  <si>
    <t>Total component count</t>
  </si>
  <si>
    <r>
      <t xml:space="preserve">Specify the percentage of components that are included in regular leak checks
</t>
    </r>
    <r>
      <rPr>
        <b/>
        <sz val="9"/>
        <color theme="1"/>
        <rFont val="Calibri"/>
        <family val="2"/>
        <scheme val="minor"/>
      </rPr>
      <t>(percent)</t>
    </r>
  </si>
  <si>
    <t>Are there any specialty components that are not readily available on site and that need to be ordered in the event of a component replacement?</t>
  </si>
  <si>
    <r>
      <t xml:space="preserve">How long does it take, on average, for the facility to receive the components? 
</t>
    </r>
    <r>
      <rPr>
        <b/>
        <sz val="9"/>
        <color theme="1"/>
        <rFont val="Calibri"/>
        <family val="2"/>
        <scheme val="minor"/>
      </rPr>
      <t>(days)</t>
    </r>
    <r>
      <rPr>
        <sz val="9"/>
        <color theme="1"/>
        <rFont val="Calibri"/>
        <family val="2"/>
        <scheme val="minor"/>
      </rPr>
      <t xml:space="preserve">
(</t>
    </r>
    <r>
      <rPr>
        <u/>
        <sz val="9"/>
        <color theme="1"/>
        <rFont val="Calibri"/>
        <family val="2"/>
        <scheme val="minor"/>
      </rPr>
      <t>if you select "Yes" on the left</t>
    </r>
    <r>
      <rPr>
        <sz val="9"/>
        <color theme="1"/>
        <rFont val="Calibri"/>
        <family val="2"/>
        <scheme val="minor"/>
      </rPr>
      <t>)</t>
    </r>
  </si>
  <si>
    <t>Are there any other impediments that would prevent immediate repair of leaks?</t>
  </si>
  <si>
    <r>
      <t>List the impediments that would prevent immediate repair of leaks
(</t>
    </r>
    <r>
      <rPr>
        <u/>
        <sz val="9"/>
        <color theme="1"/>
        <rFont val="Calibri"/>
        <family val="2"/>
        <scheme val="minor"/>
      </rPr>
      <t>if you select "Yes" on the left</t>
    </r>
    <r>
      <rPr>
        <sz val="9"/>
        <color theme="1"/>
        <rFont val="Calibri"/>
        <family val="2"/>
        <scheme val="minor"/>
      </rPr>
      <t>)</t>
    </r>
  </si>
  <si>
    <t>B-57</t>
  </si>
  <si>
    <t>B-58</t>
  </si>
  <si>
    <r>
      <t xml:space="preserve">Enter average percentage of leaking components identified during each leak check 
</t>
    </r>
    <r>
      <rPr>
        <b/>
        <sz val="9"/>
        <color theme="1"/>
        <rFont val="Calibri"/>
        <family val="2"/>
        <scheme val="minor"/>
      </rPr>
      <t>(percent)</t>
    </r>
  </si>
  <si>
    <t>No (skip to B-37)</t>
  </si>
  <si>
    <t>No (skip to B-38)</t>
  </si>
  <si>
    <t>Provide a brief description of any air pollution control or handling procedure if air from this room area is not: vented to an APCD; used as cascading air; or vented to the atmosphere</t>
  </si>
  <si>
    <t>Other handling of air from room area</t>
  </si>
  <si>
    <t>B-59</t>
  </si>
  <si>
    <t>B-60</t>
  </si>
  <si>
    <t>B-61</t>
  </si>
  <si>
    <t>Other handling (fill out B-61)</t>
  </si>
  <si>
    <t>Is air from the room area vented to an APCD, used as cascading air, vented to the atmosphere, or handled in any other ways?</t>
  </si>
  <si>
    <t>Circular (fill out B-46 &amp; B-50 as appropriate)</t>
  </si>
  <si>
    <t>Rectangular (fill out B-47/48 &amp; B-51/52 as appropriate)</t>
  </si>
  <si>
    <t>Yes (skip to B-53)</t>
  </si>
  <si>
    <t>No (fill out respective fields)</t>
  </si>
  <si>
    <t>Yes (fill out D-11 through D-27)</t>
  </si>
  <si>
    <t>No (fill out D-28 through D-30)</t>
  </si>
  <si>
    <t>Circular (fill out D-17 &amp; D-21 as appropriate)</t>
  </si>
  <si>
    <t>Rectangular (fill out D-18/19 &amp; D-22/23 as appropriate)</t>
  </si>
  <si>
    <t>Yes (skip to D-24)</t>
  </si>
  <si>
    <t>C. EtO Drum and Container Storage</t>
  </si>
  <si>
    <t>E-3/E-4/E-5/E-11</t>
  </si>
  <si>
    <t>Capital cost of the EtO recovery system used with this sterilizer chamber</t>
  </si>
  <si>
    <t>Installation cost of the EtO recovery system used with this sterilizer chamber</t>
  </si>
  <si>
    <r>
      <t xml:space="preserve">Enter average length of time to perform a leak check 
</t>
    </r>
    <r>
      <rPr>
        <b/>
        <sz val="9"/>
        <color theme="1"/>
        <rFont val="Calibri"/>
        <family val="2"/>
        <scheme val="minor"/>
      </rPr>
      <t>(minutes)</t>
    </r>
  </si>
  <si>
    <t>Average length of time to perform a leak check</t>
  </si>
  <si>
    <t>Leak check procedure</t>
  </si>
  <si>
    <t>Describe the leak check procedure for each room area. Specifically, provide any action levels</t>
  </si>
  <si>
    <t>Table 4. Control Characteristics for Sterilizer Chambers (continued)</t>
  </si>
  <si>
    <t>Is the cover hood or vent routed to any control device?</t>
  </si>
  <si>
    <t>Is the EG tank routed to any control device?</t>
  </si>
  <si>
    <t>APCD 1 for cover hood or vent</t>
  </si>
  <si>
    <t>APCD 2 for cover hood or vent (if any)</t>
  </si>
  <si>
    <t>Material of duct work for cover hood or vent</t>
  </si>
  <si>
    <t>Total length of duct work for cover hood or vent</t>
  </si>
  <si>
    <t>Average thickness of duct work for cover hood or vent</t>
  </si>
  <si>
    <t>Is the cross section of duct work for the cover hood or vent circular or rectangular?</t>
  </si>
  <si>
    <t>Capital cost of duct work for cover hood or vent (estimated or actual)</t>
  </si>
  <si>
    <t>Installation cost of duct work for cover hood or vent (estimated or actual)</t>
  </si>
  <si>
    <t>Table 5. Vacuum Pumps</t>
  </si>
  <si>
    <t>E-126</t>
  </si>
  <si>
    <t>E-127</t>
  </si>
  <si>
    <t>E-128</t>
  </si>
  <si>
    <t>E-129</t>
  </si>
  <si>
    <t>E-130</t>
  </si>
  <si>
    <t>E-131</t>
  </si>
  <si>
    <t>E-132</t>
  </si>
  <si>
    <t>E-133</t>
  </si>
  <si>
    <t>E-134</t>
  </si>
  <si>
    <t>E-135</t>
  </si>
  <si>
    <t>E-136</t>
  </si>
  <si>
    <t>E-137</t>
  </si>
  <si>
    <t>E-138</t>
  </si>
  <si>
    <t>E-139</t>
  </si>
  <si>
    <t>E-140</t>
  </si>
  <si>
    <t>E-141</t>
  </si>
  <si>
    <t>E-142</t>
  </si>
  <si>
    <t>E-143</t>
  </si>
  <si>
    <t>No (skip to E-29)</t>
  </si>
  <si>
    <t>No (skip to E-37)</t>
  </si>
  <si>
    <t>No (skip to E-45)</t>
  </si>
  <si>
    <t>Is the sterilizer chamber vent (SCV) routed to any control device?</t>
  </si>
  <si>
    <t>No (skip to F-1)</t>
  </si>
  <si>
    <r>
      <t xml:space="preserve">Select from the dropdown menu in this column
</t>
    </r>
    <r>
      <rPr>
        <u/>
        <sz val="9"/>
        <color theme="1"/>
        <rFont val="Calibri"/>
        <family val="2"/>
        <scheme val="minor"/>
      </rPr>
      <t>If your answer is "Yes" in any row below, fill out Table 5</t>
    </r>
  </si>
  <si>
    <t>Leak check procedure(s) for aeration unit</t>
  </si>
  <si>
    <t>Provide a brief description of the leak check procedure(s) for aeration unit</t>
  </si>
  <si>
    <t>F-49</t>
  </si>
  <si>
    <t>No (skip to F-6)</t>
  </si>
  <si>
    <t>No (skip to F-9)</t>
  </si>
  <si>
    <t>No (skip to F-22)</t>
  </si>
  <si>
    <t>Table 2. Aeration that Occurs within Sterilizer Chamber</t>
  </si>
  <si>
    <t>If no data is auto-populated in Field E-1 of this table, skip to Table 3</t>
  </si>
  <si>
    <t xml:space="preserve">Table 3. Movement of Sterilized Products through the Facility </t>
  </si>
  <si>
    <t>Circular (fill out F-29 &amp; F-33 as appropriate)</t>
  </si>
  <si>
    <t>Rectangular (fill out F-30/31 &amp; F-34/35 as appropriate)</t>
  </si>
  <si>
    <t>Yes (skip to F-36)</t>
  </si>
  <si>
    <t>No (skip to F-45)</t>
  </si>
  <si>
    <t>G-1 with dups</t>
  </si>
  <si>
    <t>G-1 with no dups</t>
  </si>
  <si>
    <t>G-1 no dup no blank</t>
  </si>
  <si>
    <t>No (skip to G-28)</t>
  </si>
  <si>
    <t>Provide a brief explanation of how ethylene glycol is disposed (e.g., municipal sewer, industrial sewer, manufacturer pickup, etc.)</t>
  </si>
  <si>
    <r>
      <t xml:space="preserve">EtO &amp; EG Storage </t>
    </r>
    <r>
      <rPr>
        <u/>
        <sz val="9"/>
        <rFont val="Calibri"/>
        <family val="2"/>
        <scheme val="minor"/>
      </rPr>
      <t>(link)</t>
    </r>
  </si>
  <si>
    <t>Ethylene glycol (EG) tank ID</t>
  </si>
  <si>
    <t>Average cost of a media/sorbent regeneration event</t>
  </si>
  <si>
    <t>Average cost of a catalyst regeneration event</t>
  </si>
  <si>
    <t>H-65</t>
  </si>
  <si>
    <t>H-66</t>
  </si>
  <si>
    <t>H-67</t>
  </si>
  <si>
    <t>No (skip to H-20)</t>
  </si>
  <si>
    <t>No (skip to H-23)</t>
  </si>
  <si>
    <t>No (skip to H-42)</t>
  </si>
  <si>
    <t>No (skip to J-12)</t>
  </si>
  <si>
    <r>
      <t xml:space="preserve">What is the anticipated average percent change in </t>
    </r>
    <r>
      <rPr>
        <u/>
        <sz val="9"/>
        <color theme="1"/>
        <rFont val="Calibri"/>
        <family val="2"/>
        <scheme val="minor"/>
      </rPr>
      <t>dwell period time</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</si>
  <si>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time spent on gas washing</t>
    </r>
    <r>
      <rPr>
        <sz val="9"/>
        <color theme="1"/>
        <rFont val="Calibri"/>
        <family val="2"/>
        <scheme val="minor"/>
      </rPr>
      <t xml:space="preserve"> upon completion of the re-validations?</t>
    </r>
  </si>
  <si>
    <t>If the facility does not plan to re-validate cycles in an effort to reduce EtO use, responses are not required for Fields K-2 through K-4 and K-7 through K-13</t>
  </si>
  <si>
    <t>K-13</t>
  </si>
  <si>
    <r>
      <t xml:space="preserve">What is the anticipated average percent change in </t>
    </r>
    <r>
      <rPr>
        <u/>
        <sz val="9"/>
        <color theme="1"/>
        <rFont val="Calibri"/>
        <family val="2"/>
        <scheme val="minor"/>
      </rPr>
      <t>aeration time</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</si>
  <si>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number of air washes</t>
    </r>
    <r>
      <rPr>
        <sz val="9"/>
        <color theme="1"/>
        <rFont val="Calibri"/>
        <family val="2"/>
        <scheme val="minor"/>
      </rPr>
      <t xml:space="preserve"> upon completion of the re-validations?</t>
    </r>
  </si>
  <si>
    <r>
      <t xml:space="preserve">What is the anticipated average percent change in </t>
    </r>
    <r>
      <rPr>
        <u/>
        <sz val="9"/>
        <color theme="1"/>
        <rFont val="Calibri"/>
        <family val="2"/>
        <scheme val="minor"/>
      </rPr>
      <t>number of nitrogen washes</t>
    </r>
    <r>
      <rPr>
        <sz val="9"/>
        <color theme="1"/>
        <rFont val="Calibri"/>
        <family val="2"/>
        <scheme val="minor"/>
      </rPr>
      <t xml:space="preserve"> upon completion of the re-validations?</t>
    </r>
  </si>
  <si>
    <t>Provide the records for any type of monitoring or modeling efforts noted in I-16 and I-17</t>
  </si>
  <si>
    <t>Provide the records for any type of monitoring efforts you have mentioned in Fields I-16 and I-17</t>
  </si>
  <si>
    <t>Associated sterilizer unit ID(s) and vent(s)</t>
  </si>
  <si>
    <t>No (skip to E-51)</t>
  </si>
  <si>
    <t>Circular (fill out E-59 &amp; E-63 as appropriate)</t>
  </si>
  <si>
    <t>Rectangular (fill out E-60/61 &amp; E-64/65 as appropriate)</t>
  </si>
  <si>
    <t>Yes (skip to E-66)</t>
  </si>
  <si>
    <t>No (skip to E-81)</t>
  </si>
  <si>
    <t>Circular (fill out E-89 &amp; E-93 as appropriate)</t>
  </si>
  <si>
    <t>Rectangular (fill out E-90/91 &amp; E-94/95 as appropriate)</t>
  </si>
  <si>
    <t>Yes (skip to E-96)</t>
  </si>
  <si>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tank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</si>
  <si>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vent to this APCD 
</t>
    </r>
    <r>
      <rPr>
        <b/>
        <sz val="9"/>
        <color theme="1"/>
        <rFont val="Calibri"/>
        <family val="2"/>
        <scheme val="minor"/>
      </rPr>
      <t>(actual cubic feet per minute, acfm)</t>
    </r>
  </si>
  <si>
    <r>
      <rPr>
        <sz val="9"/>
        <color theme="1"/>
        <rFont val="Calibri"/>
        <family val="2"/>
        <scheme val="minor"/>
      </rPr>
      <t xml:space="preserve">Enter the </t>
    </r>
    <r>
      <rPr>
        <u/>
        <sz val="9"/>
        <color theme="1"/>
        <rFont val="Calibri"/>
        <family val="2"/>
        <scheme val="minor"/>
      </rPr>
      <t>average</t>
    </r>
    <r>
      <rPr>
        <sz val="9"/>
        <color theme="1"/>
        <rFont val="Calibri"/>
        <family val="2"/>
        <scheme val="minor"/>
      </rPr>
      <t xml:space="preserve"> air flow routed from the cover hood or vent to this APCD 
</t>
    </r>
    <r>
      <rPr>
        <b/>
        <sz val="9"/>
        <color theme="1"/>
        <rFont val="Calibri"/>
        <family val="2"/>
        <scheme val="minor"/>
      </rPr>
      <t>(actual cubic feet per minute, acfm)</t>
    </r>
  </si>
  <si>
    <r>
      <rPr>
        <sz val="9"/>
        <color theme="1"/>
        <rFont val="Calibri"/>
        <family val="2"/>
        <scheme val="minor"/>
      </rPr>
      <t xml:space="preserve">Enter the pressure drop across aeration room 
</t>
    </r>
    <r>
      <rPr>
        <b/>
        <sz val="9"/>
        <color theme="1"/>
        <rFont val="Calibri"/>
        <family val="2"/>
        <scheme val="minor"/>
      </rPr>
      <t>(inch H2O)</t>
    </r>
    <r>
      <rPr>
        <sz val="9"/>
        <color theme="1"/>
        <rFont val="Calibri"/>
        <family val="2"/>
        <scheme val="minor"/>
      </rPr>
      <t xml:space="preserve"> 
(</t>
    </r>
    <r>
      <rPr>
        <u/>
        <sz val="9"/>
        <color theme="1"/>
        <rFont val="Calibri"/>
        <family val="2"/>
        <scheme val="minor"/>
      </rPr>
      <t>you may choose to fill out either F-10, F-11, or both</t>
    </r>
    <r>
      <rPr>
        <sz val="9"/>
        <color theme="1"/>
        <rFont val="Calibri"/>
        <family val="2"/>
        <scheme val="minor"/>
      </rPr>
      <t>)</t>
    </r>
  </si>
  <si>
    <r>
      <rPr>
        <sz val="9"/>
        <color theme="1"/>
        <rFont val="Calibri"/>
        <family val="2"/>
        <scheme val="minor"/>
      </rPr>
      <t xml:space="preserve">Enter the facial velocity in aeration room 
</t>
    </r>
    <r>
      <rPr>
        <b/>
        <sz val="9"/>
        <color theme="1"/>
        <rFont val="Calibri"/>
        <family val="2"/>
        <scheme val="minor"/>
      </rPr>
      <t>(feet per minute, fpm)</t>
    </r>
    <r>
      <rPr>
        <sz val="9"/>
        <color theme="1"/>
        <rFont val="Calibri"/>
        <family val="2"/>
        <scheme val="minor"/>
      </rPr>
      <t xml:space="preserve"> 
(</t>
    </r>
    <r>
      <rPr>
        <u/>
        <sz val="9"/>
        <color theme="1"/>
        <rFont val="Calibri"/>
        <family val="2"/>
        <scheme val="minor"/>
      </rPr>
      <t>you may choose to fill out either F-10, F-11, or both</t>
    </r>
    <r>
      <rPr>
        <sz val="9"/>
        <color theme="1"/>
        <rFont val="Calibri"/>
        <family val="2"/>
        <scheme val="minor"/>
      </rPr>
      <t>)</t>
    </r>
  </si>
  <si>
    <t>Response for Pre-Market Approval (PMA) products (Class III devices)</t>
  </si>
  <si>
    <t>No (skip to E-111)</t>
  </si>
  <si>
    <t>No (skip to E-133)</t>
  </si>
  <si>
    <t>Circular (fill out E-119 &amp; E-123 as appropriate)</t>
  </si>
  <si>
    <t>Rectangular (fill out E-120/121 &amp; E-124/125 as appropriate)</t>
  </si>
  <si>
    <t>Is any APCD installed solely for the purpose of controlling emissions from the CEV?</t>
  </si>
  <si>
    <t>Yes (skip to E-126)</t>
  </si>
  <si>
    <t>Yes (fill out E-134 through E-143)</t>
  </si>
  <si>
    <r>
      <t xml:space="preserve">Enter the </t>
    </r>
    <r>
      <rPr>
        <u/>
        <sz val="9"/>
        <color theme="1"/>
        <rFont val="Calibri"/>
        <family val="2"/>
        <scheme val="minor"/>
      </rPr>
      <t>amount</t>
    </r>
    <r>
      <rPr>
        <sz val="9"/>
        <color theme="1"/>
        <rFont val="Calibri"/>
        <family val="2"/>
        <scheme val="minor"/>
      </rPr>
      <t xml:space="preserve"> in this column 
</t>
    </r>
    <r>
      <rPr>
        <b/>
        <sz val="9"/>
        <color theme="1"/>
        <rFont val="Calibri"/>
        <family val="2"/>
        <scheme val="minor"/>
      </rPr>
      <t>(dollars/year)</t>
    </r>
  </si>
  <si>
    <r>
      <t xml:space="preserve">Specify the </t>
    </r>
    <r>
      <rPr>
        <u/>
        <sz val="9"/>
        <color theme="1"/>
        <rFont val="Calibri"/>
        <family val="2"/>
        <scheme val="minor"/>
      </rPr>
      <t>method of detection</t>
    </r>
    <r>
      <rPr>
        <sz val="9"/>
        <color theme="1"/>
        <rFont val="Calibri"/>
        <family val="2"/>
        <scheme val="minor"/>
      </rPr>
      <t xml:space="preserve"> of EtO concentration monitor</t>
    </r>
  </si>
  <si>
    <r>
      <t xml:space="preserve">Enter the </t>
    </r>
    <r>
      <rPr>
        <u/>
        <sz val="9"/>
        <color theme="1"/>
        <rFont val="Calibri"/>
        <family val="2"/>
        <scheme val="minor"/>
      </rPr>
      <t>value</t>
    </r>
    <r>
      <rPr>
        <sz val="9"/>
        <color theme="1"/>
        <rFont val="Calibri"/>
        <family val="2"/>
        <scheme val="minor"/>
      </rPr>
      <t xml:space="preserve"> of detection level of CEMS</t>
    </r>
  </si>
  <si>
    <r>
      <t xml:space="preserve">Specify the </t>
    </r>
    <r>
      <rPr>
        <u/>
        <sz val="9"/>
        <color theme="1"/>
        <rFont val="Calibri"/>
        <family val="2"/>
        <scheme val="minor"/>
      </rPr>
      <t>unit</t>
    </r>
    <r>
      <rPr>
        <sz val="9"/>
        <color theme="1"/>
        <rFont val="Calibri"/>
        <family val="2"/>
        <scheme val="minor"/>
      </rPr>
      <t xml:space="preserve"> of detection level of CEMS</t>
    </r>
  </si>
  <si>
    <r>
      <t xml:space="preserve">Enter the </t>
    </r>
    <r>
      <rPr>
        <u/>
        <sz val="9"/>
        <color theme="1"/>
        <rFont val="Calibri"/>
        <family val="2"/>
        <scheme val="minor"/>
      </rPr>
      <t>value</t>
    </r>
    <r>
      <rPr>
        <sz val="9"/>
        <color theme="1"/>
        <rFont val="Calibri"/>
        <family val="2"/>
        <scheme val="minor"/>
      </rPr>
      <t xml:space="preserve"> of detection level of instrument</t>
    </r>
  </si>
  <si>
    <r>
      <t xml:space="preserve">Specify the </t>
    </r>
    <r>
      <rPr>
        <u/>
        <sz val="9"/>
        <color theme="1"/>
        <rFont val="Calibri"/>
        <family val="2"/>
        <scheme val="minor"/>
      </rPr>
      <t>unit</t>
    </r>
    <r>
      <rPr>
        <sz val="9"/>
        <color theme="1"/>
        <rFont val="Calibri"/>
        <family val="2"/>
        <scheme val="minor"/>
      </rPr>
      <t xml:space="preserve"> of detection level of instrument</t>
    </r>
  </si>
  <si>
    <r>
      <t xml:space="preserve">Enter the </t>
    </r>
    <r>
      <rPr>
        <u/>
        <sz val="9"/>
        <color theme="1"/>
        <rFont val="Calibri"/>
        <family val="2"/>
        <scheme val="minor"/>
      </rPr>
      <t>value</t>
    </r>
    <r>
      <rPr>
        <sz val="9"/>
        <color theme="1"/>
        <rFont val="Calibri"/>
        <family val="2"/>
        <scheme val="minor"/>
      </rPr>
      <t xml:space="preserve"> of detection level of EtO concentration monitor</t>
    </r>
  </si>
  <si>
    <r>
      <t xml:space="preserve">Specify the </t>
    </r>
    <r>
      <rPr>
        <u/>
        <sz val="9"/>
        <color theme="1"/>
        <rFont val="Calibri"/>
        <family val="2"/>
        <scheme val="minor"/>
      </rPr>
      <t>unit</t>
    </r>
    <r>
      <rPr>
        <sz val="9"/>
        <color theme="1"/>
        <rFont val="Calibri"/>
        <family val="2"/>
        <scheme val="minor"/>
      </rPr>
      <t xml:space="preserve"> of detection level of EtO concentration monitor</t>
    </r>
  </si>
  <si>
    <r>
      <t xml:space="preserve">Enter the </t>
    </r>
    <r>
      <rPr>
        <u/>
        <sz val="9"/>
        <color theme="1"/>
        <rFont val="Calibri"/>
        <family val="2"/>
        <scheme val="minor"/>
      </rPr>
      <t>value</t>
    </r>
    <r>
      <rPr>
        <sz val="9"/>
        <color theme="1"/>
        <rFont val="Calibri"/>
        <family val="2"/>
        <scheme val="minor"/>
      </rPr>
      <t xml:space="preserve"> of maximum capable volumetric flow of APCD</t>
    </r>
  </si>
  <si>
    <r>
      <t xml:space="preserve">Specify the </t>
    </r>
    <r>
      <rPr>
        <u/>
        <sz val="9"/>
        <color theme="1"/>
        <rFont val="Calibri"/>
        <family val="2"/>
        <scheme val="minor"/>
      </rPr>
      <t>unit</t>
    </r>
    <r>
      <rPr>
        <sz val="9"/>
        <color theme="1"/>
        <rFont val="Calibri"/>
        <family val="2"/>
        <scheme val="minor"/>
      </rPr>
      <t xml:space="preserve"> of maximum capable volumetric flow of APCD</t>
    </r>
  </si>
  <si>
    <r>
      <t xml:space="preserve">To what </t>
    </r>
    <r>
      <rPr>
        <u/>
        <sz val="9"/>
        <color theme="1"/>
        <rFont val="Calibri"/>
        <family val="2"/>
        <scheme val="minor"/>
      </rPr>
      <t>removal efficiency</t>
    </r>
    <r>
      <rPr>
        <sz val="9"/>
        <color theme="1"/>
        <rFont val="Calibri"/>
        <family val="2"/>
        <scheme val="minor"/>
      </rPr>
      <t xml:space="preserve"> is the media/sorbent restored after regeneration? 
</t>
    </r>
    <r>
      <rPr>
        <b/>
        <sz val="9"/>
        <color theme="1"/>
        <rFont val="Calibri"/>
        <family val="2"/>
        <scheme val="minor"/>
      </rPr>
      <t>(percent)</t>
    </r>
  </si>
  <si>
    <r>
      <t xml:space="preserve">To what </t>
    </r>
    <r>
      <rPr>
        <u/>
        <sz val="9"/>
        <color theme="1"/>
        <rFont val="Calibri"/>
        <family val="2"/>
        <scheme val="minor"/>
      </rPr>
      <t>removal efficiency</t>
    </r>
    <r>
      <rPr>
        <sz val="9"/>
        <color theme="1"/>
        <rFont val="Calibri"/>
        <family val="2"/>
        <scheme val="minor"/>
      </rPr>
      <t xml:space="preserve"> is the catalyst restored after regeneration?
</t>
    </r>
    <r>
      <rPr>
        <b/>
        <sz val="9"/>
        <color theme="1"/>
        <rFont val="Calibri"/>
        <family val="2"/>
        <scheme val="minor"/>
      </rPr>
      <t>(percent)</t>
    </r>
  </si>
  <si>
    <t>Enter the amount of unique cycles</t>
  </si>
  <si>
    <r>
      <t xml:space="preserve">Enter the </t>
    </r>
    <r>
      <rPr>
        <u/>
        <sz val="9"/>
        <color theme="1"/>
        <rFont val="Calibri"/>
        <family val="2"/>
        <scheme val="minor"/>
      </rPr>
      <t>value</t>
    </r>
    <r>
      <rPr>
        <sz val="9"/>
        <color theme="1"/>
        <rFont val="Calibri"/>
        <family val="2"/>
        <scheme val="minor"/>
      </rPr>
      <t xml:space="preserve"> in this column</t>
    </r>
  </si>
  <si>
    <t>Catalyst renegeration</t>
  </si>
  <si>
    <t>Provide a brief description of the process/APCD monitoring plan for the dry-bed scrubber. Specify if measurements of the gas stream or sorbent material are part of these plans</t>
  </si>
  <si>
    <t>Provide a brief description of the process/APCD monitoring plan for the APCD. Specify if measurements of the gas stream or sorbent material are part of these plans</t>
  </si>
  <si>
    <t>Provide a brief description of the process/APCD monitoring plan for the thermal oxidizer. Specify if measurements of the gas stream are part of these plans</t>
  </si>
  <si>
    <t>Table 5. Other APCDs</t>
  </si>
  <si>
    <t>Table 1. Wet Scrubber &amp; Glygen Absorber Unit</t>
  </si>
  <si>
    <t>Provide a brief description of the design and key operation specifications of the wet scrubber/glygen absorber unit</t>
  </si>
  <si>
    <t>Ethylene glycol (EG) tank ID(s) to which wet scrubber/glygen absorber unit feeds</t>
  </si>
  <si>
    <t>Process/APCD monitoring plan for wet scrubber/glygen absorber unit</t>
  </si>
  <si>
    <t>Provide a brief description of the process/APCD monitoring plan for the wet scrubber/glygen absorber unit. Specify if measurements of the gas stream or sorbent material are part of these plans</t>
  </si>
  <si>
    <t>Parameter 1 monitored for wet scrubber/glygen absorber unit</t>
  </si>
  <si>
    <t>Parameter 2 monitored for wet scrubber/glygen absorber unit (if any)</t>
  </si>
  <si>
    <t>Parameter 3 monitored for wet scrubber/glygen absorber unit (if any)</t>
  </si>
  <si>
    <t>Parameter 4 monitored for wet scrubber/glygen absorber unit (if any)</t>
  </si>
  <si>
    <t>Monitoring records for wet scrubber/glygen absorber unit from the last calendar year</t>
  </si>
  <si>
    <t>CAA Section 114 Information Collection Request (ICR)</t>
  </si>
  <si>
    <t>L-7</t>
  </si>
  <si>
    <t>Introduction and instructions for completing and submitting this questionnaire</t>
  </si>
  <si>
    <t>Definitions or explanations of certain technical terms that are mentioned throughout this questionnaire</t>
  </si>
  <si>
    <t>Complete the fields below for the person who completes the questionnaire and who is available for follow-up questions, if any, on the information provided in this questionnaire</t>
  </si>
  <si>
    <t>Please complete the fields below for the facility personnel who certifies the information provided in this questionnaire (may be the owner or legal operator of the facility)</t>
  </si>
  <si>
    <t>Reporter's information and certification for completing and submitting this questionnaire</t>
  </si>
  <si>
    <t>Complete the fields below for the professional engineer (PE) who certifies the information provided in this questionnaire</t>
  </si>
  <si>
    <t>Complete the fields below for the certified industrial hygienist (CIH) who certifies the information provided in this questionnaire</t>
  </si>
  <si>
    <t>Approval Expires mm/dd/yyyy</t>
  </si>
  <si>
    <r>
      <t xml:space="preserve">EIS ID
</t>
    </r>
    <r>
      <rPr>
        <sz val="9"/>
        <color theme="1"/>
        <rFont val="Calibri"/>
        <family val="2"/>
        <scheme val="minor"/>
      </rPr>
      <t>(Auto-populated)</t>
    </r>
  </si>
  <si>
    <t>N. Documents</t>
  </si>
  <si>
    <r>
      <rPr>
        <b/>
        <u/>
        <sz val="9"/>
        <rFont val="Calibri"/>
        <family val="2"/>
        <scheme val="minor"/>
      </rPr>
      <t>Documents</t>
    </r>
    <r>
      <rPr>
        <u/>
        <sz val="9"/>
        <rFont val="Calibri"/>
        <family val="2"/>
        <scheme val="minor"/>
      </rPr>
      <t xml:space="preserve"> (link)</t>
    </r>
  </si>
  <si>
    <t>Designated space to attach documents requested throughout this questionnaire</t>
  </si>
  <si>
    <t>Provide any process and instrumentation diagrams (P&amp;ID) that are not included in other documents requested</t>
  </si>
  <si>
    <t>Documents</t>
  </si>
  <si>
    <t>A-45</t>
  </si>
  <si>
    <t>Major source</t>
  </si>
  <si>
    <t>Area source</t>
  </si>
  <si>
    <t>Synthetic minor source</t>
  </si>
  <si>
    <t>Category of room area</t>
  </si>
  <si>
    <t>Activities conducted in room area</t>
  </si>
  <si>
    <t>Provide a brief explanation of the activities conducted in each room area</t>
  </si>
  <si>
    <t>About the Main Questionnaire</t>
  </si>
  <si>
    <t>About the Supplements</t>
  </si>
  <si>
    <r>
      <t xml:space="preserve">Select from the dropdown menu. </t>
    </r>
    <r>
      <rPr>
        <u/>
        <sz val="9"/>
        <color theme="1"/>
        <rFont val="Calibri"/>
        <family val="2"/>
        <scheme val="minor"/>
      </rPr>
      <t>Scroll up to see options</t>
    </r>
    <r>
      <rPr>
        <sz val="9"/>
        <color theme="1"/>
        <rFont val="Calibri"/>
        <family val="2"/>
        <scheme val="minor"/>
      </rPr>
      <t xml:space="preserve"> that are auto-populated based on your entries in the previous fields</t>
    </r>
  </si>
  <si>
    <t>If leak checks are performed on multiple types of components in a room area, use another row in this table, repeat your entries in Fields B-1 and B-22, then fill out the other fields as necessary</t>
  </si>
  <si>
    <t>If any of your room area is routed to more than 3 APCDs or more than 1 stack, use another row in this table, repeat the room area ID in Field B-1, then fill out the other fields as necessary</t>
  </si>
  <si>
    <t>Provide diagrams of your facility indicating all rooms, primary EtO emission points (e.g., regulated emission points), and secondary EtO emission points (e.g., fugitive emission points)</t>
  </si>
  <si>
    <t>Enter the calendar year in which duct work was installed</t>
  </si>
  <si>
    <t>Lifetime of duct work</t>
  </si>
  <si>
    <r>
      <t xml:space="preserve">The U.S. Environmental Protection Agency (EPA) is requesting facility data and information to inform the Technology Review project for 40 CFR part 63, subpart O, Ethylene Oxide (EtO) Commercial Sterilization source category. The purpose of this ICR is to enable facilities to submit accurate facility information. For more detailed instructions on how to fill out, name and submit the main questionnaire, supplements and additional documents, refer to the </t>
    </r>
    <r>
      <rPr>
        <u/>
        <sz val="9"/>
        <rFont val="Calibri"/>
        <family val="2"/>
        <scheme val="minor"/>
      </rPr>
      <t>Instructions Document</t>
    </r>
    <r>
      <rPr>
        <sz val="9"/>
        <rFont val="Calibri"/>
        <family val="2"/>
        <scheme val="minor"/>
      </rPr>
      <t xml:space="preserve"> for the Ethylene Oxide Commercial Sterilization Section 114 ICR at: </t>
    </r>
    <r>
      <rPr>
        <i/>
        <u/>
        <sz val="9"/>
        <color rgb="FF0070C0"/>
        <rFont val="Calibri"/>
        <family val="2"/>
        <scheme val="minor"/>
      </rPr>
      <t>https://www.epa.gov/stationary-sources-air-pollution/ethylene-oxide-emissions-standards-sterilization-facilities</t>
    </r>
    <r>
      <rPr>
        <sz val="9"/>
        <rFont val="Calibri"/>
        <family val="2"/>
        <scheme val="minor"/>
      </rPr>
      <t xml:space="preserve"> (click to visit).</t>
    </r>
  </si>
  <si>
    <t>Installation year of duct work</t>
  </si>
  <si>
    <t>Cascading (fill out B-57)</t>
  </si>
  <si>
    <t>APCD (fill out B-39 through B-56)</t>
  </si>
  <si>
    <t>Atmosphere (fill out B-58 through B-60.5)</t>
  </si>
  <si>
    <t>D-31</t>
  </si>
  <si>
    <t>Yes (fill out E-52 through E-69)</t>
  </si>
  <si>
    <t>No (fill out E-70 through E-72.5)</t>
  </si>
  <si>
    <t>Yes (fill out E-82 through E-107)</t>
  </si>
  <si>
    <t>No (fill out E-108 through E-110.5)</t>
  </si>
  <si>
    <t>Yes (fill out E-107)</t>
  </si>
  <si>
    <t>Yes (fill out E-113 through E-129)</t>
  </si>
  <si>
    <t>No (fill out E-130 through E-132.5)</t>
  </si>
  <si>
    <t>Yes (fill out F-23 through F-39)</t>
  </si>
  <si>
    <t>No (fill out F-40 through F-42.5)</t>
  </si>
  <si>
    <t>Enter the calendar year in which EG tank was installed</t>
  </si>
  <si>
    <t>Installation year of EG tank</t>
  </si>
  <si>
    <t>Enter the calendar year in which the EtO concentration monitor was installed</t>
  </si>
  <si>
    <t>Installation year of EtO concentration monitor</t>
  </si>
  <si>
    <t>Expected lifetime of EtO concentration monitor</t>
  </si>
  <si>
    <t>Enter the calendar year in which the interlock system was installed</t>
  </si>
  <si>
    <t>Installation year of interlock system</t>
  </si>
  <si>
    <t>Expected lifetime of interlock system</t>
  </si>
  <si>
    <t>Capital cost of interlock system</t>
  </si>
  <si>
    <t>Annual cost of interlock system</t>
  </si>
  <si>
    <t>Standards or work practices followed for interlock system</t>
  </si>
  <si>
    <t>Enter the calendar year in which the vacuum pump was installed</t>
  </si>
  <si>
    <t>Installation year of vacuum pump</t>
  </si>
  <si>
    <t>Capital cost of vacuum pump</t>
  </si>
  <si>
    <t>Annual cost of vacuum pump</t>
  </si>
  <si>
    <t>Repair method/procedure for leaks identified</t>
  </si>
  <si>
    <t>Enter the calendar year in which APCD was installed</t>
  </si>
  <si>
    <t>Installation year of APCD</t>
  </si>
  <si>
    <t>Enter the calendar year in which the CEMS was installed</t>
  </si>
  <si>
    <t>Installation year of CEMS</t>
  </si>
  <si>
    <t>Expected lifetime of CEMS</t>
  </si>
  <si>
    <t>Capital cost of CEMS used to measure EtO concentration from the APCD</t>
  </si>
  <si>
    <t>Installation cost of CEMS used to measure EtO concentration from the APCD</t>
  </si>
  <si>
    <t>Annual cost of CEMS used to measure EtO concentration from the APCD</t>
  </si>
  <si>
    <t>Standards or work practices followed for CEMS used to measure EtO concentration from the APCD</t>
  </si>
  <si>
    <t>Installation year of current media/sorbent</t>
  </si>
  <si>
    <t>Installation year of current catalyst</t>
  </si>
  <si>
    <t>Worksheets and data fields shaded in green indicate that facility shall provide inputs according to the corresponding instructions</t>
  </si>
  <si>
    <t>Worksheets and data fields shaded in gold contain instructions and supporting information that help facility with this questionnaire</t>
  </si>
  <si>
    <t>Data fields shaded in gray indicate that these either do not need to be filled out or will be automatically filled out based on facility's inputs in relevant fields</t>
  </si>
  <si>
    <t>Data fields shaded in red by facility indicate that these fields contain confidential business information (CBI), and relevant data needs special handling *</t>
  </si>
  <si>
    <t>"Certification" worksheet in blue must be completed by facility before submission</t>
  </si>
  <si>
    <t>This main questionnaire contains the following worksheets (you may click on the links below to visit each individual worksheet):</t>
  </si>
  <si>
    <r>
      <rPr>
        <b/>
        <sz val="9"/>
        <color theme="1"/>
        <rFont val="Calibri"/>
        <family val="2"/>
        <scheme val="minor"/>
      </rPr>
      <t>Introduction</t>
    </r>
    <r>
      <rPr>
        <sz val="9"/>
        <color theme="1"/>
        <rFont val="Calibri"/>
        <family val="2"/>
        <scheme val="minor"/>
      </rPr>
      <t xml:space="preserve"> (this worksheet)</t>
    </r>
  </si>
  <si>
    <t>Use this worksheet if you need extra space to provide any additional information requested within this questionnaire</t>
  </si>
  <si>
    <t>Click here to go to "Terms"</t>
  </si>
  <si>
    <t>Click here to go to "Introduction"</t>
  </si>
  <si>
    <t>Click here to go to "Additional Info"</t>
  </si>
  <si>
    <t>See instructions in "Documents" worksheet</t>
  </si>
  <si>
    <t>See instructions in "Documents" worksheet                                                                                                    See instructions in "Documents" worksheet</t>
  </si>
  <si>
    <r>
      <t>Dimensions of aeration cell/chamber
(</t>
    </r>
    <r>
      <rPr>
        <u/>
        <sz val="9"/>
        <color theme="1"/>
        <rFont val="Calibri"/>
        <family val="2"/>
        <scheme val="minor"/>
      </rPr>
      <t>For aeration cell/chamber only.</t>
    </r>
    <r>
      <rPr>
        <sz val="9"/>
        <color theme="1"/>
        <rFont val="Calibri"/>
        <family val="2"/>
        <scheme val="minor"/>
      </rPr>
      <t xml:space="preserve"> Dimensions of aeration rooms should already have been provided on "Room Area" worksheet)</t>
    </r>
  </si>
  <si>
    <t>If an APCD exhausts to more than one stack, provide the information requested in Fields G-5 through G-7 for each additional stack on "Additional Info" worksheet (Section M)</t>
  </si>
  <si>
    <t>If you need extra space to provide additional information requested throughout this questionnaire, fill out this table below unless you may use any of the supplements to the Section 114 ICR. For each entry, specify the worksheet and field number to which your data refers</t>
  </si>
  <si>
    <t>Worksheet</t>
  </si>
  <si>
    <r>
      <t xml:space="preserve">Select from the dropdown menu in this column
</t>
    </r>
    <r>
      <rPr>
        <u/>
        <sz val="9"/>
        <color theme="1"/>
        <rFont val="Calibri"/>
        <family val="2"/>
        <scheme val="minor"/>
      </rPr>
      <t xml:space="preserve">(If you select "Yes" for any sterilizer, fill out </t>
    </r>
    <r>
      <rPr>
        <b/>
        <u/>
        <sz val="9"/>
        <color theme="1"/>
        <rFont val="Calibri"/>
        <family val="2"/>
        <scheme val="minor"/>
      </rPr>
      <t>Table 3</t>
    </r>
    <r>
      <rPr>
        <u/>
        <sz val="9"/>
        <color theme="1"/>
        <rFont val="Calibri"/>
        <family val="2"/>
        <scheme val="minor"/>
      </rPr>
      <t xml:space="preserve"> on "Aeration" worksheet)</t>
    </r>
  </si>
  <si>
    <t>Sup Indicator</t>
  </si>
  <si>
    <t>No (default)</t>
  </si>
  <si>
    <r>
      <rPr>
        <i/>
        <sz val="9"/>
        <color theme="1"/>
        <rFont val="Calibri"/>
        <family val="2"/>
      </rPr>
      <t xml:space="preserve">← </t>
    </r>
    <r>
      <rPr>
        <i/>
        <sz val="9"/>
        <color theme="1"/>
        <rFont val="Calibri"/>
        <family val="2"/>
        <scheme val="minor"/>
      </rPr>
      <t>Switch to "Yes" in Cell F120 on the left if Supplement 2 is used in lieu of this table</t>
    </r>
  </si>
  <si>
    <r>
      <rPr>
        <i/>
        <sz val="9"/>
        <color theme="1"/>
        <rFont val="Calibri"/>
        <family val="2"/>
      </rPr>
      <t xml:space="preserve">← </t>
    </r>
    <r>
      <rPr>
        <i/>
        <sz val="9"/>
        <color theme="1"/>
        <rFont val="Calibri"/>
        <family val="2"/>
        <scheme val="minor"/>
      </rPr>
      <t>Switch to "Yes" in Cell F82 on the left if Supplement 1 is used in lieu of this table</t>
    </r>
  </si>
  <si>
    <r>
      <rPr>
        <i/>
        <sz val="9"/>
        <color theme="1"/>
        <rFont val="Calibri"/>
        <family val="2"/>
      </rPr>
      <t xml:space="preserve">← </t>
    </r>
    <r>
      <rPr>
        <i/>
        <sz val="9"/>
        <color theme="1"/>
        <rFont val="Calibri"/>
        <family val="2"/>
        <scheme val="minor"/>
      </rPr>
      <t>Switch to "Yes" in Cell F10 on the left if Supplement 3 is used in lieu of this table</t>
    </r>
  </si>
  <si>
    <r>
      <t xml:space="preserve">Stack ID to which the </t>
    </r>
    <r>
      <rPr>
        <u/>
        <sz val="9"/>
        <color theme="1"/>
        <rFont val="Calibri"/>
        <family val="2"/>
        <scheme val="minor"/>
      </rPr>
      <t>uncontrolled</t>
    </r>
    <r>
      <rPr>
        <sz val="9"/>
        <color theme="1"/>
        <rFont val="Calibri"/>
        <family val="2"/>
        <scheme val="minor"/>
      </rPr>
      <t xml:space="preserve"> EG tank vents
(</t>
    </r>
    <r>
      <rPr>
        <u/>
        <sz val="9"/>
        <color theme="1"/>
        <rFont val="Calibri"/>
        <family val="2"/>
        <scheme val="minor"/>
      </rPr>
      <t>For uncontrolled EG tank only</t>
    </r>
    <r>
      <rPr>
        <sz val="9"/>
        <color theme="1"/>
        <rFont val="Calibri"/>
        <family val="2"/>
        <scheme val="minor"/>
      </rPr>
      <t>)</t>
    </r>
  </si>
  <si>
    <r>
      <t>Stack parameter
(</t>
    </r>
    <r>
      <rPr>
        <u/>
        <sz val="9"/>
        <color theme="1"/>
        <rFont val="Calibri"/>
        <family val="2"/>
        <scheme val="minor"/>
      </rPr>
      <t>For uncontrolled EG tank only</t>
    </r>
    <r>
      <rPr>
        <sz val="9"/>
        <color theme="1"/>
        <rFont val="Calibri"/>
        <family val="2"/>
        <scheme val="minor"/>
      </rPr>
      <t>)</t>
    </r>
  </si>
  <si>
    <r>
      <t>Stack coordinates
(</t>
    </r>
    <r>
      <rPr>
        <u/>
        <sz val="9"/>
        <color theme="1"/>
        <rFont val="Calibri"/>
        <family val="2"/>
        <scheme val="minor"/>
      </rPr>
      <t>For uncontrolled EG tank only</t>
    </r>
    <r>
      <rPr>
        <sz val="9"/>
        <color theme="1"/>
        <rFont val="Calibri"/>
        <family val="2"/>
        <scheme val="minor"/>
      </rPr>
      <t>)</t>
    </r>
  </si>
  <si>
    <r>
      <t>Room area air used as cascading air for reuse in another room or unit 
(</t>
    </r>
    <r>
      <rPr>
        <u/>
        <sz val="9"/>
        <color theme="1"/>
        <rFont val="Calibri"/>
        <family val="2"/>
        <scheme val="minor"/>
      </rPr>
      <t>For cascading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</si>
  <si>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room area vents
(</t>
    </r>
    <r>
      <rPr>
        <u/>
        <sz val="9"/>
        <color theme="1"/>
        <rFont val="Calibri"/>
        <family val="2"/>
        <scheme val="minor"/>
      </rPr>
      <t>For room area vented to the atmosphere only</t>
    </r>
    <r>
      <rPr>
        <sz val="9"/>
        <color theme="1"/>
        <rFont val="Calibri"/>
        <family val="2"/>
        <scheme val="minor"/>
      </rPr>
      <t>)</t>
    </r>
  </si>
  <si>
    <r>
      <t>Stack parameter
(</t>
    </r>
    <r>
      <rPr>
        <u/>
        <sz val="9"/>
        <color theme="1"/>
        <rFont val="Calibri"/>
        <family val="2"/>
        <scheme val="minor"/>
      </rPr>
      <t>For room area vented to the atmosphere only</t>
    </r>
    <r>
      <rPr>
        <sz val="9"/>
        <color theme="1"/>
        <rFont val="Calibri"/>
        <family val="2"/>
        <scheme val="minor"/>
      </rPr>
      <t>)</t>
    </r>
  </si>
  <si>
    <r>
      <t>Stack coordinates
(</t>
    </r>
    <r>
      <rPr>
        <u/>
        <sz val="9"/>
        <color theme="1"/>
        <rFont val="Calibri"/>
        <family val="2"/>
        <scheme val="minor"/>
      </rPr>
      <t>For room area vented to the atmosphere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</si>
  <si>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sterilizer chamber vent (SCV) vents
(</t>
    </r>
    <r>
      <rPr>
        <u/>
        <sz val="9"/>
        <color theme="1"/>
        <rFont val="Calibri"/>
        <family val="2"/>
        <scheme val="minor"/>
      </rPr>
      <t>For uncontrolled SCV only</t>
    </r>
    <r>
      <rPr>
        <sz val="9"/>
        <color theme="1"/>
        <rFont val="Calibri"/>
        <family val="2"/>
        <scheme val="minor"/>
      </rPr>
      <t>)</t>
    </r>
  </si>
  <si>
    <r>
      <t>Stack parameter
(</t>
    </r>
    <r>
      <rPr>
        <u/>
        <sz val="9"/>
        <color theme="1"/>
        <rFont val="Calibri"/>
        <family val="2"/>
        <scheme val="minor"/>
      </rPr>
      <t>For uncontrolled SCV only</t>
    </r>
    <r>
      <rPr>
        <sz val="9"/>
        <color theme="1"/>
        <rFont val="Calibri"/>
        <family val="2"/>
        <scheme val="minor"/>
      </rPr>
      <t>)</t>
    </r>
  </si>
  <si>
    <r>
      <t>Stack coordinates
(</t>
    </r>
    <r>
      <rPr>
        <u/>
        <sz val="9"/>
        <color theme="1"/>
        <rFont val="Calibri"/>
        <family val="2"/>
        <scheme val="minor"/>
      </rPr>
      <t>For uncontrolled SCV only</t>
    </r>
    <r>
      <rPr>
        <sz val="9"/>
        <color theme="1"/>
        <rFont val="Calibri"/>
        <family val="2"/>
        <scheme val="minor"/>
      </rPr>
      <t>)</t>
    </r>
  </si>
  <si>
    <r>
      <t xml:space="preserve">Stack ID to which the </t>
    </r>
    <r>
      <rPr>
        <u/>
        <sz val="9"/>
        <color theme="1"/>
        <rFont val="Calibri"/>
        <family val="2"/>
        <scheme val="minor"/>
      </rPr>
      <t>uncontrolled</t>
    </r>
    <r>
      <rPr>
        <sz val="9"/>
        <color theme="1"/>
        <rFont val="Calibri"/>
        <family val="2"/>
        <scheme val="minor"/>
      </rPr>
      <t xml:space="preserve"> chamber exhaust vent (CEV) vents
(</t>
    </r>
    <r>
      <rPr>
        <u/>
        <sz val="9"/>
        <color theme="1"/>
        <rFont val="Calibri"/>
        <family val="2"/>
        <scheme val="minor"/>
      </rPr>
      <t>For uncontrolled CEV only</t>
    </r>
    <r>
      <rPr>
        <sz val="9"/>
        <color theme="1"/>
        <rFont val="Calibri"/>
        <family val="2"/>
        <scheme val="minor"/>
      </rPr>
      <t>)</t>
    </r>
  </si>
  <si>
    <r>
      <t>Stack parameter
(</t>
    </r>
    <r>
      <rPr>
        <u/>
        <sz val="9"/>
        <color theme="1"/>
        <rFont val="Calibri"/>
        <family val="2"/>
        <scheme val="minor"/>
      </rPr>
      <t>For uncontrolled CEV only</t>
    </r>
    <r>
      <rPr>
        <sz val="9"/>
        <color theme="1"/>
        <rFont val="Calibri"/>
        <family val="2"/>
        <scheme val="minor"/>
      </rPr>
      <t>)</t>
    </r>
  </si>
  <si>
    <r>
      <t>Stack coordinates
(</t>
    </r>
    <r>
      <rPr>
        <u/>
        <sz val="9"/>
        <color theme="1"/>
        <rFont val="Calibri"/>
        <family val="2"/>
        <scheme val="minor"/>
      </rPr>
      <t>For uncontrolled CEV only</t>
    </r>
    <r>
      <rPr>
        <sz val="9"/>
        <color theme="1"/>
        <rFont val="Calibri"/>
        <family val="2"/>
        <scheme val="minor"/>
      </rPr>
      <t>)</t>
    </r>
  </si>
  <si>
    <r>
      <t>Stack ID to which the cover hood or vent vents
(</t>
    </r>
    <r>
      <rPr>
        <u/>
        <sz val="9"/>
        <color theme="1"/>
        <rFont val="Calibri"/>
        <family val="2"/>
        <scheme val="minor"/>
      </rPr>
      <t>For uncontrolled cover hood or vent only</t>
    </r>
    <r>
      <rPr>
        <sz val="9"/>
        <color theme="1"/>
        <rFont val="Calibri"/>
        <family val="2"/>
        <scheme val="minor"/>
      </rPr>
      <t>)</t>
    </r>
  </si>
  <si>
    <r>
      <t>Stack parameter
(</t>
    </r>
    <r>
      <rPr>
        <u/>
        <sz val="9"/>
        <color theme="1"/>
        <rFont val="Calibri"/>
        <family val="2"/>
        <scheme val="minor"/>
      </rPr>
      <t>For uncontrolled cover hood or vent only</t>
    </r>
    <r>
      <rPr>
        <sz val="9"/>
        <color theme="1"/>
        <rFont val="Calibri"/>
        <family val="2"/>
        <scheme val="minor"/>
      </rPr>
      <t>)</t>
    </r>
  </si>
  <si>
    <r>
      <t>Stack coordinates
(</t>
    </r>
    <r>
      <rPr>
        <u/>
        <sz val="9"/>
        <color theme="1"/>
        <rFont val="Calibri"/>
        <family val="2"/>
        <scheme val="minor"/>
      </rPr>
      <t>For uncontrolled cover hood or vent only</t>
    </r>
    <r>
      <rPr>
        <sz val="9"/>
        <color theme="1"/>
        <rFont val="Calibri"/>
        <family val="2"/>
        <scheme val="minor"/>
      </rPr>
      <t>)</t>
    </r>
  </si>
  <si>
    <r>
      <t>Stack ID to which the aeration room vents (ARV) is routed to
(</t>
    </r>
    <r>
      <rPr>
        <u/>
        <sz val="9"/>
        <color theme="1"/>
        <rFont val="Calibri"/>
        <family val="2"/>
        <scheme val="minor"/>
      </rPr>
      <t>For uncontrolled ARV only</t>
    </r>
    <r>
      <rPr>
        <sz val="9"/>
        <color theme="1"/>
        <rFont val="Calibri"/>
        <family val="2"/>
        <scheme val="minor"/>
      </rPr>
      <t>)</t>
    </r>
  </si>
  <si>
    <r>
      <t>Stack parameter
(</t>
    </r>
    <r>
      <rPr>
        <u/>
        <sz val="9"/>
        <color theme="1"/>
        <rFont val="Calibri"/>
        <family val="2"/>
        <scheme val="minor"/>
      </rPr>
      <t>For uncontrolled ARV only</t>
    </r>
    <r>
      <rPr>
        <sz val="9"/>
        <color theme="1"/>
        <rFont val="Calibri"/>
        <family val="2"/>
        <scheme val="minor"/>
      </rPr>
      <t>)</t>
    </r>
  </si>
  <si>
    <r>
      <t>Stack coordinates
(</t>
    </r>
    <r>
      <rPr>
        <u/>
        <sz val="9"/>
        <color theme="1"/>
        <rFont val="Calibri"/>
        <family val="2"/>
        <scheme val="minor"/>
      </rPr>
      <t>For uncontrolled ARV only</t>
    </r>
    <r>
      <rPr>
        <sz val="9"/>
        <color theme="1"/>
        <rFont val="Calibri"/>
        <family val="2"/>
        <scheme val="minor"/>
      </rPr>
      <t>)</t>
    </r>
  </si>
  <si>
    <t>This main questionnaire contains worksheets and data fields shaded in different colors:</t>
  </si>
  <si>
    <r>
      <t xml:space="preserve">There are 3 supplements to this main questionnaire, including:
</t>
    </r>
    <r>
      <rPr>
        <u/>
        <sz val="9"/>
        <color theme="1"/>
        <rFont val="Calibri"/>
        <family val="2"/>
        <scheme val="minor"/>
      </rPr>
      <t>Supplement 1</t>
    </r>
    <r>
      <rPr>
        <sz val="9"/>
        <color theme="1"/>
        <rFont val="Calibri"/>
        <family val="2"/>
        <scheme val="minor"/>
      </rPr>
      <t xml:space="preserve"> for Section B, Table 3
</t>
    </r>
    <r>
      <rPr>
        <u/>
        <sz val="9"/>
        <color theme="1"/>
        <rFont val="Calibri"/>
        <family val="2"/>
        <scheme val="minor"/>
      </rPr>
      <t>Supplement 2</t>
    </r>
    <r>
      <rPr>
        <sz val="9"/>
        <color theme="1"/>
        <rFont val="Calibri"/>
        <family val="2"/>
        <scheme val="minor"/>
      </rPr>
      <t xml:space="preserve"> for Section B, Table 4
</t>
    </r>
    <r>
      <rPr>
        <u/>
        <sz val="9"/>
        <color theme="1"/>
        <rFont val="Calibri"/>
        <family val="2"/>
        <scheme val="minor"/>
      </rPr>
      <t>Supplement 3</t>
    </r>
    <r>
      <rPr>
        <sz val="9"/>
        <color theme="1"/>
        <rFont val="Calibri"/>
        <family val="2"/>
        <scheme val="minor"/>
      </rPr>
      <t xml:space="preserve"> for Section I, Table 1
The supplements may be used should you need more space than what is available in the original tables to provide the data requested. </t>
    </r>
    <r>
      <rPr>
        <b/>
        <sz val="9"/>
        <color theme="1"/>
        <rFont val="Calibri"/>
        <family val="2"/>
        <scheme val="minor"/>
      </rPr>
      <t>If you prefer to fill out any supplement in lieu of the original table, please leave the original table blank in the main questionnaire. Be sure to select “Yes” in the designated cell above each original table where a supplement will be used, and the data fields will be automatically shaded in gray.</t>
    </r>
    <r>
      <rPr>
        <sz val="9"/>
        <color theme="1"/>
        <rFont val="Calibri"/>
        <family val="2"/>
        <scheme val="minor"/>
      </rPr>
      <t xml:space="preserve"> </t>
    </r>
  </si>
  <si>
    <t>Size category of facility with respect to hazardous air pollutant (HAP) emissions</t>
  </si>
  <si>
    <r>
      <t xml:space="preserve">Enter the primary NAICS code for the facility </t>
    </r>
    <r>
      <rPr>
        <vertAlign val="superscript"/>
        <sz val="9"/>
        <color theme="1"/>
        <rFont val="Calibri"/>
        <family val="2"/>
        <scheme val="minor"/>
      </rPr>
      <t>1</t>
    </r>
  </si>
  <si>
    <r>
      <rPr>
        <i/>
        <vertAlign val="superscript"/>
        <sz val="9"/>
        <rFont val="Calibri"/>
        <family val="2"/>
        <scheme val="minor"/>
      </rPr>
      <t>1</t>
    </r>
    <r>
      <rPr>
        <i/>
        <sz val="9"/>
        <rFont val="Calibri"/>
        <family val="2"/>
        <scheme val="minor"/>
      </rPr>
      <t xml:space="preserve"> For assistance in determining your facility’s NAICS code, see the website for the North American Industry Classification System (NAICS), maintained by the U.S. Census Bureau: </t>
    </r>
    <r>
      <rPr>
        <i/>
        <u/>
        <sz val="9"/>
        <color theme="10"/>
        <rFont val="Calibri"/>
        <family val="2"/>
        <scheme val="minor"/>
      </rPr>
      <t>https://www.census.gov/eos/www/naics/</t>
    </r>
    <r>
      <rPr>
        <i/>
        <sz val="9"/>
        <rFont val="Calibri"/>
        <family val="2"/>
        <scheme val="minor"/>
      </rPr>
      <t>. (click to visit)</t>
    </r>
  </si>
  <si>
    <r>
      <t xml:space="preserve">Select from the dropdown menu in this column </t>
    </r>
    <r>
      <rPr>
        <vertAlign val="superscript"/>
        <sz val="9"/>
        <color theme="1"/>
        <rFont val="Calibri"/>
        <family val="2"/>
        <scheme val="minor"/>
      </rPr>
      <t>2</t>
    </r>
  </si>
  <si>
    <r>
      <rPr>
        <i/>
        <vertAlign val="superscript"/>
        <sz val="9"/>
        <color theme="1"/>
        <rFont val="Calibri"/>
        <family val="2"/>
        <scheme val="minor"/>
      </rPr>
      <t>2</t>
    </r>
    <r>
      <rPr>
        <i/>
        <sz val="9"/>
        <color theme="1"/>
        <rFont val="Calibri"/>
        <family val="2"/>
        <scheme val="minor"/>
      </rPr>
      <t xml:space="preserve"> To determine the employee threshold for a small business, you may look up the small business size standard using six-digit NAICS codes. The size standards used to define Small Businesses are provided in 13 CFR 121, Small Business Size Regulations. See §121.201, "What size standards has SBA identified by North American Industry Classification System codes?", table “Small Business Size Standards by NAICS Industry”, column “Size standards in number of employees”.  </t>
    </r>
  </si>
  <si>
    <r>
      <t xml:space="preserve">Select from the dropdown menu in this column </t>
    </r>
    <r>
      <rPr>
        <vertAlign val="superscript"/>
        <sz val="9"/>
        <rFont val="Calibri"/>
        <family val="2"/>
        <scheme val="minor"/>
      </rPr>
      <t>3</t>
    </r>
  </si>
  <si>
    <r>
      <rPr>
        <i/>
        <vertAlign val="superscript"/>
        <sz val="9"/>
        <rFont val="Calibri"/>
        <family val="2"/>
        <scheme val="minor"/>
      </rPr>
      <t>3</t>
    </r>
    <r>
      <rPr>
        <i/>
        <sz val="9"/>
        <rFont val="Calibri"/>
        <family val="2"/>
        <scheme val="minor"/>
      </rPr>
      <t xml:space="preserve"> For definitions of  major source and area source, see section 112, Hazardous Air Pollutants, paragraph (a)(1) and (2), respectively: </t>
    </r>
    <r>
      <rPr>
        <i/>
        <u/>
        <sz val="9"/>
        <color theme="10"/>
        <rFont val="Calibri"/>
        <family val="2"/>
        <scheme val="minor"/>
      </rPr>
      <t>https://www3.epa.gov/ttn/atw/112a_def.html</t>
    </r>
    <r>
      <rPr>
        <i/>
        <sz val="9"/>
        <rFont val="Calibri"/>
        <family val="2"/>
        <scheme val="minor"/>
      </rPr>
      <t>. (click to visit)</t>
    </r>
  </si>
  <si>
    <t>Other (double click and type here)</t>
  </si>
  <si>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room area)"</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</si>
  <si>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component)"</t>
    </r>
  </si>
  <si>
    <r>
      <t xml:space="preserve">Type. 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NDO)"</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</si>
  <si>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APCD)"</t>
    </r>
  </si>
  <si>
    <r>
      <t xml:space="preserve">Distance from EG tank outlet to stack
</t>
    </r>
    <r>
      <rPr>
        <u/>
        <sz val="9"/>
        <rFont val="Calibri"/>
        <family val="2"/>
        <scheme val="minor"/>
      </rPr>
      <t>(For uncontrolled EG tank only)</t>
    </r>
  </si>
  <si>
    <r>
      <t xml:space="preserve">Enter the distance from outlet of the uncontrolled EG tank to the stack 
</t>
    </r>
    <r>
      <rPr>
        <b/>
        <sz val="9"/>
        <rFont val="Calibri"/>
        <family val="2"/>
        <scheme val="minor"/>
      </rPr>
      <t>(feet)</t>
    </r>
  </si>
  <si>
    <r>
      <t xml:space="preserve">Distance from room area outlet to stack
</t>
    </r>
    <r>
      <rPr>
        <u/>
        <sz val="9"/>
        <rFont val="Calibri"/>
        <family val="2"/>
        <scheme val="minor"/>
      </rPr>
      <t>(For room area vented to the atmosphere only)</t>
    </r>
  </si>
  <si>
    <r>
      <t xml:space="preserve">Enter the distance from outlet of the room area to the stack 
</t>
    </r>
    <r>
      <rPr>
        <b/>
        <sz val="9"/>
        <rFont val="Calibri"/>
        <family val="2"/>
        <scheme val="minor"/>
      </rPr>
      <t>(feet)</t>
    </r>
  </si>
  <si>
    <r>
      <t xml:space="preserve">Distance from SCV to stack
</t>
    </r>
    <r>
      <rPr>
        <u/>
        <sz val="9"/>
        <rFont val="Calibri"/>
        <family val="2"/>
        <scheme val="minor"/>
      </rPr>
      <t>(For uncontrolled SCV only)</t>
    </r>
  </si>
  <si>
    <r>
      <t xml:space="preserve">Enter the distance from the uncontrolled SCV to the stack 
</t>
    </r>
    <r>
      <rPr>
        <b/>
        <sz val="9"/>
        <rFont val="Calibri"/>
        <family val="2"/>
        <scheme val="minor"/>
      </rPr>
      <t>(feet)</t>
    </r>
  </si>
  <si>
    <r>
      <t xml:space="preserve">Distance from CEV to stack
</t>
    </r>
    <r>
      <rPr>
        <u/>
        <sz val="9"/>
        <rFont val="Calibri"/>
        <family val="2"/>
        <scheme val="minor"/>
      </rPr>
      <t>(For uncontrolled CEV only)</t>
    </r>
  </si>
  <si>
    <r>
      <t xml:space="preserve">Enter the distance from the uncontrolled CEV to the stack 
</t>
    </r>
    <r>
      <rPr>
        <b/>
        <sz val="9"/>
        <rFont val="Calibri"/>
        <family val="2"/>
        <scheme val="minor"/>
      </rPr>
      <t>(feet)</t>
    </r>
  </si>
  <si>
    <r>
      <t xml:space="preserve">Distance from cover hood or vent to stack
</t>
    </r>
    <r>
      <rPr>
        <u/>
        <sz val="9"/>
        <rFont val="Calibri"/>
        <family val="2"/>
        <scheme val="minor"/>
      </rPr>
      <t>(For uncontrolled cover hood or vent only)</t>
    </r>
  </si>
  <si>
    <r>
      <t xml:space="preserve">Enter the distance from the uncontrolled cover hood or vent to the stack 
</t>
    </r>
    <r>
      <rPr>
        <b/>
        <sz val="9"/>
        <rFont val="Calibri"/>
        <family val="2"/>
        <scheme val="minor"/>
      </rPr>
      <t>(feet)</t>
    </r>
  </si>
  <si>
    <r>
      <t xml:space="preserve">Specify </t>
    </r>
    <r>
      <rPr>
        <u/>
        <sz val="9"/>
        <color theme="1"/>
        <rFont val="Calibri"/>
        <family val="2"/>
        <scheme val="minor"/>
      </rPr>
      <t>type</t>
    </r>
    <r>
      <rPr>
        <sz val="9"/>
        <color theme="1"/>
        <rFont val="Calibri"/>
        <family val="2"/>
        <scheme val="minor"/>
      </rPr>
      <t xml:space="preserve"> of pump. 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pump)"</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</si>
  <si>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pump)"</t>
    </r>
  </si>
  <si>
    <r>
      <t xml:space="preserve">Select from the dropdown menu in this column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equipment)"</t>
    </r>
  </si>
  <si>
    <r>
      <t xml:space="preserve">Distance from ARV to stack
</t>
    </r>
    <r>
      <rPr>
        <u/>
        <sz val="9"/>
        <rFont val="Calibri"/>
        <family val="2"/>
        <scheme val="minor"/>
      </rPr>
      <t>(For uncontrolled ARV only)</t>
    </r>
  </si>
  <si>
    <r>
      <t xml:space="preserve">Enter the distance from the uncontrolled ARV to the stack 
</t>
    </r>
    <r>
      <rPr>
        <b/>
        <sz val="9"/>
        <rFont val="Calibri"/>
        <family val="2"/>
        <scheme val="minor"/>
      </rPr>
      <t>(feet)</t>
    </r>
  </si>
  <si>
    <r>
      <t xml:space="preserve">Select from the dropdown menu in this column
</t>
    </r>
    <r>
      <rPr>
        <u/>
        <sz val="9"/>
        <color theme="1"/>
        <rFont val="Calibri"/>
        <family val="2"/>
        <scheme val="minor"/>
      </rPr>
      <t xml:space="preserve">If you select "No (double click and type here)", be sure to enter your response between the parentheses
</t>
    </r>
    <r>
      <rPr>
        <sz val="9"/>
        <color theme="1"/>
        <rFont val="Calibri"/>
        <family val="2"/>
        <scheme val="minor"/>
      </rPr>
      <t>Example: "No (your explanation)"</t>
    </r>
  </si>
  <si>
    <t>No (double click and type here)</t>
  </si>
  <si>
    <t>Annual cost of natural gas used to maintain the operating temperature</t>
  </si>
  <si>
    <t>Frequency of catalyst replacement</t>
  </si>
  <si>
    <r>
      <t xml:space="preserve">Specify how often on average the catalyst is replaced
</t>
    </r>
    <r>
      <rPr>
        <b/>
        <sz val="9"/>
        <color theme="1"/>
        <rFont val="Calibri"/>
        <family val="2"/>
        <scheme val="minor"/>
      </rPr>
      <t>(years)</t>
    </r>
  </si>
  <si>
    <t>Material of EG tank</t>
  </si>
  <si>
    <t>Capacity of EG tank</t>
  </si>
  <si>
    <t>Throughput of EG tank</t>
  </si>
  <si>
    <t>Cost of catalyst replacement</t>
  </si>
  <si>
    <t>Average volume of catalyst replacement</t>
  </si>
  <si>
    <r>
      <t xml:space="preserve">Enter the average volume of catalyst replaced every time
</t>
    </r>
    <r>
      <rPr>
        <b/>
        <sz val="9"/>
        <color theme="1"/>
        <rFont val="Calibri"/>
        <family val="2"/>
        <scheme val="minor"/>
      </rPr>
      <t>(cubic feet)</t>
    </r>
  </si>
  <si>
    <t>B-60.1</t>
  </si>
  <si>
    <t>E-72.1</t>
  </si>
  <si>
    <t>E-110.1</t>
  </si>
  <si>
    <t>E-132.1</t>
  </si>
  <si>
    <t>F-42.1</t>
  </si>
  <si>
    <t>H-35.1</t>
  </si>
  <si>
    <r>
      <t xml:space="preserve">Enter the </t>
    </r>
    <r>
      <rPr>
        <u/>
        <sz val="9"/>
        <color theme="1"/>
        <rFont val="Calibri"/>
        <family val="2"/>
        <scheme val="minor"/>
      </rPr>
      <t>volumetric flow rate for this emission source</t>
    </r>
    <r>
      <rPr>
        <sz val="9"/>
        <color theme="1"/>
        <rFont val="Calibri"/>
        <family val="2"/>
        <scheme val="minor"/>
      </rPr>
      <t xml:space="preserve"> at stack outlet 
</t>
    </r>
    <r>
      <rPr>
        <b/>
        <sz val="9"/>
        <color theme="1"/>
        <rFont val="Calibri"/>
        <family val="2"/>
        <scheme val="minor"/>
      </rPr>
      <t>(cubic feet per minute)</t>
    </r>
  </si>
  <si>
    <r>
      <t xml:space="preserve">Enter the </t>
    </r>
    <r>
      <rPr>
        <u/>
        <sz val="9"/>
        <color theme="1"/>
        <rFont val="Calibri"/>
        <family val="2"/>
        <scheme val="minor"/>
      </rPr>
      <t>volumetric flow rate for this emission source</t>
    </r>
    <r>
      <rPr>
        <sz val="9"/>
        <color theme="1"/>
        <rFont val="Calibri"/>
        <family val="2"/>
        <scheme val="minor"/>
      </rPr>
      <t xml:space="preserve"> at stack outlet
</t>
    </r>
    <r>
      <rPr>
        <b/>
        <sz val="9"/>
        <color theme="1"/>
        <rFont val="Calibri"/>
        <family val="2"/>
        <scheme val="minor"/>
      </rPr>
      <t>(cubic feet per minute)</t>
    </r>
  </si>
  <si>
    <t>B-62</t>
  </si>
  <si>
    <r>
      <t xml:space="preserve">If yes, specify the capture efficiency for this room area
</t>
    </r>
    <r>
      <rPr>
        <b/>
        <sz val="9"/>
        <color theme="1"/>
        <rFont val="Calibri"/>
        <family val="2"/>
        <scheme val="minor"/>
      </rPr>
      <t>(%)</t>
    </r>
  </si>
  <si>
    <t>No (skip to C-0)</t>
  </si>
  <si>
    <t>C-0</t>
  </si>
  <si>
    <t>Separate data for each company by commas (,). For example: Company 1 - 70%, Company 2 - 30%</t>
  </si>
  <si>
    <t>Room area in which sterilizer unit is located</t>
  </si>
  <si>
    <t>No (skip to E-74.1)</t>
  </si>
  <si>
    <t>E-74.1</t>
  </si>
  <si>
    <t>E-74.2</t>
  </si>
  <si>
    <t xml:space="preserve">Duration of CEV operation in each sterilization cycle </t>
  </si>
  <si>
    <t>Room area in which aeration unit is located</t>
  </si>
  <si>
    <t>F-8.1</t>
  </si>
  <si>
    <r>
      <t xml:space="preserve">Enter the average EtO concentration in the aeration unit
</t>
    </r>
    <r>
      <rPr>
        <b/>
        <sz val="9"/>
        <color theme="1"/>
        <rFont val="Calibri"/>
        <family val="2"/>
        <scheme val="minor"/>
      </rPr>
      <t>(ppm)</t>
    </r>
  </si>
  <si>
    <t>Combo water balancer/catalytic oxidizer</t>
  </si>
  <si>
    <t>H-16.1</t>
  </si>
  <si>
    <t>H-16.2</t>
  </si>
  <si>
    <t>H-34.1</t>
  </si>
  <si>
    <t>H-34.2</t>
  </si>
  <si>
    <t>H-35.2</t>
  </si>
  <si>
    <t>H-35.3</t>
  </si>
  <si>
    <t>I-2.1</t>
  </si>
  <si>
    <t>Description of work conditions</t>
  </si>
  <si>
    <r>
      <t xml:space="preserve">Specify the dates of any performance test performed for each APCD in the last 5 years </t>
    </r>
    <r>
      <rPr>
        <b/>
        <sz val="9"/>
        <color theme="1"/>
        <rFont val="Calibri"/>
        <family val="2"/>
        <scheme val="minor"/>
      </rPr>
      <t>(mm/dd/yyyy)</t>
    </r>
    <r>
      <rPr>
        <sz val="9"/>
        <color theme="1"/>
        <rFont val="Calibri"/>
        <family val="2"/>
        <scheme val="minor"/>
      </rPr>
      <t xml:space="preserve">. </t>
    </r>
    <r>
      <rPr>
        <u/>
        <sz val="9"/>
        <color theme="1"/>
        <rFont val="Calibri"/>
        <family val="2"/>
        <scheme val="minor"/>
      </rPr>
      <t>If there are multiple dates, separate by commas (,)</t>
    </r>
  </si>
  <si>
    <r>
      <t xml:space="preserve">Specify the dates of any engineering or non-regulatory emission test performed for each APCD in the last 5 years </t>
    </r>
    <r>
      <rPr>
        <b/>
        <sz val="9"/>
        <color theme="1"/>
        <rFont val="Calibri"/>
        <family val="2"/>
        <scheme val="minor"/>
      </rPr>
      <t>(mm/dd/yyyy)</t>
    </r>
    <r>
      <rPr>
        <sz val="9"/>
        <color theme="1"/>
        <rFont val="Calibri"/>
        <family val="2"/>
        <scheme val="minor"/>
      </rPr>
      <t xml:space="preserve">. </t>
    </r>
    <r>
      <rPr>
        <u/>
        <sz val="9"/>
        <color theme="1"/>
        <rFont val="Calibri"/>
        <family val="2"/>
        <scheme val="minor"/>
      </rPr>
      <t>If there are multiple dates, separate by commas (,)</t>
    </r>
  </si>
  <si>
    <r>
      <t xml:space="preserve">Specify the EG tank ID each wet scrubber/glygen absorber unit feeds EG to, if applicable. If there are multiple EG tanks involved, </t>
    </r>
    <r>
      <rPr>
        <u/>
        <sz val="9"/>
        <color theme="1"/>
        <rFont val="Calibri"/>
        <family val="2"/>
        <scheme val="minor"/>
      </rPr>
      <t>list all EG tank IDs and separate by commas (,). Ensure that any EG tank ID entered in this field is consistent with your entries in "EtO &amp; EG Storage" worksheet, Field D-1</t>
    </r>
  </si>
  <si>
    <t>APCD installed solely for the purpose of controlling emissions from the CEV</t>
  </si>
  <si>
    <r>
      <t xml:space="preserve">Specify ID of the APCD installed solely for controlling CEV emissions. If multiple APCDs are involved, </t>
    </r>
    <r>
      <rPr>
        <u/>
        <sz val="9"/>
        <color theme="1"/>
        <rFont val="Calibri"/>
        <family val="2"/>
        <scheme val="minor"/>
      </rPr>
      <t>list all APCD IDs and separate by commas (,). Ensure that any APCD ID entered in this field is consistent with your entries elsewhere in this questionnaire</t>
    </r>
  </si>
  <si>
    <t>I-3.1</t>
  </si>
  <si>
    <t>I-3.2</t>
  </si>
  <si>
    <r>
      <t xml:space="preserve">Enter the </t>
    </r>
    <r>
      <rPr>
        <u/>
        <sz val="9"/>
        <color theme="1"/>
        <rFont val="Calibri"/>
        <family val="2"/>
        <scheme val="minor"/>
      </rPr>
      <t>value</t>
    </r>
    <r>
      <rPr>
        <sz val="9"/>
        <color theme="1"/>
        <rFont val="Calibri"/>
        <family val="2"/>
        <scheme val="minor"/>
      </rPr>
      <t xml:space="preserve"> of LOD in this column</t>
    </r>
  </si>
  <si>
    <t>Level of detection (LOD) as required by the sampling method</t>
  </si>
  <si>
    <r>
      <t xml:space="preserve">Enter the </t>
    </r>
    <r>
      <rPr>
        <u/>
        <sz val="9"/>
        <color theme="1"/>
        <rFont val="Calibri"/>
        <family val="2"/>
        <scheme val="minor"/>
      </rPr>
      <t>unit</t>
    </r>
    <r>
      <rPr>
        <sz val="9"/>
        <color theme="1"/>
        <rFont val="Calibri"/>
        <family val="2"/>
        <scheme val="minor"/>
      </rPr>
      <t xml:space="preserve"> of LOD in this column</t>
    </r>
  </si>
  <si>
    <t>I-9.1</t>
  </si>
  <si>
    <t>I-9.2</t>
  </si>
  <si>
    <t>Sampling method of room area monitoring</t>
  </si>
  <si>
    <t>Specify the sampling method used for the room area monitoring</t>
  </si>
  <si>
    <t>Sampling method of personal (badge) monitoring</t>
  </si>
  <si>
    <t>Specify the sampling method used for the personal (badge) monitoring</t>
  </si>
  <si>
    <r>
      <t xml:space="preserve">Specify the room area ID or unit ID the air is vented to if the room area air is used as cascading air for reuse in another room or unit (i.e., vented as the input air to another area). If multiple room areas/units are involved, </t>
    </r>
    <r>
      <rPr>
        <u/>
        <sz val="9"/>
        <color theme="1"/>
        <rFont val="Calibri"/>
        <family val="2"/>
        <scheme val="minor"/>
      </rPr>
      <t>list all the IDs and separate by commas (,). Ensure that any room area ID entered in this field is consistent with your entries in Field B-1 of this worksheet, and that any unit ID is consistent with your entries elsewhere in this questionnaire</t>
    </r>
  </si>
  <si>
    <r>
      <t xml:space="preserve">Specify ID of the sterilizer unit associated with this vacuum pump. If multiple sterilizer units are serviced by this vacuum pump, </t>
    </r>
    <r>
      <rPr>
        <u/>
        <sz val="9"/>
        <color theme="1"/>
        <rFont val="Calibri"/>
        <family val="2"/>
        <scheme val="minor"/>
      </rPr>
      <t xml:space="preserve">list all sterilizer unit IDs and separate by commas (,). Ensure that any sterilizer unit ID entered in this field is consistent with your entries in Field E-1 of this worksheet. </t>
    </r>
    <r>
      <rPr>
        <sz val="9"/>
        <color theme="1"/>
        <rFont val="Calibri"/>
        <family val="2"/>
        <scheme val="minor"/>
      </rPr>
      <t>Also specify which vents on the sterilizer unit are routed to the vacuum pump. For example: “SC-1 (SCV, CEV)”</t>
    </r>
  </si>
  <si>
    <t>L-8</t>
  </si>
  <si>
    <t>L-9</t>
  </si>
  <si>
    <t>L-10</t>
  </si>
  <si>
    <t>L-11</t>
  </si>
  <si>
    <t>L-12</t>
  </si>
  <si>
    <t>L-13</t>
  </si>
  <si>
    <t>Table 1. EtO and Facility Operation</t>
  </si>
  <si>
    <t>Is the facility operating at full capacity or can current capacity increase to accommodate higher volumes of product? If not operating at full capacity, provide estimate of feasible increase in capacity as a percentage (%) of current output</t>
  </si>
  <si>
    <t>Table 3. Alternative Sterilization</t>
  </si>
  <si>
    <t>G-16 &amp; L-4</t>
  </si>
  <si>
    <r>
      <t xml:space="preserve">Capital cost to switch from EtO to the alternative.
Enter the dollar </t>
    </r>
    <r>
      <rPr>
        <u/>
        <sz val="9"/>
        <color theme="1"/>
        <rFont val="Calibri"/>
        <family val="2"/>
        <scheme val="minor"/>
      </rPr>
      <t>amount</t>
    </r>
    <r>
      <rPr>
        <sz val="9"/>
        <color theme="1"/>
        <rFont val="Calibri"/>
        <family val="2"/>
        <scheme val="minor"/>
      </rPr>
      <t xml:space="preserve"> in this column</t>
    </r>
  </si>
  <si>
    <r>
      <t xml:space="preserve">Change in annual cost with respect to using EtO. 
Specify the dollar </t>
    </r>
    <r>
      <rPr>
        <u/>
        <sz val="9"/>
        <color theme="1"/>
        <rFont val="Calibri"/>
        <family val="2"/>
        <scheme val="minor"/>
      </rPr>
      <t>year</t>
    </r>
    <r>
      <rPr>
        <sz val="9"/>
        <color theme="1"/>
        <rFont val="Calibri"/>
        <family val="2"/>
        <scheme val="minor"/>
      </rPr>
      <t xml:space="preserve"> in this column</t>
    </r>
  </si>
  <si>
    <t>Alternative EtO</t>
  </si>
  <si>
    <t>Irradiation (electron beam/gamma)</t>
  </si>
  <si>
    <t>Peracetic (peroxyacetic acid, PAA, CH3CO3H) vapor</t>
  </si>
  <si>
    <t>Hydrogen peroxide (H2O2) vapor</t>
  </si>
  <si>
    <t>Plasma options</t>
  </si>
  <si>
    <t>Ortho-phthalaldehyde (1,2-benzenedicarboxaldehyde)  (OPA) solution</t>
  </si>
  <si>
    <t>Chlorine dioxide (ClO2)</t>
  </si>
  <si>
    <t>Dry heat</t>
  </si>
  <si>
    <t>Steam</t>
  </si>
  <si>
    <t>Non-colocated warehouse/distribution center</t>
  </si>
  <si>
    <r>
      <t xml:space="preserve">Annual cost to switch from EtO to the alternative.
Specify the dollar </t>
    </r>
    <r>
      <rPr>
        <u/>
        <sz val="9"/>
        <color theme="1"/>
        <rFont val="Calibri"/>
        <family val="2"/>
        <scheme val="minor"/>
      </rPr>
      <t>year</t>
    </r>
    <r>
      <rPr>
        <sz val="9"/>
        <color theme="1"/>
        <rFont val="Calibri"/>
        <family val="2"/>
        <scheme val="minor"/>
      </rPr>
      <t xml:space="preserve"> in this column</t>
    </r>
  </si>
  <si>
    <r>
      <t xml:space="preserve">Change in annual cost with respect to using EtO. 
</t>
    </r>
    <r>
      <rPr>
        <u/>
        <sz val="9"/>
        <color theme="1"/>
        <rFont val="Calibri"/>
        <family val="2"/>
        <scheme val="minor"/>
      </rPr>
      <t>If alternative costs are less than EtO, please enter a negative value.</t>
    </r>
    <r>
      <rPr>
        <sz val="9"/>
        <color theme="1"/>
        <rFont val="Calibri"/>
        <family val="2"/>
        <scheme val="minor"/>
      </rPr>
      <t xml:space="preserve">
Enter the dollar </t>
    </r>
    <r>
      <rPr>
        <u/>
        <sz val="9"/>
        <color theme="1"/>
        <rFont val="Calibri"/>
        <family val="2"/>
        <scheme val="minor"/>
      </rPr>
      <t>amount</t>
    </r>
    <r>
      <rPr>
        <sz val="9"/>
        <color theme="1"/>
        <rFont val="Calibri"/>
        <family val="2"/>
        <scheme val="minor"/>
      </rPr>
      <t xml:space="preserve"> in this column</t>
    </r>
  </si>
  <si>
    <r>
      <t xml:space="preserve">Time needed to switch from EtO to the alternative
</t>
    </r>
    <r>
      <rPr>
        <b/>
        <sz val="9"/>
        <color theme="1"/>
        <rFont val="Calibri"/>
        <family val="2"/>
        <scheme val="minor"/>
      </rPr>
      <t>(months)</t>
    </r>
  </si>
  <si>
    <t>Room Air Capture</t>
  </si>
  <si>
    <t>Is there a structure or approach to capture the air emitted from the room area? Select from the dropdown menu in this column</t>
  </si>
  <si>
    <t>If yes, specify the structure type or approach used to capture the room area (e.g., permanent total enclosure)</t>
  </si>
  <si>
    <t>What companies supply EtO drums or cartridges to your facility? Specify the name and percent (%) by weight for each company</t>
  </si>
  <si>
    <r>
      <t xml:space="preserve">Enter the time that the CEV is in operation for each sterilization cycle 
</t>
    </r>
    <r>
      <rPr>
        <b/>
        <sz val="9"/>
        <color theme="1"/>
        <rFont val="Calibri"/>
        <family val="2"/>
        <scheme val="minor"/>
      </rPr>
      <t>(minutes)</t>
    </r>
  </si>
  <si>
    <t>Average EtO concentration</t>
  </si>
  <si>
    <t>Initial Capital cost of media/sorbent</t>
  </si>
  <si>
    <t>Annual Replacement cost of media/sorbent</t>
  </si>
  <si>
    <t>Initial Capital cost of catalyst</t>
  </si>
  <si>
    <t>Annual Replacement cost of catalyst</t>
  </si>
  <si>
    <r>
      <t xml:space="preserve">Enter the </t>
    </r>
    <r>
      <rPr>
        <u/>
        <sz val="9"/>
        <color theme="1"/>
        <rFont val="Calibri"/>
        <family val="2"/>
        <scheme val="minor"/>
      </rPr>
      <t>value</t>
    </r>
    <r>
      <rPr>
        <sz val="9"/>
        <color theme="1"/>
        <rFont val="Calibri"/>
        <family val="2"/>
        <scheme val="minor"/>
      </rPr>
      <t xml:space="preserve"> of Detection Level in this column</t>
    </r>
  </si>
  <si>
    <r>
      <t xml:space="preserve">Enter the </t>
    </r>
    <r>
      <rPr>
        <u/>
        <sz val="9"/>
        <color theme="1"/>
        <rFont val="Calibri"/>
        <family val="2"/>
        <scheme val="minor"/>
      </rPr>
      <t>units</t>
    </r>
    <r>
      <rPr>
        <sz val="9"/>
        <color theme="1"/>
        <rFont val="Calibri"/>
        <family val="2"/>
        <scheme val="minor"/>
      </rPr>
      <t xml:space="preserve"> of Detection Level in this column</t>
    </r>
  </si>
  <si>
    <t>If yes, specify the method(s) used to verify the capture efficiency of room air (e.g., Method 204)</t>
  </si>
  <si>
    <r>
      <t xml:space="preserve">Specify the </t>
    </r>
    <r>
      <rPr>
        <u/>
        <sz val="9"/>
        <color theme="1"/>
        <rFont val="Calibri"/>
        <family val="2"/>
        <scheme val="minor"/>
      </rPr>
      <t>calendar year</t>
    </r>
    <r>
      <rPr>
        <sz val="9"/>
        <color theme="1"/>
        <rFont val="Calibri"/>
        <family val="2"/>
        <scheme val="minor"/>
      </rPr>
      <t>. Select from the dropdown menu in this column</t>
    </r>
  </si>
  <si>
    <t>A-39.1</t>
  </si>
  <si>
    <t>A-39.2</t>
  </si>
  <si>
    <t>A-36, A-40, A-41</t>
  </si>
  <si>
    <t>Materials sterilized with EtO (e.g., medical products, pharmaceutical products, spices, etc.) at your facility in 2019</t>
  </si>
  <si>
    <t>Percentage of each type of materials sterilized with EtO in 2019 based on volume of throughput</t>
  </si>
  <si>
    <t>Percentage of each type of materials sterilized with EtO in 2019 based on dollar amount</t>
  </si>
  <si>
    <r>
      <t xml:space="preserve">Provide the approximate percentage of each type of materials sterilized with EtO in 2019 based on </t>
    </r>
    <r>
      <rPr>
        <u/>
        <sz val="9"/>
        <color theme="1"/>
        <rFont val="Calibri"/>
        <family val="2"/>
        <scheme val="minor"/>
      </rPr>
      <t>volume of material throughput</t>
    </r>
    <r>
      <rPr>
        <sz val="9"/>
        <color theme="1"/>
        <rFont val="Calibri"/>
        <family val="2"/>
        <scheme val="minor"/>
      </rPr>
      <t xml:space="preserve">
</t>
    </r>
    <r>
      <rPr>
        <b/>
        <sz val="9"/>
        <color theme="1"/>
        <rFont val="Calibri"/>
        <family val="2"/>
        <scheme val="minor"/>
      </rPr>
      <t>(%)</t>
    </r>
  </si>
  <si>
    <r>
      <t xml:space="preserve">Provide the approximate percentage of each type of materials sterilized with EtO in 2019 based on </t>
    </r>
    <r>
      <rPr>
        <u/>
        <sz val="9"/>
        <color theme="1"/>
        <rFont val="Calibri"/>
        <family val="2"/>
        <scheme val="minor"/>
      </rPr>
      <t xml:space="preserve">dollar amount
</t>
    </r>
    <r>
      <rPr>
        <b/>
        <sz val="9"/>
        <color theme="1"/>
        <rFont val="Calibri"/>
        <family val="2"/>
        <scheme val="minor"/>
      </rPr>
      <t>(%)</t>
    </r>
  </si>
  <si>
    <t>Average EtO concentration during CEV operation</t>
  </si>
  <si>
    <r>
      <t xml:space="preserve">Enter the average EtO concentration </t>
    </r>
    <r>
      <rPr>
        <u/>
        <sz val="9"/>
        <color theme="1"/>
        <rFont val="Calibri"/>
        <family val="2"/>
        <scheme val="minor"/>
      </rPr>
      <t>over the duration of the CEV operation</t>
    </r>
    <r>
      <rPr>
        <sz val="9"/>
        <color theme="1"/>
        <rFont val="Calibri"/>
        <family val="2"/>
        <scheme val="minor"/>
      </rPr>
      <t xml:space="preserve">, if available. This should </t>
    </r>
    <r>
      <rPr>
        <u/>
        <sz val="9"/>
        <color theme="1"/>
        <rFont val="Calibri"/>
        <family val="2"/>
        <scheme val="minor"/>
      </rPr>
      <t>NOT</t>
    </r>
    <r>
      <rPr>
        <sz val="9"/>
        <color theme="1"/>
        <rFont val="Calibri"/>
        <family val="2"/>
        <scheme val="minor"/>
      </rPr>
      <t xml:space="preserve"> be the EtO concentration at the start of operation
</t>
    </r>
    <r>
      <rPr>
        <b/>
        <sz val="9"/>
        <color theme="1"/>
        <rFont val="Calibri"/>
        <family val="2"/>
        <scheme val="minor"/>
      </rPr>
      <t>(ppm)</t>
    </r>
  </si>
  <si>
    <r>
      <t>Provide a brief description of the design and key operation specifications of the catalytic oxidizer or</t>
    </r>
    <r>
      <rPr>
        <sz val="9"/>
        <rFont val="Calibri"/>
        <family val="2"/>
        <scheme val="minor"/>
      </rPr>
      <t xml:space="preserve"> combo water balancer/catalytic oxidizer</t>
    </r>
  </si>
  <si>
    <t>Specify the type of catalyst used in catalytic oxidizer or combo water balancer/catalytic oxidizer</t>
  </si>
  <si>
    <t>Annual cost of electricity used by the catalytic oxidizer or combo water balancer/catalytic oxidizer</t>
  </si>
  <si>
    <t>Annual cost of natural gas used by the catalytic oxidizer or combo water balancer/catalytic oxidizer</t>
  </si>
  <si>
    <t>Process/APCD monitoring plan for catalytic oxidizer or combo water balancer/catalytic oxidizer</t>
  </si>
  <si>
    <t>Provide a brief description of the process/APCD monitoring plan for the catalytic oxidizer or combo water balancer/catalytic oxidizer. Specify if measurements of the gas stream or sorbent material are part of these plans</t>
  </si>
  <si>
    <t>Monitoring records for catalytic oxidizer &amp; combo water balancer/catalytic oxidizer from the last calendar year</t>
  </si>
  <si>
    <t>H-14.1</t>
  </si>
  <si>
    <t>Unit cost of media/sorbent</t>
  </si>
  <si>
    <r>
      <t xml:space="preserve">Enter the volume of media/sorbent used for the dry-bed scrubber 
</t>
    </r>
    <r>
      <rPr>
        <b/>
        <sz val="9"/>
        <color theme="1"/>
        <rFont val="Calibri"/>
        <family val="2"/>
        <scheme val="minor"/>
      </rPr>
      <t>(cubic feet)</t>
    </r>
  </si>
  <si>
    <t>H-32.1</t>
  </si>
  <si>
    <t>Unit cost of catalyst</t>
  </si>
  <si>
    <r>
      <t xml:space="preserve">How many cycles per year are conducted in sterilizer chamber </t>
    </r>
    <r>
      <rPr>
        <u/>
        <sz val="9"/>
        <color theme="1"/>
        <rFont val="Calibri"/>
        <family val="2"/>
        <scheme val="minor"/>
      </rPr>
      <t>in total</t>
    </r>
    <r>
      <rPr>
        <sz val="9"/>
        <color theme="1"/>
        <rFont val="Calibri"/>
        <family val="2"/>
        <scheme val="minor"/>
      </rPr>
      <t>?</t>
    </r>
  </si>
  <si>
    <t>Table 3. Catalytic Oxidizer &amp; Combination Water Balancer/Catalytic Oxidizer</t>
  </si>
  <si>
    <t>Enter the unit cost in this column</t>
  </si>
  <si>
    <r>
      <t xml:space="preserve">Specify the </t>
    </r>
    <r>
      <rPr>
        <u/>
        <sz val="9"/>
        <color theme="1"/>
        <rFont val="Calibri"/>
        <family val="2"/>
        <scheme val="minor"/>
      </rPr>
      <t>unit of measurement</t>
    </r>
    <r>
      <rPr>
        <sz val="9"/>
        <color theme="1"/>
        <rFont val="Calibri"/>
        <family val="2"/>
        <scheme val="minor"/>
      </rPr>
      <t xml:space="preserve"> in this column. For example:  $ per cubic feet, $ per ton, etc.</t>
    </r>
  </si>
  <si>
    <r>
      <t xml:space="preserve">Percentage of this product that may be sterilized with the alternative method
</t>
    </r>
    <r>
      <rPr>
        <b/>
        <sz val="9"/>
        <color theme="1"/>
        <rFont val="Calibri"/>
        <family val="2"/>
        <scheme val="minor"/>
      </rPr>
      <t>(%)</t>
    </r>
  </si>
  <si>
    <r>
      <t xml:space="preserve">Capital cost to switch from EtO to the alternative.
Specify the dollar </t>
    </r>
    <r>
      <rPr>
        <u/>
        <sz val="9"/>
        <color theme="1"/>
        <rFont val="Calibri"/>
        <family val="2"/>
        <scheme val="minor"/>
      </rPr>
      <t>year</t>
    </r>
    <r>
      <rPr>
        <sz val="9"/>
        <color theme="1"/>
        <rFont val="Calibri"/>
        <family val="2"/>
        <scheme val="minor"/>
      </rPr>
      <t xml:space="preserve"> in this column</t>
    </r>
  </si>
  <si>
    <r>
      <t xml:space="preserve">Annual cost to switch from EtO to the alternative.
Enter the dollar </t>
    </r>
    <r>
      <rPr>
        <u/>
        <sz val="9"/>
        <color theme="1"/>
        <rFont val="Calibri"/>
        <family val="2"/>
        <scheme val="minor"/>
      </rPr>
      <t>amount</t>
    </r>
    <r>
      <rPr>
        <sz val="9"/>
        <color theme="1"/>
        <rFont val="Calibri"/>
        <family val="2"/>
        <scheme val="minor"/>
      </rPr>
      <t xml:space="preserve"> in this column</t>
    </r>
  </si>
  <si>
    <t>Enter the total number of cycles conducted in the sterilizer chamber each year</t>
  </si>
  <si>
    <t>No (skip to L-12)</t>
  </si>
  <si>
    <t>A warehouse or distribution center, used to store products that are sterilized with ethylene oxide, that is not part of a facility subject to the ethylene oxide commercial sterilizer rule under 40 CFR part 63, subpart O</t>
  </si>
  <si>
    <r>
      <t xml:space="preserve">Enter the percent by weight of the sterilized products sent to each type of offsite location
</t>
    </r>
    <r>
      <rPr>
        <b/>
        <sz val="9"/>
        <color theme="1"/>
        <rFont val="Calibri"/>
        <family val="2"/>
        <scheme val="minor"/>
      </rPr>
      <t>(%)</t>
    </r>
  </si>
  <si>
    <t xml:space="preserve">When the products sterilized in your facility are moved offsite, where are they sent to (e.g., standalone non-colocated warehouse, manufacturer, hospital, etc.)? </t>
  </si>
  <si>
    <t>Select from the dropdown menu in Cell F56 below</t>
  </si>
  <si>
    <t>City</t>
  </si>
  <si>
    <r>
      <t xml:space="preserve">Street address verified by U.S. Postal Service (USPS). Do </t>
    </r>
    <r>
      <rPr>
        <u/>
        <sz val="9"/>
        <color theme="1"/>
        <rFont val="Calibri"/>
        <family val="2"/>
        <scheme val="minor"/>
      </rPr>
      <t>not</t>
    </r>
    <r>
      <rPr>
        <sz val="9"/>
        <color theme="1"/>
        <rFont val="Calibri"/>
        <family val="2"/>
        <scheme val="minor"/>
      </rPr>
      <t xml:space="preserve"> include P.O. box in this field</t>
    </r>
  </si>
  <si>
    <t>State.
Select from the dropdown menu in this column</t>
  </si>
  <si>
    <t>Zip code verified by U.S. Postal Service (USPS)</t>
  </si>
  <si>
    <t xml:space="preserve">How long are the products sterilized in your facility generally held in the separate standalone non-colocated warehouse, distribution center, or enclosed building listed in Field L-10 on the left?
</t>
  </si>
  <si>
    <t>(Days)</t>
  </si>
  <si>
    <t>Response for all products in total</t>
  </si>
  <si>
    <t>Alternative sterilization method</t>
  </si>
  <si>
    <r>
      <t xml:space="preserve">Specify the alternative sterilization method(s) that can be applied to each product class, if any. Select from the dropdown menu.
</t>
    </r>
    <r>
      <rPr>
        <u/>
        <sz val="9"/>
        <color theme="1"/>
        <rFont val="Calibri"/>
        <family val="2"/>
        <scheme val="minor"/>
      </rPr>
      <t>If you select "Other (double click and type here)", be sure to enter your response between the parentheses</t>
    </r>
    <r>
      <rPr>
        <sz val="9"/>
        <color theme="1"/>
        <rFont val="Calibri"/>
        <family val="2"/>
        <scheme val="minor"/>
      </rPr>
      <t xml:space="preserve">
Example: "Other (your alternative)"</t>
    </r>
  </si>
  <si>
    <t>Details of alternative sterilization method</t>
  </si>
  <si>
    <t>Table 2. Standalone Non-Colocated Warehouse, Distribution Center, or Enclosed Building for Sterilized Products</t>
  </si>
  <si>
    <t>Sample CBI Cell
(above)</t>
  </si>
  <si>
    <r>
      <t xml:space="preserve">Does any information entered on this worksheet contain confidential business information (CBI)? Specify in </t>
    </r>
    <r>
      <rPr>
        <b/>
        <i/>
        <sz val="9"/>
        <rFont val="Calibri"/>
        <family val="2"/>
        <scheme val="minor"/>
      </rPr>
      <t>Cell N2</t>
    </r>
    <r>
      <rPr>
        <i/>
        <sz val="9"/>
        <rFont val="Calibri"/>
        <family val="2"/>
        <scheme val="minor"/>
      </rPr>
      <t xml:space="preserve"> on the right </t>
    </r>
    <r>
      <rPr>
        <sz val="9"/>
        <rFont val="Calibri"/>
        <family val="2"/>
      </rPr>
      <t>→</t>
    </r>
    <r>
      <rPr>
        <i/>
        <sz val="9"/>
        <rFont val="Calibri"/>
        <family val="2"/>
        <scheme val="minor"/>
      </rPr>
      <t xml:space="preserve">
Before saving the </t>
    </r>
    <r>
      <rPr>
        <b/>
        <i/>
        <sz val="9"/>
        <rFont val="Calibri"/>
        <family val="2"/>
        <scheme val="minor"/>
      </rPr>
      <t>non-CBI version</t>
    </r>
    <r>
      <rPr>
        <i/>
        <sz val="9"/>
        <rFont val="Calibri"/>
        <family val="2"/>
        <scheme val="minor"/>
      </rPr>
      <t xml:space="preserve"> of your response, ensure that</t>
    </r>
    <r>
      <rPr>
        <b/>
        <i/>
        <sz val="9"/>
        <rFont val="Calibri"/>
        <family val="2"/>
        <scheme val="minor"/>
      </rPr>
      <t xml:space="preserve"> all CBI documents are deleted, and Column H of the table below are filled out as appropriate</t>
    </r>
    <r>
      <rPr>
        <i/>
        <sz val="9"/>
        <rFont val="Calibri"/>
        <family val="2"/>
        <scheme val="minor"/>
      </rPr>
      <t xml:space="preserve"> </t>
    </r>
  </si>
  <si>
    <r>
      <t xml:space="preserve">
</t>
    </r>
    <r>
      <rPr>
        <b/>
        <sz val="9"/>
        <color theme="1"/>
        <rFont val="Calibri"/>
        <family val="2"/>
        <scheme val="minor"/>
      </rPr>
      <t>Steps to attach documents to the table below</t>
    </r>
    <r>
      <rPr>
        <sz val="9"/>
        <color theme="1"/>
        <rFont val="Calibri"/>
        <family val="2"/>
        <scheme val="minor"/>
      </rPr>
      <t xml:space="preserve">
(1) Click on the field to attach files; 
(2) Go to the Insert tab → Text, click Object; 
(3) In the Object dialog box, click the Create from File tab; 
(4) Click Browse, and select the file you want to insert; 
(5) Select the Display as Icon check box, then click OK. 
Repeat the above steps to attach any additional files</t>
    </r>
  </si>
  <si>
    <r>
      <t xml:space="preserve">
</t>
    </r>
    <r>
      <rPr>
        <b/>
        <sz val="9"/>
        <color theme="1"/>
        <rFont val="Calibri"/>
        <family val="2"/>
        <scheme val="minor"/>
      </rPr>
      <t>Refer to the Instructions Document for naming conventions, and name your documents as appropriate before submitting.</t>
    </r>
    <r>
      <rPr>
        <sz val="9"/>
        <color theme="1"/>
        <rFont val="Calibri"/>
        <family val="2"/>
        <scheme val="minor"/>
      </rPr>
      <t xml:space="preserve">
There are two options to submit documents requested throughout this questionnaire:
</t>
    </r>
    <r>
      <rPr>
        <u/>
        <sz val="9"/>
        <color theme="1"/>
        <rFont val="Calibri"/>
        <family val="2"/>
        <scheme val="minor"/>
      </rPr>
      <t>Option 1</t>
    </r>
    <r>
      <rPr>
        <sz val="9"/>
        <color theme="1"/>
        <rFont val="Calibri"/>
        <family val="2"/>
        <scheme val="minor"/>
      </rPr>
      <t>: Submit your documents as standalone PDF files through email (</t>
    </r>
    <r>
      <rPr>
        <u/>
        <sz val="9"/>
        <color theme="1"/>
        <rFont val="Calibri"/>
        <family val="2"/>
        <scheme val="minor"/>
      </rPr>
      <t>only for non-CBI documents</t>
    </r>
    <r>
      <rPr>
        <sz val="9"/>
        <color theme="1"/>
        <rFont val="Calibri"/>
        <family val="2"/>
        <scheme val="minor"/>
      </rPr>
      <t xml:space="preserve">) or mail in a media (e.g., thumb drive, CD or DVD) with documents loaded. See Section VI, "Instructions for Submitting Your Responses", of the Instructions Document for details. </t>
    </r>
    <r>
      <rPr>
        <u/>
        <sz val="9"/>
        <color theme="1"/>
        <rFont val="Calibri"/>
        <family val="2"/>
        <scheme val="minor"/>
      </rPr>
      <t>If you need to submit more than 10 documents in any category below, this option is recommended</t>
    </r>
    <r>
      <rPr>
        <sz val="9"/>
        <color theme="1"/>
        <rFont val="Calibri"/>
        <family val="2"/>
        <scheme val="minor"/>
      </rPr>
      <t xml:space="preserve">;
</t>
    </r>
    <r>
      <rPr>
        <u/>
        <sz val="9"/>
        <color theme="1"/>
        <rFont val="Calibri"/>
        <family val="2"/>
        <scheme val="minor"/>
      </rPr>
      <t>Option 2</t>
    </r>
    <r>
      <rPr>
        <sz val="9"/>
        <color theme="1"/>
        <rFont val="Calibri"/>
        <family val="2"/>
        <scheme val="minor"/>
      </rPr>
      <t xml:space="preserve">: Attach your documents to the table below. The relevant field numbers and descriptions are summarized in this table. Ensure that any IDs referenced are consistent with data reported throughout this questionnaire. 
Please specify in Column H of the table below the </t>
    </r>
    <r>
      <rPr>
        <u/>
        <sz val="9"/>
        <color theme="1"/>
        <rFont val="Calibri"/>
        <family val="2"/>
        <scheme val="minor"/>
      </rPr>
      <t>total number of CBI and non-CBI documents</t>
    </r>
    <r>
      <rPr>
        <sz val="9"/>
        <color theme="1"/>
        <rFont val="Calibri"/>
        <family val="2"/>
        <scheme val="minor"/>
      </rPr>
      <t xml:space="preserve"> you intend to submit in each category regardless of the submission option you choose.
Before saving the </t>
    </r>
    <r>
      <rPr>
        <b/>
        <sz val="9"/>
        <color theme="1"/>
        <rFont val="Calibri"/>
        <family val="2"/>
        <scheme val="minor"/>
      </rPr>
      <t>non-CBI version</t>
    </r>
    <r>
      <rPr>
        <sz val="9"/>
        <color theme="1"/>
        <rFont val="Calibri"/>
        <family val="2"/>
        <scheme val="minor"/>
      </rPr>
      <t xml:space="preserve"> of your response, if any document attached here contains CBI, </t>
    </r>
    <r>
      <rPr>
        <b/>
        <sz val="9"/>
        <color theme="1"/>
        <rFont val="Calibri"/>
        <family val="2"/>
        <scheme val="minor"/>
      </rPr>
      <t>be sure to select "Yes" in Cell N2 of this worksheet, and delete all CBI documents</t>
    </r>
  </si>
  <si>
    <t>Total Quantity of CBI &amp; non-CBI Documents</t>
  </si>
  <si>
    <r>
      <rPr>
        <sz val="8"/>
        <color theme="1"/>
        <rFont val="Calibri"/>
        <family val="2"/>
        <scheme val="minor"/>
      </rPr>
      <t xml:space="preserve">
</t>
    </r>
    <r>
      <rPr>
        <b/>
        <sz val="11"/>
        <color theme="1"/>
        <rFont val="Calibri"/>
        <family val="2"/>
        <scheme val="minor"/>
      </rPr>
      <t xml:space="preserve">Acknowledgment of CBI Handling
</t>
    </r>
    <r>
      <rPr>
        <sz val="9"/>
        <color theme="1"/>
        <rFont val="Calibri"/>
        <family val="2"/>
        <scheme val="minor"/>
      </rPr>
      <t xml:space="preserve">
Before certifying and submitting this questionnaire, please make sure that you have </t>
    </r>
    <r>
      <rPr>
        <b/>
        <i/>
        <u/>
        <sz val="9"/>
        <color rgb="FFFF0000"/>
        <rFont val="Calibri"/>
        <family val="2"/>
        <scheme val="minor"/>
      </rPr>
      <t>selected "Yes" in Cell N2 on all the worksheets where CBI was entered, and shaded all fields that contain CBI in red</t>
    </r>
    <r>
      <rPr>
        <sz val="9"/>
        <color theme="1"/>
        <rFont val="Calibri"/>
        <family val="2"/>
        <scheme val="minor"/>
      </rPr>
      <t xml:space="preserve">. This should be the </t>
    </r>
    <r>
      <rPr>
        <u/>
        <sz val="9"/>
        <color theme="1"/>
        <rFont val="Calibri"/>
        <family val="2"/>
        <scheme val="minor"/>
      </rPr>
      <t>CBI version</t>
    </r>
    <r>
      <rPr>
        <sz val="9"/>
        <color theme="1"/>
        <rFont val="Calibri"/>
        <family val="2"/>
        <scheme val="minor"/>
      </rPr>
      <t xml:space="preserve"> of your response.
When creating a </t>
    </r>
    <r>
      <rPr>
        <u/>
        <sz val="9"/>
        <color theme="1"/>
        <rFont val="Calibri"/>
        <family val="2"/>
        <scheme val="minor"/>
      </rPr>
      <t>non-CBI version</t>
    </r>
    <r>
      <rPr>
        <sz val="9"/>
        <color theme="1"/>
        <rFont val="Calibri"/>
        <family val="2"/>
        <scheme val="minor"/>
      </rPr>
      <t xml:space="preserve"> of your response, please save this Excel workbook as a new copy following the naming convention specified in Section V of the Instructions Document. </t>
    </r>
    <r>
      <rPr>
        <sz val="9"/>
        <rFont val="Calibri"/>
        <family val="2"/>
        <scheme val="minor"/>
      </rPr>
      <t xml:space="preserve">Confirm that </t>
    </r>
    <r>
      <rPr>
        <b/>
        <i/>
        <u/>
        <sz val="9"/>
        <color rgb="FFFF0000"/>
        <rFont val="Calibri"/>
        <family val="2"/>
        <scheme val="minor"/>
      </rPr>
      <t>all fields that contained CBI before are now showing "CBI" with a red shade, and any embedded CBI document is deleted from the "Documents" worksheet.</t>
    </r>
    <r>
      <rPr>
        <sz val="9"/>
        <rFont val="Calibri"/>
        <family val="2"/>
        <scheme val="minor"/>
      </rPr>
      <t xml:space="preserve"> Refer to Section IV in the Instructions Document for full details. 
Please submit both the CBI version and the non-CBI version of your response to EPA. </t>
    </r>
    <r>
      <rPr>
        <sz val="9"/>
        <color theme="1"/>
        <rFont val="Calibri"/>
        <family val="2"/>
        <scheme val="minor"/>
      </rPr>
      <t>The non-CBI version will be made available to the public. 
                        By checking this box, I acknowledge that I have read, understand, and agree to the instructions and procedure of handling CBI data and documents submitted within this response.
                        (</t>
    </r>
    <r>
      <rPr>
        <u/>
        <sz val="9"/>
        <color theme="1"/>
        <rFont val="Calibri"/>
        <family val="2"/>
        <scheme val="minor"/>
      </rPr>
      <t>Check this box only if this is the non-CBI version of your questionnaire</t>
    </r>
    <r>
      <rPr>
        <sz val="9"/>
        <color theme="1"/>
        <rFont val="Calibri"/>
        <family val="2"/>
        <scheme val="minor"/>
      </rPr>
      <t>) By checking this box, I confirm that all CBI data and documents have been deleted from this response.</t>
    </r>
  </si>
  <si>
    <r>
      <t xml:space="preserve">Does any information entered on this worksheet contain confidential business information (CBI)? Specify in </t>
    </r>
    <r>
      <rPr>
        <b/>
        <i/>
        <sz val="9"/>
        <rFont val="Calibri"/>
        <family val="2"/>
        <scheme val="minor"/>
      </rPr>
      <t>Cell N2</t>
    </r>
    <r>
      <rPr>
        <i/>
        <sz val="9"/>
        <rFont val="Calibri"/>
        <family val="2"/>
        <scheme val="minor"/>
      </rPr>
      <t xml:space="preserve"> on the right </t>
    </r>
    <r>
      <rPr>
        <sz val="9"/>
        <rFont val="Calibri"/>
        <family val="2"/>
      </rPr>
      <t>→</t>
    </r>
    <r>
      <rPr>
        <i/>
        <sz val="9"/>
        <rFont val="Calibri"/>
        <family val="2"/>
      </rPr>
      <t xml:space="preserve"> </t>
    </r>
    <r>
      <rPr>
        <b/>
        <i/>
        <sz val="9"/>
        <rFont val="Calibri"/>
        <family val="2"/>
      </rPr>
      <t xml:space="preserve">Be sure to shade each cell that contains CBI in red
</t>
    </r>
    <r>
      <rPr>
        <i/>
        <sz val="9"/>
        <rFont val="Calibri"/>
        <family val="2"/>
        <scheme val="minor"/>
      </rPr>
      <t xml:space="preserve">Before saving the </t>
    </r>
    <r>
      <rPr>
        <b/>
        <i/>
        <sz val="9"/>
        <rFont val="Calibri"/>
        <family val="2"/>
        <scheme val="minor"/>
      </rPr>
      <t>non-CBI version</t>
    </r>
    <r>
      <rPr>
        <i/>
        <sz val="9"/>
        <rFont val="Calibri"/>
        <family val="2"/>
        <scheme val="minor"/>
      </rPr>
      <t xml:space="preserve"> of your response, select and copy the Sample CBI Cell (</t>
    </r>
    <r>
      <rPr>
        <b/>
        <i/>
        <sz val="9"/>
        <rFont val="Calibri"/>
        <family val="2"/>
        <scheme val="minor"/>
      </rPr>
      <t>Cell O2</t>
    </r>
    <r>
      <rPr>
        <i/>
        <sz val="9"/>
        <rFont val="Calibri"/>
        <family val="2"/>
        <scheme val="minor"/>
      </rPr>
      <t xml:space="preserve">), and paste directly into each cell that contains CBI. </t>
    </r>
    <r>
      <rPr>
        <b/>
        <i/>
        <sz val="9"/>
        <rFont val="Calibri"/>
        <family val="2"/>
        <scheme val="minor"/>
      </rPr>
      <t>Make sure that all "CBI" cells are shaded in red</t>
    </r>
  </si>
  <si>
    <t>Room area(s) involved and time spent on this personal (badge) monitoring event</t>
  </si>
  <si>
    <r>
      <t xml:space="preserve">Specify ID(s) of the room area(s) involved in this personal (badge) monitoring event, and provide an estimate of the percentage of time spent in each room area in parentheses "()". If there are multiple room areas involved, </t>
    </r>
    <r>
      <rPr>
        <u/>
        <sz val="9"/>
        <color theme="1"/>
        <rFont val="Calibri"/>
        <family val="2"/>
        <scheme val="minor"/>
      </rPr>
      <t>separate your entries by commas (,)</t>
    </r>
    <r>
      <rPr>
        <sz val="9"/>
        <color theme="1"/>
        <rFont val="Calibri"/>
        <family val="2"/>
        <scheme val="minor"/>
      </rPr>
      <t>. Example: "Room Area 1 (40%), Room Area 2 (25%), Room Area 3 (35%)".</t>
    </r>
    <r>
      <rPr>
        <u/>
        <sz val="9"/>
        <color theme="1"/>
        <rFont val="Calibri"/>
        <family val="2"/>
        <scheme val="minor"/>
      </rPr>
      <t xml:space="preserve">
Ensure that any room area ID entered in this field is consistent with your entries in "Room Area" tab, Table 1, Field B-1</t>
    </r>
  </si>
  <si>
    <t>Level of detection (LOD) required by the sampling method</t>
  </si>
  <si>
    <t>*** Note: If you need to enter more than 30 rows of data, please select "Yes" in Cell F10 above, leave this table below BLANK, then fill out SUPPLEMENT 3 to the Section 114 ICR. Refer to the Instructions Document for more details ***</t>
  </si>
  <si>
    <t>*** Note: If you need to enter more than 30 rows of data, please select "Yes" in Cell F82 above, leave this table below BLANK, then fill out SUPPLEMENT 1 to the Section 114 ICR. Refer to the Instructions Document for more details ***</t>
  </si>
  <si>
    <t>*** Note: If you need to enter more than 30 rows of data, please select "Yes" in Cell F120 above, leave this table below BLANK, then fill out SUPPLEMENT 2 to the Section 114 ICR. Refer to the Instructions Document for more details ***</t>
  </si>
  <si>
    <t>If any information entered contains CBI, be sure to select “Yes” in the designated cell (Cell N2) on each worksheet, shade all cells with CBI in red, then follow the instructions specified on each worksheet or in Section IV of the Instructions Document.</t>
  </si>
  <si>
    <t>Offsite locations sterilized products are sent</t>
  </si>
  <si>
    <t>Are any of the products sterilized in your facility shipped to a separate standalone non-colocated warehouse, distribution center, or enclosed building that is not currently subject to §63.360 and where sterilized product is stored for a time period longer than 24 hours prior to re-shipment?</t>
  </si>
  <si>
    <t>Information on the standalone non-colocated warehouse, distribution center, or enclosed building that is not currently subject to §63.360 and where sterilized product is stored for a time period longer than 24 hours prior to re-shipment</t>
  </si>
  <si>
    <t>Supercritical CO2</t>
  </si>
  <si>
    <t>Accelerator-based radiation</t>
  </si>
  <si>
    <t>Vaporized hydrogen peroxide (H2O2)-ozone (O3)</t>
  </si>
  <si>
    <t>Nitrogen dioxide (NO2)</t>
  </si>
  <si>
    <t>Ozone (O3)</t>
  </si>
  <si>
    <t>Formaldehyde (CH2O) steam</t>
  </si>
  <si>
    <t>Packaging material used for products sterilized with EtO</t>
  </si>
  <si>
    <t>Specify the packaging material used for products sterilized with EtO at your facility</t>
  </si>
  <si>
    <t>Pallet material used for products sterilized with EtO</t>
  </si>
  <si>
    <t>Specify the pallet materials used in EtO sterilizer chambers</t>
  </si>
  <si>
    <r>
      <t xml:space="preserve">Enter the </t>
    </r>
    <r>
      <rPr>
        <u/>
        <sz val="9"/>
        <color theme="1"/>
        <rFont val="Calibri"/>
        <family val="2"/>
        <scheme val="minor"/>
      </rPr>
      <t>percent by volume</t>
    </r>
    <r>
      <rPr>
        <sz val="9"/>
        <color theme="1"/>
        <rFont val="Calibri"/>
        <family val="2"/>
        <scheme val="minor"/>
      </rPr>
      <t xml:space="preserve"> of each type of pallet material used for EtO sterilization
</t>
    </r>
    <r>
      <rPr>
        <b/>
        <sz val="9"/>
        <color theme="1"/>
        <rFont val="Calibri"/>
        <family val="2"/>
        <scheme val="minor"/>
      </rPr>
      <t>(%)</t>
    </r>
  </si>
  <si>
    <t>Table 6. Materials Sterilized with EtO</t>
  </si>
  <si>
    <t>A-46</t>
  </si>
  <si>
    <t>A-47</t>
  </si>
  <si>
    <t>A-48</t>
  </si>
  <si>
    <t>A-49</t>
  </si>
  <si>
    <t>A-50</t>
  </si>
  <si>
    <r>
      <t xml:space="preserve">Enter the </t>
    </r>
    <r>
      <rPr>
        <u/>
        <sz val="9"/>
        <color theme="1"/>
        <rFont val="Calibri"/>
        <family val="2"/>
        <scheme val="minor"/>
      </rPr>
      <t>percent by volume</t>
    </r>
    <r>
      <rPr>
        <sz val="9"/>
        <color theme="1"/>
        <rFont val="Calibri"/>
        <family val="2"/>
        <scheme val="minor"/>
      </rPr>
      <t xml:space="preserve"> of product sterilized with EtO that uses this packaging material
</t>
    </r>
    <r>
      <rPr>
        <b/>
        <sz val="9"/>
        <color theme="1"/>
        <rFont val="Calibri"/>
        <family val="2"/>
        <scheme val="minor"/>
      </rPr>
      <t>(%)</t>
    </r>
  </si>
  <si>
    <t>As a percentage of all products sterilized at your facility, what is the percentage of products sterilized with EtO?</t>
  </si>
  <si>
    <r>
      <t xml:space="preserve">“Synthetic minor” for HAP means a source that otherwise has the potential to emit HAPs in amounts that are at or above those for major sources of HAP in 40 CFR 63.2, but that have taken a restriction so that its potential to emit (PTE) is less than such amounts for major sources. Such restrictions must be enforceable as a practical matter. See 40 CFR 63.2, Definitions for the definition of federally enforceable: </t>
    </r>
    <r>
      <rPr>
        <i/>
        <u/>
        <sz val="9"/>
        <color rgb="FF0070C0"/>
        <rFont val="Calibri"/>
        <family val="2"/>
        <scheme val="minor"/>
      </rPr>
      <t>https://www.ecfr.gov/cgi-bin/text-idx?SID=e4db7138e51ff76ffa723d3162b8169d&amp;mc=true&amp;node=se40.11.63_12&amp;rgn=div8</t>
    </r>
    <r>
      <rPr>
        <i/>
        <sz val="9"/>
        <rFont val="Calibri"/>
        <family val="2"/>
        <scheme val="minor"/>
      </rPr>
      <t>. (click to visit)</t>
    </r>
  </si>
  <si>
    <t>Select from the dropdown menu.
Full-time, part-time, and temporary employees should be counted equally</t>
  </si>
  <si>
    <t>A-51</t>
  </si>
  <si>
    <t>As a percentage of all products sterilized at your facility, what is the percentage of products sterilized using non-EtO techniques or approaches?</t>
  </si>
  <si>
    <t>Materials sterilized with non-EtO approaches (e.g., medical products, pharmaceutical products, spices, etc.) at your facility in 2019</t>
  </si>
  <si>
    <t>Percentage of each type of material sterilized with non-EtO approaches in 2019 based on volume of throughput</t>
  </si>
  <si>
    <r>
      <t xml:space="preserve">Provide the approximate percentage of each type of material sterilized with non-EtO approaches in 2019 based on </t>
    </r>
    <r>
      <rPr>
        <u/>
        <sz val="9"/>
        <color theme="1"/>
        <rFont val="Calibri"/>
        <family val="2"/>
        <scheme val="minor"/>
      </rPr>
      <t>volume of material throughput</t>
    </r>
    <r>
      <rPr>
        <sz val="9"/>
        <color theme="1"/>
        <rFont val="Calibri"/>
        <family val="2"/>
        <scheme val="minor"/>
      </rPr>
      <t xml:space="preserve">
</t>
    </r>
    <r>
      <rPr>
        <b/>
        <sz val="9"/>
        <color theme="1"/>
        <rFont val="Calibri"/>
        <family val="2"/>
        <scheme val="minor"/>
      </rPr>
      <t>(%)</t>
    </r>
  </si>
  <si>
    <t>Percentage of each type of material sterilized with non-EtO approaches in 2019 based on dollar amount</t>
  </si>
  <si>
    <r>
      <t xml:space="preserve">Provide the approximate percentage of each type of material sterilized with non-EtO approaches in 2019 based on </t>
    </r>
    <r>
      <rPr>
        <u/>
        <sz val="9"/>
        <color theme="1"/>
        <rFont val="Calibri"/>
        <family val="2"/>
        <scheme val="minor"/>
      </rPr>
      <t xml:space="preserve">dollar amount
</t>
    </r>
    <r>
      <rPr>
        <b/>
        <sz val="9"/>
        <color theme="1"/>
        <rFont val="Calibri"/>
        <family val="2"/>
        <scheme val="minor"/>
      </rPr>
      <t>(%)</t>
    </r>
  </si>
  <si>
    <t>Packaging material used for products sterilized with non-EtO approaches</t>
  </si>
  <si>
    <t>Specify the packaging material used for products sterilized with non-EtO approaches at your facility</t>
  </si>
  <si>
    <r>
      <t xml:space="preserve">Enter the </t>
    </r>
    <r>
      <rPr>
        <u/>
        <sz val="9"/>
        <color theme="1"/>
        <rFont val="Calibri"/>
        <family val="2"/>
        <scheme val="minor"/>
      </rPr>
      <t>percent by volume</t>
    </r>
    <r>
      <rPr>
        <sz val="9"/>
        <color theme="1"/>
        <rFont val="Calibri"/>
        <family val="2"/>
        <scheme val="minor"/>
      </rPr>
      <t xml:space="preserve"> of product sterilized with non-EtO approaches that uses this packaging material
</t>
    </r>
    <r>
      <rPr>
        <b/>
        <sz val="9"/>
        <color theme="1"/>
        <rFont val="Calibri"/>
        <family val="2"/>
        <scheme val="minor"/>
      </rPr>
      <t>(%)</t>
    </r>
  </si>
  <si>
    <t>Table 7. Materials Sterilized with Non-EtO Techniques and Approaches</t>
  </si>
  <si>
    <r>
      <t xml:space="preserve">Specify the percentage of products sterilized with EtO, based on all products sterilized at your facility, including both EtO sterilization and non-EtO sterilization. Note that the values entered in this field and Field A-47 should sum to 100%
</t>
    </r>
    <r>
      <rPr>
        <b/>
        <sz val="9"/>
        <color theme="1"/>
        <rFont val="Calibri"/>
        <family val="2"/>
        <scheme val="minor"/>
      </rPr>
      <t>(%)</t>
    </r>
  </si>
  <si>
    <r>
      <t xml:space="preserve">Specify the percentage of products sterilized with non-EtO approaches, based on all products sterilized at your facility, including both EtO sterilization and non-EtO sterilization. Note that the values entered in this field and Field A-46 should sum to 100%
</t>
    </r>
    <r>
      <rPr>
        <b/>
        <sz val="9"/>
        <color theme="1"/>
        <rFont val="Calibri"/>
        <family val="2"/>
        <scheme val="minor"/>
      </rPr>
      <t>(%)</t>
    </r>
  </si>
  <si>
    <t>List all types of materials sterilized with EtO at your facility in 2019. Enter one type in each cell. If you have more than 10 types, enter "Other materials sterilized with EtO" in Cell C89, then specify. For example: "Other materials sterilized with EtO (Type 10, Type 11, Type 12, etc.)"</t>
  </si>
  <si>
    <t xml:space="preserve">List all types of materials sterilized with non-EtO approaches at your facility in 2019. Enter one type in each cell. If you have more than 10 types, enter "Other materials sterilized with non-EtO" in Cell C105, then specify. For example: "Other materials sterilized with non-EtO (Type 10, Type 11, Type 12, etc.)" </t>
  </si>
  <si>
    <t>OMB Control No. 2060-NEW</t>
  </si>
  <si>
    <t>Paperwork Reduction Act Burden Statement</t>
  </si>
  <si>
    <t>This collection of information is approved by OMB under the Paperwork Reduction Act, 44 U.S.C. 3501 et seq. (OMB Control No. 2060-NEW). Responses to this collection of information mandatory under section 114(a) of Clean Air Act. An agency may not conduct or sponsor, and a person is not required to respond to, a collection of information unless it displays a currently valid OMB control number. The average public reporting and recordkeeping burden for this collection of information is estimated to be proximately 108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</si>
</sst>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
    <numFmt numFmtId="165" formatCode="&quot;$&quot;#,##0.00"/>
    <numFmt numFmtId="166" formatCode="0.000000"/>
    <numFmt numFmtId="167" formatCode="[&lt;=9999999]###\-####;\(###\)\ ###\-####"/>
    <numFmt numFmtId="168" formatCode="0.000"/>
    <numFmt numFmtId="169" formatCode="0.0"/>
    <numFmt numFmtId="170" formatCode="0;\-0;;@"/>
  </numFmts>
  <fonts count="47" x14ac:knownFonts="1">
    <font>
      <sz val="11"/>
      <color theme="1"/>
      <name val="Calibri"/>
      <family val="2"/>
      <scheme val="minor"/>
    </font>
    <font>
      <b/>
      <sz val="12"/>
      <color theme="1"/>
      <name val="Calibri"/>
      <family val="2"/>
      <scheme val="minor"/>
    </font>
    <font>
      <b/>
      <sz val="14"/>
      <color theme="1"/>
      <name val="Calibri Light"/>
      <family val="2"/>
      <scheme val="major"/>
    </font>
    <font>
      <sz val="9"/>
      <color theme="1"/>
      <name val="Calibri"/>
      <family val="2"/>
      <scheme val="minor"/>
    </font>
    <font>
      <b/>
      <sz val="9"/>
      <color theme="1"/>
      <name val="Calibri"/>
      <family val="2"/>
      <scheme val="minor"/>
    </font>
    <font>
      <sz val="9"/>
      <color theme="0" tint="-0.499984740745262"/>
      <name val="Calibri"/>
      <family val="2"/>
      <scheme val="minor"/>
    </font>
    <font>
      <u/>
      <sz val="9"/>
      <color theme="1"/>
      <name val="Calibri"/>
      <family val="2"/>
      <scheme val="minor"/>
    </font>
    <font>
      <sz val="8"/>
      <name val="Calibri"/>
      <family val="2"/>
      <scheme val="minor"/>
    </font>
    <font>
      <i/>
      <sz val="11"/>
      <color theme="1"/>
      <name val="Calibri"/>
      <family val="2"/>
      <scheme val="minor"/>
    </font>
    <font>
      <i/>
      <sz val="9"/>
      <color theme="1"/>
      <name val="Calibri"/>
      <family val="2"/>
      <scheme val="minor"/>
    </font>
    <font>
      <sz val="9"/>
      <name val="Calibri"/>
      <family val="2"/>
      <scheme val="minor"/>
    </font>
    <font>
      <sz val="9"/>
      <color theme="0" tint="-0.34998626667073579"/>
      <name val="Calibri"/>
      <family val="2"/>
      <scheme val="minor"/>
    </font>
    <font>
      <u/>
      <sz val="11"/>
      <color theme="10"/>
      <name val="Calibri"/>
      <family val="2"/>
      <scheme val="minor"/>
    </font>
    <font>
      <b/>
      <sz val="9"/>
      <name val="Calibri"/>
      <family val="2"/>
      <scheme val="minor"/>
    </font>
    <font>
      <b/>
      <sz val="14"/>
      <color theme="1"/>
      <name val="Bradley Hand ITC"/>
      <family val="4"/>
    </font>
    <font>
      <u/>
      <sz val="9"/>
      <name val="Calibri"/>
      <family val="2"/>
      <scheme val="minor"/>
    </font>
    <font>
      <b/>
      <u/>
      <sz val="9"/>
      <name val="Calibri"/>
      <family val="2"/>
      <scheme val="minor"/>
    </font>
    <font>
      <b/>
      <i/>
      <u/>
      <sz val="9"/>
      <color rgb="FFFF0000"/>
      <name val="Calibri"/>
      <family val="2"/>
      <scheme val="minor"/>
    </font>
    <font>
      <i/>
      <sz val="9"/>
      <name val="Calibri"/>
      <family val="2"/>
      <scheme val="minor"/>
    </font>
    <font>
      <sz val="9"/>
      <color theme="0"/>
      <name val="Calibri"/>
      <family val="2"/>
      <scheme val="minor"/>
    </font>
    <font>
      <u/>
      <sz val="9"/>
      <color theme="10"/>
      <name val="Calibri"/>
      <family val="2"/>
      <scheme val="minor"/>
    </font>
    <font>
      <i/>
      <u/>
      <sz val="9"/>
      <color theme="10"/>
      <name val="Calibri"/>
      <family val="2"/>
      <scheme val="minor"/>
    </font>
    <font>
      <b/>
      <i/>
      <sz val="9"/>
      <color theme="10"/>
      <name val="Calibri"/>
      <family val="2"/>
      <scheme val="minor"/>
    </font>
    <font>
      <b/>
      <u/>
      <sz val="9"/>
      <color theme="1"/>
      <name val="Calibri"/>
      <family val="2"/>
      <scheme val="minor"/>
    </font>
    <font>
      <b/>
      <sz val="9"/>
      <color rgb="FF7030A0"/>
      <name val="Calibri"/>
      <family val="2"/>
      <scheme val="minor"/>
    </font>
    <font>
      <sz val="9"/>
      <color rgb="FF7030A0"/>
      <name val="Calibri"/>
      <family val="2"/>
      <scheme val="minor"/>
    </font>
    <font>
      <i/>
      <u/>
      <sz val="9"/>
      <color rgb="FF0070C0"/>
      <name val="Calibri"/>
      <family val="2"/>
      <scheme val="minor"/>
    </font>
    <font>
      <sz val="10"/>
      <color theme="1"/>
      <name val="Calibri"/>
      <family val="2"/>
      <scheme val="minor"/>
    </font>
    <font>
      <sz val="12"/>
      <color theme="1"/>
      <name val="Calibri"/>
      <family val="2"/>
      <scheme val="minor"/>
    </font>
    <font>
      <b/>
      <sz val="11"/>
      <color theme="1"/>
      <name val="Calibri"/>
      <family val="2"/>
      <scheme val="minor"/>
    </font>
    <font>
      <b/>
      <i/>
      <u/>
      <sz val="9"/>
      <color theme="1"/>
      <name val="Calibri"/>
      <family val="2"/>
      <scheme val="minor"/>
    </font>
    <font>
      <i/>
      <sz val="9"/>
      <color theme="1"/>
      <name val="Calibri"/>
      <family val="2"/>
    </font>
    <font>
      <vertAlign val="superscript"/>
      <sz val="9"/>
      <color theme="1"/>
      <name val="Calibri"/>
      <family val="2"/>
      <scheme val="minor"/>
    </font>
    <font>
      <i/>
      <vertAlign val="superscript"/>
      <sz val="9"/>
      <name val="Calibri"/>
      <family val="2"/>
      <scheme val="minor"/>
    </font>
    <font>
      <i/>
      <vertAlign val="superscript"/>
      <sz val="9"/>
      <color theme="1"/>
      <name val="Calibri"/>
      <family val="2"/>
      <scheme val="minor"/>
    </font>
    <font>
      <vertAlign val="superscript"/>
      <sz val="9"/>
      <name val="Calibri"/>
      <family val="2"/>
      <scheme val="minor"/>
    </font>
    <font>
      <i/>
      <sz val="9"/>
      <color theme="10"/>
      <name val="Calibri"/>
      <family val="2"/>
      <scheme val="minor"/>
    </font>
    <font>
      <sz val="8"/>
      <color theme="1"/>
      <name val="Calibri"/>
      <family val="2"/>
      <scheme val="minor"/>
    </font>
    <font>
      <b/>
      <i/>
      <sz val="9"/>
      <color rgb="FFFF0000"/>
      <name val="Calibri"/>
      <family val="2"/>
      <scheme val="minor"/>
    </font>
    <font>
      <b/>
      <i/>
      <sz val="9"/>
      <name val="Calibri"/>
      <family val="2"/>
      <scheme val="minor"/>
    </font>
    <font>
      <sz val="9"/>
      <name val="Calibri"/>
      <family val="2"/>
    </font>
    <font>
      <i/>
      <sz val="9"/>
      <name val="Calibri"/>
      <family val="2"/>
    </font>
    <font>
      <b/>
      <i/>
      <sz val="9"/>
      <name val="Calibri"/>
      <family val="2"/>
    </font>
    <font>
      <sz val="9"/>
      <color rgb="FFFF0000"/>
      <name val="Calibri"/>
      <family val="2"/>
    </font>
    <font>
      <i/>
      <strike/>
      <sz val="11"/>
      <color theme="1"/>
      <name val="Calibri"/>
      <family val="2"/>
      <scheme val="minor"/>
    </font>
    <font>
      <strike/>
      <sz val="9"/>
      <color theme="1"/>
      <name val="Calibri"/>
      <family val="2"/>
      <scheme val="minor"/>
    </font>
    <font>
      <b/>
      <sz val="10"/>
      <color theme="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8" tint="0.59999389629810485"/>
        <bgColor indexed="64"/>
      </patternFill>
    </fill>
  </fills>
  <borders count="70">
    <border>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0" fontId="12" fillId="0" borderId="0" applyNumberFormat="0" applyFill="0" applyBorder="0" applyAlignment="0" applyProtection="0"/>
  </cellStyleXfs>
  <cellXfs count="911">
    <xf numFmtId="0" fontId="0" fillId="0" borderId="0" xfId="0"/>
    <xf numFmtId="0" fontId="1" fillId="2" borderId="0" xfId="0" applyFont="1" applyFill="1"/>
    <xf numFmtId="0" fontId="2" fillId="2" borderId="0" xfId="0" applyFont="1" applyFill="1"/>
    <xf numFmtId="0" fontId="3" fillId="2" borderId="0" xfId="0" applyFont="1" applyFill="1"/>
    <xf numFmtId="0" fontId="3" fillId="4" borderId="6" xfId="0" applyFont="1" applyFill="1" applyBorder="1" applyAlignment="1">
      <alignment horizontal="center" vertical="top" wrapText="1"/>
    </xf>
    <xf numFmtId="0" fontId="3" fillId="4" borderId="8" xfId="0" applyFont="1" applyFill="1" applyBorder="1" applyAlignment="1">
      <alignment horizontal="center" vertical="top" wrapText="1"/>
    </xf>
    <xf numFmtId="0" fontId="4" fillId="4" borderId="4"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2" borderId="0" xfId="0" applyFont="1" applyFill="1" applyAlignment="1">
      <alignment vertical="top"/>
    </xf>
    <xf numFmtId="0" fontId="2" fillId="2" borderId="0" xfId="0" applyFont="1" applyFill="1" applyAlignment="1">
      <alignment vertical="top"/>
    </xf>
    <xf numFmtId="0" fontId="9" fillId="2" borderId="0" xfId="0" applyFont="1" applyFill="1" applyBorder="1" applyAlignment="1">
      <alignment vertical="top" wrapText="1"/>
    </xf>
    <xf numFmtId="0" fontId="0" fillId="2" borderId="0" xfId="0" applyFill="1" applyAlignment="1">
      <alignment vertical="top"/>
    </xf>
    <xf numFmtId="0" fontId="1" fillId="2" borderId="0" xfId="0" applyFont="1" applyFill="1" applyAlignment="1">
      <alignment vertical="top"/>
    </xf>
    <xf numFmtId="0" fontId="4" fillId="2" borderId="0" xfId="0" applyFont="1" applyFill="1" applyAlignment="1">
      <alignment vertical="top"/>
    </xf>
    <xf numFmtId="0" fontId="8" fillId="2" borderId="0" xfId="0" applyFont="1" applyFill="1" applyAlignment="1">
      <alignment vertical="top"/>
    </xf>
    <xf numFmtId="0" fontId="4" fillId="3" borderId="3" xfId="0" applyFont="1" applyFill="1" applyBorder="1" applyAlignment="1">
      <alignment vertical="top" wrapText="1"/>
    </xf>
    <xf numFmtId="0" fontId="3" fillId="2" borderId="0" xfId="0" applyFont="1" applyFill="1" applyBorder="1" applyAlignment="1">
      <alignment horizontal="center" vertical="top" wrapText="1"/>
    </xf>
    <xf numFmtId="0" fontId="3" fillId="2" borderId="0" xfId="0" applyFont="1" applyFill="1" applyBorder="1" applyAlignment="1">
      <alignment vertical="top"/>
    </xf>
    <xf numFmtId="0" fontId="2" fillId="2" borderId="0" xfId="0" applyFont="1" applyFill="1" applyAlignment="1">
      <alignment vertical="center"/>
    </xf>
    <xf numFmtId="0" fontId="3" fillId="2" borderId="0" xfId="0" applyFont="1" applyFill="1" applyBorder="1" applyAlignment="1">
      <alignment horizontal="center" vertical="top"/>
    </xf>
    <xf numFmtId="2" fontId="3" fillId="2" borderId="0" xfId="0" applyNumberFormat="1" applyFont="1" applyFill="1" applyBorder="1" applyAlignment="1">
      <alignment horizontal="center" vertical="top"/>
    </xf>
    <xf numFmtId="0" fontId="3" fillId="2" borderId="0" xfId="0" applyFont="1" applyFill="1" applyBorder="1" applyAlignment="1">
      <alignment vertical="top" wrapText="1"/>
    </xf>
    <xf numFmtId="0" fontId="4" fillId="2" borderId="0" xfId="0" applyFont="1" applyFill="1" applyBorder="1" applyAlignment="1">
      <alignment vertical="top" wrapText="1"/>
    </xf>
    <xf numFmtId="0" fontId="3" fillId="4" borderId="42" xfId="0" applyFont="1" applyFill="1" applyBorder="1" applyAlignment="1">
      <alignment horizontal="center" vertical="top" wrapText="1"/>
    </xf>
    <xf numFmtId="49" fontId="10" fillId="2" borderId="0" xfId="0" applyNumberFormat="1" applyFont="1" applyFill="1" applyBorder="1" applyAlignment="1">
      <alignment horizontal="center" vertical="top" wrapText="1"/>
    </xf>
    <xf numFmtId="2" fontId="10" fillId="2" borderId="0" xfId="0" applyNumberFormat="1" applyFont="1" applyFill="1" applyBorder="1" applyAlignment="1">
      <alignment horizontal="center" vertical="top" wrapText="1"/>
    </xf>
    <xf numFmtId="49" fontId="10" fillId="2" borderId="0" xfId="0" applyNumberFormat="1" applyFont="1" applyFill="1" applyBorder="1" applyAlignment="1">
      <alignment horizontal="left" vertical="top" wrapText="1"/>
    </xf>
    <xf numFmtId="0" fontId="3" fillId="2" borderId="0" xfId="0" applyFont="1" applyFill="1" applyAlignment="1">
      <alignment vertical="top" wrapText="1"/>
    </xf>
    <xf numFmtId="0" fontId="9" fillId="2" borderId="0" xfId="0" applyFont="1" applyFill="1" applyAlignment="1">
      <alignment vertical="top"/>
    </xf>
    <xf numFmtId="0" fontId="9" fillId="2" borderId="0" xfId="0" applyFont="1" applyFill="1" applyAlignment="1">
      <alignment vertical="top" wrapText="1"/>
    </xf>
    <xf numFmtId="0" fontId="9" fillId="2" borderId="0" xfId="0" applyFont="1" applyFill="1" applyAlignment="1">
      <alignment horizontal="center" vertical="top"/>
    </xf>
    <xf numFmtId="0" fontId="3" fillId="4" borderId="3" xfId="0" applyNumberFormat="1" applyFont="1" applyFill="1" applyBorder="1" applyAlignment="1">
      <alignment horizontal="center" vertical="top" wrapText="1"/>
    </xf>
    <xf numFmtId="0" fontId="3" fillId="4" borderId="15" xfId="0" applyNumberFormat="1" applyFont="1" applyFill="1" applyBorder="1" applyAlignment="1">
      <alignment horizontal="center" vertical="top" wrapText="1"/>
    </xf>
    <xf numFmtId="0" fontId="3" fillId="4" borderId="28" xfId="0" applyFont="1" applyFill="1" applyBorder="1" applyAlignment="1">
      <alignment horizontal="center" vertical="top" wrapText="1"/>
    </xf>
    <xf numFmtId="0" fontId="4" fillId="3" borderId="4" xfId="0" applyFont="1" applyFill="1" applyBorder="1" applyAlignment="1">
      <alignment horizontal="center" vertical="top" wrapText="1"/>
    </xf>
    <xf numFmtId="0" fontId="9" fillId="2" borderId="0" xfId="0" applyFont="1" applyFill="1" applyBorder="1" applyAlignment="1">
      <alignment horizontal="left" vertical="top" wrapText="1"/>
    </xf>
    <xf numFmtId="0" fontId="3" fillId="4" borderId="3" xfId="0" applyFont="1" applyFill="1" applyBorder="1" applyAlignment="1">
      <alignment horizontal="center" vertical="top" wrapText="1"/>
    </xf>
    <xf numFmtId="0" fontId="3" fillId="4" borderId="15" xfId="0" applyFont="1" applyFill="1" applyBorder="1" applyAlignment="1">
      <alignment horizontal="center" vertical="top" wrapText="1"/>
    </xf>
    <xf numFmtId="0" fontId="4" fillId="3" borderId="3" xfId="0" applyFont="1" applyFill="1" applyBorder="1" applyAlignment="1">
      <alignment horizontal="left" vertical="top" wrapText="1"/>
    </xf>
    <xf numFmtId="0" fontId="4" fillId="4" borderId="14" xfId="0" applyFont="1" applyFill="1" applyBorder="1" applyAlignment="1">
      <alignment horizontal="center" vertical="top" wrapText="1"/>
    </xf>
    <xf numFmtId="0" fontId="9" fillId="2" borderId="0" xfId="0" applyFont="1" applyFill="1" applyBorder="1" applyAlignment="1">
      <alignment horizontal="left" vertical="top" wrapText="1"/>
    </xf>
    <xf numFmtId="0" fontId="3" fillId="2" borderId="0" xfId="0" applyFont="1" applyFill="1" applyBorder="1" applyAlignment="1">
      <alignment horizontal="left" vertical="top"/>
    </xf>
    <xf numFmtId="0" fontId="4" fillId="3" borderId="7" xfId="0" applyFont="1" applyFill="1" applyBorder="1" applyAlignment="1">
      <alignment horizontal="left" vertical="top" wrapText="1"/>
    </xf>
    <xf numFmtId="164" fontId="10"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 fillId="3" borderId="6" xfId="0" applyFont="1" applyFill="1" applyBorder="1" applyAlignment="1">
      <alignment horizontal="center" vertical="top" wrapText="1"/>
    </xf>
    <xf numFmtId="0" fontId="3" fillId="3" borderId="8" xfId="0" applyFont="1" applyFill="1" applyBorder="1" applyAlignment="1">
      <alignment horizontal="center" vertical="top" wrapText="1"/>
    </xf>
    <xf numFmtId="0" fontId="3" fillId="3" borderId="17" xfId="0" applyFont="1" applyFill="1" applyBorder="1" applyAlignment="1">
      <alignment horizontal="center" vertical="top" wrapText="1"/>
    </xf>
    <xf numFmtId="0" fontId="3" fillId="3" borderId="23" xfId="0" applyFont="1" applyFill="1" applyBorder="1" applyAlignment="1">
      <alignment horizontal="center" vertical="top" wrapText="1"/>
    </xf>
    <xf numFmtId="2" fontId="3" fillId="2" borderId="3" xfId="0" applyNumberFormat="1" applyFont="1" applyFill="1" applyBorder="1" applyAlignment="1" applyProtection="1">
      <alignment horizontal="center" vertical="top" wrapText="1"/>
      <protection locked="0"/>
    </xf>
    <xf numFmtId="10" fontId="3" fillId="2" borderId="3" xfId="0" applyNumberFormat="1" applyFont="1" applyFill="1" applyBorder="1" applyAlignment="1" applyProtection="1">
      <alignment horizontal="center" vertical="top" wrapText="1"/>
      <protection locked="0"/>
    </xf>
    <xf numFmtId="1" fontId="3" fillId="2" borderId="3" xfId="0" applyNumberFormat="1" applyFont="1" applyFill="1" applyBorder="1" applyAlignment="1" applyProtection="1">
      <alignment horizontal="center" vertical="top" wrapText="1"/>
      <protection locked="0"/>
    </xf>
    <xf numFmtId="2" fontId="3" fillId="2" borderId="15" xfId="0" applyNumberFormat="1" applyFont="1" applyFill="1" applyBorder="1" applyAlignment="1" applyProtection="1">
      <alignment horizontal="center" vertical="top" wrapText="1"/>
      <protection locked="0"/>
    </xf>
    <xf numFmtId="165" fontId="3" fillId="2" borderId="3" xfId="0" applyNumberFormat="1" applyFont="1" applyFill="1" applyBorder="1" applyAlignment="1" applyProtection="1">
      <alignment horizontal="center" vertical="top" wrapText="1"/>
      <protection locked="0"/>
    </xf>
    <xf numFmtId="2" fontId="3" fillId="2" borderId="17" xfId="0" applyNumberFormat="1" applyFont="1" applyFill="1" applyBorder="1" applyAlignment="1" applyProtection="1">
      <alignment horizontal="center" vertical="top" wrapText="1"/>
      <protection locked="0"/>
    </xf>
    <xf numFmtId="10" fontId="3" fillId="2" borderId="15" xfId="0" applyNumberFormat="1" applyFont="1" applyFill="1" applyBorder="1" applyAlignment="1" applyProtection="1">
      <alignment horizontal="center" vertical="top" wrapText="1"/>
      <protection locked="0"/>
    </xf>
    <xf numFmtId="165" fontId="3" fillId="2" borderId="15" xfId="0" applyNumberFormat="1" applyFont="1" applyFill="1" applyBorder="1" applyAlignment="1" applyProtection="1">
      <alignment horizontal="center" vertical="top" wrapText="1"/>
      <protection locked="0"/>
    </xf>
    <xf numFmtId="2" fontId="3" fillId="2" borderId="23" xfId="0" applyNumberFormat="1" applyFont="1" applyFill="1" applyBorder="1" applyAlignment="1" applyProtection="1">
      <alignment horizontal="center" vertical="top" wrapText="1"/>
      <protection locked="0"/>
    </xf>
    <xf numFmtId="165" fontId="3" fillId="2" borderId="16" xfId="0" applyNumberFormat="1" applyFont="1" applyFill="1" applyBorder="1" applyAlignment="1" applyProtection="1">
      <alignment horizontal="center" vertical="top" wrapText="1"/>
      <protection locked="0"/>
    </xf>
    <xf numFmtId="165" fontId="3" fillId="2" borderId="22" xfId="0" applyNumberFormat="1" applyFont="1" applyFill="1" applyBorder="1" applyAlignment="1" applyProtection="1">
      <alignment horizontal="center" vertical="top" wrapText="1"/>
      <protection locked="0"/>
    </xf>
    <xf numFmtId="49" fontId="3" fillId="2" borderId="7" xfId="0" applyNumberFormat="1" applyFont="1" applyFill="1" applyBorder="1" applyAlignment="1" applyProtection="1">
      <alignment horizontal="center" vertical="top" wrapText="1"/>
      <protection locked="0"/>
    </xf>
    <xf numFmtId="49" fontId="3" fillId="2" borderId="9" xfId="0" applyNumberFormat="1" applyFont="1" applyFill="1" applyBorder="1" applyAlignment="1" applyProtection="1">
      <alignment horizontal="center" vertical="top" wrapText="1"/>
      <protection locked="0"/>
    </xf>
    <xf numFmtId="166" fontId="3" fillId="2" borderId="3" xfId="0" applyNumberFormat="1" applyFont="1" applyFill="1" applyBorder="1" applyAlignment="1" applyProtection="1">
      <alignment horizontal="center" vertical="top" wrapText="1"/>
      <protection locked="0"/>
    </xf>
    <xf numFmtId="2" fontId="3" fillId="2" borderId="10" xfId="0" applyNumberFormat="1" applyFont="1" applyFill="1" applyBorder="1" applyAlignment="1" applyProtection="1">
      <alignment horizontal="center" vertical="top" wrapText="1"/>
      <protection locked="0"/>
    </xf>
    <xf numFmtId="49" fontId="10" fillId="2" borderId="6" xfId="0" applyNumberFormat="1" applyFont="1" applyFill="1" applyBorder="1" applyAlignment="1" applyProtection="1">
      <alignment horizontal="center" vertical="top" wrapText="1"/>
      <protection locked="0"/>
    </xf>
    <xf numFmtId="14" fontId="3" fillId="2" borderId="3" xfId="0" applyNumberFormat="1" applyFont="1" applyFill="1" applyBorder="1" applyAlignment="1" applyProtection="1">
      <alignment horizontal="center" vertical="top" wrapText="1"/>
      <protection locked="0"/>
    </xf>
    <xf numFmtId="14" fontId="3"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4" fontId="3" fillId="2" borderId="3" xfId="0" applyNumberFormat="1" applyFont="1" applyFill="1" applyBorder="1" applyAlignment="1" applyProtection="1">
      <alignment horizontal="center" vertical="top" wrapText="1"/>
      <protection locked="0"/>
    </xf>
    <xf numFmtId="4" fontId="3" fillId="2" borderId="15" xfId="0" applyNumberFormat="1" applyFont="1" applyFill="1" applyBorder="1" applyAlignment="1" applyProtection="1">
      <alignment horizontal="center" vertical="top" wrapText="1"/>
      <protection locked="0"/>
    </xf>
    <xf numFmtId="0" fontId="9" fillId="2" borderId="0" xfId="0" applyFont="1" applyFill="1" applyAlignment="1">
      <alignment vertical="top"/>
    </xf>
    <xf numFmtId="0" fontId="3" fillId="2" borderId="0" xfId="0" applyFont="1" applyFill="1" applyAlignment="1">
      <alignment vertical="top"/>
    </xf>
    <xf numFmtId="0" fontId="9" fillId="2" borderId="0" xfId="0" applyFont="1" applyFill="1" applyBorder="1" applyAlignment="1">
      <alignment horizontal="left" vertical="top" wrapText="1"/>
    </xf>
    <xf numFmtId="0" fontId="3" fillId="2" borderId="0" xfId="0" applyFont="1" applyFill="1" applyAlignment="1">
      <alignment vertical="top"/>
    </xf>
    <xf numFmtId="167" fontId="10" fillId="2" borderId="15" xfId="0" applyNumberFormat="1" applyFont="1" applyFill="1" applyBorder="1" applyAlignment="1" applyProtection="1">
      <alignment horizontal="center" vertical="top" wrapText="1"/>
      <protection locked="0"/>
    </xf>
    <xf numFmtId="2" fontId="3" fillId="2" borderId="7" xfId="0" applyNumberFormat="1" applyFont="1" applyFill="1" applyBorder="1" applyAlignment="1" applyProtection="1">
      <alignment horizontal="center" vertical="top" wrapText="1"/>
      <protection locked="0"/>
    </xf>
    <xf numFmtId="10" fontId="3" fillId="2" borderId="23" xfId="0" applyNumberFormat="1" applyFont="1" applyFill="1" applyBorder="1" applyAlignment="1" applyProtection="1">
      <alignment horizontal="center" vertical="top" wrapText="1"/>
      <protection locked="0"/>
    </xf>
    <xf numFmtId="2" fontId="3" fillId="2" borderId="17" xfId="0" applyNumberFormat="1" applyFont="1" applyFill="1" applyBorder="1" applyAlignment="1" applyProtection="1">
      <alignment horizontal="left" vertical="top" wrapText="1"/>
      <protection locked="0"/>
    </xf>
    <xf numFmtId="166" fontId="10" fillId="2" borderId="3" xfId="0" applyNumberFormat="1" applyFont="1" applyFill="1" applyBorder="1" applyAlignment="1" applyProtection="1">
      <alignment horizontal="center" vertical="top" wrapText="1"/>
      <protection locked="0"/>
    </xf>
    <xf numFmtId="166" fontId="3" fillId="2" borderId="15"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2" borderId="0" xfId="0" applyFont="1" applyFill="1" applyAlignment="1">
      <alignment vertical="top"/>
    </xf>
    <xf numFmtId="0" fontId="3" fillId="2" borderId="0" xfId="0" applyFont="1" applyFill="1" applyAlignment="1">
      <alignment vertical="top"/>
    </xf>
    <xf numFmtId="49" fontId="3" fillId="3" borderId="7" xfId="0" applyNumberFormat="1" applyFont="1" applyFill="1" applyBorder="1" applyAlignment="1" applyProtection="1">
      <alignment horizontal="left" vertical="top" wrapText="1"/>
      <protection locked="0"/>
    </xf>
    <xf numFmtId="168" fontId="3" fillId="2" borderId="3" xfId="0" applyNumberFormat="1" applyFont="1" applyFill="1" applyBorder="1" applyAlignment="1" applyProtection="1">
      <alignment horizontal="center" vertical="top" wrapText="1"/>
      <protection locked="0"/>
    </xf>
    <xf numFmtId="168" fontId="3" fillId="2" borderId="15" xfId="0" applyNumberFormat="1" applyFont="1" applyFill="1" applyBorder="1" applyAlignment="1" applyProtection="1">
      <alignment horizontal="center" vertical="top" wrapText="1"/>
      <protection locked="0"/>
    </xf>
    <xf numFmtId="169" fontId="3" fillId="2" borderId="3" xfId="0" applyNumberFormat="1" applyFont="1" applyFill="1" applyBorder="1" applyAlignment="1" applyProtection="1">
      <alignment horizontal="center" vertical="top" wrapText="1"/>
      <protection locked="0"/>
    </xf>
    <xf numFmtId="169" fontId="3" fillId="2" borderId="15" xfId="0" applyNumberFormat="1" applyFont="1" applyFill="1" applyBorder="1" applyAlignment="1" applyProtection="1">
      <alignment horizontal="center" vertical="top" wrapText="1"/>
      <protection locked="0"/>
    </xf>
    <xf numFmtId="2" fontId="3" fillId="2" borderId="16" xfId="0" applyNumberFormat="1" applyFont="1" applyFill="1" applyBorder="1" applyAlignment="1" applyProtection="1">
      <alignment horizontal="center" vertical="top" wrapText="1"/>
      <protection locked="0"/>
    </xf>
    <xf numFmtId="2" fontId="3" fillId="2" borderId="22" xfId="0" applyNumberFormat="1" applyFont="1" applyFill="1" applyBorder="1" applyAlignment="1" applyProtection="1">
      <alignment horizontal="center" vertical="top" wrapText="1"/>
      <protection locked="0"/>
    </xf>
    <xf numFmtId="166" fontId="3" fillId="2" borderId="16" xfId="0" applyNumberFormat="1" applyFont="1" applyFill="1" applyBorder="1" applyAlignment="1" applyProtection="1">
      <alignment horizontal="center" vertical="top" wrapText="1"/>
      <protection locked="0"/>
    </xf>
    <xf numFmtId="166" fontId="3" fillId="2" borderId="22" xfId="0" applyNumberFormat="1" applyFont="1" applyFill="1" applyBorder="1" applyAlignment="1" applyProtection="1">
      <alignment horizontal="center" vertical="top" wrapText="1"/>
      <protection locked="0"/>
    </xf>
    <xf numFmtId="49" fontId="3" fillId="2" borderId="19"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3" borderId="16" xfId="0" applyFont="1" applyFill="1" applyBorder="1" applyAlignment="1">
      <alignment horizontal="left" vertical="top" wrapText="1"/>
    </xf>
    <xf numFmtId="0" fontId="3" fillId="2" borderId="0" xfId="0" applyFont="1" applyFill="1" applyAlignment="1">
      <alignment vertical="top"/>
    </xf>
    <xf numFmtId="49" fontId="10" fillId="2" borderId="12"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49"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49" fontId="10" fillId="2" borderId="15" xfId="0" applyNumberFormat="1" applyFont="1" applyFill="1" applyBorder="1" applyAlignment="1" applyProtection="1">
      <alignment horizontal="center" vertical="top" wrapText="1"/>
      <protection locked="0"/>
    </xf>
    <xf numFmtId="0" fontId="3" fillId="3" borderId="3" xfId="0" applyFont="1" applyFill="1" applyBorder="1" applyAlignment="1">
      <alignment horizontal="left" vertical="top" wrapText="1"/>
    </xf>
    <xf numFmtId="0" fontId="3" fillId="4" borderId="24" xfId="0" applyFont="1" applyFill="1" applyBorder="1" applyAlignment="1">
      <alignment horizontal="center" vertical="top" wrapText="1"/>
    </xf>
    <xf numFmtId="0" fontId="3" fillId="3" borderId="16" xfId="0" applyFont="1" applyFill="1" applyBorder="1" applyAlignment="1">
      <alignment vertical="top" wrapText="1"/>
    </xf>
    <xf numFmtId="0" fontId="3" fillId="4" borderId="5" xfId="0" applyFont="1" applyFill="1" applyBorder="1" applyAlignment="1">
      <alignment horizontal="center" vertical="top" wrapText="1"/>
    </xf>
    <xf numFmtId="0" fontId="3" fillId="3" borderId="7" xfId="0" applyFont="1" applyFill="1" applyBorder="1" applyAlignment="1">
      <alignment horizontal="left" vertical="top" wrapText="1"/>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0" fontId="4" fillId="4" borderId="8" xfId="0" applyFont="1" applyFill="1" applyBorder="1" applyAlignment="1">
      <alignment horizontal="center" vertical="top" wrapText="1"/>
    </xf>
    <xf numFmtId="49" fontId="3" fillId="2" borderId="16" xfId="0" applyNumberFormat="1" applyFont="1" applyFill="1" applyBorder="1" applyAlignment="1" applyProtection="1">
      <alignment vertical="top" wrapText="1"/>
      <protection locked="0"/>
    </xf>
    <xf numFmtId="49" fontId="3" fillId="2" borderId="22" xfId="0" applyNumberFormat="1" applyFont="1" applyFill="1" applyBorder="1" applyAlignment="1" applyProtection="1">
      <alignment vertical="top" wrapText="1"/>
      <protection locked="0"/>
    </xf>
    <xf numFmtId="0" fontId="10" fillId="3" borderId="3"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0" fontId="10" fillId="8" borderId="0" xfId="0" applyNumberFormat="1" applyFont="1" applyFill="1" applyBorder="1" applyAlignment="1"/>
    <xf numFmtId="0" fontId="10" fillId="0" borderId="0" xfId="0" applyNumberFormat="1" applyFont="1" applyBorder="1" applyAlignment="1"/>
    <xf numFmtId="0" fontId="10" fillId="0" borderId="0" xfId="0" applyFont="1" applyBorder="1" applyAlignment="1"/>
    <xf numFmtId="0" fontId="10" fillId="9" borderId="0" xfId="0" applyNumberFormat="1" applyFont="1" applyFill="1" applyBorder="1" applyAlignment="1"/>
    <xf numFmtId="0" fontId="13" fillId="0" borderId="0" xfId="0" applyFont="1" applyBorder="1" applyAlignment="1"/>
    <xf numFmtId="0" fontId="13" fillId="7" borderId="0" xfId="0" applyFont="1" applyFill="1" applyBorder="1" applyAlignment="1"/>
    <xf numFmtId="0" fontId="10" fillId="7" borderId="0" xfId="0" applyFont="1" applyFill="1" applyBorder="1" applyAlignment="1"/>
    <xf numFmtId="0" fontId="13" fillId="8" borderId="0" xfId="0" applyFont="1" applyFill="1" applyBorder="1" applyAlignment="1"/>
    <xf numFmtId="0" fontId="10" fillId="8" borderId="0" xfId="0" applyFont="1" applyFill="1" applyBorder="1" applyAlignment="1"/>
    <xf numFmtId="0" fontId="13" fillId="6" borderId="0" xfId="0" applyFont="1" applyFill="1" applyBorder="1" applyAlignment="1"/>
    <xf numFmtId="0" fontId="10" fillId="6" borderId="0" xfId="0" applyFont="1" applyFill="1" applyBorder="1" applyAlignment="1"/>
    <xf numFmtId="0" fontId="13" fillId="10" borderId="0" xfId="0" applyFont="1" applyFill="1" applyBorder="1" applyAlignment="1"/>
    <xf numFmtId="0" fontId="10" fillId="10" borderId="0" xfId="0" applyFont="1" applyFill="1" applyBorder="1" applyAlignment="1"/>
    <xf numFmtId="0" fontId="10" fillId="0" borderId="0" xfId="0" applyFont="1" applyFill="1" applyBorder="1" applyAlignment="1"/>
    <xf numFmtId="0" fontId="4" fillId="3" borderId="7" xfId="0" applyFont="1" applyFill="1" applyBorder="1" applyAlignment="1">
      <alignment vertical="top" wrapText="1"/>
    </xf>
    <xf numFmtId="49" fontId="25" fillId="8" borderId="0" xfId="0" applyNumberFormat="1" applyFont="1" applyFill="1" applyBorder="1" applyAlignment="1"/>
    <xf numFmtId="49" fontId="25" fillId="10" borderId="0" xfId="0" applyNumberFormat="1" applyFont="1" applyFill="1" applyBorder="1" applyAlignment="1"/>
    <xf numFmtId="49" fontId="25" fillId="7" borderId="0" xfId="0" applyNumberFormat="1" applyFont="1" applyFill="1" applyBorder="1" applyAlignment="1"/>
    <xf numFmtId="49" fontId="25" fillId="6" borderId="0" xfId="0" applyNumberFormat="1" applyFont="1" applyFill="1" applyBorder="1" applyAlignment="1"/>
    <xf numFmtId="49" fontId="25" fillId="9" borderId="0" xfId="0" applyNumberFormat="1" applyFont="1" applyFill="1" applyBorder="1" applyAlignment="1"/>
    <xf numFmtId="49" fontId="25" fillId="11" borderId="0" xfId="0" applyNumberFormat="1" applyFont="1" applyFill="1" applyBorder="1" applyAlignment="1"/>
    <xf numFmtId="49" fontId="25" fillId="0" borderId="0" xfId="0" applyNumberFormat="1" applyFont="1" applyBorder="1" applyAlignment="1"/>
    <xf numFmtId="0" fontId="24" fillId="0" borderId="34" xfId="0" applyNumberFormat="1" applyFont="1" applyBorder="1" applyAlignment="1"/>
    <xf numFmtId="0" fontId="24" fillId="0" borderId="35" xfId="0" applyNumberFormat="1" applyFont="1" applyBorder="1" applyAlignment="1"/>
    <xf numFmtId="0" fontId="24" fillId="0" borderId="36" xfId="0" applyNumberFormat="1" applyFont="1" applyBorder="1" applyAlignment="1"/>
    <xf numFmtId="49" fontId="25" fillId="8" borderId="37" xfId="0" applyNumberFormat="1" applyFont="1" applyFill="1" applyBorder="1" applyAlignment="1"/>
    <xf numFmtId="0" fontId="25" fillId="8" borderId="1" xfId="0" applyNumberFormat="1" applyFont="1" applyFill="1" applyBorder="1" applyAlignment="1"/>
    <xf numFmtId="0" fontId="25" fillId="0" borderId="1" xfId="0" applyNumberFormat="1" applyFont="1" applyBorder="1" applyAlignment="1"/>
    <xf numFmtId="49" fontId="25" fillId="10" borderId="37" xfId="0" applyNumberFormat="1" applyFont="1" applyFill="1" applyBorder="1" applyAlignment="1"/>
    <xf numFmtId="0" fontId="25" fillId="10" borderId="1" xfId="0" applyNumberFormat="1" applyFont="1" applyFill="1" applyBorder="1" applyAlignment="1"/>
    <xf numFmtId="49" fontId="25" fillId="7" borderId="37" xfId="0" applyNumberFormat="1" applyFont="1" applyFill="1" applyBorder="1" applyAlignment="1"/>
    <xf numFmtId="0" fontId="25" fillId="7" borderId="1" xfId="0" applyNumberFormat="1" applyFont="1" applyFill="1" applyBorder="1" applyAlignment="1"/>
    <xf numFmtId="49" fontId="25" fillId="6" borderId="37" xfId="0" applyNumberFormat="1" applyFont="1" applyFill="1" applyBorder="1" applyAlignment="1"/>
    <xf numFmtId="0" fontId="25" fillId="6" borderId="1" xfId="0" applyNumberFormat="1" applyFont="1" applyFill="1" applyBorder="1" applyAlignment="1"/>
    <xf numFmtId="0" fontId="25" fillId="0" borderId="1" xfId="0" applyNumberFormat="1" applyFont="1" applyFill="1" applyBorder="1" applyAlignment="1"/>
    <xf numFmtId="49" fontId="25" fillId="9" borderId="37" xfId="0" applyNumberFormat="1" applyFont="1" applyFill="1" applyBorder="1" applyAlignment="1"/>
    <xf numFmtId="0" fontId="25" fillId="9" borderId="1" xfId="0" applyNumberFormat="1" applyFont="1" applyFill="1" applyBorder="1" applyAlignment="1"/>
    <xf numFmtId="49" fontId="25" fillId="11" borderId="37" xfId="0" applyNumberFormat="1" applyFont="1" applyFill="1" applyBorder="1" applyAlignment="1"/>
    <xf numFmtId="0" fontId="25" fillId="11" borderId="1" xfId="0" applyNumberFormat="1" applyFont="1" applyFill="1" applyBorder="1" applyAlignment="1"/>
    <xf numFmtId="49" fontId="25" fillId="6" borderId="38" xfId="0" applyNumberFormat="1" applyFont="1" applyFill="1" applyBorder="1" applyAlignment="1"/>
    <xf numFmtId="49" fontId="25" fillId="6" borderId="33" xfId="0" applyNumberFormat="1" applyFont="1" applyFill="1" applyBorder="1" applyAlignment="1"/>
    <xf numFmtId="49" fontId="25" fillId="0" borderId="33" xfId="0" applyNumberFormat="1" applyFont="1" applyBorder="1" applyAlignment="1"/>
    <xf numFmtId="0" fontId="13" fillId="9" borderId="35" xfId="0" applyNumberFormat="1" applyFont="1" applyFill="1" applyBorder="1" applyAlignment="1"/>
    <xf numFmtId="0" fontId="10" fillId="9" borderId="37" xfId="0" applyNumberFormat="1" applyFont="1" applyFill="1" applyBorder="1" applyAlignment="1"/>
    <xf numFmtId="0" fontId="10" fillId="9" borderId="38" xfId="0" applyNumberFormat="1" applyFont="1" applyFill="1" applyBorder="1" applyAlignment="1"/>
    <xf numFmtId="0" fontId="10" fillId="9" borderId="33" xfId="0" applyNumberFormat="1" applyFont="1" applyFill="1" applyBorder="1" applyAlignment="1"/>
    <xf numFmtId="0" fontId="13" fillId="12" borderId="36" xfId="0" applyFont="1" applyFill="1" applyBorder="1" applyAlignment="1"/>
    <xf numFmtId="0" fontId="10" fillId="12" borderId="1" xfId="0" applyFont="1" applyFill="1" applyBorder="1" applyAlignment="1"/>
    <xf numFmtId="0" fontId="10" fillId="12" borderId="2" xfId="0" applyFont="1" applyFill="1" applyBorder="1" applyAlignment="1"/>
    <xf numFmtId="2" fontId="3" fillId="2" borderId="12" xfId="0" applyNumberFormat="1" applyFont="1" applyFill="1" applyBorder="1" applyAlignment="1" applyProtection="1">
      <alignment horizontal="center" vertical="top" wrapText="1"/>
      <protection locked="0"/>
    </xf>
    <xf numFmtId="49" fontId="3" fillId="2" borderId="12" xfId="0" applyNumberFormat="1" applyFont="1" applyFill="1" applyBorder="1" applyAlignment="1" applyProtection="1">
      <alignment horizontal="center" vertical="top" wrapText="1"/>
      <protection locked="0"/>
    </xf>
    <xf numFmtId="4" fontId="3" fillId="2" borderId="12" xfId="0" applyNumberFormat="1" applyFont="1" applyFill="1" applyBorder="1" applyAlignment="1" applyProtection="1">
      <alignment horizontal="center" vertical="top" wrapText="1"/>
      <protection locked="0"/>
    </xf>
    <xf numFmtId="165" fontId="3" fillId="2" borderId="12" xfId="0" applyNumberFormat="1" applyFont="1" applyFill="1" applyBorder="1" applyAlignment="1" applyProtection="1">
      <alignment horizontal="center" vertical="top" wrapText="1"/>
      <protection locked="0"/>
    </xf>
    <xf numFmtId="2" fontId="3" fillId="2" borderId="11" xfId="0" applyNumberFormat="1" applyFont="1" applyFill="1" applyBorder="1" applyAlignment="1" applyProtection="1">
      <alignment horizontal="center" vertical="top" wrapText="1"/>
      <protection locked="0"/>
    </xf>
    <xf numFmtId="2" fontId="3" fillId="2" borderId="25" xfId="0" applyNumberFormat="1" applyFont="1" applyFill="1" applyBorder="1" applyAlignment="1" applyProtection="1">
      <alignment horizontal="center" vertical="top" wrapText="1"/>
      <protection locked="0"/>
    </xf>
    <xf numFmtId="2" fontId="3" fillId="2" borderId="23" xfId="0" applyNumberFormat="1" applyFont="1" applyFill="1" applyBorder="1" applyAlignment="1" applyProtection="1">
      <alignment horizontal="left" vertical="top" wrapText="1"/>
      <protection locked="0"/>
    </xf>
    <xf numFmtId="2" fontId="3" fillId="2" borderId="9" xfId="0" applyNumberFormat="1" applyFont="1" applyFill="1" applyBorder="1" applyAlignment="1" applyProtection="1">
      <alignment horizontal="center" vertical="top" wrapText="1"/>
      <protection locked="0"/>
    </xf>
    <xf numFmtId="166" fontId="10" fillId="2" borderId="15" xfId="0" applyNumberFormat="1" applyFont="1" applyFill="1" applyBorder="1" applyAlignment="1" applyProtection="1">
      <alignment horizontal="center" vertical="top" wrapText="1"/>
      <protection locked="0"/>
    </xf>
    <xf numFmtId="49" fontId="10" fillId="2" borderId="28" xfId="0" applyNumberFormat="1" applyFont="1" applyFill="1" applyBorder="1" applyAlignment="1" applyProtection="1">
      <alignment horizontal="center" vertical="top" wrapText="1"/>
      <protection locked="0"/>
    </xf>
    <xf numFmtId="49" fontId="3" fillId="2" borderId="6" xfId="0" applyNumberFormat="1" applyFont="1" applyFill="1" applyBorder="1" applyAlignment="1" applyProtection="1">
      <alignment horizontal="center" wrapText="1"/>
      <protection locked="0"/>
    </xf>
    <xf numFmtId="49" fontId="3" fillId="2" borderId="3" xfId="0" applyNumberFormat="1" applyFont="1" applyFill="1" applyBorder="1" applyAlignment="1" applyProtection="1">
      <alignment horizontal="center" wrapText="1"/>
      <protection locked="0"/>
    </xf>
    <xf numFmtId="49" fontId="3" fillId="2" borderId="8" xfId="0" applyNumberFormat="1" applyFont="1" applyFill="1" applyBorder="1" applyAlignment="1" applyProtection="1">
      <alignment horizontal="center" wrapText="1"/>
      <protection locked="0"/>
    </xf>
    <xf numFmtId="49" fontId="3" fillId="2" borderId="15" xfId="0" applyNumberFormat="1" applyFont="1" applyFill="1" applyBorder="1" applyAlignment="1" applyProtection="1">
      <alignment horizontal="center" wrapText="1"/>
      <protection locked="0"/>
    </xf>
    <xf numFmtId="0" fontId="13" fillId="12" borderId="34" xfId="0" applyFont="1" applyFill="1" applyBorder="1" applyAlignment="1"/>
    <xf numFmtId="0" fontId="13" fillId="0" borderId="36" xfId="0" applyFont="1" applyBorder="1" applyAlignment="1"/>
    <xf numFmtId="0" fontId="10" fillId="12" borderId="37" xfId="0" applyFont="1" applyFill="1" applyBorder="1" applyAlignment="1"/>
    <xf numFmtId="0" fontId="10" fillId="0" borderId="1" xfId="0" applyFont="1" applyBorder="1" applyAlignment="1"/>
    <xf numFmtId="0" fontId="10" fillId="12" borderId="38" xfId="0" applyFont="1" applyFill="1" applyBorder="1" applyAlignment="1"/>
    <xf numFmtId="0" fontId="10" fillId="0" borderId="2" xfId="0" applyFont="1" applyBorder="1" applyAlignment="1"/>
    <xf numFmtId="49" fontId="3" fillId="2" borderId="39" xfId="0" applyNumberFormat="1" applyFont="1" applyFill="1" applyBorder="1" applyAlignment="1" applyProtection="1">
      <alignment horizontal="center" vertical="top" wrapText="1"/>
      <protection locked="0"/>
    </xf>
    <xf numFmtId="0" fontId="3" fillId="3" borderId="3" xfId="0" applyFont="1" applyFill="1" applyBorder="1" applyAlignment="1">
      <alignment vertical="top" wrapText="1"/>
    </xf>
    <xf numFmtId="0" fontId="3" fillId="2" borderId="0" xfId="0" applyFont="1" applyFill="1" applyAlignment="1">
      <alignment vertical="top"/>
    </xf>
    <xf numFmtId="0" fontId="3" fillId="3" borderId="17" xfId="0" applyFont="1" applyFill="1" applyBorder="1" applyAlignment="1">
      <alignment horizontal="left" vertical="top" wrapText="1"/>
    </xf>
    <xf numFmtId="49" fontId="10" fillId="2" borderId="15" xfId="0" applyNumberFormat="1" applyFont="1" applyFill="1" applyBorder="1" applyAlignment="1" applyProtection="1">
      <alignment horizontal="center" vertical="top" wrapText="1"/>
      <protection locked="0"/>
    </xf>
    <xf numFmtId="0" fontId="3" fillId="3" borderId="3" xfId="0" applyFont="1" applyFill="1" applyBorder="1" applyAlignment="1">
      <alignment horizontal="left" vertical="top" wrapText="1"/>
    </xf>
    <xf numFmtId="0" fontId="4" fillId="3" borderId="21" xfId="0" applyFont="1" applyFill="1" applyBorder="1" applyAlignment="1">
      <alignment horizontal="center" vertical="top" wrapText="1"/>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10" fontId="3" fillId="2" borderId="17" xfId="0" applyNumberFormat="1" applyFont="1" applyFill="1" applyBorder="1" applyAlignment="1" applyProtection="1">
      <alignment horizontal="center" vertical="top" wrapText="1"/>
      <protection locked="0"/>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4" fontId="10" fillId="2" borderId="3" xfId="0" applyNumberFormat="1" applyFont="1" applyFill="1" applyBorder="1" applyAlignment="1" applyProtection="1">
      <alignment horizontal="center" vertical="top" wrapText="1"/>
      <protection locked="0"/>
    </xf>
    <xf numFmtId="4" fontId="10" fillId="2" borderId="15"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1" fontId="3" fillId="2" borderId="17" xfId="0" applyNumberFormat="1" applyFont="1" applyFill="1" applyBorder="1" applyAlignment="1" applyProtection="1">
      <alignment horizontal="center" vertical="top" wrapText="1"/>
      <protection locked="0"/>
    </xf>
    <xf numFmtId="1" fontId="3" fillId="2" borderId="23" xfId="0" applyNumberFormat="1" applyFont="1" applyFill="1" applyBorder="1" applyAlignment="1" applyProtection="1">
      <alignment horizontal="center" vertical="top" wrapText="1"/>
      <protection locked="0"/>
    </xf>
    <xf numFmtId="2" fontId="3" fillId="2" borderId="52" xfId="0" applyNumberFormat="1" applyFont="1" applyFill="1" applyBorder="1" applyAlignment="1" applyProtection="1">
      <alignment horizontal="center" vertical="top" wrapText="1"/>
      <protection locked="0"/>
    </xf>
    <xf numFmtId="1" fontId="3" fillId="2" borderId="12" xfId="0" applyNumberFormat="1" applyFont="1" applyFill="1" applyBorder="1" applyAlignment="1" applyProtection="1">
      <alignment horizontal="center" vertical="top" wrapText="1"/>
      <protection locked="0"/>
    </xf>
    <xf numFmtId="1" fontId="3" fillId="2" borderId="11" xfId="0" applyNumberFormat="1" applyFont="1" applyFill="1" applyBorder="1" applyAlignment="1" applyProtection="1">
      <alignment horizontal="center" vertical="top" wrapText="1"/>
      <protection locked="0"/>
    </xf>
    <xf numFmtId="1" fontId="3" fillId="2" borderId="19" xfId="0" applyNumberFormat="1" applyFont="1" applyFill="1" applyBorder="1" applyAlignment="1" applyProtection="1">
      <alignment horizontal="center" vertical="top" wrapText="1"/>
      <protection locked="0"/>
    </xf>
    <xf numFmtId="1" fontId="4" fillId="2" borderId="25" xfId="0" applyNumberFormat="1" applyFont="1" applyFill="1" applyBorder="1" applyAlignment="1" applyProtection="1">
      <alignment horizontal="center" vertical="top" wrapText="1"/>
      <protection locked="0"/>
    </xf>
    <xf numFmtId="1" fontId="4" fillId="2" borderId="22"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2" borderId="0" xfId="0" applyFont="1" applyFill="1" applyBorder="1" applyAlignment="1">
      <alignment horizontal="left" vertical="top"/>
    </xf>
    <xf numFmtId="0" fontId="10" fillId="2" borderId="0" xfId="1" applyFont="1" applyFill="1" applyAlignment="1">
      <alignment horizontal="left" vertical="top" wrapText="1"/>
    </xf>
    <xf numFmtId="0" fontId="9" fillId="2" borderId="0" xfId="0" applyFont="1" applyFill="1" applyBorder="1" applyAlignment="1">
      <alignment horizontal="left" vertical="top" wrapText="1"/>
    </xf>
    <xf numFmtId="0" fontId="3" fillId="2" borderId="0" xfId="0" applyFont="1" applyFill="1" applyAlignment="1">
      <alignment vertical="top"/>
    </xf>
    <xf numFmtId="49" fontId="3" fillId="2" borderId="22" xfId="0" applyNumberFormat="1" applyFont="1" applyFill="1" applyBorder="1" applyAlignment="1" applyProtection="1">
      <alignment horizontal="center" vertical="top" wrapText="1"/>
      <protection locked="0"/>
    </xf>
    <xf numFmtId="49" fontId="3" fillId="2" borderId="25" xfId="0" applyNumberFormat="1" applyFont="1" applyFill="1" applyBorder="1" applyAlignment="1" applyProtection="1">
      <alignment horizontal="center" vertical="top" wrapText="1"/>
      <protection locked="0"/>
    </xf>
    <xf numFmtId="0" fontId="9" fillId="2" borderId="0"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0" xfId="0" applyFont="1" applyFill="1" applyBorder="1" applyAlignment="1">
      <alignment horizontal="left" vertical="top"/>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4" borderId="5" xfId="0" applyFont="1" applyFill="1" applyBorder="1" applyAlignment="1">
      <alignment horizontal="center" vertical="top" wrapText="1"/>
    </xf>
    <xf numFmtId="0" fontId="3" fillId="4" borderId="20" xfId="0" applyFont="1" applyFill="1" applyBorder="1" applyAlignment="1">
      <alignment horizontal="center" vertical="top" wrapText="1"/>
    </xf>
    <xf numFmtId="0" fontId="3" fillId="3" borderId="16" xfId="0" applyFont="1" applyFill="1" applyBorder="1" applyAlignment="1">
      <alignment vertical="top" wrapText="1"/>
    </xf>
    <xf numFmtId="0" fontId="3" fillId="3" borderId="16" xfId="0" applyFont="1" applyFill="1" applyBorder="1" applyAlignment="1">
      <alignment horizontal="left" vertical="top" wrapText="1"/>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49" fontId="3" fillId="2" borderId="3" xfId="0" applyNumberFormat="1" applyFont="1" applyFill="1" applyBorder="1" applyAlignment="1" applyProtection="1">
      <alignment horizontal="center" vertical="top" wrapText="1"/>
      <protection locked="0"/>
    </xf>
    <xf numFmtId="49" fontId="3" fillId="2" borderId="15" xfId="0" applyNumberFormat="1" applyFont="1" applyFill="1" applyBorder="1" applyAlignment="1" applyProtection="1">
      <alignment horizontal="center" vertical="top" wrapText="1"/>
      <protection locked="0"/>
    </xf>
    <xf numFmtId="0" fontId="3" fillId="4" borderId="16" xfId="0" applyNumberFormat="1" applyFont="1" applyFill="1" applyBorder="1" applyAlignment="1">
      <alignment horizontal="center" vertical="top" wrapText="1"/>
    </xf>
    <xf numFmtId="0" fontId="3" fillId="4" borderId="22" xfId="0" applyNumberFormat="1" applyFont="1" applyFill="1" applyBorder="1" applyAlignment="1">
      <alignment horizontal="center" vertical="top" wrapText="1"/>
    </xf>
    <xf numFmtId="0" fontId="4" fillId="14" borderId="6"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14" borderId="3" xfId="0" applyFont="1" applyFill="1" applyBorder="1" applyAlignment="1">
      <alignment horizontal="center" vertical="top" wrapText="1"/>
    </xf>
    <xf numFmtId="0" fontId="10" fillId="14" borderId="16" xfId="0" applyFont="1" applyFill="1" applyBorder="1" applyAlignment="1">
      <alignment horizontal="center" vertical="top" wrapText="1"/>
    </xf>
    <xf numFmtId="0" fontId="10"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14" borderId="7" xfId="0" applyFont="1" applyFill="1" applyBorder="1" applyAlignment="1">
      <alignment horizontal="center" vertical="top" wrapText="1"/>
    </xf>
    <xf numFmtId="0" fontId="3" fillId="14" borderId="10" xfId="0" applyFont="1" applyFill="1" applyBorder="1" applyAlignment="1">
      <alignment horizontal="center" vertical="top" wrapText="1"/>
    </xf>
    <xf numFmtId="0" fontId="1" fillId="6" borderId="0" xfId="0" applyFont="1" applyFill="1" applyAlignment="1">
      <alignment vertical="top"/>
    </xf>
    <xf numFmtId="0" fontId="3" fillId="6" borderId="0" xfId="0" applyFont="1" applyFill="1" applyAlignment="1">
      <alignment vertical="top"/>
    </xf>
    <xf numFmtId="0" fontId="3" fillId="6" borderId="0" xfId="0" applyFont="1" applyFill="1" applyBorder="1" applyAlignment="1">
      <alignment vertical="top"/>
    </xf>
    <xf numFmtId="0" fontId="9" fillId="6" borderId="0" xfId="0" applyFont="1" applyFill="1" applyBorder="1" applyAlignment="1">
      <alignment vertical="top" wrapText="1"/>
    </xf>
    <xf numFmtId="0" fontId="9" fillId="6" borderId="0" xfId="0" applyFont="1" applyFill="1" applyBorder="1" applyAlignment="1">
      <alignment horizontal="left" vertical="top" wrapText="1"/>
    </xf>
    <xf numFmtId="0" fontId="3" fillId="14" borderId="4" xfId="0" applyFont="1" applyFill="1" applyBorder="1" applyAlignment="1">
      <alignment horizontal="center" vertical="center"/>
    </xf>
    <xf numFmtId="0" fontId="3" fillId="14" borderId="6" xfId="0" applyFont="1" applyFill="1" applyBorder="1" applyAlignment="1">
      <alignment horizontal="center" vertical="center"/>
    </xf>
    <xf numFmtId="0" fontId="10" fillId="2" borderId="0" xfId="0" applyFont="1" applyFill="1" applyAlignment="1">
      <alignment vertical="top"/>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17" xfId="0" applyFont="1" applyFill="1" applyBorder="1" applyAlignment="1">
      <alignment vertical="top" wrapText="1"/>
    </xf>
    <xf numFmtId="0" fontId="3" fillId="2" borderId="0" xfId="0" applyFont="1" applyFill="1" applyAlignment="1">
      <alignment vertical="top"/>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14" borderId="10" xfId="0" applyFont="1" applyFill="1" applyBorder="1" applyAlignment="1">
      <alignment horizontal="center" vertical="top" wrapText="1"/>
    </xf>
    <xf numFmtId="0" fontId="3" fillId="3" borderId="16"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3" borderId="16" xfId="0" applyFont="1" applyFill="1" applyBorder="1" applyAlignment="1">
      <alignment vertical="top" wrapText="1"/>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2" fontId="10" fillId="2" borderId="7" xfId="0" applyNumberFormat="1" applyFont="1" applyFill="1" applyBorder="1" applyAlignment="1" applyProtection="1">
      <alignment horizontal="center" vertical="top" wrapText="1"/>
      <protection locked="0"/>
    </xf>
    <xf numFmtId="49" fontId="10" fillId="2" borderId="3"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0" fontId="3" fillId="2" borderId="16" xfId="0" applyNumberFormat="1" applyFont="1" applyFill="1" applyBorder="1" applyAlignment="1" applyProtection="1">
      <alignment horizontal="center" vertical="top" wrapText="1"/>
      <protection locked="0"/>
    </xf>
    <xf numFmtId="0" fontId="3" fillId="2" borderId="22" xfId="0" applyNumberFormat="1" applyFont="1" applyFill="1" applyBorder="1" applyAlignment="1" applyProtection="1">
      <alignment horizontal="center" vertical="top" wrapText="1"/>
      <protection locked="0"/>
    </xf>
    <xf numFmtId="0" fontId="30" fillId="2" borderId="33" xfId="0" applyFont="1" applyFill="1" applyBorder="1" applyAlignment="1">
      <alignment vertical="top"/>
    </xf>
    <xf numFmtId="0" fontId="13" fillId="8" borderId="34" xfId="0" applyFont="1" applyFill="1" applyBorder="1" applyAlignment="1"/>
    <xf numFmtId="0" fontId="13" fillId="8" borderId="36" xfId="0" applyFont="1" applyFill="1" applyBorder="1" applyAlignment="1"/>
    <xf numFmtId="49" fontId="10" fillId="8" borderId="37" xfId="0" applyNumberFormat="1" applyFont="1" applyFill="1" applyBorder="1" applyAlignment="1"/>
    <xf numFmtId="0" fontId="10" fillId="8" borderId="1" xfId="0" applyNumberFormat="1" applyFont="1" applyFill="1" applyBorder="1" applyAlignment="1"/>
    <xf numFmtId="49" fontId="10" fillId="8" borderId="38" xfId="0" applyNumberFormat="1" applyFont="1" applyFill="1" applyBorder="1" applyAlignment="1"/>
    <xf numFmtId="0" fontId="10" fillId="8" borderId="2" xfId="0" applyNumberFormat="1" applyFont="1" applyFill="1" applyBorder="1" applyAlignment="1"/>
    <xf numFmtId="0" fontId="13" fillId="13" borderId="34" xfId="0" applyFont="1" applyFill="1" applyBorder="1" applyAlignment="1"/>
    <xf numFmtId="0" fontId="13" fillId="13" borderId="36" xfId="0" applyFont="1" applyFill="1" applyBorder="1" applyAlignment="1"/>
    <xf numFmtId="49" fontId="10" fillId="13" borderId="37" xfId="0" applyNumberFormat="1" applyFont="1" applyFill="1" applyBorder="1" applyAlignment="1"/>
    <xf numFmtId="49" fontId="10" fillId="13" borderId="1" xfId="0" applyNumberFormat="1" applyFont="1" applyFill="1" applyBorder="1" applyAlignment="1"/>
    <xf numFmtId="49" fontId="10" fillId="13" borderId="38" xfId="0" applyNumberFormat="1" applyFont="1" applyFill="1" applyBorder="1" applyAlignment="1"/>
    <xf numFmtId="49" fontId="10" fillId="13" borderId="2" xfId="0" applyNumberFormat="1" applyFont="1" applyFill="1" applyBorder="1" applyAlignment="1"/>
    <xf numFmtId="0" fontId="10" fillId="0" borderId="1" xfId="0" applyNumberFormat="1" applyFont="1" applyBorder="1" applyAlignment="1"/>
    <xf numFmtId="0" fontId="10" fillId="0" borderId="2" xfId="0" applyNumberFormat="1" applyFont="1" applyBorder="1" applyAlignment="1"/>
    <xf numFmtId="0" fontId="10" fillId="9" borderId="34" xfId="0" applyNumberFormat="1" applyFont="1" applyFill="1" applyBorder="1" applyAlignment="1"/>
    <xf numFmtId="0" fontId="10" fillId="9" borderId="35" xfId="0" applyNumberFormat="1" applyFont="1" applyFill="1" applyBorder="1" applyAlignment="1"/>
    <xf numFmtId="0" fontId="10" fillId="12" borderId="36" xfId="0" applyFont="1" applyFill="1" applyBorder="1" applyAlignment="1"/>
    <xf numFmtId="0" fontId="10" fillId="12" borderId="34" xfId="0" applyFont="1" applyFill="1" applyBorder="1" applyAlignment="1"/>
    <xf numFmtId="0" fontId="10" fillId="0" borderId="36" xfId="0" applyFont="1" applyBorder="1" applyAlignment="1"/>
    <xf numFmtId="0" fontId="10" fillId="2" borderId="0" xfId="1" applyFont="1" applyFill="1" applyAlignment="1">
      <alignment horizontal="left" vertical="top" wrapText="1"/>
    </xf>
    <xf numFmtId="0" fontId="3" fillId="2" borderId="0" xfId="0" applyFont="1" applyFill="1" applyAlignment="1">
      <alignment vertical="top"/>
    </xf>
    <xf numFmtId="2" fontId="3" fillId="2" borderId="7" xfId="0" applyNumberFormat="1" applyFont="1" applyFill="1" applyBorder="1" applyAlignment="1" applyProtection="1">
      <alignment vertical="top"/>
      <protection locked="0"/>
    </xf>
    <xf numFmtId="2" fontId="3" fillId="2" borderId="9" xfId="0" applyNumberFormat="1" applyFont="1" applyFill="1" applyBorder="1" applyAlignment="1" applyProtection="1">
      <alignment vertical="top"/>
      <protection locked="0"/>
    </xf>
    <xf numFmtId="166" fontId="10" fillId="2" borderId="16" xfId="0" applyNumberFormat="1" applyFont="1" applyFill="1" applyBorder="1" applyAlignment="1" applyProtection="1">
      <alignment horizontal="center" vertical="top" wrapText="1"/>
      <protection locked="0"/>
    </xf>
    <xf numFmtId="1" fontId="10" fillId="2" borderId="17" xfId="0" applyNumberFormat="1" applyFont="1" applyFill="1" applyBorder="1" applyAlignment="1" applyProtection="1">
      <alignment horizontal="center" vertical="top" wrapText="1"/>
      <protection locked="0"/>
    </xf>
    <xf numFmtId="1"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2" borderId="0" xfId="0" applyFont="1" applyFill="1" applyBorder="1" applyAlignment="1">
      <alignment horizontal="lef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10" fillId="3" borderId="16" xfId="0" applyFont="1" applyFill="1" applyBorder="1" applyAlignment="1">
      <alignment vertical="top" wrapText="1"/>
    </xf>
    <xf numFmtId="0" fontId="10" fillId="14" borderId="10"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0" fontId="9" fillId="2" borderId="0" xfId="0" applyNumberFormat="1" applyFont="1" applyFill="1" applyAlignment="1">
      <alignment vertical="center"/>
    </xf>
    <xf numFmtId="0" fontId="0" fillId="2" borderId="56" xfId="0" applyFont="1" applyFill="1" applyBorder="1" applyAlignment="1" applyProtection="1">
      <alignment horizontal="center" vertical="center"/>
      <protection locked="0"/>
    </xf>
    <xf numFmtId="0" fontId="10" fillId="4" borderId="5" xfId="0" applyFont="1" applyFill="1" applyBorder="1" applyAlignment="1">
      <alignment horizontal="center" vertical="top" wrapText="1"/>
    </xf>
    <xf numFmtId="0" fontId="10" fillId="4" borderId="24" xfId="0" applyFont="1" applyFill="1" applyBorder="1" applyAlignment="1">
      <alignment horizontal="center" vertical="top" wrapText="1"/>
    </xf>
    <xf numFmtId="0" fontId="10" fillId="4" borderId="21" xfId="0" applyFont="1" applyFill="1" applyBorder="1" applyAlignment="1">
      <alignment horizontal="center" vertical="top" wrapText="1"/>
    </xf>
    <xf numFmtId="0" fontId="0" fillId="2" borderId="0" xfId="0" applyFill="1"/>
    <xf numFmtId="1" fontId="3" fillId="2" borderId="15" xfId="0" applyNumberFormat="1" applyFont="1" applyFill="1" applyBorder="1" applyAlignment="1" applyProtection="1">
      <alignment horizontal="center" vertical="top" wrapText="1"/>
      <protection locked="0"/>
    </xf>
    <xf numFmtId="1" fontId="3" fillId="2" borderId="9" xfId="0" applyNumberFormat="1" applyFont="1" applyFill="1" applyBorder="1" applyAlignment="1" applyProtection="1">
      <alignment horizontal="center" vertical="top" wrapText="1"/>
      <protection locked="0"/>
    </xf>
    <xf numFmtId="1" fontId="3" fillId="2" borderId="16" xfId="0" applyNumberFormat="1" applyFont="1" applyFill="1" applyBorder="1" applyAlignment="1" applyProtection="1">
      <alignment horizontal="center" vertical="top" wrapText="1"/>
      <protection locked="0"/>
    </xf>
    <xf numFmtId="1" fontId="3" fillId="2" borderId="22" xfId="0" applyNumberFormat="1" applyFont="1" applyFill="1" applyBorder="1" applyAlignment="1" applyProtection="1">
      <alignment horizontal="center" vertical="top" wrapText="1"/>
      <protection locked="0"/>
    </xf>
    <xf numFmtId="1" fontId="3" fillId="2" borderId="7" xfId="0" applyNumberFormat="1" applyFont="1" applyFill="1" applyBorder="1" applyAlignment="1" applyProtection="1">
      <alignment horizontal="center" vertical="top" wrapText="1"/>
      <protection locked="0"/>
    </xf>
    <xf numFmtId="1" fontId="10" fillId="2" borderId="9"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49" fontId="3" fillId="2" borderId="7" xfId="0" applyNumberFormat="1" applyFont="1" applyFill="1" applyBorder="1" applyAlignment="1" applyProtection="1">
      <alignment horizontal="center" vertical="top" wrapText="1"/>
      <protection locked="0"/>
    </xf>
    <xf numFmtId="49" fontId="3" fillId="2" borderId="9"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2" borderId="0" xfId="0" applyFont="1" applyFill="1" applyAlignment="1">
      <alignment vertical="top"/>
    </xf>
    <xf numFmtId="0" fontId="3" fillId="3" borderId="3" xfId="0" applyFont="1" applyFill="1" applyBorder="1" applyAlignment="1">
      <alignment horizontal="left"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4" borderId="20"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3" borderId="16" xfId="0" applyFont="1" applyFill="1" applyBorder="1" applyAlignment="1">
      <alignment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49" fontId="3" fillId="2" borderId="7" xfId="0" applyNumberFormat="1" applyFont="1" applyFill="1" applyBorder="1" applyAlignment="1" applyProtection="1">
      <alignment horizontal="center" vertical="top" wrapText="1"/>
      <protection locked="0"/>
    </xf>
    <xf numFmtId="49" fontId="3" fillId="2" borderId="9"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0" fontId="10" fillId="14" borderId="17" xfId="0" applyFont="1" applyFill="1" applyBorder="1" applyAlignment="1">
      <alignment horizontal="center" vertical="top" wrapText="1"/>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0" fontId="10" fillId="14" borderId="3"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10" fontId="3" fillId="2" borderId="3" xfId="0" applyNumberFormat="1" applyFont="1" applyFill="1" applyBorder="1" applyAlignment="1" applyProtection="1">
      <alignment horizontal="center" vertical="top"/>
      <protection locked="0"/>
    </xf>
    <xf numFmtId="49" fontId="3" fillId="2" borderId="3" xfId="0" applyNumberFormat="1" applyFont="1" applyFill="1" applyBorder="1" applyAlignment="1" applyProtection="1">
      <alignment horizontal="center" vertical="top"/>
      <protection locked="0"/>
    </xf>
    <xf numFmtId="49" fontId="3" fillId="2" borderId="15" xfId="0" applyNumberFormat="1" applyFont="1" applyFill="1" applyBorder="1" applyAlignment="1" applyProtection="1">
      <alignment horizontal="center" vertical="top"/>
      <protection locked="0"/>
    </xf>
    <xf numFmtId="10" fontId="3" fillId="2" borderId="15" xfId="0" applyNumberFormat="1" applyFont="1" applyFill="1" applyBorder="1" applyAlignment="1" applyProtection="1">
      <alignment horizontal="center" vertical="top"/>
      <protection locked="0"/>
    </xf>
    <xf numFmtId="2" fontId="3" fillId="2" borderId="3" xfId="0" applyNumberFormat="1" applyFont="1" applyFill="1" applyBorder="1" applyAlignment="1" applyProtection="1">
      <alignment vertical="top" wrapText="1"/>
      <protection locked="0"/>
    </xf>
    <xf numFmtId="2" fontId="3" fillId="2" borderId="15" xfId="0" applyNumberFormat="1" applyFont="1" applyFill="1" applyBorder="1" applyAlignment="1" applyProtection="1">
      <alignment vertical="top" wrapText="1"/>
      <protection locked="0"/>
    </xf>
    <xf numFmtId="10" fontId="10" fillId="2" borderId="3" xfId="0" applyNumberFormat="1" applyFont="1" applyFill="1" applyBorder="1" applyAlignment="1" applyProtection="1">
      <alignment horizontal="center" vertical="top" wrapText="1"/>
      <protection locked="0"/>
    </xf>
    <xf numFmtId="1" fontId="10" fillId="2" borderId="7" xfId="0" applyNumberFormat="1" applyFont="1" applyFill="1" applyBorder="1" applyAlignment="1" applyProtection="1">
      <alignment horizontal="center" vertical="top" wrapText="1"/>
      <protection locked="0"/>
    </xf>
    <xf numFmtId="10" fontId="10" fillId="2" borderId="15" xfId="0" applyNumberFormat="1" applyFont="1" applyFill="1" applyBorder="1" applyAlignment="1" applyProtection="1">
      <alignment horizontal="center" vertical="top" wrapText="1"/>
      <protection locked="0"/>
    </xf>
    <xf numFmtId="0" fontId="29" fillId="2" borderId="56" xfId="0" applyFont="1" applyFill="1" applyBorder="1" applyAlignment="1" applyProtection="1">
      <alignment horizontal="center" vertical="center"/>
      <protection locked="0"/>
    </xf>
    <xf numFmtId="1" fontId="1" fillId="2" borderId="17" xfId="0" applyNumberFormat="1" applyFont="1" applyFill="1" applyBorder="1" applyAlignment="1" applyProtection="1">
      <alignment horizontal="center" vertical="center" wrapText="1"/>
      <protection locked="0"/>
    </xf>
    <xf numFmtId="1" fontId="1" fillId="2" borderId="23" xfId="0" applyNumberFormat="1" applyFont="1" applyFill="1" applyBorder="1" applyAlignment="1" applyProtection="1">
      <alignment horizontal="center" vertical="center" wrapText="1"/>
      <protection locked="0"/>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0" fontId="3" fillId="3" borderId="16" xfId="0" applyFont="1" applyFill="1" applyBorder="1" applyAlignment="1">
      <alignment vertical="top" wrapText="1"/>
    </xf>
    <xf numFmtId="49" fontId="3" fillId="2" borderId="17" xfId="0" applyNumberFormat="1" applyFont="1" applyFill="1" applyBorder="1" applyAlignment="1" applyProtection="1">
      <alignment horizontal="center" vertical="top" wrapText="1"/>
      <protection locked="0"/>
    </xf>
    <xf numFmtId="0" fontId="10" fillId="14" borderId="16" xfId="0" applyFont="1" applyFill="1" applyBorder="1" applyAlignment="1">
      <alignment horizontal="center" vertical="top" wrapText="1"/>
    </xf>
    <xf numFmtId="49" fontId="3" fillId="2" borderId="23"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10" fillId="3" borderId="3" xfId="0" applyFont="1" applyFill="1" applyBorder="1" applyAlignment="1">
      <alignment vertical="top" wrapText="1"/>
    </xf>
    <xf numFmtId="0" fontId="10" fillId="14" borderId="10" xfId="0" applyFont="1" applyFill="1" applyBorder="1" applyAlignment="1">
      <alignment horizontal="center" vertical="top" wrapText="1"/>
    </xf>
    <xf numFmtId="0" fontId="10" fillId="3" borderId="16" xfId="0" applyFont="1" applyFill="1" applyBorder="1" applyAlignment="1">
      <alignment vertical="top" wrapText="1"/>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0" fontId="30" fillId="2" borderId="0" xfId="0" applyFont="1" applyFill="1" applyBorder="1" applyAlignment="1">
      <alignment vertical="top"/>
    </xf>
    <xf numFmtId="0" fontId="10" fillId="7" borderId="0" xfId="0" applyFont="1" applyFill="1" applyBorder="1" applyAlignment="1">
      <alignment horizontal="left"/>
    </xf>
    <xf numFmtId="1" fontId="3" fillId="2" borderId="52"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8" fillId="2" borderId="0" xfId="0" applyFont="1" applyFill="1" applyBorder="1" applyAlignment="1">
      <alignment vertical="top"/>
    </xf>
    <xf numFmtId="0" fontId="38" fillId="2" borderId="33" xfId="0" applyFont="1" applyFill="1" applyBorder="1" applyAlignment="1">
      <alignment vertical="top"/>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2" borderId="0" xfId="0" applyFont="1" applyFill="1" applyAlignment="1">
      <alignment vertical="top"/>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49" fontId="10" fillId="2" borderId="3" xfId="0" applyNumberFormat="1" applyFont="1" applyFill="1" applyBorder="1" applyAlignment="1" applyProtection="1">
      <alignment horizontal="center" vertical="top" wrapText="1"/>
      <protection locked="0"/>
    </xf>
    <xf numFmtId="10" fontId="3" fillId="2" borderId="3" xfId="0" applyNumberFormat="1" applyFont="1" applyFill="1" applyBorder="1" applyAlignment="1" applyProtection="1">
      <alignment vertical="top"/>
      <protection locked="0"/>
    </xf>
    <xf numFmtId="10" fontId="3" fillId="2" borderId="16" xfId="0" applyNumberFormat="1" applyFont="1" applyFill="1" applyBorder="1" applyAlignment="1" applyProtection="1">
      <alignment vertical="top"/>
      <protection locked="0"/>
    </xf>
    <xf numFmtId="10" fontId="3" fillId="2" borderId="22" xfId="0" applyNumberFormat="1" applyFont="1" applyFill="1" applyBorder="1" applyAlignment="1" applyProtection="1">
      <alignment vertical="top"/>
      <protection locked="0"/>
    </xf>
    <xf numFmtId="164" fontId="3" fillId="2" borderId="3" xfId="0" applyNumberFormat="1" applyFont="1" applyFill="1" applyBorder="1" applyAlignment="1" applyProtection="1">
      <alignment vertical="top"/>
      <protection locked="0"/>
    </xf>
    <xf numFmtId="164" fontId="3" fillId="2" borderId="15" xfId="0" applyNumberFormat="1" applyFont="1" applyFill="1" applyBorder="1" applyAlignment="1" applyProtection="1">
      <alignment vertical="top"/>
      <protection locked="0"/>
    </xf>
    <xf numFmtId="10" fontId="10" fillId="2" borderId="58" xfId="0" applyNumberFormat="1" applyFont="1" applyFill="1" applyBorder="1" applyAlignment="1" applyProtection="1">
      <alignment horizontal="center" vertical="top" wrapText="1"/>
      <protection locked="0"/>
    </xf>
    <xf numFmtId="2" fontId="10" fillId="2" borderId="58" xfId="0" applyNumberFormat="1" applyFont="1" applyFill="1" applyBorder="1" applyAlignment="1" applyProtection="1">
      <alignment horizontal="center" vertical="top" wrapText="1"/>
      <protection locked="0"/>
    </xf>
    <xf numFmtId="165" fontId="10" fillId="2" borderId="58" xfId="0" applyNumberFormat="1" applyFont="1" applyFill="1" applyBorder="1" applyAlignment="1" applyProtection="1">
      <alignment horizontal="center" vertical="top" wrapText="1"/>
      <protection locked="0"/>
    </xf>
    <xf numFmtId="1" fontId="10" fillId="2" borderId="58" xfId="0" applyNumberFormat="1" applyFont="1" applyFill="1" applyBorder="1" applyAlignment="1" applyProtection="1">
      <alignment horizontal="center" vertical="top" wrapText="1"/>
      <protection locked="0"/>
    </xf>
    <xf numFmtId="10" fontId="10" fillId="2" borderId="60" xfId="0" applyNumberFormat="1" applyFont="1" applyFill="1" applyBorder="1" applyAlignment="1" applyProtection="1">
      <alignment horizontal="center" vertical="top" wrapText="1"/>
      <protection locked="0"/>
    </xf>
    <xf numFmtId="2" fontId="10" fillId="2" borderId="60" xfId="0" applyNumberFormat="1" applyFont="1" applyFill="1" applyBorder="1" applyAlignment="1" applyProtection="1">
      <alignment horizontal="center" vertical="top" wrapText="1"/>
      <protection locked="0"/>
    </xf>
    <xf numFmtId="165" fontId="10" fillId="2" borderId="60" xfId="0" applyNumberFormat="1" applyFont="1" applyFill="1" applyBorder="1" applyAlignment="1" applyProtection="1">
      <alignment horizontal="center" vertical="top" wrapText="1"/>
      <protection locked="0"/>
    </xf>
    <xf numFmtId="1" fontId="10" fillId="2" borderId="60" xfId="0" applyNumberFormat="1" applyFont="1" applyFill="1" applyBorder="1" applyAlignment="1" applyProtection="1">
      <alignment horizontal="center" vertical="top" wrapText="1"/>
      <protection locked="0"/>
    </xf>
    <xf numFmtId="1" fontId="10" fillId="2" borderId="65" xfId="0" applyNumberFormat="1" applyFont="1" applyFill="1" applyBorder="1" applyAlignment="1" applyProtection="1">
      <alignment horizontal="center" vertical="top" wrapText="1"/>
      <protection locked="0"/>
    </xf>
    <xf numFmtId="1" fontId="10" fillId="2" borderId="66" xfId="0" applyNumberFormat="1" applyFont="1" applyFill="1" applyBorder="1" applyAlignment="1" applyProtection="1">
      <alignment horizontal="center" vertical="top" wrapText="1"/>
      <protection locked="0"/>
    </xf>
    <xf numFmtId="0" fontId="3" fillId="3" borderId="35" xfId="0" applyFont="1" applyFill="1" applyBorder="1" applyAlignment="1">
      <alignment vertical="top" wrapText="1"/>
    </xf>
    <xf numFmtId="0" fontId="3" fillId="3" borderId="36" xfId="0" applyFont="1" applyFill="1" applyBorder="1" applyAlignment="1">
      <alignment vertical="top" wrapText="1"/>
    </xf>
    <xf numFmtId="0" fontId="3" fillId="3" borderId="0" xfId="0" applyFont="1" applyFill="1" applyBorder="1" applyAlignment="1">
      <alignment vertical="top" wrapText="1"/>
    </xf>
    <xf numFmtId="0" fontId="3" fillId="3" borderId="1" xfId="0" applyFont="1" applyFill="1" applyBorder="1" applyAlignment="1">
      <alignment vertical="top" wrapText="1"/>
    </xf>
    <xf numFmtId="0" fontId="3" fillId="3" borderId="33" xfId="0" applyFont="1" applyFill="1" applyBorder="1" applyAlignment="1">
      <alignment vertical="top" wrapText="1"/>
    </xf>
    <xf numFmtId="0" fontId="3" fillId="3" borderId="2" xfId="0" applyFont="1" applyFill="1" applyBorder="1" applyAlignment="1">
      <alignment vertical="top" wrapText="1"/>
    </xf>
    <xf numFmtId="0" fontId="4" fillId="5" borderId="56" xfId="0" applyFont="1" applyFill="1" applyBorder="1" applyAlignment="1" applyProtection="1">
      <alignment horizontal="center" vertical="center"/>
      <protection locked="0"/>
    </xf>
    <xf numFmtId="0" fontId="13" fillId="4" borderId="21" xfId="0" applyFont="1" applyFill="1" applyBorder="1" applyAlignment="1">
      <alignment horizontal="center" vertical="top" wrapText="1"/>
    </xf>
    <xf numFmtId="0" fontId="43" fillId="2" borderId="0" xfId="0" applyFont="1" applyFill="1" applyAlignment="1">
      <alignment vertical="top"/>
    </xf>
    <xf numFmtId="3" fontId="10" fillId="2" borderId="3" xfId="0" applyNumberFormat="1" applyFont="1" applyFill="1" applyBorder="1" applyAlignment="1" applyProtection="1">
      <alignment horizontal="center" vertical="top" wrapText="1"/>
      <protection locked="0"/>
    </xf>
    <xf numFmtId="3" fontId="10" fillId="2" borderId="60" xfId="0" applyNumberFormat="1" applyFont="1" applyFill="1" applyBorder="1" applyAlignment="1" applyProtection="1">
      <alignment horizontal="center" vertical="top" wrapText="1"/>
      <protection locked="0"/>
    </xf>
    <xf numFmtId="3" fontId="10" fillId="2" borderId="58" xfId="0" applyNumberFormat="1" applyFont="1" applyFill="1" applyBorder="1" applyAlignment="1" applyProtection="1">
      <alignment horizontal="center" vertical="top" wrapText="1"/>
      <protection locked="0"/>
    </xf>
    <xf numFmtId="3" fontId="10" fillId="2" borderId="15" xfId="0" applyNumberFormat="1" applyFont="1" applyFill="1" applyBorder="1" applyAlignment="1" applyProtection="1">
      <alignment horizontal="center" vertical="top" wrapText="1"/>
      <protection locked="0"/>
    </xf>
    <xf numFmtId="0" fontId="3" fillId="2" borderId="0" xfId="0" applyFont="1" applyFill="1" applyAlignment="1">
      <alignment vertical="top"/>
    </xf>
    <xf numFmtId="0" fontId="3" fillId="4" borderId="20"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3" borderId="16" xfId="0" applyFont="1" applyFill="1" applyBorder="1" applyAlignment="1">
      <alignment vertical="top" wrapText="1"/>
    </xf>
    <xf numFmtId="10" fontId="10" fillId="2" borderId="7" xfId="0" applyNumberFormat="1" applyFont="1" applyFill="1" applyBorder="1" applyAlignment="1" applyProtection="1">
      <alignment horizontal="center" vertical="top" wrapText="1"/>
      <protection locked="0"/>
    </xf>
    <xf numFmtId="10" fontId="10" fillId="2" borderId="9" xfId="0" applyNumberFormat="1" applyFont="1" applyFill="1" applyBorder="1" applyAlignment="1" applyProtection="1">
      <alignment horizontal="center" vertical="top" wrapText="1"/>
      <protection locked="0"/>
    </xf>
    <xf numFmtId="49" fontId="10" fillId="2" borderId="22" xfId="0" applyNumberFormat="1" applyFont="1" applyFill="1" applyBorder="1" applyAlignment="1" applyProtection="1">
      <alignment vertical="top" wrapText="1"/>
      <protection locked="0"/>
    </xf>
    <xf numFmtId="0" fontId="3" fillId="3" borderId="3" xfId="0" applyFont="1" applyFill="1" applyBorder="1" applyAlignment="1">
      <alignment vertical="top" wrapText="1"/>
    </xf>
    <xf numFmtId="0" fontId="3" fillId="3" borderId="3" xfId="0" applyFont="1" applyFill="1" applyBorder="1" applyAlignment="1">
      <alignment horizontal="left" vertical="top" wrapText="1"/>
    </xf>
    <xf numFmtId="0" fontId="3" fillId="3" borderId="17" xfId="0" applyFont="1" applyFill="1" applyBorder="1" applyAlignment="1">
      <alignment vertical="top" wrapText="1"/>
    </xf>
    <xf numFmtId="49" fontId="10" fillId="2" borderId="17"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49" fontId="10" fillId="2" borderId="15" xfId="0" applyNumberFormat="1" applyFont="1" applyFill="1" applyBorder="1" applyAlignment="1" applyProtection="1">
      <alignment horizontal="center" vertical="top" wrapText="1"/>
      <protection locked="0"/>
    </xf>
    <xf numFmtId="0" fontId="3" fillId="3" borderId="27"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0" fontId="44" fillId="2" borderId="0" xfId="0" applyFont="1" applyFill="1" applyAlignment="1">
      <alignment vertical="top"/>
    </xf>
    <xf numFmtId="0" fontId="45" fillId="2" borderId="0" xfId="0" applyFont="1" applyFill="1" applyAlignment="1">
      <alignment vertical="top"/>
    </xf>
    <xf numFmtId="0" fontId="3" fillId="3" borderId="3" xfId="0" applyFont="1" applyFill="1" applyBorder="1" applyAlignment="1">
      <alignment vertical="top" wrapText="1"/>
    </xf>
    <xf numFmtId="0" fontId="3" fillId="3" borderId="7" xfId="0" applyFont="1" applyFill="1" applyBorder="1" applyAlignment="1">
      <alignment horizontal="left" vertical="top" wrapText="1"/>
    </xf>
    <xf numFmtId="0" fontId="3" fillId="3" borderId="17" xfId="0" applyFont="1" applyFill="1" applyBorder="1" applyAlignment="1">
      <alignment vertical="top" wrapText="1"/>
    </xf>
    <xf numFmtId="0" fontId="3" fillId="2" borderId="0" xfId="0" applyFont="1" applyFill="1" applyAlignment="1">
      <alignment vertical="top"/>
    </xf>
    <xf numFmtId="49" fontId="10" fillId="2" borderId="17"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10" fontId="3" fillId="2" borderId="12"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14" borderId="16"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14" borderId="17"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3" borderId="16" xfId="0" applyFont="1" applyFill="1" applyBorder="1" applyAlignment="1">
      <alignment vertical="top" wrapText="1"/>
    </xf>
    <xf numFmtId="0" fontId="10" fillId="3" borderId="3" xfId="0" applyFont="1" applyFill="1" applyBorder="1" applyAlignment="1">
      <alignment vertical="top" wrapText="1"/>
    </xf>
    <xf numFmtId="49" fontId="3" fillId="2" borderId="12"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1" fontId="3" fillId="2" borderId="15" xfId="0" applyNumberFormat="1" applyFont="1" applyFill="1" applyBorder="1" applyAlignment="1" applyProtection="1">
      <alignment horizontal="center" vertical="top" wrapText="1"/>
      <protection locked="0"/>
    </xf>
    <xf numFmtId="0" fontId="4" fillId="3" borderId="17" xfId="0" applyFont="1" applyFill="1" applyBorder="1" applyAlignment="1">
      <alignment vertical="top" wrapText="1"/>
    </xf>
    <xf numFmtId="49" fontId="10" fillId="2" borderId="3" xfId="0" applyNumberFormat="1" applyFont="1" applyFill="1" applyBorder="1" applyAlignment="1" applyProtection="1">
      <alignment horizontal="center" vertical="top" wrapText="1"/>
      <protection locked="0"/>
    </xf>
    <xf numFmtId="0" fontId="10" fillId="2" borderId="0" xfId="1" applyFont="1" applyFill="1" applyAlignment="1">
      <alignment horizontal="left" vertical="top" wrapText="1"/>
    </xf>
    <xf numFmtId="0" fontId="3" fillId="2" borderId="0" xfId="0" applyFont="1" applyFill="1" applyAlignment="1">
      <alignment vertical="top"/>
    </xf>
    <xf numFmtId="0" fontId="3" fillId="2" borderId="0" xfId="0" applyFont="1" applyFill="1" applyAlignment="1" applyProtection="1">
      <alignment vertical="top"/>
    </xf>
    <xf numFmtId="0" fontId="3" fillId="2" borderId="0" xfId="0" applyFont="1" applyFill="1" applyBorder="1" applyAlignment="1" applyProtection="1">
      <alignment vertical="top" wrapText="1"/>
    </xf>
    <xf numFmtId="49" fontId="10" fillId="2" borderId="0" xfId="0" applyNumberFormat="1" applyFont="1" applyFill="1" applyBorder="1" applyAlignment="1" applyProtection="1">
      <alignment horizontal="center" vertical="top" wrapText="1"/>
    </xf>
    <xf numFmtId="10" fontId="10" fillId="2" borderId="0" xfId="0" applyNumberFormat="1" applyFont="1" applyFill="1" applyBorder="1" applyAlignment="1" applyProtection="1">
      <alignment horizontal="center" vertical="top" wrapText="1"/>
    </xf>
    <xf numFmtId="0" fontId="3" fillId="2" borderId="0" xfId="0" applyFont="1" applyFill="1" applyBorder="1" applyAlignment="1" applyProtection="1">
      <alignment horizontal="left" vertical="top" wrapText="1"/>
    </xf>
    <xf numFmtId="0" fontId="3" fillId="2" borderId="0" xfId="0" applyFont="1" applyFill="1" applyBorder="1" applyAlignment="1">
      <alignment horizontal="left" vertical="top" wrapText="1"/>
    </xf>
    <xf numFmtId="0" fontId="3" fillId="2" borderId="0" xfId="0" applyFont="1" applyFill="1" applyAlignment="1">
      <alignment vertical="top"/>
    </xf>
    <xf numFmtId="0" fontId="10" fillId="4" borderId="35" xfId="1" applyFont="1" applyFill="1" applyBorder="1" applyAlignment="1">
      <alignment horizontal="left" vertical="top" wrapText="1"/>
    </xf>
    <xf numFmtId="0" fontId="10" fillId="4" borderId="36" xfId="1" applyFont="1" applyFill="1" applyBorder="1" applyAlignment="1">
      <alignment horizontal="left" vertical="top" wrapText="1"/>
    </xf>
    <xf numFmtId="0" fontId="10" fillId="4" borderId="37" xfId="1" applyFont="1" applyFill="1" applyBorder="1" applyAlignment="1">
      <alignment horizontal="left" vertical="top" wrapText="1"/>
    </xf>
    <xf numFmtId="0" fontId="10" fillId="4" borderId="0" xfId="1" applyFont="1" applyFill="1" applyBorder="1" applyAlignment="1">
      <alignment horizontal="left" vertical="top" wrapText="1"/>
    </xf>
    <xf numFmtId="0" fontId="10" fillId="4" borderId="1" xfId="1" applyFont="1" applyFill="1" applyBorder="1" applyAlignment="1">
      <alignment horizontal="left" vertical="top" wrapText="1"/>
    </xf>
    <xf numFmtId="0" fontId="46" fillId="4" borderId="34" xfId="0" applyFont="1" applyFill="1" applyBorder="1" applyAlignment="1">
      <alignment vertical="top"/>
    </xf>
    <xf numFmtId="0" fontId="27" fillId="4" borderId="34" xfId="0" applyFont="1" applyFill="1" applyBorder="1" applyAlignment="1">
      <alignment horizontal="center" vertical="center"/>
    </xf>
    <xf numFmtId="0" fontId="27" fillId="4" borderId="36" xfId="0" applyFont="1" applyFill="1" applyBorder="1" applyAlignment="1">
      <alignment horizontal="center" vertical="center"/>
    </xf>
    <xf numFmtId="0" fontId="27" fillId="4" borderId="38" xfId="0" applyFont="1" applyFill="1" applyBorder="1" applyAlignment="1">
      <alignment horizontal="center" vertical="center"/>
    </xf>
    <xf numFmtId="0" fontId="27" fillId="4" borderId="2" xfId="0" applyFont="1" applyFill="1" applyBorder="1" applyAlignment="1">
      <alignment horizontal="center" vertical="center"/>
    </xf>
    <xf numFmtId="0" fontId="15" fillId="14" borderId="6" xfId="1" applyFont="1" applyFill="1" applyBorder="1" applyAlignment="1">
      <alignment vertical="top"/>
    </xf>
    <xf numFmtId="0" fontId="15" fillId="14" borderId="3" xfId="1" applyFont="1" applyFill="1" applyBorder="1" applyAlignment="1">
      <alignment vertical="top"/>
    </xf>
    <xf numFmtId="0" fontId="3" fillId="2" borderId="3" xfId="0" applyFont="1" applyFill="1" applyBorder="1" applyAlignment="1">
      <alignment vertical="top"/>
    </xf>
    <xf numFmtId="0" fontId="3" fillId="2" borderId="7" xfId="0" applyFont="1" applyFill="1" applyBorder="1" applyAlignment="1">
      <alignment vertical="top"/>
    </xf>
    <xf numFmtId="0" fontId="15" fillId="14" borderId="49" xfId="1" applyFont="1" applyFill="1" applyBorder="1" applyAlignment="1">
      <alignment vertical="top"/>
    </xf>
    <xf numFmtId="0" fontId="15" fillId="14" borderId="17" xfId="1" applyFont="1" applyFill="1" applyBorder="1" applyAlignment="1">
      <alignment vertical="top"/>
    </xf>
    <xf numFmtId="0" fontId="3" fillId="2" borderId="16" xfId="0" applyFont="1" applyFill="1" applyBorder="1" applyAlignment="1">
      <alignment vertical="top"/>
    </xf>
    <xf numFmtId="0" fontId="3" fillId="2" borderId="10" xfId="0" applyFont="1" applyFill="1" applyBorder="1" applyAlignment="1">
      <alignment vertical="top"/>
    </xf>
    <xf numFmtId="0" fontId="3" fillId="2" borderId="27" xfId="0" applyFont="1" applyFill="1" applyBorder="1" applyAlignment="1">
      <alignment vertical="top"/>
    </xf>
    <xf numFmtId="0" fontId="10" fillId="2" borderId="0" xfId="1" applyFont="1" applyFill="1" applyAlignment="1">
      <alignment horizontal="left" vertical="top" wrapText="1"/>
    </xf>
    <xf numFmtId="0" fontId="3" fillId="2" borderId="3" xfId="0" applyFont="1" applyFill="1" applyBorder="1" applyAlignment="1">
      <alignment horizontal="left" vertical="top"/>
    </xf>
    <xf numFmtId="0" fontId="3" fillId="2" borderId="7" xfId="0" applyFont="1" applyFill="1" applyBorder="1" applyAlignment="1">
      <alignment horizontal="left" vertical="top"/>
    </xf>
    <xf numFmtId="0" fontId="3" fillId="2" borderId="0" xfId="0" applyFont="1" applyFill="1" applyBorder="1" applyAlignment="1">
      <alignment horizontal="left" vertical="top" wrapText="1"/>
    </xf>
    <xf numFmtId="0" fontId="3" fillId="2" borderId="15" xfId="0" applyFont="1" applyFill="1" applyBorder="1" applyAlignment="1">
      <alignment vertical="top"/>
    </xf>
    <xf numFmtId="0" fontId="3" fillId="2" borderId="9" xfId="0" applyFont="1" applyFill="1" applyBorder="1" applyAlignment="1">
      <alignment vertical="top"/>
    </xf>
    <xf numFmtId="0" fontId="15" fillId="15" borderId="8" xfId="1" applyFont="1" applyFill="1" applyBorder="1" applyAlignment="1">
      <alignment vertical="top"/>
    </xf>
    <xf numFmtId="0" fontId="15" fillId="15" borderId="15" xfId="1" applyFont="1" applyFill="1" applyBorder="1" applyAlignment="1">
      <alignment vertical="top"/>
    </xf>
    <xf numFmtId="0" fontId="3" fillId="3" borderId="4" xfId="0" applyFont="1" applyFill="1" applyBorder="1"/>
    <xf numFmtId="0" fontId="3" fillId="3" borderId="14" xfId="0" applyFont="1" applyFill="1" applyBorder="1"/>
    <xf numFmtId="0" fontId="3" fillId="3" borderId="6" xfId="0" applyFont="1" applyFill="1" applyBorder="1" applyAlignment="1">
      <alignment vertical="top"/>
    </xf>
    <xf numFmtId="0" fontId="3" fillId="3" borderId="3" xfId="0" applyFont="1" applyFill="1" applyBorder="1" applyAlignment="1">
      <alignment vertical="top"/>
    </xf>
    <xf numFmtId="0" fontId="3" fillId="3" borderId="7" xfId="0" applyFont="1" applyFill="1" applyBorder="1" applyAlignment="1">
      <alignment vertical="top"/>
    </xf>
    <xf numFmtId="0" fontId="3" fillId="4" borderId="6" xfId="0" applyFont="1" applyFill="1" applyBorder="1" applyAlignment="1">
      <alignment vertical="top"/>
    </xf>
    <xf numFmtId="0" fontId="3" fillId="4" borderId="3" xfId="0" applyFont="1" applyFill="1" applyBorder="1" applyAlignment="1">
      <alignment vertical="top"/>
    </xf>
    <xf numFmtId="0" fontId="3" fillId="4" borderId="7" xfId="0" applyFont="1" applyFill="1" applyBorder="1" applyAlignment="1">
      <alignment vertical="top"/>
    </xf>
    <xf numFmtId="0" fontId="19" fillId="5" borderId="28" xfId="0" applyFont="1" applyFill="1" applyBorder="1" applyAlignment="1">
      <alignment vertical="top"/>
    </xf>
    <xf numFmtId="0" fontId="19" fillId="5" borderId="12" xfId="0" applyFont="1" applyFill="1" applyBorder="1" applyAlignment="1">
      <alignment vertical="top"/>
    </xf>
    <xf numFmtId="0" fontId="19" fillId="5" borderId="39" xfId="0" applyFont="1" applyFill="1" applyBorder="1" applyAlignment="1">
      <alignment vertical="top"/>
    </xf>
    <xf numFmtId="0" fontId="3" fillId="2" borderId="14" xfId="0" applyFont="1" applyFill="1" applyBorder="1" applyAlignment="1">
      <alignment horizontal="left" vertical="top"/>
    </xf>
    <xf numFmtId="0" fontId="3" fillId="2" borderId="5" xfId="0" applyFont="1" applyFill="1" applyBorder="1" applyAlignment="1">
      <alignment horizontal="left" vertical="top"/>
    </xf>
    <xf numFmtId="0" fontId="38" fillId="2" borderId="0" xfId="0" applyFont="1" applyFill="1" applyBorder="1" applyAlignment="1">
      <alignment horizontal="left" vertical="top" wrapText="1"/>
    </xf>
    <xf numFmtId="0" fontId="15" fillId="3" borderId="6" xfId="1" applyFont="1" applyFill="1" applyBorder="1" applyAlignment="1">
      <alignment vertical="top"/>
    </xf>
    <xf numFmtId="0" fontId="20" fillId="3" borderId="3" xfId="1" applyFont="1" applyFill="1" applyBorder="1" applyAlignment="1">
      <alignment vertical="top"/>
    </xf>
    <xf numFmtId="0" fontId="18" fillId="4" borderId="37" xfId="1" applyFont="1" applyFill="1" applyBorder="1" applyAlignment="1">
      <alignment horizontal="left" vertical="top" wrapText="1"/>
    </xf>
    <xf numFmtId="0" fontId="18" fillId="4" borderId="0" xfId="1" applyFont="1" applyFill="1" applyBorder="1" applyAlignment="1">
      <alignment horizontal="left" vertical="top" wrapText="1"/>
    </xf>
    <xf numFmtId="0" fontId="18" fillId="4" borderId="1" xfId="1" applyFont="1" applyFill="1" applyBorder="1" applyAlignment="1">
      <alignment horizontal="left" vertical="top" wrapText="1"/>
    </xf>
    <xf numFmtId="0" fontId="18" fillId="4" borderId="38" xfId="1" applyFont="1" applyFill="1" applyBorder="1" applyAlignment="1">
      <alignment horizontal="left" vertical="top" wrapText="1"/>
    </xf>
    <xf numFmtId="0" fontId="18" fillId="4" borderId="33" xfId="1" applyFont="1" applyFill="1" applyBorder="1" applyAlignment="1">
      <alignment horizontal="left" vertical="top" wrapText="1"/>
    </xf>
    <xf numFmtId="0" fontId="18" fillId="4" borderId="2" xfId="1" applyFont="1" applyFill="1" applyBorder="1" applyAlignment="1">
      <alignment horizontal="left" vertical="top" wrapText="1"/>
    </xf>
    <xf numFmtId="0" fontId="3" fillId="14" borderId="4" xfId="0" applyFont="1" applyFill="1" applyBorder="1" applyAlignment="1">
      <alignment vertical="top"/>
    </xf>
    <xf numFmtId="0" fontId="3" fillId="14" borderId="14" xfId="0" applyFont="1" applyFill="1" applyBorder="1" applyAlignment="1">
      <alignment vertical="top"/>
    </xf>
    <xf numFmtId="0" fontId="3" fillId="14" borderId="5" xfId="0" applyFont="1" applyFill="1" applyBorder="1" applyAlignment="1">
      <alignment vertical="top"/>
    </xf>
    <xf numFmtId="0" fontId="16" fillId="14" borderId="6" xfId="1" applyFont="1" applyFill="1" applyBorder="1" applyAlignment="1">
      <alignment vertical="top"/>
    </xf>
    <xf numFmtId="0" fontId="16" fillId="14" borderId="3" xfId="1" applyFont="1" applyFill="1" applyBorder="1" applyAlignment="1">
      <alignment vertical="top"/>
    </xf>
    <xf numFmtId="0" fontId="10" fillId="15" borderId="51" xfId="0" applyFont="1" applyFill="1" applyBorder="1" applyAlignment="1">
      <alignment horizontal="left" vertical="top"/>
    </xf>
    <xf numFmtId="0" fontId="10" fillId="15" borderId="25" xfId="0" applyFont="1" applyFill="1" applyBorder="1" applyAlignment="1">
      <alignment horizontal="left" vertical="top"/>
    </xf>
    <xf numFmtId="0" fontId="10" fillId="15" borderId="32" xfId="0" applyFont="1" applyFill="1" applyBorder="1" applyAlignment="1">
      <alignment horizontal="left" vertical="top"/>
    </xf>
    <xf numFmtId="0" fontId="22" fillId="3" borderId="47" xfId="1" applyFont="1" applyFill="1" applyBorder="1" applyAlignment="1">
      <alignment horizontal="center" vertical="top"/>
    </xf>
    <xf numFmtId="0" fontId="22" fillId="3" borderId="48" xfId="1" applyFont="1" applyFill="1" applyBorder="1" applyAlignment="1">
      <alignment horizontal="center" vertical="top"/>
    </xf>
    <xf numFmtId="0" fontId="3" fillId="3" borderId="3" xfId="0" applyFont="1" applyFill="1" applyBorder="1" applyAlignment="1">
      <alignment vertical="top" wrapText="1"/>
    </xf>
    <xf numFmtId="0" fontId="3" fillId="3" borderId="7" xfId="0" applyFont="1" applyFill="1" applyBorder="1" applyAlignment="1">
      <alignment vertical="top" wrapText="1"/>
    </xf>
    <xf numFmtId="0" fontId="3" fillId="3" borderId="3"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49" xfId="0" applyFont="1" applyFill="1" applyBorder="1" applyAlignment="1">
      <alignment vertical="top" wrapText="1"/>
    </xf>
    <xf numFmtId="0" fontId="3" fillId="3" borderId="17" xfId="0" applyFont="1" applyFill="1" applyBorder="1" applyAlignment="1">
      <alignment vertical="top" wrapText="1"/>
    </xf>
    <xf numFmtId="0" fontId="4" fillId="3" borderId="50" xfId="0" applyFont="1" applyFill="1" applyBorder="1" applyAlignment="1">
      <alignment horizontal="center" vertical="top" wrapText="1"/>
    </xf>
    <xf numFmtId="0" fontId="4" fillId="3" borderId="21" xfId="0" applyFont="1" applyFill="1" applyBorder="1" applyAlignment="1">
      <alignment horizontal="center" vertical="top" wrapText="1"/>
    </xf>
    <xf numFmtId="0" fontId="3" fillId="3" borderId="22" xfId="0" applyFont="1" applyFill="1" applyBorder="1" applyAlignment="1">
      <alignment horizontal="center" vertical="top" wrapText="1"/>
    </xf>
    <xf numFmtId="0" fontId="3" fillId="3" borderId="25" xfId="0" applyFont="1" applyFill="1" applyBorder="1" applyAlignment="1">
      <alignment horizontal="center" vertical="top" wrapText="1"/>
    </xf>
    <xf numFmtId="0" fontId="3" fillId="3" borderId="32" xfId="0" applyFont="1" applyFill="1" applyBorder="1" applyAlignment="1">
      <alignment horizontal="center" vertical="top" wrapText="1"/>
    </xf>
    <xf numFmtId="0" fontId="4" fillId="3" borderId="20" xfId="0" applyFont="1" applyFill="1" applyBorder="1" applyAlignment="1">
      <alignment horizontal="center" vertical="top" wrapText="1"/>
    </xf>
    <xf numFmtId="0" fontId="4" fillId="3" borderId="24" xfId="0" applyFont="1" applyFill="1" applyBorder="1" applyAlignment="1">
      <alignment horizontal="center" vertical="top" wrapText="1"/>
    </xf>
    <xf numFmtId="0" fontId="4" fillId="3" borderId="26" xfId="0" applyFont="1" applyFill="1" applyBorder="1" applyAlignment="1">
      <alignment horizontal="center" vertical="top" wrapText="1"/>
    </xf>
    <xf numFmtId="0" fontId="3" fillId="3" borderId="16" xfId="0" applyFont="1" applyFill="1" applyBorder="1" applyAlignment="1">
      <alignment horizontal="center" vertical="top" wrapText="1"/>
    </xf>
    <xf numFmtId="0" fontId="3" fillId="3" borderId="10" xfId="0" applyFont="1" applyFill="1" applyBorder="1" applyAlignment="1">
      <alignment horizontal="center" vertical="top" wrapText="1"/>
    </xf>
    <xf numFmtId="0" fontId="3" fillId="3" borderId="27"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3" borderId="5" xfId="0" applyFont="1" applyFill="1" applyBorder="1" applyAlignment="1">
      <alignment horizontal="center" vertical="top" wrapText="1"/>
    </xf>
    <xf numFmtId="0" fontId="3" fillId="3" borderId="15" xfId="0" applyFont="1" applyFill="1" applyBorder="1" applyAlignment="1">
      <alignment vertical="top" wrapText="1"/>
    </xf>
    <xf numFmtId="0" fontId="3" fillId="3" borderId="9" xfId="0" applyFont="1" applyFill="1" applyBorder="1" applyAlignment="1">
      <alignment vertical="top" wrapText="1"/>
    </xf>
    <xf numFmtId="0" fontId="3" fillId="3" borderId="16" xfId="0" applyFont="1" applyFill="1" applyBorder="1" applyAlignment="1">
      <alignment horizontal="left" vertical="top" wrapText="1"/>
    </xf>
    <xf numFmtId="0" fontId="3" fillId="3" borderId="10" xfId="0" applyFont="1" applyFill="1" applyBorder="1" applyAlignment="1">
      <alignment horizontal="left" vertical="top" wrapText="1"/>
    </xf>
    <xf numFmtId="0" fontId="3" fillId="3" borderId="27" xfId="0" applyFont="1" applyFill="1" applyBorder="1" applyAlignment="1">
      <alignment horizontal="left" vertical="top" wrapText="1"/>
    </xf>
    <xf numFmtId="0" fontId="3" fillId="3" borderId="49" xfId="0" applyFont="1" applyFill="1" applyBorder="1" applyAlignment="1">
      <alignment horizontal="left" vertical="top" wrapText="1"/>
    </xf>
    <xf numFmtId="0" fontId="3" fillId="3" borderId="17" xfId="0" applyFont="1" applyFill="1" applyBorder="1" applyAlignment="1">
      <alignment horizontal="left" vertical="top" wrapText="1"/>
    </xf>
    <xf numFmtId="0" fontId="3" fillId="2" borderId="0" xfId="0" applyFont="1" applyFill="1" applyAlignment="1">
      <alignment vertical="top"/>
    </xf>
    <xf numFmtId="0" fontId="3" fillId="3" borderId="51" xfId="0" applyFont="1" applyFill="1" applyBorder="1" applyAlignment="1">
      <alignment vertical="top" wrapText="1"/>
    </xf>
    <xf numFmtId="0" fontId="3" fillId="3" borderId="23" xfId="0" applyFont="1" applyFill="1" applyBorder="1" applyAlignment="1">
      <alignment vertical="top" wrapText="1"/>
    </xf>
    <xf numFmtId="49" fontId="10" fillId="2" borderId="16" xfId="0" applyNumberFormat="1" applyFont="1" applyFill="1" applyBorder="1" applyAlignment="1" applyProtection="1">
      <alignment horizontal="center" vertical="top" wrapText="1"/>
      <protection locked="0"/>
    </xf>
    <xf numFmtId="49" fontId="10" fillId="2" borderId="17" xfId="0" applyNumberFormat="1" applyFont="1" applyFill="1" applyBorder="1" applyAlignment="1" applyProtection="1">
      <alignment horizontal="center" vertical="top" wrapText="1"/>
      <protection locked="0"/>
    </xf>
    <xf numFmtId="0" fontId="3" fillId="14" borderId="16" xfId="0" applyFont="1" applyFill="1" applyBorder="1" applyAlignment="1">
      <alignment horizontal="center" vertical="top" wrapText="1"/>
    </xf>
    <xf numFmtId="0" fontId="3" fillId="14" borderId="17" xfId="0" applyFont="1" applyFill="1" applyBorder="1" applyAlignment="1">
      <alignment horizontal="center" vertical="top" wrapText="1"/>
    </xf>
    <xf numFmtId="10" fontId="10" fillId="2" borderId="16" xfId="0" applyNumberFormat="1" applyFont="1" applyFill="1" applyBorder="1" applyAlignment="1" applyProtection="1">
      <alignment horizontal="center" vertical="top" wrapText="1"/>
      <protection locked="0"/>
    </xf>
    <xf numFmtId="10" fontId="10" fillId="2" borderId="17" xfId="0" applyNumberFormat="1" applyFont="1" applyFill="1" applyBorder="1" applyAlignment="1" applyProtection="1">
      <alignment horizontal="center" vertical="top" wrapText="1"/>
      <protection locked="0"/>
    </xf>
    <xf numFmtId="49" fontId="10" fillId="2" borderId="22" xfId="0" applyNumberFormat="1" applyFont="1" applyFill="1" applyBorder="1" applyAlignment="1" applyProtection="1">
      <alignment horizontal="center" vertical="top" wrapText="1"/>
      <protection locked="0"/>
    </xf>
    <xf numFmtId="49" fontId="10" fillId="2" borderId="23" xfId="0" applyNumberFormat="1" applyFont="1" applyFill="1" applyBorder="1" applyAlignment="1" applyProtection="1">
      <alignment horizontal="center" vertical="top" wrapText="1"/>
      <protection locked="0"/>
    </xf>
    <xf numFmtId="0" fontId="3" fillId="4" borderId="20" xfId="0" applyFont="1" applyFill="1" applyBorder="1" applyAlignment="1">
      <alignment horizontal="center" vertical="top" wrapText="1"/>
    </xf>
    <xf numFmtId="0" fontId="3" fillId="4" borderId="21"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14" borderId="3" xfId="0" applyFont="1" applyFill="1" applyBorder="1" applyAlignment="1">
      <alignment horizontal="center" vertical="top" wrapText="1"/>
    </xf>
    <xf numFmtId="10" fontId="3" fillId="2" borderId="12" xfId="0" applyNumberFormat="1" applyFont="1" applyFill="1" applyBorder="1" applyAlignment="1" applyProtection="1">
      <alignment horizontal="center" vertical="top" wrapText="1"/>
      <protection locked="0"/>
    </xf>
    <xf numFmtId="10" fontId="3" fillId="2" borderId="18" xfId="0" applyNumberFormat="1" applyFont="1" applyFill="1" applyBorder="1" applyAlignment="1" applyProtection="1">
      <alignment horizontal="center" vertical="top" wrapText="1"/>
      <protection locked="0"/>
    </xf>
    <xf numFmtId="10" fontId="3" fillId="2" borderId="31" xfId="0" applyNumberFormat="1" applyFont="1" applyFill="1" applyBorder="1" applyAlignment="1" applyProtection="1">
      <alignment horizontal="center" vertical="top" wrapText="1"/>
      <protection locked="0"/>
    </xf>
    <xf numFmtId="0" fontId="3" fillId="4" borderId="26" xfId="0" applyFont="1" applyFill="1" applyBorder="1" applyAlignment="1">
      <alignment horizontal="center" vertical="top" wrapText="1"/>
    </xf>
    <xf numFmtId="0" fontId="3" fillId="14" borderId="27" xfId="0" applyFont="1" applyFill="1" applyBorder="1" applyAlignment="1">
      <alignment horizontal="center" vertical="top" wrapText="1"/>
    </xf>
    <xf numFmtId="10" fontId="3" fillId="2" borderId="19" xfId="0" applyNumberFormat="1" applyFont="1" applyFill="1" applyBorder="1" applyAlignment="1" applyProtection="1">
      <alignment horizontal="center" vertical="top" wrapText="1"/>
      <protection locked="0"/>
    </xf>
    <xf numFmtId="10" fontId="3" fillId="2" borderId="45" xfId="0" applyNumberFormat="1" applyFont="1" applyFill="1" applyBorder="1" applyAlignment="1" applyProtection="1">
      <alignment horizontal="center" vertical="top" wrapText="1"/>
      <protection locked="0"/>
    </xf>
    <xf numFmtId="10" fontId="3" fillId="2" borderId="53" xfId="0" applyNumberFormat="1" applyFont="1" applyFill="1" applyBorder="1" applyAlignment="1" applyProtection="1">
      <alignment horizontal="center" vertical="top" wrapText="1"/>
      <protection locked="0"/>
    </xf>
    <xf numFmtId="10" fontId="3" fillId="2" borderId="1" xfId="0" applyNumberFormat="1" applyFont="1" applyFill="1" applyBorder="1" applyAlignment="1" applyProtection="1">
      <alignment horizontal="center" vertical="top" wrapText="1"/>
      <protection locked="0"/>
    </xf>
    <xf numFmtId="10" fontId="3" fillId="2" borderId="13" xfId="0" applyNumberFormat="1" applyFont="1" applyFill="1" applyBorder="1" applyAlignment="1" applyProtection="1">
      <alignment horizontal="center" vertical="top" wrapText="1"/>
      <protection locked="0"/>
    </xf>
    <xf numFmtId="10" fontId="3" fillId="2" borderId="2" xfId="0" applyNumberFormat="1" applyFont="1" applyFill="1" applyBorder="1" applyAlignment="1" applyProtection="1">
      <alignment horizontal="center" vertical="top" wrapText="1"/>
      <protection locked="0"/>
    </xf>
    <xf numFmtId="0" fontId="18" fillId="0" borderId="0" xfId="1" applyFont="1" applyFill="1" applyAlignment="1">
      <alignment vertical="top" wrapText="1"/>
    </xf>
    <xf numFmtId="0" fontId="4" fillId="4" borderId="28" xfId="0" applyFont="1" applyFill="1" applyBorder="1" applyAlignment="1">
      <alignment horizontal="center" vertical="top" wrapText="1"/>
    </xf>
    <xf numFmtId="0" fontId="4" fillId="4" borderId="29" xfId="0" applyFont="1" applyFill="1" applyBorder="1" applyAlignment="1">
      <alignment horizontal="center" vertical="top" wrapText="1"/>
    </xf>
    <xf numFmtId="0" fontId="4" fillId="4" borderId="30" xfId="0" applyFont="1" applyFill="1" applyBorder="1" applyAlignment="1">
      <alignment horizontal="center" vertical="top" wrapText="1"/>
    </xf>
    <xf numFmtId="0" fontId="3" fillId="4" borderId="24" xfId="0" applyFont="1" applyFill="1" applyBorder="1" applyAlignment="1">
      <alignment horizontal="center" vertical="top" wrapText="1"/>
    </xf>
    <xf numFmtId="0" fontId="3" fillId="2" borderId="0" xfId="0" applyFont="1" applyFill="1" applyBorder="1" applyAlignment="1" applyProtection="1">
      <alignment horizontal="center" vertical="top" wrapText="1"/>
    </xf>
    <xf numFmtId="0" fontId="3" fillId="14" borderId="10" xfId="0" applyFont="1" applyFill="1" applyBorder="1" applyAlignment="1">
      <alignment horizontal="center" vertical="top" wrapText="1"/>
    </xf>
    <xf numFmtId="10" fontId="10" fillId="2" borderId="22" xfId="0" applyNumberFormat="1" applyFont="1" applyFill="1" applyBorder="1" applyAlignment="1" applyProtection="1">
      <alignment horizontal="center" vertical="top" wrapText="1"/>
      <protection locked="0"/>
    </xf>
    <xf numFmtId="10" fontId="10" fillId="2" borderId="23" xfId="0" applyNumberFormat="1" applyFont="1" applyFill="1" applyBorder="1" applyAlignment="1" applyProtection="1">
      <alignment horizontal="center" vertical="top" wrapText="1"/>
      <protection locked="0"/>
    </xf>
    <xf numFmtId="0" fontId="36" fillId="2" borderId="0" xfId="1" applyFont="1" applyFill="1" applyBorder="1" applyAlignment="1">
      <alignment horizontal="left" vertical="center"/>
    </xf>
    <xf numFmtId="49" fontId="11" fillId="2" borderId="16" xfId="0" applyNumberFormat="1" applyFont="1" applyFill="1" applyBorder="1" applyAlignment="1">
      <alignment horizontal="center" vertical="center" wrapText="1"/>
    </xf>
    <xf numFmtId="49" fontId="11" fillId="2" borderId="17" xfId="0" applyNumberFormat="1" applyFont="1" applyFill="1" applyBorder="1" applyAlignment="1">
      <alignment horizontal="center" vertical="center" wrapText="1"/>
    </xf>
    <xf numFmtId="49" fontId="11" fillId="2" borderId="22" xfId="0" applyNumberFormat="1" applyFont="1" applyFill="1" applyBorder="1" applyAlignment="1">
      <alignment horizontal="center" vertical="center" wrapText="1"/>
    </xf>
    <xf numFmtId="49" fontId="11" fillId="2" borderId="23" xfId="0" applyNumberFormat="1" applyFont="1" applyFill="1" applyBorder="1" applyAlignment="1">
      <alignment horizontal="center" vertical="center" wrapText="1"/>
    </xf>
    <xf numFmtId="165" fontId="10" fillId="2" borderId="12" xfId="0" applyNumberFormat="1" applyFont="1" applyFill="1" applyBorder="1" applyAlignment="1" applyProtection="1">
      <alignment horizontal="center" vertical="top" wrapText="1"/>
      <protection locked="0"/>
    </xf>
    <xf numFmtId="165" fontId="10" fillId="2" borderId="18" xfId="0" applyNumberFormat="1" applyFont="1" applyFill="1" applyBorder="1" applyAlignment="1" applyProtection="1">
      <alignment horizontal="center" vertical="top" wrapText="1"/>
      <protection locked="0"/>
    </xf>
    <xf numFmtId="165" fontId="10" fillId="2" borderId="31" xfId="0" applyNumberFormat="1" applyFont="1" applyFill="1" applyBorder="1" applyAlignment="1" applyProtection="1">
      <alignment horizontal="center" vertical="top" wrapText="1"/>
      <protection locked="0"/>
    </xf>
    <xf numFmtId="1" fontId="10" fillId="2" borderId="12" xfId="0" applyNumberFormat="1" applyFont="1" applyFill="1" applyBorder="1" applyAlignment="1" applyProtection="1">
      <alignment horizontal="center" vertical="top" wrapText="1"/>
      <protection locked="0"/>
    </xf>
    <xf numFmtId="1" fontId="10" fillId="2" borderId="18" xfId="0" applyNumberFormat="1" applyFont="1" applyFill="1" applyBorder="1" applyAlignment="1" applyProtection="1">
      <alignment horizontal="center" vertical="top" wrapText="1"/>
      <protection locked="0"/>
    </xf>
    <xf numFmtId="1" fontId="10" fillId="2" borderId="31" xfId="0" applyNumberFormat="1" applyFont="1" applyFill="1" applyBorder="1" applyAlignment="1" applyProtection="1">
      <alignment horizontal="center" vertical="top" wrapText="1"/>
      <protection locked="0"/>
    </xf>
    <xf numFmtId="49" fontId="5" fillId="2" borderId="15" xfId="0" applyNumberFormat="1" applyFont="1" applyFill="1" applyBorder="1" applyAlignment="1">
      <alignment horizontal="center" vertical="center" wrapText="1"/>
    </xf>
    <xf numFmtId="49" fontId="10" fillId="2" borderId="15" xfId="0" applyNumberFormat="1" applyFont="1" applyFill="1" applyBorder="1" applyAlignment="1" applyProtection="1">
      <alignment horizontal="center" vertical="top" wrapText="1"/>
      <protection locked="0"/>
    </xf>
    <xf numFmtId="49" fontId="11" fillId="2" borderId="15" xfId="0" applyNumberFormat="1" applyFont="1" applyFill="1" applyBorder="1" applyAlignment="1">
      <alignment horizontal="center" vertical="center" wrapText="1"/>
    </xf>
    <xf numFmtId="0" fontId="21" fillId="2" borderId="0" xfId="1" applyFont="1" applyFill="1" applyBorder="1" applyAlignment="1">
      <alignment horizontal="left" vertical="top"/>
    </xf>
    <xf numFmtId="0" fontId="21" fillId="2" borderId="0" xfId="1" applyFont="1" applyFill="1" applyAlignment="1">
      <alignment horizontal="left" vertical="top"/>
    </xf>
    <xf numFmtId="0" fontId="9" fillId="2" borderId="35" xfId="0" applyFont="1" applyFill="1" applyBorder="1" applyAlignment="1">
      <alignment horizontal="left" vertical="center" wrapText="1"/>
    </xf>
    <xf numFmtId="0" fontId="9" fillId="2" borderId="0" xfId="0" applyFont="1" applyFill="1" applyBorder="1" applyAlignment="1">
      <alignment horizontal="left" vertical="center" wrapText="1"/>
    </xf>
    <xf numFmtId="49" fontId="10" fillId="2" borderId="16" xfId="0" applyNumberFormat="1" applyFont="1" applyFill="1" applyBorder="1" applyAlignment="1" applyProtection="1">
      <alignment horizontal="left" vertical="top" wrapText="1"/>
      <protection locked="0"/>
    </xf>
    <xf numFmtId="49" fontId="10" fillId="2" borderId="10" xfId="0" applyNumberFormat="1" applyFont="1" applyFill="1" applyBorder="1" applyAlignment="1" applyProtection="1">
      <alignment horizontal="left" vertical="top" wrapText="1"/>
      <protection locked="0"/>
    </xf>
    <xf numFmtId="49" fontId="10" fillId="2" borderId="27" xfId="0" applyNumberFormat="1" applyFont="1" applyFill="1" applyBorder="1" applyAlignment="1" applyProtection="1">
      <alignment horizontal="left" vertical="top" wrapText="1"/>
      <protection locked="0"/>
    </xf>
    <xf numFmtId="0" fontId="3" fillId="4" borderId="5" xfId="0" applyFont="1" applyFill="1" applyBorder="1" applyAlignment="1">
      <alignment horizontal="center" vertical="top" wrapText="1"/>
    </xf>
    <xf numFmtId="0" fontId="3" fillId="14" borderId="7" xfId="0" applyFont="1" applyFill="1" applyBorder="1" applyAlignment="1">
      <alignment horizontal="center" vertical="top" wrapText="1"/>
    </xf>
    <xf numFmtId="49" fontId="10" fillId="2" borderId="9" xfId="0" applyNumberFormat="1" applyFont="1" applyFill="1" applyBorder="1" applyAlignment="1" applyProtection="1">
      <alignment horizontal="center" vertical="top" wrapText="1"/>
      <protection locked="0"/>
    </xf>
    <xf numFmtId="0" fontId="21" fillId="2" borderId="0" xfId="1" applyFont="1" applyFill="1" applyBorder="1" applyAlignment="1">
      <alignment horizontal="left" vertical="center"/>
    </xf>
    <xf numFmtId="49" fontId="11" fillId="2" borderId="9" xfId="0" applyNumberFormat="1" applyFont="1" applyFill="1" applyBorder="1" applyAlignment="1">
      <alignment horizontal="center" vertical="center" wrapText="1"/>
    </xf>
    <xf numFmtId="0" fontId="3" fillId="3" borderId="16" xfId="0" applyFont="1" applyFill="1" applyBorder="1" applyAlignment="1">
      <alignment vertical="top" wrapText="1"/>
    </xf>
    <xf numFmtId="0" fontId="3" fillId="3" borderId="10" xfId="0" applyFont="1" applyFill="1" applyBorder="1" applyAlignment="1">
      <alignment vertical="top" wrapText="1"/>
    </xf>
    <xf numFmtId="0" fontId="3" fillId="3" borderId="27" xfId="0" applyFont="1" applyFill="1" applyBorder="1" applyAlignment="1">
      <alignment vertical="top" wrapText="1"/>
    </xf>
    <xf numFmtId="0" fontId="18" fillId="14" borderId="34" xfId="0" applyFont="1" applyFill="1" applyBorder="1" applyAlignment="1">
      <alignment horizontal="left" vertical="center" wrapText="1"/>
    </xf>
    <xf numFmtId="0" fontId="18" fillId="14" borderId="35" xfId="0" applyFont="1" applyFill="1" applyBorder="1" applyAlignment="1">
      <alignment horizontal="left" vertical="center" wrapText="1"/>
    </xf>
    <xf numFmtId="0" fontId="18" fillId="14" borderId="36" xfId="0" applyFont="1" applyFill="1" applyBorder="1" applyAlignment="1">
      <alignment horizontal="left" vertical="center" wrapText="1"/>
    </xf>
    <xf numFmtId="0" fontId="18" fillId="14" borderId="37" xfId="0" applyFont="1" applyFill="1" applyBorder="1" applyAlignment="1">
      <alignment horizontal="left" vertical="center" wrapText="1"/>
    </xf>
    <xf numFmtId="0" fontId="18" fillId="14" borderId="0" xfId="0" applyFont="1" applyFill="1" applyBorder="1" applyAlignment="1">
      <alignment horizontal="left" vertical="center" wrapText="1"/>
    </xf>
    <xf numFmtId="0" fontId="18" fillId="14" borderId="1" xfId="0" applyFont="1" applyFill="1" applyBorder="1" applyAlignment="1">
      <alignment horizontal="left" vertical="center" wrapText="1"/>
    </xf>
    <xf numFmtId="0" fontId="18" fillId="14" borderId="38" xfId="0" applyFont="1" applyFill="1" applyBorder="1" applyAlignment="1">
      <alignment horizontal="left" vertical="center" wrapText="1"/>
    </xf>
    <xf numFmtId="0" fontId="18" fillId="14" borderId="33" xfId="0" applyFont="1" applyFill="1" applyBorder="1" applyAlignment="1">
      <alignment horizontal="left" vertical="center" wrapText="1"/>
    </xf>
    <xf numFmtId="0" fontId="18" fillId="14" borderId="2" xfId="0" applyFont="1" applyFill="1" applyBorder="1" applyAlignment="1">
      <alignment horizontal="left" vertical="center" wrapText="1"/>
    </xf>
    <xf numFmtId="49" fontId="10" fillId="2" borderId="22" xfId="0" applyNumberFormat="1" applyFont="1" applyFill="1" applyBorder="1" applyAlignment="1" applyProtection="1">
      <alignment horizontal="left" vertical="top" wrapText="1"/>
      <protection locked="0"/>
    </xf>
    <xf numFmtId="49" fontId="10" fillId="2" borderId="32" xfId="0" applyNumberFormat="1" applyFont="1" applyFill="1" applyBorder="1" applyAlignment="1" applyProtection="1">
      <alignment horizontal="left" vertical="top" wrapText="1"/>
      <protection locked="0"/>
    </xf>
    <xf numFmtId="0" fontId="10" fillId="4" borderId="14" xfId="0" applyFont="1" applyFill="1" applyBorder="1" applyAlignment="1">
      <alignment horizontal="center" vertical="top"/>
    </xf>
    <xf numFmtId="0" fontId="1" fillId="2" borderId="44" xfId="0" applyFont="1" applyFill="1" applyBorder="1" applyAlignment="1" applyProtection="1">
      <alignment horizontal="center" vertical="center"/>
      <protection locked="0"/>
    </xf>
    <xf numFmtId="0" fontId="1" fillId="2" borderId="46" xfId="0" applyFont="1" applyFill="1" applyBorder="1" applyAlignment="1" applyProtection="1">
      <alignment horizontal="center" vertical="center"/>
      <protection locked="0"/>
    </xf>
    <xf numFmtId="0" fontId="1" fillId="2" borderId="43" xfId="0" applyFont="1" applyFill="1" applyBorder="1" applyAlignment="1" applyProtection="1">
      <alignment horizontal="center" vertical="center"/>
      <protection locked="0"/>
    </xf>
    <xf numFmtId="0" fontId="3" fillId="3" borderId="36"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28" fillId="14" borderId="44" xfId="0" applyFont="1" applyFill="1" applyBorder="1" applyAlignment="1">
      <alignment horizontal="center" vertical="center" wrapText="1"/>
    </xf>
    <xf numFmtId="0" fontId="28" fillId="14" borderId="46" xfId="0" applyFont="1" applyFill="1" applyBorder="1" applyAlignment="1">
      <alignment horizontal="center" vertical="center" wrapText="1"/>
    </xf>
    <xf numFmtId="0" fontId="28" fillId="14" borderId="43" xfId="0" applyFont="1" applyFill="1" applyBorder="1" applyAlignment="1">
      <alignment horizontal="center" vertical="center" wrapText="1"/>
    </xf>
    <xf numFmtId="170" fontId="1" fillId="4" borderId="36" xfId="0" applyNumberFormat="1" applyFont="1" applyFill="1" applyBorder="1" applyAlignment="1">
      <alignment horizontal="center" vertical="center"/>
    </xf>
    <xf numFmtId="170" fontId="1" fillId="4" borderId="1" xfId="0" applyNumberFormat="1" applyFont="1" applyFill="1" applyBorder="1" applyAlignment="1">
      <alignment horizontal="center" vertical="center"/>
    </xf>
    <xf numFmtId="170" fontId="1" fillId="4" borderId="2" xfId="0" applyNumberFormat="1" applyFont="1" applyFill="1" applyBorder="1" applyAlignment="1">
      <alignment horizontal="center" vertical="center"/>
    </xf>
    <xf numFmtId="49" fontId="10" fillId="2" borderId="25" xfId="0" applyNumberFormat="1" applyFont="1" applyFill="1" applyBorder="1" applyAlignment="1" applyProtection="1">
      <alignment horizontal="left" vertical="top" wrapText="1"/>
      <protection locked="0"/>
    </xf>
    <xf numFmtId="0" fontId="10" fillId="14" borderId="3" xfId="0" applyFont="1" applyFill="1" applyBorder="1" applyAlignment="1">
      <alignment horizontal="center" vertical="top" wrapText="1"/>
    </xf>
    <xf numFmtId="0" fontId="10" fillId="3" borderId="3" xfId="0" applyFont="1" applyFill="1" applyBorder="1" applyAlignment="1">
      <alignment vertical="top" wrapText="1"/>
    </xf>
    <xf numFmtId="49" fontId="3" fillId="2" borderId="12" xfId="0" applyNumberFormat="1" applyFont="1" applyFill="1" applyBorder="1" applyAlignment="1" applyProtection="1">
      <alignment horizontal="center" vertical="top" wrapText="1"/>
      <protection locked="0"/>
    </xf>
    <xf numFmtId="49" fontId="3" fillId="2" borderId="18" xfId="0" applyNumberFormat="1" applyFont="1" applyFill="1" applyBorder="1" applyAlignment="1" applyProtection="1">
      <alignment horizontal="center" vertical="top" wrapText="1"/>
      <protection locked="0"/>
    </xf>
    <xf numFmtId="49" fontId="3" fillId="2" borderId="31" xfId="0" applyNumberFormat="1" applyFont="1" applyFill="1" applyBorder="1" applyAlignment="1" applyProtection="1">
      <alignment horizontal="center" vertical="top" wrapText="1"/>
      <protection locked="0"/>
    </xf>
    <xf numFmtId="49" fontId="3" fillId="2" borderId="16" xfId="0" applyNumberFormat="1" applyFont="1" applyFill="1" applyBorder="1" applyAlignment="1" applyProtection="1">
      <alignment horizontal="left" vertical="top" wrapText="1"/>
      <protection locked="0"/>
    </xf>
    <xf numFmtId="49" fontId="3" fillId="2" borderId="10" xfId="0" applyNumberFormat="1" applyFont="1" applyFill="1" applyBorder="1" applyAlignment="1" applyProtection="1">
      <alignment horizontal="left" vertical="top" wrapText="1"/>
      <protection locked="0"/>
    </xf>
    <xf numFmtId="49" fontId="3" fillId="2" borderId="17" xfId="0" applyNumberFormat="1" applyFont="1" applyFill="1" applyBorder="1" applyAlignment="1" applyProtection="1">
      <alignment horizontal="left" vertical="top" wrapText="1"/>
      <protection locked="0"/>
    </xf>
    <xf numFmtId="49" fontId="3" fillId="2" borderId="16" xfId="0" applyNumberFormat="1" applyFont="1" applyFill="1" applyBorder="1" applyAlignment="1" applyProtection="1">
      <alignment horizontal="center" vertical="top" wrapText="1"/>
      <protection locked="0"/>
    </xf>
    <xf numFmtId="49" fontId="3" fillId="2" borderId="17"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center" vertical="top" wrapText="1"/>
      <protection locked="0"/>
    </xf>
    <xf numFmtId="49" fontId="3" fillId="2" borderId="23" xfId="0" applyNumberFormat="1" applyFont="1" applyFill="1" applyBorder="1" applyAlignment="1" applyProtection="1">
      <alignment horizontal="center" vertical="top" wrapText="1"/>
      <protection locked="0"/>
    </xf>
    <xf numFmtId="49" fontId="3" fillId="2" borderId="22" xfId="0" applyNumberFormat="1" applyFont="1" applyFill="1" applyBorder="1" applyAlignment="1" applyProtection="1">
      <alignment horizontal="left" vertical="top" wrapText="1"/>
      <protection locked="0"/>
    </xf>
    <xf numFmtId="49" fontId="3" fillId="2" borderId="23" xfId="0" applyNumberFormat="1" applyFont="1" applyFill="1" applyBorder="1" applyAlignment="1" applyProtection="1">
      <alignment horizontal="left" vertical="top" wrapText="1"/>
      <protection locked="0"/>
    </xf>
    <xf numFmtId="49" fontId="3" fillId="4" borderId="20" xfId="0" applyNumberFormat="1" applyFont="1" applyFill="1" applyBorder="1" applyAlignment="1">
      <alignment horizontal="center" vertical="top" wrapText="1"/>
    </xf>
    <xf numFmtId="49" fontId="3" fillId="4" borderId="24" xfId="0" applyNumberFormat="1" applyFont="1" applyFill="1" applyBorder="1" applyAlignment="1">
      <alignment horizontal="center" vertical="top" wrapText="1"/>
    </xf>
    <xf numFmtId="49" fontId="3" fillId="4" borderId="21" xfId="0" applyNumberFormat="1" applyFont="1" applyFill="1" applyBorder="1" applyAlignment="1">
      <alignment horizontal="center" vertical="top" wrapText="1"/>
    </xf>
    <xf numFmtId="49" fontId="3" fillId="2" borderId="25" xfId="0" applyNumberFormat="1" applyFont="1" applyFill="1" applyBorder="1" applyAlignment="1" applyProtection="1">
      <alignment horizontal="left" vertical="top" wrapText="1"/>
      <protection locked="0"/>
    </xf>
    <xf numFmtId="49" fontId="3" fillId="2" borderId="27" xfId="0" applyNumberFormat="1" applyFont="1" applyFill="1" applyBorder="1" applyAlignment="1" applyProtection="1">
      <alignment horizontal="left" vertical="top" wrapText="1"/>
      <protection locked="0"/>
    </xf>
    <xf numFmtId="49" fontId="3" fillId="4" borderId="26" xfId="0" applyNumberFormat="1" applyFont="1" applyFill="1" applyBorder="1" applyAlignment="1">
      <alignment horizontal="center" vertical="top" wrapText="1"/>
    </xf>
    <xf numFmtId="49" fontId="3" fillId="2" borderId="16" xfId="0" applyNumberFormat="1" applyFont="1" applyFill="1" applyBorder="1" applyAlignment="1" applyProtection="1">
      <alignment horizontal="center" vertical="top"/>
      <protection locked="0"/>
    </xf>
    <xf numFmtId="49" fontId="3" fillId="2" borderId="17" xfId="0" applyNumberFormat="1" applyFont="1" applyFill="1" applyBorder="1" applyAlignment="1" applyProtection="1">
      <alignment horizontal="center" vertical="top"/>
      <protection locked="0"/>
    </xf>
    <xf numFmtId="49" fontId="3" fillId="2" borderId="22" xfId="0" applyNumberFormat="1" applyFont="1" applyFill="1" applyBorder="1" applyAlignment="1" applyProtection="1">
      <alignment horizontal="center" vertical="top"/>
      <protection locked="0"/>
    </xf>
    <xf numFmtId="49" fontId="3" fillId="2" borderId="23" xfId="0" applyNumberFormat="1" applyFont="1" applyFill="1" applyBorder="1" applyAlignment="1" applyProtection="1">
      <alignment horizontal="center" vertical="top"/>
      <protection locked="0"/>
    </xf>
    <xf numFmtId="0" fontId="10" fillId="14" borderId="16" xfId="0" applyFont="1" applyFill="1" applyBorder="1" applyAlignment="1">
      <alignment horizontal="center" vertical="top" wrapText="1"/>
    </xf>
    <xf numFmtId="0" fontId="10" fillId="14" borderId="17" xfId="0" applyFont="1" applyFill="1" applyBorder="1" applyAlignment="1">
      <alignment horizontal="center" vertical="top" wrapText="1"/>
    </xf>
    <xf numFmtId="0" fontId="9" fillId="14" borderId="47" xfId="0" applyNumberFormat="1" applyFont="1" applyFill="1" applyBorder="1" applyAlignment="1">
      <alignment horizontal="center" vertical="center"/>
    </xf>
    <xf numFmtId="0" fontId="9" fillId="14" borderId="57" xfId="0" applyNumberFormat="1" applyFont="1" applyFill="1" applyBorder="1" applyAlignment="1">
      <alignment horizontal="center" vertical="center"/>
    </xf>
    <xf numFmtId="0" fontId="9" fillId="14" borderId="48" xfId="0" applyNumberFormat="1" applyFont="1" applyFill="1" applyBorder="1" applyAlignment="1">
      <alignment horizontal="center" vertical="center"/>
    </xf>
    <xf numFmtId="49" fontId="3" fillId="2" borderId="32" xfId="0" applyNumberFormat="1" applyFont="1" applyFill="1" applyBorder="1" applyAlignment="1" applyProtection="1">
      <alignment horizontal="left" vertical="top" wrapText="1"/>
      <protection locked="0"/>
    </xf>
    <xf numFmtId="49" fontId="3" fillId="2" borderId="10" xfId="0" applyNumberFormat="1" applyFont="1" applyFill="1" applyBorder="1" applyAlignment="1" applyProtection="1">
      <alignment horizontal="center" vertical="top"/>
      <protection locked="0"/>
    </xf>
    <xf numFmtId="49" fontId="3" fillId="2" borderId="25" xfId="0" applyNumberFormat="1" applyFont="1" applyFill="1" applyBorder="1" applyAlignment="1" applyProtection="1">
      <alignment horizontal="center" vertical="top"/>
      <protection locked="0"/>
    </xf>
    <xf numFmtId="49" fontId="3" fillId="2" borderId="27" xfId="0" applyNumberFormat="1" applyFont="1" applyFill="1" applyBorder="1" applyAlignment="1" applyProtection="1">
      <alignment horizontal="center" vertical="top"/>
      <protection locked="0"/>
    </xf>
    <xf numFmtId="49" fontId="3" fillId="2" borderId="32" xfId="0" applyNumberFormat="1" applyFont="1" applyFill="1" applyBorder="1" applyAlignment="1" applyProtection="1">
      <alignment horizontal="center" vertical="top"/>
      <protection locked="0"/>
    </xf>
    <xf numFmtId="0" fontId="4" fillId="14" borderId="20" xfId="0" applyFont="1" applyFill="1" applyBorder="1" applyAlignment="1">
      <alignment horizontal="center" vertical="top" wrapText="1"/>
    </xf>
    <xf numFmtId="0" fontId="4" fillId="14" borderId="24" xfId="0" applyFont="1" applyFill="1" applyBorder="1" applyAlignment="1">
      <alignment horizontal="center" vertical="top" wrapText="1"/>
    </xf>
    <xf numFmtId="0" fontId="4" fillId="14" borderId="21" xfId="0" applyFont="1" applyFill="1" applyBorder="1" applyAlignment="1">
      <alignment horizontal="center" vertical="top" wrapText="1"/>
    </xf>
    <xf numFmtId="0" fontId="3" fillId="14" borderId="16" xfId="0" applyFont="1" applyFill="1" applyBorder="1" applyAlignment="1">
      <alignment horizontal="left" vertical="top" wrapText="1"/>
    </xf>
    <xf numFmtId="0" fontId="3" fillId="14" borderId="10" xfId="0" applyFont="1" applyFill="1" applyBorder="1" applyAlignment="1">
      <alignment horizontal="left" vertical="top" wrapText="1"/>
    </xf>
    <xf numFmtId="0" fontId="3" fillId="14" borderId="17" xfId="0" applyFont="1" applyFill="1" applyBorder="1" applyAlignment="1">
      <alignment horizontal="left" vertical="top" wrapText="1"/>
    </xf>
    <xf numFmtId="0" fontId="3" fillId="14" borderId="16" xfId="0" applyFont="1" applyFill="1" applyBorder="1" applyAlignment="1">
      <alignment vertical="top" wrapText="1"/>
    </xf>
    <xf numFmtId="0" fontId="3" fillId="14" borderId="10" xfId="0" applyFont="1" applyFill="1" applyBorder="1" applyAlignment="1">
      <alignment vertical="top" wrapText="1"/>
    </xf>
    <xf numFmtId="0" fontId="3" fillId="14" borderId="17" xfId="0" applyFont="1" applyFill="1" applyBorder="1" applyAlignment="1">
      <alignment vertical="top" wrapText="1"/>
    </xf>
    <xf numFmtId="0" fontId="4" fillId="3" borderId="16" xfId="0" applyFont="1" applyFill="1" applyBorder="1" applyAlignment="1">
      <alignment horizontal="left" vertical="top" wrapText="1"/>
    </xf>
    <xf numFmtId="0" fontId="4" fillId="3" borderId="17" xfId="0" applyFont="1" applyFill="1" applyBorder="1" applyAlignment="1">
      <alignment horizontal="left" vertical="top" wrapText="1"/>
    </xf>
    <xf numFmtId="0" fontId="4" fillId="4" borderId="20" xfId="0" applyFont="1" applyFill="1" applyBorder="1" applyAlignment="1">
      <alignment horizontal="center" vertical="top" wrapText="1"/>
    </xf>
    <xf numFmtId="0" fontId="4" fillId="4" borderId="24" xfId="0" applyFont="1" applyFill="1" applyBorder="1" applyAlignment="1">
      <alignment horizontal="center" vertical="top" wrapText="1"/>
    </xf>
    <xf numFmtId="0" fontId="4" fillId="4" borderId="26" xfId="0" applyFont="1" applyFill="1" applyBorder="1" applyAlignment="1">
      <alignment horizontal="center" vertical="top" wrapText="1"/>
    </xf>
    <xf numFmtId="0" fontId="4" fillId="4" borderId="6" xfId="0" applyFont="1" applyFill="1" applyBorder="1" applyAlignment="1">
      <alignment horizontal="center" vertical="top" wrapText="1"/>
    </xf>
    <xf numFmtId="0" fontId="4" fillId="4" borderId="8" xfId="0" applyFont="1" applyFill="1" applyBorder="1" applyAlignment="1">
      <alignment horizontal="center" vertical="top" wrapText="1"/>
    </xf>
    <xf numFmtId="0" fontId="3" fillId="3" borderId="22" xfId="0" applyFont="1" applyFill="1" applyBorder="1" applyAlignment="1">
      <alignment horizontal="left" vertical="top" wrapText="1"/>
    </xf>
    <xf numFmtId="0" fontId="3" fillId="3" borderId="23" xfId="0" applyFont="1" applyFill="1" applyBorder="1" applyAlignment="1">
      <alignment horizontal="left" vertical="top" wrapText="1"/>
    </xf>
    <xf numFmtId="0" fontId="3" fillId="14" borderId="3" xfId="0" applyFont="1" applyFill="1" applyBorder="1" applyAlignment="1">
      <alignment vertical="top" wrapText="1"/>
    </xf>
    <xf numFmtId="0" fontId="3" fillId="14" borderId="15" xfId="0" applyFont="1" applyFill="1" applyBorder="1" applyAlignment="1">
      <alignment vertical="top" wrapText="1"/>
    </xf>
    <xf numFmtId="49" fontId="4" fillId="2" borderId="16" xfId="0" applyNumberFormat="1" applyFont="1" applyFill="1" applyBorder="1" applyAlignment="1" applyProtection="1">
      <alignment horizontal="left" vertical="top" wrapText="1"/>
      <protection locked="0"/>
    </xf>
    <xf numFmtId="49" fontId="4" fillId="2" borderId="10" xfId="0" applyNumberFormat="1" applyFont="1" applyFill="1" applyBorder="1" applyAlignment="1" applyProtection="1">
      <alignment horizontal="left" vertical="top" wrapText="1"/>
      <protection locked="0"/>
    </xf>
    <xf numFmtId="49" fontId="4" fillId="2" borderId="27" xfId="0" applyNumberFormat="1" applyFont="1" applyFill="1" applyBorder="1" applyAlignment="1" applyProtection="1">
      <alignment horizontal="left" vertical="top" wrapText="1"/>
      <protection locked="0"/>
    </xf>
    <xf numFmtId="4" fontId="10" fillId="2" borderId="16" xfId="0" applyNumberFormat="1" applyFont="1" applyFill="1" applyBorder="1" applyAlignment="1" applyProtection="1">
      <alignment horizontal="left" vertical="top" wrapText="1"/>
      <protection locked="0"/>
    </xf>
    <xf numFmtId="4" fontId="10" fillId="2" borderId="10" xfId="0" applyNumberFormat="1" applyFont="1" applyFill="1" applyBorder="1" applyAlignment="1" applyProtection="1">
      <alignment horizontal="left" vertical="top" wrapText="1"/>
      <protection locked="0"/>
    </xf>
    <xf numFmtId="4" fontId="10" fillId="2" borderId="27" xfId="0" applyNumberFormat="1" applyFont="1" applyFill="1" applyBorder="1" applyAlignment="1" applyProtection="1">
      <alignment horizontal="left" vertical="top" wrapText="1"/>
      <protection locked="0"/>
    </xf>
    <xf numFmtId="49" fontId="3" fillId="2" borderId="10" xfId="0" applyNumberFormat="1" applyFont="1" applyFill="1" applyBorder="1" applyAlignment="1" applyProtection="1">
      <alignment horizontal="center" vertical="top" wrapText="1"/>
      <protection locked="0"/>
    </xf>
    <xf numFmtId="0" fontId="4" fillId="14" borderId="14" xfId="0" applyFont="1" applyFill="1" applyBorder="1" applyAlignment="1">
      <alignment horizontal="center" vertical="top"/>
    </xf>
    <xf numFmtId="0" fontId="3" fillId="14" borderId="15" xfId="0" applyFont="1" applyFill="1" applyBorder="1" applyAlignment="1">
      <alignment horizontal="center" vertical="top" wrapText="1"/>
    </xf>
    <xf numFmtId="0" fontId="4" fillId="4" borderId="14" xfId="0" applyFont="1" applyFill="1" applyBorder="1" applyAlignment="1">
      <alignment horizontal="center" vertical="top"/>
    </xf>
    <xf numFmtId="0" fontId="4" fillId="4" borderId="5" xfId="0" applyFont="1" applyFill="1" applyBorder="1" applyAlignment="1">
      <alignment horizontal="center" vertical="top"/>
    </xf>
    <xf numFmtId="1" fontId="3" fillId="2" borderId="15" xfId="0" applyNumberFormat="1" applyFont="1" applyFill="1" applyBorder="1" applyAlignment="1" applyProtection="1">
      <alignment horizontal="center" vertical="top" wrapText="1"/>
      <protection locked="0"/>
    </xf>
    <xf numFmtId="1" fontId="3" fillId="2" borderId="9" xfId="0" applyNumberFormat="1" applyFont="1" applyFill="1" applyBorder="1" applyAlignment="1" applyProtection="1">
      <alignment horizontal="center" vertical="top" wrapText="1"/>
      <protection locked="0"/>
    </xf>
    <xf numFmtId="49" fontId="3" fillId="2" borderId="25" xfId="0" applyNumberFormat="1" applyFont="1" applyFill="1" applyBorder="1" applyAlignment="1" applyProtection="1">
      <alignment horizontal="center" vertical="top" wrapText="1"/>
      <protection locked="0"/>
    </xf>
    <xf numFmtId="0" fontId="3" fillId="3" borderId="16" xfId="0" applyNumberFormat="1" applyFont="1" applyFill="1" applyBorder="1" applyAlignment="1">
      <alignment vertical="top" wrapText="1"/>
    </xf>
    <xf numFmtId="0" fontId="3" fillId="3" borderId="10" xfId="0" applyNumberFormat="1" applyFont="1" applyFill="1" applyBorder="1" applyAlignment="1">
      <alignment vertical="top" wrapText="1"/>
    </xf>
    <xf numFmtId="0" fontId="3" fillId="3" borderId="27" xfId="0" applyNumberFormat="1" applyFont="1" applyFill="1" applyBorder="1" applyAlignment="1">
      <alignment vertical="top" wrapText="1"/>
    </xf>
    <xf numFmtId="0" fontId="3" fillId="4" borderId="20" xfId="0" applyNumberFormat="1" applyFont="1" applyFill="1" applyBorder="1" applyAlignment="1">
      <alignment horizontal="center" vertical="top" wrapText="1"/>
    </xf>
    <xf numFmtId="0" fontId="3" fillId="4" borderId="24" xfId="0" applyNumberFormat="1" applyFont="1" applyFill="1" applyBorder="1" applyAlignment="1">
      <alignment horizontal="center" vertical="top" wrapText="1"/>
    </xf>
    <xf numFmtId="0" fontId="3" fillId="4" borderId="26" xfId="0" applyNumberFormat="1" applyFont="1" applyFill="1" applyBorder="1" applyAlignment="1">
      <alignment horizontal="center" vertical="top" wrapText="1"/>
    </xf>
    <xf numFmtId="0" fontId="3" fillId="14" borderId="16" xfId="0" applyNumberFormat="1" applyFont="1" applyFill="1" applyBorder="1" applyAlignment="1">
      <alignment horizontal="center" vertical="top" wrapText="1"/>
    </xf>
    <xf numFmtId="0" fontId="3" fillId="14" borderId="10" xfId="0" applyNumberFormat="1" applyFont="1" applyFill="1" applyBorder="1" applyAlignment="1">
      <alignment horizontal="center" vertical="top" wrapText="1"/>
    </xf>
    <xf numFmtId="0" fontId="3" fillId="14" borderId="27" xfId="0" applyNumberFormat="1" applyFont="1" applyFill="1" applyBorder="1" applyAlignment="1">
      <alignment horizontal="center" vertical="top" wrapText="1"/>
    </xf>
    <xf numFmtId="0" fontId="3" fillId="14" borderId="22" xfId="0" applyFont="1" applyFill="1" applyBorder="1" applyAlignment="1">
      <alignment horizontal="center" vertical="top" wrapText="1"/>
    </xf>
    <xf numFmtId="0" fontId="3" fillId="14" borderId="23" xfId="0" applyFont="1" applyFill="1" applyBorder="1" applyAlignment="1">
      <alignment horizontal="center" vertical="top" wrapText="1"/>
    </xf>
    <xf numFmtId="0" fontId="9" fillId="2" borderId="0" xfId="0" applyFont="1" applyFill="1" applyAlignment="1">
      <alignment horizontal="left" vertical="top" wrapText="1"/>
    </xf>
    <xf numFmtId="0" fontId="9" fillId="2" borderId="33" xfId="0" applyFont="1" applyFill="1" applyBorder="1" applyAlignment="1">
      <alignment horizontal="left" vertical="top" wrapText="1"/>
    </xf>
    <xf numFmtId="0" fontId="3" fillId="3" borderId="25" xfId="0" applyFont="1" applyFill="1" applyBorder="1" applyAlignment="1">
      <alignment horizontal="left" vertical="top" wrapText="1"/>
    </xf>
    <xf numFmtId="0" fontId="4" fillId="3" borderId="10" xfId="0" applyFont="1" applyFill="1" applyBorder="1" applyAlignment="1">
      <alignment vertical="top" wrapText="1"/>
    </xf>
    <xf numFmtId="0" fontId="4" fillId="3" borderId="17" xfId="0" applyFont="1" applyFill="1" applyBorder="1" applyAlignment="1">
      <alignment vertical="top" wrapText="1"/>
    </xf>
    <xf numFmtId="0" fontId="3" fillId="4" borderId="16" xfId="0" applyNumberFormat="1" applyFont="1" applyFill="1" applyBorder="1" applyAlignment="1">
      <alignment horizontal="center" vertical="top" wrapText="1"/>
    </xf>
    <xf numFmtId="0" fontId="3" fillId="4" borderId="17" xfId="0" applyNumberFormat="1" applyFont="1" applyFill="1" applyBorder="1" applyAlignment="1">
      <alignment horizontal="center" vertical="top" wrapText="1"/>
    </xf>
    <xf numFmtId="0" fontId="3" fillId="4" borderId="22" xfId="0" applyNumberFormat="1" applyFont="1" applyFill="1" applyBorder="1" applyAlignment="1">
      <alignment horizontal="center" vertical="top" wrapText="1"/>
    </xf>
    <xf numFmtId="0" fontId="3" fillId="4" borderId="23" xfId="0" applyNumberFormat="1" applyFont="1" applyFill="1" applyBorder="1" applyAlignment="1">
      <alignment horizontal="center" vertical="top" wrapText="1"/>
    </xf>
    <xf numFmtId="49" fontId="11" fillId="2" borderId="16" xfId="0" applyNumberFormat="1" applyFont="1" applyFill="1" applyBorder="1" applyAlignment="1">
      <alignment horizontal="center" vertical="center" textRotation="180" wrapText="1"/>
    </xf>
    <xf numFmtId="49" fontId="11" fillId="2" borderId="22" xfId="0" applyNumberFormat="1" applyFont="1" applyFill="1" applyBorder="1" applyAlignment="1">
      <alignment horizontal="center" vertical="center" textRotation="180" wrapText="1"/>
    </xf>
    <xf numFmtId="49" fontId="11" fillId="2" borderId="7" xfId="0" applyNumberFormat="1" applyFont="1" applyFill="1" applyBorder="1" applyAlignment="1">
      <alignment horizontal="center" vertical="center" textRotation="180" wrapText="1"/>
    </xf>
    <xf numFmtId="49" fontId="11" fillId="2" borderId="9" xfId="0" applyNumberFormat="1" applyFont="1" applyFill="1" applyBorder="1" applyAlignment="1">
      <alignment horizontal="center" vertical="center" textRotation="180" wrapText="1"/>
    </xf>
    <xf numFmtId="0" fontId="10" fillId="3" borderId="16" xfId="0" applyFont="1" applyFill="1" applyBorder="1" applyAlignment="1">
      <alignment vertical="top" wrapText="1"/>
    </xf>
    <xf numFmtId="0" fontId="10" fillId="3" borderId="10" xfId="0" applyFont="1" applyFill="1" applyBorder="1" applyAlignment="1">
      <alignment vertical="top" wrapText="1"/>
    </xf>
    <xf numFmtId="49" fontId="11" fillId="2" borderId="3" xfId="0" applyNumberFormat="1" applyFont="1" applyFill="1" applyBorder="1" applyAlignment="1">
      <alignment horizontal="center" vertical="center" textRotation="180" wrapText="1"/>
    </xf>
    <xf numFmtId="49" fontId="11" fillId="2" borderId="12" xfId="0" applyNumberFormat="1" applyFont="1" applyFill="1" applyBorder="1" applyAlignment="1">
      <alignment horizontal="center" vertical="center" textRotation="180" wrapText="1"/>
    </xf>
    <xf numFmtId="49" fontId="11" fillId="2" borderId="39" xfId="0" applyNumberFormat="1" applyFont="1" applyFill="1" applyBorder="1" applyAlignment="1">
      <alignment horizontal="center" vertical="center" textRotation="180" wrapText="1"/>
    </xf>
    <xf numFmtId="49" fontId="11" fillId="2" borderId="15" xfId="0" applyNumberFormat="1" applyFont="1" applyFill="1" applyBorder="1" applyAlignment="1">
      <alignment horizontal="center" vertical="center" textRotation="180" wrapText="1"/>
    </xf>
    <xf numFmtId="0" fontId="10" fillId="14" borderId="10" xfId="0" applyFont="1" applyFill="1" applyBorder="1" applyAlignment="1">
      <alignment horizontal="center" vertical="top" wrapText="1"/>
    </xf>
    <xf numFmtId="0" fontId="10" fillId="14" borderId="7" xfId="0" applyFont="1" applyFill="1" applyBorder="1" applyAlignment="1">
      <alignment horizontal="center" vertical="top" wrapText="1"/>
    </xf>
    <xf numFmtId="0" fontId="10" fillId="3" borderId="7" xfId="0" applyFont="1" applyFill="1" applyBorder="1" applyAlignment="1">
      <alignment vertical="top" wrapText="1"/>
    </xf>
    <xf numFmtId="49" fontId="11" fillId="2" borderId="12" xfId="0" applyNumberFormat="1" applyFont="1" applyFill="1" applyBorder="1" applyAlignment="1" applyProtection="1">
      <alignment horizontal="center" vertical="center" textRotation="180" wrapText="1"/>
    </xf>
    <xf numFmtId="49" fontId="11" fillId="2" borderId="18" xfId="0" applyNumberFormat="1" applyFont="1" applyFill="1" applyBorder="1" applyAlignment="1" applyProtection="1">
      <alignment horizontal="center" vertical="center" textRotation="180" wrapText="1"/>
    </xf>
    <xf numFmtId="49" fontId="11" fillId="2" borderId="31" xfId="0" applyNumberFormat="1" applyFont="1" applyFill="1" applyBorder="1" applyAlignment="1" applyProtection="1">
      <alignment horizontal="center" vertical="center" textRotation="180" wrapText="1"/>
    </xf>
    <xf numFmtId="0" fontId="3" fillId="14" borderId="22" xfId="0" applyFont="1" applyFill="1" applyBorder="1" applyAlignment="1">
      <alignment horizontal="left" vertical="top" wrapText="1"/>
    </xf>
    <xf numFmtId="0" fontId="3" fillId="14" borderId="25" xfId="0" applyFont="1" applyFill="1" applyBorder="1" applyAlignment="1">
      <alignment horizontal="left" vertical="top" wrapText="1"/>
    </xf>
    <xf numFmtId="0" fontId="3" fillId="14" borderId="23" xfId="0" applyFont="1" applyFill="1" applyBorder="1" applyAlignment="1">
      <alignment horizontal="left" vertical="top" wrapText="1"/>
    </xf>
    <xf numFmtId="49" fontId="11" fillId="2" borderId="40" xfId="0" applyNumberFormat="1" applyFont="1" applyFill="1" applyBorder="1" applyAlignment="1">
      <alignment horizontal="center" vertical="center" textRotation="180" wrapText="1"/>
    </xf>
    <xf numFmtId="49" fontId="11" fillId="2" borderId="41" xfId="0" applyNumberFormat="1" applyFont="1" applyFill="1" applyBorder="1" applyAlignment="1">
      <alignment horizontal="center" vertical="center" textRotation="180" wrapText="1"/>
    </xf>
    <xf numFmtId="0" fontId="11" fillId="2" borderId="22"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32" xfId="0" applyFont="1" applyFill="1" applyBorder="1" applyAlignment="1">
      <alignment horizontal="center" vertical="center" wrapText="1"/>
    </xf>
    <xf numFmtId="49" fontId="10" fillId="2" borderId="10" xfId="0" applyNumberFormat="1" applyFont="1" applyFill="1" applyBorder="1" applyAlignment="1" applyProtection="1">
      <alignment horizontal="center" vertical="top" wrapText="1"/>
      <protection locked="0"/>
    </xf>
    <xf numFmtId="2" fontId="3" fillId="2" borderId="3" xfId="0" applyNumberFormat="1" applyFont="1" applyFill="1" applyBorder="1" applyAlignment="1" applyProtection="1">
      <alignment horizontal="center" vertical="top"/>
      <protection locked="0"/>
    </xf>
    <xf numFmtId="2" fontId="3" fillId="2" borderId="7" xfId="0" applyNumberFormat="1" applyFont="1" applyFill="1" applyBorder="1" applyAlignment="1" applyProtection="1">
      <alignment horizontal="center" vertical="top"/>
      <protection locked="0"/>
    </xf>
    <xf numFmtId="2" fontId="3" fillId="2" borderId="15" xfId="0" applyNumberFormat="1" applyFont="1" applyFill="1" applyBorder="1" applyAlignment="1" applyProtection="1">
      <alignment horizontal="center" vertical="top"/>
      <protection locked="0"/>
    </xf>
    <xf numFmtId="2" fontId="3" fillId="2" borderId="9" xfId="0" applyNumberFormat="1" applyFont="1" applyFill="1" applyBorder="1" applyAlignment="1" applyProtection="1">
      <alignment horizontal="center" vertical="top"/>
      <protection locked="0"/>
    </xf>
    <xf numFmtId="0" fontId="4" fillId="4" borderId="19" xfId="0" applyFont="1" applyFill="1" applyBorder="1" applyAlignment="1" applyProtection="1">
      <alignment horizontal="center" vertical="top" wrapText="1"/>
    </xf>
    <xf numFmtId="0" fontId="4" fillId="4" borderId="11" xfId="0" applyFont="1" applyFill="1" applyBorder="1" applyAlignment="1" applyProtection="1">
      <alignment horizontal="center" vertical="top" wrapText="1"/>
    </xf>
    <xf numFmtId="0" fontId="4" fillId="4" borderId="52" xfId="0" applyFont="1" applyFill="1" applyBorder="1" applyAlignment="1" applyProtection="1">
      <alignment horizontal="center" vertical="top" wrapText="1"/>
    </xf>
    <xf numFmtId="0" fontId="4" fillId="4" borderId="53" xfId="0" applyFont="1" applyFill="1" applyBorder="1" applyAlignment="1" applyProtection="1">
      <alignment horizontal="center" vertical="top" wrapText="1"/>
    </xf>
    <xf numFmtId="0" fontId="4" fillId="4" borderId="0" xfId="0" applyFont="1" applyFill="1" applyBorder="1" applyAlignment="1" applyProtection="1">
      <alignment horizontal="center" vertical="top" wrapText="1"/>
    </xf>
    <xf numFmtId="0" fontId="4" fillId="4" borderId="54" xfId="0" applyFont="1" applyFill="1" applyBorder="1" applyAlignment="1" applyProtection="1">
      <alignment horizontal="center" vertical="top" wrapText="1"/>
    </xf>
    <xf numFmtId="0" fontId="4" fillId="4" borderId="13" xfId="0" applyFont="1" applyFill="1" applyBorder="1" applyAlignment="1" applyProtection="1">
      <alignment horizontal="center" vertical="top" wrapText="1"/>
    </xf>
    <xf numFmtId="0" fontId="4" fillId="4" borderId="33" xfId="0" applyFont="1" applyFill="1" applyBorder="1" applyAlignment="1" applyProtection="1">
      <alignment horizontal="center" vertical="top" wrapText="1"/>
    </xf>
    <xf numFmtId="0" fontId="4" fillId="4" borderId="55" xfId="0" applyFont="1" applyFill="1" applyBorder="1" applyAlignment="1" applyProtection="1">
      <alignment horizontal="center" vertical="top" wrapText="1"/>
    </xf>
    <xf numFmtId="49" fontId="10" fillId="2" borderId="61" xfId="0" applyNumberFormat="1" applyFont="1" applyFill="1" applyBorder="1" applyAlignment="1" applyProtection="1">
      <alignment horizontal="center" vertical="top" wrapText="1"/>
      <protection locked="0"/>
    </xf>
    <xf numFmtId="49" fontId="10" fillId="2" borderId="62" xfId="0" applyNumberFormat="1" applyFont="1" applyFill="1" applyBorder="1" applyAlignment="1" applyProtection="1">
      <alignment horizontal="center" vertical="top" wrapText="1"/>
      <protection locked="0"/>
    </xf>
    <xf numFmtId="49" fontId="10" fillId="2" borderId="59" xfId="0" applyNumberFormat="1" applyFont="1" applyFill="1" applyBorder="1" applyAlignment="1" applyProtection="1">
      <alignment horizontal="center" vertical="top" wrapText="1"/>
      <protection locked="0"/>
    </xf>
    <xf numFmtId="0" fontId="4" fillId="4" borderId="50" xfId="0" applyFont="1" applyFill="1" applyBorder="1" applyAlignment="1">
      <alignment horizontal="center" vertical="top" wrapText="1"/>
    </xf>
    <xf numFmtId="0" fontId="4" fillId="4" borderId="21" xfId="0" applyFont="1" applyFill="1" applyBorder="1" applyAlignment="1">
      <alignment horizontal="center" vertical="top" wrapText="1"/>
    </xf>
    <xf numFmtId="0" fontId="4" fillId="14" borderId="49" xfId="0" applyFont="1" applyFill="1" applyBorder="1" applyAlignment="1">
      <alignment horizontal="center" vertical="top" wrapText="1"/>
    </xf>
    <xf numFmtId="0" fontId="4" fillId="14" borderId="17" xfId="0" applyFont="1" applyFill="1" applyBorder="1" applyAlignment="1">
      <alignment horizontal="center" vertical="top" wrapText="1"/>
    </xf>
    <xf numFmtId="0" fontId="4" fillId="3" borderId="49" xfId="0" applyFont="1" applyFill="1" applyBorder="1" applyAlignment="1">
      <alignment horizontal="center" vertical="top" wrapText="1"/>
    </xf>
    <xf numFmtId="0" fontId="4" fillId="3" borderId="17" xfId="0" applyFont="1" applyFill="1" applyBorder="1" applyAlignment="1">
      <alignment horizontal="center" vertical="top" wrapText="1"/>
    </xf>
    <xf numFmtId="0" fontId="3" fillId="3" borderId="19" xfId="0" applyFont="1" applyFill="1" applyBorder="1" applyAlignment="1">
      <alignment horizontal="left" vertical="top" wrapText="1"/>
    </xf>
    <xf numFmtId="0" fontId="3" fillId="3" borderId="11" xfId="0" applyFont="1" applyFill="1" applyBorder="1" applyAlignment="1">
      <alignment horizontal="left" vertical="top" wrapText="1"/>
    </xf>
    <xf numFmtId="0" fontId="3" fillId="3" borderId="52" xfId="0" applyFont="1" applyFill="1" applyBorder="1" applyAlignment="1">
      <alignment horizontal="left" vertical="top" wrapText="1"/>
    </xf>
    <xf numFmtId="0" fontId="4" fillId="4" borderId="37" xfId="0" applyFont="1" applyFill="1" applyBorder="1" applyAlignment="1">
      <alignment horizontal="center" vertical="top" wrapText="1"/>
    </xf>
    <xf numFmtId="0" fontId="4" fillId="4" borderId="54" xfId="0" applyFont="1" applyFill="1" applyBorder="1" applyAlignment="1">
      <alignment horizontal="center" vertical="top" wrapText="1"/>
    </xf>
    <xf numFmtId="0" fontId="4" fillId="4" borderId="63" xfId="0" applyFont="1" applyFill="1" applyBorder="1" applyAlignment="1">
      <alignment horizontal="center" vertical="top" wrapText="1"/>
    </xf>
    <xf numFmtId="0" fontId="4" fillId="4" borderId="64" xfId="0" applyFont="1" applyFill="1" applyBorder="1" applyAlignment="1">
      <alignment horizontal="center" vertical="top" wrapText="1"/>
    </xf>
    <xf numFmtId="0" fontId="4" fillId="3" borderId="3" xfId="0" applyFont="1" applyFill="1" applyBorder="1" applyAlignment="1">
      <alignment horizontal="left" vertical="top" wrapText="1"/>
    </xf>
    <xf numFmtId="0" fontId="4" fillId="3" borderId="7" xfId="0" applyFont="1" applyFill="1" applyBorder="1" applyAlignment="1">
      <alignment horizontal="left" vertical="top" wrapText="1"/>
    </xf>
    <xf numFmtId="49" fontId="10" fillId="2" borderId="3" xfId="0" applyNumberFormat="1" applyFont="1" applyFill="1" applyBorder="1" applyAlignment="1" applyProtection="1">
      <alignment horizontal="center" vertical="top" wrapText="1"/>
      <protection locked="0"/>
    </xf>
    <xf numFmtId="49" fontId="10" fillId="2" borderId="15" xfId="0" applyNumberFormat="1" applyFont="1" applyFill="1" applyBorder="1" applyAlignment="1" applyProtection="1">
      <alignment horizontal="left" vertical="top" wrapText="1"/>
      <protection locked="0"/>
    </xf>
    <xf numFmtId="10" fontId="3" fillId="2" borderId="16" xfId="0" applyNumberFormat="1" applyFont="1" applyFill="1" applyBorder="1" applyAlignment="1" applyProtection="1">
      <alignment horizontal="center" vertical="top" wrapText="1"/>
      <protection locked="0"/>
    </xf>
    <xf numFmtId="10" fontId="3" fillId="2" borderId="17" xfId="0" applyNumberFormat="1" applyFont="1" applyFill="1" applyBorder="1" applyAlignment="1" applyProtection="1">
      <alignment horizontal="center" vertical="top" wrapText="1"/>
      <protection locked="0"/>
    </xf>
    <xf numFmtId="49" fontId="10" fillId="2" borderId="19" xfId="0" applyNumberFormat="1" applyFont="1" applyFill="1" applyBorder="1" applyAlignment="1" applyProtection="1">
      <alignment horizontal="left" vertical="top" wrapText="1"/>
      <protection locked="0"/>
    </xf>
    <xf numFmtId="49" fontId="10" fillId="2" borderId="11" xfId="0" applyNumberFormat="1" applyFont="1" applyFill="1" applyBorder="1" applyAlignment="1" applyProtection="1">
      <alignment horizontal="left" vertical="top" wrapText="1"/>
      <protection locked="0"/>
    </xf>
    <xf numFmtId="49" fontId="10" fillId="2" borderId="52" xfId="0" applyNumberFormat="1" applyFont="1" applyFill="1" applyBorder="1" applyAlignment="1" applyProtection="1">
      <alignment horizontal="left" vertical="top" wrapText="1"/>
      <protection locked="0"/>
    </xf>
    <xf numFmtId="49" fontId="10" fillId="2" borderId="53" xfId="0" applyNumberFormat="1" applyFont="1" applyFill="1" applyBorder="1" applyAlignment="1" applyProtection="1">
      <alignment horizontal="left" vertical="top" wrapText="1"/>
      <protection locked="0"/>
    </xf>
    <xf numFmtId="49" fontId="10" fillId="2" borderId="0" xfId="0" applyNumberFormat="1" applyFont="1" applyFill="1" applyBorder="1" applyAlignment="1" applyProtection="1">
      <alignment horizontal="left" vertical="top" wrapText="1"/>
      <protection locked="0"/>
    </xf>
    <xf numFmtId="49" fontId="10" fillId="2" borderId="54" xfId="0" applyNumberFormat="1" applyFont="1" applyFill="1" applyBorder="1" applyAlignment="1" applyProtection="1">
      <alignment horizontal="left" vertical="top" wrapText="1"/>
      <protection locked="0"/>
    </xf>
    <xf numFmtId="49" fontId="10" fillId="2" borderId="13" xfId="0" applyNumberFormat="1" applyFont="1" applyFill="1" applyBorder="1" applyAlignment="1" applyProtection="1">
      <alignment horizontal="left" vertical="top" wrapText="1"/>
      <protection locked="0"/>
    </xf>
    <xf numFmtId="49" fontId="10" fillId="2" borderId="33" xfId="0" applyNumberFormat="1" applyFont="1" applyFill="1" applyBorder="1" applyAlignment="1" applyProtection="1">
      <alignment horizontal="left" vertical="top" wrapText="1"/>
      <protection locked="0"/>
    </xf>
    <xf numFmtId="49" fontId="10" fillId="2" borderId="55" xfId="0" applyNumberFormat="1" applyFont="1" applyFill="1" applyBorder="1" applyAlignment="1" applyProtection="1">
      <alignment horizontal="left" vertical="top" wrapText="1"/>
      <protection locked="0"/>
    </xf>
    <xf numFmtId="165" fontId="10" fillId="2" borderId="3" xfId="0" applyNumberFormat="1" applyFont="1" applyFill="1" applyBorder="1" applyAlignment="1" applyProtection="1">
      <alignment horizontal="center" vertical="top" wrapText="1"/>
      <protection locked="0"/>
    </xf>
    <xf numFmtId="165" fontId="10" fillId="2" borderId="15" xfId="0" applyNumberFormat="1" applyFont="1" applyFill="1" applyBorder="1" applyAlignment="1" applyProtection="1">
      <alignment horizontal="center" vertical="top" wrapText="1"/>
      <protection locked="0"/>
    </xf>
    <xf numFmtId="1" fontId="10" fillId="2" borderId="3" xfId="0" applyNumberFormat="1" applyFont="1" applyFill="1" applyBorder="1" applyAlignment="1" applyProtection="1">
      <alignment horizontal="center" vertical="top" wrapText="1"/>
      <protection locked="0"/>
    </xf>
    <xf numFmtId="1" fontId="10" fillId="2" borderId="15" xfId="0" applyNumberFormat="1" applyFont="1" applyFill="1" applyBorder="1" applyAlignment="1" applyProtection="1">
      <alignment horizontal="center" vertical="top" wrapText="1"/>
      <protection locked="0"/>
    </xf>
    <xf numFmtId="49" fontId="3" fillId="14" borderId="16" xfId="0" applyNumberFormat="1" applyFont="1" applyFill="1" applyBorder="1" applyAlignment="1">
      <alignment horizontal="center" vertical="top" wrapText="1"/>
    </xf>
    <xf numFmtId="49" fontId="3" fillId="14" borderId="10" xfId="0" applyNumberFormat="1" applyFont="1" applyFill="1" applyBorder="1" applyAlignment="1">
      <alignment horizontal="center" vertical="top" wrapText="1"/>
    </xf>
    <xf numFmtId="49" fontId="3" fillId="14" borderId="17" xfId="0" applyNumberFormat="1" applyFont="1" applyFill="1" applyBorder="1" applyAlignment="1">
      <alignment horizontal="center" vertical="top" wrapText="1"/>
    </xf>
    <xf numFmtId="49" fontId="3" fillId="3" borderId="16" xfId="0" applyNumberFormat="1" applyFont="1" applyFill="1" applyBorder="1" applyAlignment="1">
      <alignment horizontal="left" vertical="top" wrapText="1"/>
    </xf>
    <xf numFmtId="49" fontId="3" fillId="3" borderId="10" xfId="0" applyNumberFormat="1" applyFont="1" applyFill="1" applyBorder="1" applyAlignment="1">
      <alignment horizontal="left" vertical="top" wrapText="1"/>
    </xf>
    <xf numFmtId="49" fontId="3" fillId="3" borderId="17" xfId="0" applyNumberFormat="1" applyFont="1" applyFill="1" applyBorder="1" applyAlignment="1">
      <alignment horizontal="left" vertical="top" wrapText="1"/>
    </xf>
    <xf numFmtId="49" fontId="10" fillId="2" borderId="23" xfId="0" applyNumberFormat="1" applyFont="1" applyFill="1" applyBorder="1" applyAlignment="1" applyProtection="1">
      <alignment horizontal="left" vertical="top" wrapText="1"/>
      <protection locked="0"/>
    </xf>
    <xf numFmtId="2" fontId="10" fillId="2" borderId="7" xfId="0" applyNumberFormat="1" applyFont="1" applyFill="1" applyBorder="1" applyAlignment="1" applyProtection="1">
      <alignment horizontal="center" vertical="top" wrapText="1"/>
      <protection locked="0"/>
    </xf>
    <xf numFmtId="2" fontId="10" fillId="2" borderId="9" xfId="0" applyNumberFormat="1" applyFont="1" applyFill="1" applyBorder="1" applyAlignment="1" applyProtection="1">
      <alignment horizontal="center" vertical="top" wrapText="1"/>
      <protection locked="0"/>
    </xf>
    <xf numFmtId="49" fontId="10" fillId="2" borderId="3" xfId="0" applyNumberFormat="1" applyFont="1" applyFill="1" applyBorder="1" applyAlignment="1" applyProtection="1">
      <alignment horizontal="left" vertical="top" wrapText="1"/>
      <protection locked="0"/>
    </xf>
    <xf numFmtId="0" fontId="4" fillId="4" borderId="51" xfId="0" applyFont="1" applyFill="1" applyBorder="1" applyAlignment="1">
      <alignment horizontal="center" vertical="top" wrapText="1"/>
    </xf>
    <xf numFmtId="0" fontId="4" fillId="4" borderId="23" xfId="0" applyFont="1" applyFill="1" applyBorder="1" applyAlignment="1">
      <alignment horizontal="center" vertical="top" wrapText="1"/>
    </xf>
    <xf numFmtId="0" fontId="4" fillId="4" borderId="49" xfId="0" applyFont="1" applyFill="1" applyBorder="1" applyAlignment="1">
      <alignment horizontal="center" vertical="top" wrapText="1"/>
    </xf>
    <xf numFmtId="0" fontId="4" fillId="4" borderId="17" xfId="0" applyFont="1" applyFill="1" applyBorder="1" applyAlignment="1">
      <alignment horizontal="center" vertical="top" wrapText="1"/>
    </xf>
    <xf numFmtId="2" fontId="10" fillId="2" borderId="3" xfId="0" applyNumberFormat="1" applyFont="1" applyFill="1" applyBorder="1" applyAlignment="1" applyProtection="1">
      <alignment horizontal="center" vertical="top" wrapText="1"/>
      <protection locked="0"/>
    </xf>
    <xf numFmtId="2" fontId="10" fillId="2" borderId="15" xfId="0" applyNumberFormat="1" applyFont="1" applyFill="1" applyBorder="1" applyAlignment="1" applyProtection="1">
      <alignment horizontal="center" vertical="top" wrapText="1"/>
      <protection locked="0"/>
    </xf>
    <xf numFmtId="0" fontId="3" fillId="3" borderId="17" xfId="0" applyFont="1" applyFill="1" applyBorder="1" applyAlignment="1">
      <alignment horizontal="center" vertical="top" wrapText="1"/>
    </xf>
    <xf numFmtId="0" fontId="3" fillId="3" borderId="23" xfId="0" applyFont="1" applyFill="1" applyBorder="1" applyAlignment="1">
      <alignment horizontal="center" vertical="top" wrapText="1"/>
    </xf>
    <xf numFmtId="0" fontId="3" fillId="14" borderId="22" xfId="0" applyFont="1" applyFill="1" applyBorder="1" applyAlignment="1">
      <alignment vertical="top" wrapText="1"/>
    </xf>
    <xf numFmtId="0" fontId="3" fillId="14" borderId="25" xfId="0" applyFont="1" applyFill="1" applyBorder="1" applyAlignment="1">
      <alignment vertical="top" wrapText="1"/>
    </xf>
    <xf numFmtId="0" fontId="4" fillId="4" borderId="38" xfId="0" applyFont="1" applyFill="1" applyBorder="1" applyAlignment="1">
      <alignment horizontal="center" vertical="top" wrapText="1"/>
    </xf>
    <xf numFmtId="0" fontId="4" fillId="4" borderId="55" xfId="0" applyFont="1" applyFill="1" applyBorder="1" applyAlignment="1">
      <alignment horizontal="center" vertical="top" wrapText="1"/>
    </xf>
    <xf numFmtId="49" fontId="10" fillId="2" borderId="67" xfId="0" applyNumberFormat="1" applyFont="1" applyFill="1" applyBorder="1" applyAlignment="1" applyProtection="1">
      <alignment horizontal="center" vertical="top" wrapText="1"/>
      <protection locked="0"/>
    </xf>
    <xf numFmtId="49" fontId="10" fillId="2" borderId="68" xfId="0" applyNumberFormat="1" applyFont="1" applyFill="1" applyBorder="1" applyAlignment="1" applyProtection="1">
      <alignment horizontal="center" vertical="top" wrapText="1"/>
      <protection locked="0"/>
    </xf>
    <xf numFmtId="49" fontId="10" fillId="2" borderId="69" xfId="0" applyNumberFormat="1" applyFont="1" applyFill="1" applyBorder="1" applyAlignment="1" applyProtection="1">
      <alignment horizontal="center" vertical="top" wrapText="1"/>
      <protection locked="0"/>
    </xf>
    <xf numFmtId="49" fontId="10" fillId="2" borderId="25" xfId="0" applyNumberFormat="1" applyFont="1" applyFill="1" applyBorder="1" applyAlignment="1" applyProtection="1">
      <alignment horizontal="center" vertical="top" wrapText="1"/>
      <protection locked="0"/>
    </xf>
    <xf numFmtId="49" fontId="10" fillId="2" borderId="16" xfId="0" applyNumberFormat="1" applyFont="1" applyFill="1" applyBorder="1" applyAlignment="1" applyProtection="1">
      <alignment vertical="top" wrapText="1"/>
      <protection locked="0"/>
    </xf>
    <xf numFmtId="49" fontId="10" fillId="2" borderId="10" xfId="0" applyNumberFormat="1" applyFont="1" applyFill="1" applyBorder="1" applyAlignment="1" applyProtection="1">
      <alignment vertical="top" wrapText="1"/>
      <protection locked="0"/>
    </xf>
    <xf numFmtId="49" fontId="10" fillId="2" borderId="27" xfId="0" applyNumberFormat="1" applyFont="1" applyFill="1" applyBorder="1" applyAlignment="1" applyProtection="1">
      <alignment vertical="top" wrapText="1"/>
      <protection locked="0"/>
    </xf>
    <xf numFmtId="49" fontId="11" fillId="2" borderId="16" xfId="0" applyNumberFormat="1" applyFont="1" applyFill="1" applyBorder="1" applyAlignment="1" applyProtection="1">
      <alignment horizontal="center" vertical="center" wrapText="1"/>
    </xf>
    <xf numFmtId="49" fontId="11" fillId="2" borderId="10" xfId="0" applyNumberFormat="1" applyFont="1" applyFill="1" applyBorder="1" applyAlignment="1" applyProtection="1">
      <alignment horizontal="center" vertical="center" wrapText="1"/>
    </xf>
    <xf numFmtId="49" fontId="11" fillId="2" borderId="27" xfId="0" applyNumberFormat="1" applyFont="1" applyFill="1" applyBorder="1" applyAlignment="1" applyProtection="1">
      <alignment horizontal="center" vertical="center" wrapText="1"/>
    </xf>
    <xf numFmtId="49" fontId="11" fillId="2" borderId="22" xfId="0" applyNumberFormat="1" applyFont="1" applyFill="1" applyBorder="1" applyAlignment="1" applyProtection="1">
      <alignment horizontal="center" vertical="center" wrapText="1"/>
    </xf>
    <xf numFmtId="49" fontId="11" fillId="2" borderId="25" xfId="0" applyNumberFormat="1" applyFont="1" applyFill="1" applyBorder="1" applyAlignment="1" applyProtection="1">
      <alignment horizontal="center" vertical="center" wrapText="1"/>
    </xf>
    <xf numFmtId="49" fontId="11" fillId="2" borderId="32" xfId="0" applyNumberFormat="1" applyFont="1" applyFill="1" applyBorder="1" applyAlignment="1" applyProtection="1">
      <alignment horizontal="center" vertical="center" wrapText="1"/>
    </xf>
    <xf numFmtId="49" fontId="10" fillId="2" borderId="7" xfId="0" applyNumberFormat="1" applyFont="1" applyFill="1" applyBorder="1" applyAlignment="1" applyProtection="1">
      <alignment horizontal="left" vertical="top" wrapText="1"/>
      <protection locked="0"/>
    </xf>
    <xf numFmtId="49" fontId="3" fillId="2" borderId="3" xfId="0" applyNumberFormat="1" applyFont="1" applyFill="1" applyBorder="1" applyAlignment="1" applyProtection="1">
      <alignment horizontal="left" wrapText="1"/>
      <protection locked="0"/>
    </xf>
    <xf numFmtId="49" fontId="3" fillId="2" borderId="7" xfId="0" applyNumberFormat="1" applyFont="1" applyFill="1" applyBorder="1" applyAlignment="1" applyProtection="1">
      <alignment horizontal="left" wrapText="1"/>
      <protection locked="0"/>
    </xf>
    <xf numFmtId="49" fontId="3" fillId="2" borderId="15" xfId="0" applyNumberFormat="1" applyFont="1" applyFill="1" applyBorder="1" applyAlignment="1" applyProtection="1">
      <alignment horizontal="left" wrapText="1"/>
      <protection locked="0"/>
    </xf>
    <xf numFmtId="49" fontId="3" fillId="2" borderId="9" xfId="0" applyNumberFormat="1" applyFont="1" applyFill="1" applyBorder="1" applyAlignment="1" applyProtection="1">
      <alignment horizontal="left" wrapText="1"/>
      <protection locked="0"/>
    </xf>
    <xf numFmtId="0" fontId="3" fillId="3" borderId="35" xfId="0" applyFont="1" applyFill="1" applyBorder="1" applyAlignment="1">
      <alignment horizontal="left" vertical="top" wrapText="1" indent="1"/>
    </xf>
    <xf numFmtId="0" fontId="3" fillId="3" borderId="0" xfId="0" applyFont="1" applyFill="1" applyBorder="1" applyAlignment="1">
      <alignment horizontal="left" vertical="top" wrapText="1" indent="1"/>
    </xf>
    <xf numFmtId="0" fontId="3" fillId="3" borderId="33" xfId="0" applyFont="1" applyFill="1" applyBorder="1" applyAlignment="1">
      <alignment horizontal="left" vertical="top" wrapText="1" indent="1"/>
    </xf>
    <xf numFmtId="0" fontId="3" fillId="3" borderId="34" xfId="0" applyFont="1" applyFill="1" applyBorder="1" applyAlignment="1">
      <alignment horizontal="left" vertical="top" wrapText="1" indent="1"/>
    </xf>
    <xf numFmtId="0" fontId="3" fillId="3" borderId="36" xfId="0" applyFont="1" applyFill="1" applyBorder="1" applyAlignment="1">
      <alignment horizontal="left" vertical="top" wrapText="1" indent="1"/>
    </xf>
    <xf numFmtId="0" fontId="3" fillId="3" borderId="37" xfId="0" applyFont="1" applyFill="1" applyBorder="1" applyAlignment="1">
      <alignment horizontal="left" vertical="top" wrapText="1" indent="1"/>
    </xf>
    <xf numFmtId="0" fontId="3" fillId="3" borderId="1" xfId="0" applyFont="1" applyFill="1" applyBorder="1" applyAlignment="1">
      <alignment horizontal="left" vertical="top" wrapText="1" indent="1"/>
    </xf>
    <xf numFmtId="0" fontId="3" fillId="3" borderId="38" xfId="0" applyFont="1" applyFill="1" applyBorder="1" applyAlignment="1">
      <alignment horizontal="left" vertical="top" wrapText="1" indent="1"/>
    </xf>
    <xf numFmtId="0" fontId="3" fillId="3" borderId="2" xfId="0" applyFont="1" applyFill="1" applyBorder="1" applyAlignment="1">
      <alignment horizontal="left" vertical="top" wrapText="1" indent="1"/>
    </xf>
    <xf numFmtId="14" fontId="14" fillId="6" borderId="0" xfId="0" applyNumberFormat="1" applyFont="1" applyFill="1" applyBorder="1" applyAlignment="1" applyProtection="1">
      <alignment horizontal="center" vertical="top"/>
      <protection locked="0"/>
    </xf>
    <xf numFmtId="14" fontId="14" fillId="6" borderId="33" xfId="0" applyNumberFormat="1" applyFont="1" applyFill="1" applyBorder="1" applyAlignment="1" applyProtection="1">
      <alignment horizontal="center" vertical="top"/>
      <protection locked="0"/>
    </xf>
    <xf numFmtId="0" fontId="9" fillId="6" borderId="0" xfId="0" applyFont="1" applyFill="1" applyAlignment="1">
      <alignment horizontal="left" vertical="top" wrapText="1"/>
    </xf>
    <xf numFmtId="0" fontId="9" fillId="6" borderId="33" xfId="0" applyFont="1" applyFill="1" applyBorder="1" applyAlignment="1">
      <alignment horizontal="left" vertical="top" wrapText="1"/>
    </xf>
    <xf numFmtId="49" fontId="3" fillId="6" borderId="20" xfId="0" applyNumberFormat="1" applyFont="1" applyFill="1" applyBorder="1" applyAlignment="1" applyProtection="1">
      <alignment horizontal="left" vertical="center"/>
      <protection locked="0"/>
    </xf>
    <xf numFmtId="49" fontId="3" fillId="6" borderId="24" xfId="0" applyNumberFormat="1" applyFont="1" applyFill="1" applyBorder="1" applyAlignment="1" applyProtection="1">
      <alignment horizontal="left" vertical="center"/>
      <protection locked="0"/>
    </xf>
    <xf numFmtId="49" fontId="3" fillId="6" borderId="26" xfId="0" applyNumberFormat="1" applyFont="1" applyFill="1" applyBorder="1" applyAlignment="1" applyProtection="1">
      <alignment horizontal="left" vertical="center"/>
      <protection locked="0"/>
    </xf>
    <xf numFmtId="49" fontId="3" fillId="6" borderId="16" xfId="0" applyNumberFormat="1" applyFont="1" applyFill="1" applyBorder="1" applyAlignment="1" applyProtection="1">
      <alignment horizontal="left" vertical="center"/>
      <protection locked="0"/>
    </xf>
    <xf numFmtId="49" fontId="3" fillId="6" borderId="10" xfId="0" applyNumberFormat="1" applyFont="1" applyFill="1" applyBorder="1" applyAlignment="1" applyProtection="1">
      <alignment horizontal="left" vertical="center"/>
      <protection locked="0"/>
    </xf>
    <xf numFmtId="49" fontId="3" fillId="6" borderId="27" xfId="0" applyNumberFormat="1" applyFont="1" applyFill="1" applyBorder="1" applyAlignment="1" applyProtection="1">
      <alignment horizontal="left" vertical="center"/>
      <protection locked="0"/>
    </xf>
    <xf numFmtId="167" fontId="3" fillId="6" borderId="16" xfId="0" applyNumberFormat="1" applyFont="1" applyFill="1" applyBorder="1" applyAlignment="1" applyProtection="1">
      <alignment horizontal="left" vertical="center"/>
      <protection locked="0"/>
    </xf>
    <xf numFmtId="167" fontId="3" fillId="6" borderId="10" xfId="0" applyNumberFormat="1" applyFont="1" applyFill="1" applyBorder="1" applyAlignment="1" applyProtection="1">
      <alignment horizontal="left" vertical="center"/>
      <protection locked="0"/>
    </xf>
    <xf numFmtId="167" fontId="3" fillId="6" borderId="27" xfId="0" applyNumberFormat="1" applyFont="1" applyFill="1" applyBorder="1" applyAlignment="1" applyProtection="1">
      <alignment horizontal="left" vertical="center"/>
      <protection locked="0"/>
    </xf>
    <xf numFmtId="0" fontId="3" fillId="14" borderId="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6" borderId="0" xfId="0" applyFont="1" applyFill="1" applyAlignment="1">
      <alignment horizontal="left" vertical="top" wrapText="1"/>
    </xf>
    <xf numFmtId="49" fontId="14" fillId="6" borderId="0" xfId="0" applyNumberFormat="1" applyFont="1" applyFill="1" applyBorder="1" applyAlignment="1" applyProtection="1">
      <alignment horizontal="center" vertical="top"/>
      <protection locked="0"/>
    </xf>
    <xf numFmtId="49" fontId="14" fillId="6" borderId="33" xfId="0" applyNumberFormat="1" applyFont="1" applyFill="1" applyBorder="1" applyAlignment="1" applyProtection="1">
      <alignment horizontal="center" vertical="top"/>
      <protection locked="0"/>
    </xf>
    <xf numFmtId="0" fontId="3" fillId="6" borderId="0" xfId="0" applyFont="1" applyFill="1" applyBorder="1" applyAlignment="1">
      <alignment horizontal="center" vertical="top"/>
    </xf>
    <xf numFmtId="0" fontId="3" fillId="6" borderId="35" xfId="0" applyFont="1" applyFill="1" applyBorder="1" applyAlignment="1">
      <alignment horizontal="center" vertical="top"/>
    </xf>
    <xf numFmtId="49" fontId="3" fillId="6" borderId="19" xfId="0" applyNumberFormat="1" applyFont="1" applyFill="1" applyBorder="1" applyAlignment="1" applyProtection="1">
      <alignment horizontal="left" vertical="center" wrapText="1"/>
      <protection locked="0"/>
    </xf>
    <xf numFmtId="49" fontId="3" fillId="6" borderId="11" xfId="0" applyNumberFormat="1" applyFont="1" applyFill="1" applyBorder="1" applyAlignment="1" applyProtection="1">
      <alignment horizontal="left" vertical="center" wrapText="1"/>
      <protection locked="0"/>
    </xf>
    <xf numFmtId="49" fontId="3" fillId="6" borderId="45" xfId="0" applyNumberFormat="1" applyFont="1" applyFill="1" applyBorder="1" applyAlignment="1" applyProtection="1">
      <alignment horizontal="left" vertical="center" wrapText="1"/>
      <protection locked="0"/>
    </xf>
    <xf numFmtId="49" fontId="3" fillId="6" borderId="13" xfId="0" applyNumberFormat="1" applyFont="1" applyFill="1" applyBorder="1" applyAlignment="1" applyProtection="1">
      <alignment horizontal="left" vertical="center" wrapText="1"/>
      <protection locked="0"/>
    </xf>
    <xf numFmtId="49" fontId="3" fillId="6" borderId="33" xfId="0" applyNumberFormat="1" applyFont="1" applyFill="1" applyBorder="1" applyAlignment="1" applyProtection="1">
      <alignment horizontal="left" vertical="center" wrapText="1"/>
      <protection locked="0"/>
    </xf>
    <xf numFmtId="49" fontId="3" fillId="6" borderId="2" xfId="0" applyNumberFormat="1" applyFont="1" applyFill="1" applyBorder="1" applyAlignment="1" applyProtection="1">
      <alignment horizontal="left" vertical="center" wrapText="1"/>
      <protection locked="0"/>
    </xf>
    <xf numFmtId="0" fontId="27" fillId="3" borderId="34" xfId="0" applyFont="1" applyFill="1" applyBorder="1" applyAlignment="1">
      <alignment horizontal="left" vertical="top" wrapText="1" indent="1"/>
    </xf>
    <xf numFmtId="0" fontId="27" fillId="3" borderId="35" xfId="0" applyFont="1" applyFill="1" applyBorder="1" applyAlignment="1">
      <alignment horizontal="left" vertical="top" wrapText="1" indent="1"/>
    </xf>
    <xf numFmtId="0" fontId="27" fillId="3" borderId="36" xfId="0" applyFont="1" applyFill="1" applyBorder="1" applyAlignment="1">
      <alignment horizontal="left" vertical="top" wrapText="1" indent="1"/>
    </xf>
    <xf numFmtId="0" fontId="27" fillId="3" borderId="37" xfId="0" applyFont="1" applyFill="1" applyBorder="1" applyAlignment="1">
      <alignment horizontal="left" vertical="top" wrapText="1" indent="1"/>
    </xf>
    <xf numFmtId="0" fontId="27" fillId="3" borderId="0" xfId="0" applyFont="1" applyFill="1" applyBorder="1" applyAlignment="1">
      <alignment horizontal="left" vertical="top" wrapText="1" indent="1"/>
    </xf>
    <xf numFmtId="0" fontId="27" fillId="3" borderId="1" xfId="0" applyFont="1" applyFill="1" applyBorder="1" applyAlignment="1">
      <alignment horizontal="left" vertical="top" wrapText="1" indent="1"/>
    </xf>
    <xf numFmtId="0" fontId="27" fillId="3" borderId="38" xfId="0" applyFont="1" applyFill="1" applyBorder="1" applyAlignment="1">
      <alignment horizontal="left" vertical="top" wrapText="1" indent="1"/>
    </xf>
    <xf numFmtId="0" fontId="27" fillId="3" borderId="33" xfId="0" applyFont="1" applyFill="1" applyBorder="1" applyAlignment="1">
      <alignment horizontal="left" vertical="top" wrapText="1" indent="1"/>
    </xf>
    <xf numFmtId="0" fontId="27" fillId="3" borderId="2" xfId="0" applyFont="1" applyFill="1" applyBorder="1" applyAlignment="1">
      <alignment horizontal="left" vertical="top" wrapText="1" indent="1"/>
    </xf>
  </cellXfs>
  <cellStyles count="2">
    <cellStyle name="Hyperlink" xfId="1" builtinId="8"/>
    <cellStyle name="Normal" xfId="0" builtinId="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915698</xdr:colOff>
      <xdr:row>10</xdr:row>
      <xdr:rowOff>142240</xdr:rowOff>
    </xdr:from>
    <xdr:to>
      <xdr:col>17</xdr:col>
      <xdr:colOff>796704</xdr:colOff>
      <xdr:row>19</xdr:row>
      <xdr:rowOff>110490</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49758" y="1887220"/>
          <a:ext cx="1755526" cy="1339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381000</xdr:colOff>
          <xdr:row>36</xdr:row>
          <xdr:rowOff>28575</xdr:rowOff>
        </xdr:from>
        <xdr:to>
          <xdr:col>7</xdr:col>
          <xdr:colOff>600075</xdr:colOff>
          <xdr:row>38</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D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36</xdr:row>
          <xdr:rowOff>28575</xdr:rowOff>
        </xdr:from>
        <xdr:to>
          <xdr:col>1</xdr:col>
          <xdr:colOff>600075</xdr:colOff>
          <xdr:row>37</xdr:row>
          <xdr:rowOff>142875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D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62</xdr:row>
          <xdr:rowOff>28575</xdr:rowOff>
        </xdr:from>
        <xdr:to>
          <xdr:col>1</xdr:col>
          <xdr:colOff>600075</xdr:colOff>
          <xdr:row>63</xdr:row>
          <xdr:rowOff>142875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D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62</xdr:row>
          <xdr:rowOff>28575</xdr:rowOff>
        </xdr:from>
        <xdr:to>
          <xdr:col>7</xdr:col>
          <xdr:colOff>600075</xdr:colOff>
          <xdr:row>63</xdr:row>
          <xdr:rowOff>142875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D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16</xdr:row>
          <xdr:rowOff>152400</xdr:rowOff>
        </xdr:from>
        <xdr:to>
          <xdr:col>1</xdr:col>
          <xdr:colOff>600075</xdr:colOff>
          <xdr:row>18</xdr:row>
          <xdr:rowOff>76200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D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18</xdr:row>
          <xdr:rowOff>123825</xdr:rowOff>
        </xdr:from>
        <xdr:to>
          <xdr:col>1</xdr:col>
          <xdr:colOff>600075</xdr:colOff>
          <xdr:row>20</xdr:row>
          <xdr:rowOff>47625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D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pa.gov/stationary-sources-air-pollution/ethylene-oxide-emissions-standards-sterilization-faciliti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cfr.gov/cgi-bin/text-idx?SID=85df5b1185a8b127a9b324c6583f72c6&amp;mc=true&amp;node=pt13.1.121&amp;rgn=div5" TargetMode="External"/><Relationship Id="rId2" Type="http://schemas.openxmlformats.org/officeDocument/2006/relationships/hyperlink" Target="https://www.sba.gov/" TargetMode="External"/><Relationship Id="rId1" Type="http://schemas.openxmlformats.org/officeDocument/2006/relationships/hyperlink" Target="https://www.census.gov/eos/www/naics/" TargetMode="External"/><Relationship Id="rId6" Type="http://schemas.openxmlformats.org/officeDocument/2006/relationships/printerSettings" Target="../printerSettings/printerSettings3.bin"/><Relationship Id="rId5" Type="http://schemas.openxmlformats.org/officeDocument/2006/relationships/hyperlink" Target="https://www.ecfr.gov/cgi-bin/text-idx?SID=e4db7138e51ff76ffa723d3162b8169d&amp;mc=true&amp;node=se40.11.63_12&amp;rgn=div8" TargetMode="External"/><Relationship Id="rId4" Type="http://schemas.openxmlformats.org/officeDocument/2006/relationships/hyperlink" Target="https://www3.epa.gov/ttn/atw/112a_def.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0221-5FB3-40DB-BD08-3602856F382B}">
  <sheetPr codeName="Sheet3">
    <tabColor theme="7" tint="0.59999389629810485"/>
  </sheetPr>
  <dimension ref="A1:M65"/>
  <sheetViews>
    <sheetView tabSelected="1" workbookViewId="0"/>
  </sheetViews>
  <sheetFormatPr defaultColWidth="0" defaultRowHeight="12" zeroHeight="1" x14ac:dyDescent="0.25"/>
  <cols>
    <col min="1" max="1" width="4.5703125" style="8" customWidth="1"/>
    <col min="2" max="10" width="13.5703125" style="8" customWidth="1"/>
    <col min="11" max="11" width="4.5703125" style="8" customWidth="1"/>
    <col min="12" max="13" width="0" style="8" hidden="1" customWidth="1"/>
    <col min="14" max="16384" width="13.5703125" style="8" hidden="1"/>
  </cols>
  <sheetData>
    <row r="1" spans="2:10" ht="12.6" customHeight="1" thickBot="1" x14ac:dyDescent="0.3"/>
    <row r="2" spans="2:10" ht="18.600000000000001" customHeight="1" x14ac:dyDescent="0.25">
      <c r="B2" s="9" t="s">
        <v>285</v>
      </c>
      <c r="I2" s="498" t="s">
        <v>1840</v>
      </c>
      <c r="J2" s="499"/>
    </row>
    <row r="3" spans="2:10" ht="18.600000000000001" customHeight="1" thickBot="1" x14ac:dyDescent="0.3">
      <c r="B3" s="9" t="s">
        <v>1499</v>
      </c>
      <c r="I3" s="500" t="s">
        <v>1508</v>
      </c>
      <c r="J3" s="501"/>
    </row>
    <row r="4" spans="2:10" x14ac:dyDescent="0.25"/>
    <row r="5" spans="2:10" s="225" customFormat="1" ht="12.75" thickBot="1" x14ac:dyDescent="0.3"/>
    <row r="6" spans="2:10" s="484" customFormat="1" ht="12.75" x14ac:dyDescent="0.25">
      <c r="B6" s="497" t="s">
        <v>1841</v>
      </c>
      <c r="C6" s="492"/>
      <c r="D6" s="492"/>
      <c r="E6" s="492"/>
      <c r="F6" s="492"/>
      <c r="G6" s="492"/>
      <c r="H6" s="492"/>
      <c r="I6" s="492"/>
      <c r="J6" s="493"/>
    </row>
    <row r="7" spans="2:10" s="484" customFormat="1" x14ac:dyDescent="0.25">
      <c r="B7" s="494"/>
      <c r="C7" s="495"/>
      <c r="D7" s="495"/>
      <c r="E7" s="495"/>
      <c r="F7" s="495"/>
      <c r="G7" s="495"/>
      <c r="H7" s="495"/>
      <c r="I7" s="495"/>
      <c r="J7" s="496"/>
    </row>
    <row r="8" spans="2:10" s="484" customFormat="1" x14ac:dyDescent="0.25">
      <c r="B8" s="535" t="s">
        <v>1842</v>
      </c>
      <c r="C8" s="536"/>
      <c r="D8" s="536"/>
      <c r="E8" s="536"/>
      <c r="F8" s="536"/>
      <c r="G8" s="536"/>
      <c r="H8" s="536"/>
      <c r="I8" s="536"/>
      <c r="J8" s="537"/>
    </row>
    <row r="9" spans="2:10" s="484" customFormat="1" x14ac:dyDescent="0.25">
      <c r="B9" s="535"/>
      <c r="C9" s="536"/>
      <c r="D9" s="536"/>
      <c r="E9" s="536"/>
      <c r="F9" s="536"/>
      <c r="G9" s="536"/>
      <c r="H9" s="536"/>
      <c r="I9" s="536"/>
      <c r="J9" s="537"/>
    </row>
    <row r="10" spans="2:10" s="484" customFormat="1" x14ac:dyDescent="0.25">
      <c r="B10" s="535"/>
      <c r="C10" s="536"/>
      <c r="D10" s="536"/>
      <c r="E10" s="536"/>
      <c r="F10" s="536"/>
      <c r="G10" s="536"/>
      <c r="H10" s="536"/>
      <c r="I10" s="536"/>
      <c r="J10" s="537"/>
    </row>
    <row r="11" spans="2:10" s="484" customFormat="1" x14ac:dyDescent="0.25">
      <c r="B11" s="535"/>
      <c r="C11" s="536"/>
      <c r="D11" s="536"/>
      <c r="E11" s="536"/>
      <c r="F11" s="536"/>
      <c r="G11" s="536"/>
      <c r="H11" s="536"/>
      <c r="I11" s="536"/>
      <c r="J11" s="537"/>
    </row>
    <row r="12" spans="2:10" s="484" customFormat="1" x14ac:dyDescent="0.25">
      <c r="B12" s="535"/>
      <c r="C12" s="536"/>
      <c r="D12" s="536"/>
      <c r="E12" s="536"/>
      <c r="F12" s="536"/>
      <c r="G12" s="536"/>
      <c r="H12" s="536"/>
      <c r="I12" s="536"/>
      <c r="J12" s="537"/>
    </row>
    <row r="13" spans="2:10" s="484" customFormat="1" ht="12.75" thickBot="1" x14ac:dyDescent="0.3">
      <c r="B13" s="538"/>
      <c r="C13" s="539"/>
      <c r="D13" s="539"/>
      <c r="E13" s="539"/>
      <c r="F13" s="539"/>
      <c r="G13" s="539"/>
      <c r="H13" s="539"/>
      <c r="I13" s="539"/>
      <c r="J13" s="540"/>
    </row>
    <row r="14" spans="2:10" s="484" customFormat="1" x14ac:dyDescent="0.25">
      <c r="B14" s="483"/>
      <c r="C14" s="483"/>
      <c r="D14" s="483"/>
      <c r="E14" s="483"/>
      <c r="F14" s="483"/>
      <c r="G14" s="483"/>
      <c r="H14" s="483"/>
      <c r="I14" s="483"/>
      <c r="J14" s="483"/>
    </row>
    <row r="15" spans="2:10" s="225" customFormat="1" x14ac:dyDescent="0.25">
      <c r="B15" s="223"/>
      <c r="C15" s="223"/>
      <c r="D15" s="223"/>
      <c r="E15" s="223"/>
      <c r="F15" s="223"/>
      <c r="G15" s="223"/>
      <c r="H15" s="223"/>
      <c r="I15" s="223"/>
      <c r="J15" s="223"/>
    </row>
    <row r="16" spans="2:10" ht="15.75" x14ac:dyDescent="0.25">
      <c r="B16" s="12" t="s">
        <v>6</v>
      </c>
    </row>
    <row r="17" spans="2:10" x14ac:dyDescent="0.25"/>
    <row r="18" spans="2:10" x14ac:dyDescent="0.25">
      <c r="B18" s="511" t="s">
        <v>1530</v>
      </c>
      <c r="C18" s="511"/>
      <c r="D18" s="511"/>
      <c r="E18" s="511"/>
      <c r="F18" s="511"/>
      <c r="G18" s="511"/>
      <c r="H18" s="511"/>
      <c r="I18" s="511"/>
      <c r="J18" s="511"/>
    </row>
    <row r="19" spans="2:10" ht="14.85" customHeight="1" x14ac:dyDescent="0.25">
      <c r="B19" s="511"/>
      <c r="C19" s="511"/>
      <c r="D19" s="511"/>
      <c r="E19" s="511"/>
      <c r="F19" s="511"/>
      <c r="G19" s="511"/>
      <c r="H19" s="511"/>
      <c r="I19" s="511"/>
      <c r="J19" s="511"/>
    </row>
    <row r="20" spans="2:10" x14ac:dyDescent="0.25">
      <c r="B20" s="511"/>
      <c r="C20" s="511"/>
      <c r="D20" s="511"/>
      <c r="E20" s="511"/>
      <c r="F20" s="511"/>
      <c r="G20" s="511"/>
      <c r="H20" s="511"/>
      <c r="I20" s="511"/>
      <c r="J20" s="511"/>
    </row>
    <row r="21" spans="2:10" x14ac:dyDescent="0.25">
      <c r="B21" s="511"/>
      <c r="C21" s="511"/>
      <c r="D21" s="511"/>
      <c r="E21" s="511"/>
      <c r="F21" s="511"/>
      <c r="G21" s="511"/>
      <c r="H21" s="511"/>
      <c r="I21" s="511"/>
      <c r="J21" s="511"/>
    </row>
    <row r="22" spans="2:10" s="484" customFormat="1" x14ac:dyDescent="0.25">
      <c r="B22" s="483"/>
      <c r="C22" s="483"/>
      <c r="D22" s="483"/>
      <c r="E22" s="483"/>
      <c r="F22" s="483"/>
      <c r="G22" s="483"/>
      <c r="H22" s="483"/>
      <c r="I22" s="483"/>
      <c r="J22" s="483"/>
    </row>
    <row r="23" spans="2:10" s="310" customFormat="1" x14ac:dyDescent="0.25">
      <c r="B23" s="309"/>
      <c r="C23" s="309"/>
      <c r="D23" s="309"/>
      <c r="E23" s="309"/>
      <c r="F23" s="309"/>
      <c r="G23" s="309"/>
      <c r="H23" s="309"/>
      <c r="I23" s="309"/>
      <c r="J23" s="309"/>
    </row>
    <row r="24" spans="2:10" ht="15.75" x14ac:dyDescent="0.25">
      <c r="B24" s="12" t="s">
        <v>1522</v>
      </c>
    </row>
    <row r="25" spans="2:10" x14ac:dyDescent="0.25"/>
    <row r="26" spans="2:10" ht="12.75" thickBot="1" x14ac:dyDescent="0.3">
      <c r="B26" s="263" t="s">
        <v>1614</v>
      </c>
    </row>
    <row r="27" spans="2:10" x14ac:dyDescent="0.25">
      <c r="B27" s="541" t="s">
        <v>1572</v>
      </c>
      <c r="C27" s="542"/>
      <c r="D27" s="542"/>
      <c r="E27" s="542"/>
      <c r="F27" s="542"/>
      <c r="G27" s="542"/>
      <c r="H27" s="542"/>
      <c r="I27" s="542"/>
      <c r="J27" s="543"/>
    </row>
    <row r="28" spans="2:10" x14ac:dyDescent="0.25">
      <c r="B28" s="521" t="s">
        <v>1573</v>
      </c>
      <c r="C28" s="522"/>
      <c r="D28" s="522"/>
      <c r="E28" s="522"/>
      <c r="F28" s="522"/>
      <c r="G28" s="522"/>
      <c r="H28" s="522"/>
      <c r="I28" s="522"/>
      <c r="J28" s="523"/>
    </row>
    <row r="29" spans="2:10" x14ac:dyDescent="0.25">
      <c r="B29" s="524" t="s">
        <v>1574</v>
      </c>
      <c r="C29" s="525"/>
      <c r="D29" s="525"/>
      <c r="E29" s="525"/>
      <c r="F29" s="525"/>
      <c r="G29" s="525"/>
      <c r="H29" s="525"/>
      <c r="I29" s="525"/>
      <c r="J29" s="526"/>
    </row>
    <row r="30" spans="2:10" x14ac:dyDescent="0.25">
      <c r="B30" s="527" t="s">
        <v>1575</v>
      </c>
      <c r="C30" s="528"/>
      <c r="D30" s="528"/>
      <c r="E30" s="528"/>
      <c r="F30" s="528"/>
      <c r="G30" s="528"/>
      <c r="H30" s="528"/>
      <c r="I30" s="528"/>
      <c r="J30" s="529"/>
    </row>
    <row r="31" spans="2:10" s="310" customFormat="1" ht="12.75" thickBot="1" x14ac:dyDescent="0.3">
      <c r="B31" s="546" t="s">
        <v>1576</v>
      </c>
      <c r="C31" s="547"/>
      <c r="D31" s="547"/>
      <c r="E31" s="547"/>
      <c r="F31" s="547"/>
      <c r="G31" s="547"/>
      <c r="H31" s="547"/>
      <c r="I31" s="547"/>
      <c r="J31" s="548"/>
    </row>
    <row r="32" spans="2:10" ht="12" customHeight="1" x14ac:dyDescent="0.25">
      <c r="B32" s="532" t="s">
        <v>1800</v>
      </c>
      <c r="C32" s="532"/>
      <c r="D32" s="532"/>
      <c r="E32" s="532"/>
      <c r="F32" s="532"/>
      <c r="G32" s="532"/>
      <c r="H32" s="532"/>
      <c r="I32" s="532"/>
      <c r="J32" s="532"/>
    </row>
    <row r="33" spans="2:10" x14ac:dyDescent="0.25">
      <c r="B33" s="532"/>
      <c r="C33" s="532"/>
      <c r="D33" s="532"/>
      <c r="E33" s="532"/>
      <c r="F33" s="532"/>
      <c r="G33" s="532"/>
      <c r="H33" s="532"/>
      <c r="I33" s="532"/>
      <c r="J33" s="532"/>
    </row>
    <row r="34" spans="2:10" x14ac:dyDescent="0.25"/>
    <row r="35" spans="2:10" ht="12.75" thickBot="1" x14ac:dyDescent="0.3">
      <c r="B35" s="8" t="s">
        <v>1577</v>
      </c>
    </row>
    <row r="36" spans="2:10" x14ac:dyDescent="0.2">
      <c r="B36" s="519" t="s">
        <v>1578</v>
      </c>
      <c r="C36" s="520"/>
      <c r="D36" s="530" t="s">
        <v>1501</v>
      </c>
      <c r="E36" s="530"/>
      <c r="F36" s="530"/>
      <c r="G36" s="530"/>
      <c r="H36" s="530"/>
      <c r="I36" s="530"/>
      <c r="J36" s="531"/>
    </row>
    <row r="37" spans="2:10" x14ac:dyDescent="0.25">
      <c r="B37" s="533" t="s">
        <v>481</v>
      </c>
      <c r="C37" s="534"/>
      <c r="D37" s="512" t="s">
        <v>1502</v>
      </c>
      <c r="E37" s="512"/>
      <c r="F37" s="512"/>
      <c r="G37" s="512"/>
      <c r="H37" s="512"/>
      <c r="I37" s="512"/>
      <c r="J37" s="513"/>
    </row>
    <row r="38" spans="2:10" x14ac:dyDescent="0.25">
      <c r="B38" s="502" t="s">
        <v>465</v>
      </c>
      <c r="C38" s="503"/>
      <c r="D38" s="504" t="s">
        <v>282</v>
      </c>
      <c r="E38" s="504"/>
      <c r="F38" s="504"/>
      <c r="G38" s="504"/>
      <c r="H38" s="504"/>
      <c r="I38" s="504"/>
      <c r="J38" s="505"/>
    </row>
    <row r="39" spans="2:10" x14ac:dyDescent="0.25">
      <c r="B39" s="502" t="s">
        <v>466</v>
      </c>
      <c r="C39" s="503"/>
      <c r="D39" s="504" t="s">
        <v>399</v>
      </c>
      <c r="E39" s="504"/>
      <c r="F39" s="504"/>
      <c r="G39" s="504"/>
      <c r="H39" s="504"/>
      <c r="I39" s="504"/>
      <c r="J39" s="505"/>
    </row>
    <row r="40" spans="2:10" x14ac:dyDescent="0.25">
      <c r="B40" s="544" t="s">
        <v>1428</v>
      </c>
      <c r="C40" s="545"/>
      <c r="D40" s="504" t="s">
        <v>1079</v>
      </c>
      <c r="E40" s="504"/>
      <c r="F40" s="504"/>
      <c r="G40" s="504"/>
      <c r="H40" s="504"/>
      <c r="I40" s="504"/>
      <c r="J40" s="505"/>
    </row>
    <row r="41" spans="2:10" x14ac:dyDescent="0.25">
      <c r="B41" s="502" t="s">
        <v>467</v>
      </c>
      <c r="C41" s="503"/>
      <c r="D41" s="504" t="s">
        <v>311</v>
      </c>
      <c r="E41" s="504"/>
      <c r="F41" s="504"/>
      <c r="G41" s="504"/>
      <c r="H41" s="504"/>
      <c r="I41" s="504"/>
      <c r="J41" s="505"/>
    </row>
    <row r="42" spans="2:10" x14ac:dyDescent="0.25">
      <c r="B42" s="502" t="s">
        <v>468</v>
      </c>
      <c r="C42" s="503"/>
      <c r="D42" s="504" t="s">
        <v>313</v>
      </c>
      <c r="E42" s="504"/>
      <c r="F42" s="504"/>
      <c r="G42" s="504"/>
      <c r="H42" s="504"/>
      <c r="I42" s="504"/>
      <c r="J42" s="505"/>
    </row>
    <row r="43" spans="2:10" x14ac:dyDescent="0.25">
      <c r="B43" s="502" t="s">
        <v>469</v>
      </c>
      <c r="C43" s="503"/>
      <c r="D43" s="504" t="s">
        <v>283</v>
      </c>
      <c r="E43" s="504"/>
      <c r="F43" s="504"/>
      <c r="G43" s="504"/>
      <c r="H43" s="504"/>
      <c r="I43" s="504"/>
      <c r="J43" s="505"/>
    </row>
    <row r="44" spans="2:10" x14ac:dyDescent="0.25">
      <c r="B44" s="502" t="s">
        <v>470</v>
      </c>
      <c r="C44" s="503"/>
      <c r="D44" s="504" t="s">
        <v>480</v>
      </c>
      <c r="E44" s="504"/>
      <c r="F44" s="504"/>
      <c r="G44" s="504"/>
      <c r="H44" s="504"/>
      <c r="I44" s="504"/>
      <c r="J44" s="505"/>
    </row>
    <row r="45" spans="2:10" x14ac:dyDescent="0.25">
      <c r="B45" s="502" t="s">
        <v>471</v>
      </c>
      <c r="C45" s="503"/>
      <c r="D45" s="504" t="s">
        <v>284</v>
      </c>
      <c r="E45" s="504"/>
      <c r="F45" s="504"/>
      <c r="G45" s="504"/>
      <c r="H45" s="504"/>
      <c r="I45" s="504"/>
      <c r="J45" s="505"/>
    </row>
    <row r="46" spans="2:10" x14ac:dyDescent="0.25">
      <c r="B46" s="502" t="s">
        <v>472</v>
      </c>
      <c r="C46" s="503"/>
      <c r="D46" s="504" t="s">
        <v>629</v>
      </c>
      <c r="E46" s="504"/>
      <c r="F46" s="504"/>
      <c r="G46" s="504"/>
      <c r="H46" s="504"/>
      <c r="I46" s="504"/>
      <c r="J46" s="505"/>
    </row>
    <row r="47" spans="2:10" s="83" customFormat="1" x14ac:dyDescent="0.25">
      <c r="B47" s="506" t="s">
        <v>1278</v>
      </c>
      <c r="C47" s="507"/>
      <c r="D47" s="508" t="s">
        <v>1579</v>
      </c>
      <c r="E47" s="509"/>
      <c r="F47" s="509"/>
      <c r="G47" s="509"/>
      <c r="H47" s="509"/>
      <c r="I47" s="509"/>
      <c r="J47" s="510"/>
    </row>
    <row r="48" spans="2:10" x14ac:dyDescent="0.25">
      <c r="B48" s="502" t="s">
        <v>1511</v>
      </c>
      <c r="C48" s="503"/>
      <c r="D48" s="504" t="s">
        <v>1512</v>
      </c>
      <c r="E48" s="504"/>
      <c r="F48" s="504"/>
      <c r="G48" s="504"/>
      <c r="H48" s="504"/>
      <c r="I48" s="504"/>
      <c r="J48" s="505"/>
    </row>
    <row r="49" spans="2:10" ht="12.75" thickBot="1" x14ac:dyDescent="0.3">
      <c r="B49" s="517" t="s">
        <v>473</v>
      </c>
      <c r="C49" s="518"/>
      <c r="D49" s="515" t="s">
        <v>1505</v>
      </c>
      <c r="E49" s="515"/>
      <c r="F49" s="515"/>
      <c r="G49" s="515"/>
      <c r="H49" s="515"/>
      <c r="I49" s="515"/>
      <c r="J49" s="516"/>
    </row>
    <row r="50" spans="2:10" x14ac:dyDescent="0.25">
      <c r="B50" s="41"/>
      <c r="C50" s="41"/>
      <c r="D50" s="41"/>
      <c r="E50" s="41"/>
      <c r="F50" s="41"/>
      <c r="G50" s="41"/>
      <c r="H50" s="41"/>
      <c r="I50" s="41"/>
      <c r="J50" s="41"/>
    </row>
    <row r="51" spans="2:10" s="233" customFormat="1" x14ac:dyDescent="0.25">
      <c r="B51" s="230"/>
      <c r="C51" s="230"/>
      <c r="D51" s="230"/>
      <c r="E51" s="230"/>
      <c r="F51" s="230"/>
      <c r="G51" s="230"/>
      <c r="H51" s="230"/>
      <c r="I51" s="230"/>
      <c r="J51" s="230"/>
    </row>
    <row r="52" spans="2:10" s="233" customFormat="1" ht="15.75" x14ac:dyDescent="0.25">
      <c r="B52" s="12" t="s">
        <v>1523</v>
      </c>
      <c r="D52" s="230"/>
      <c r="E52" s="230"/>
      <c r="F52" s="230"/>
      <c r="G52" s="230"/>
      <c r="H52" s="230"/>
      <c r="I52" s="230"/>
      <c r="J52" s="230"/>
    </row>
    <row r="53" spans="2:10" s="233" customFormat="1" x14ac:dyDescent="0.25">
      <c r="D53" s="230"/>
      <c r="E53" s="230"/>
      <c r="F53" s="230"/>
      <c r="G53" s="230"/>
      <c r="H53" s="230"/>
      <c r="I53" s="230"/>
      <c r="J53" s="230"/>
    </row>
    <row r="54" spans="2:10" s="233" customFormat="1" ht="12" customHeight="1" x14ac:dyDescent="0.25">
      <c r="B54" s="514" t="s">
        <v>1615</v>
      </c>
      <c r="C54" s="514"/>
      <c r="D54" s="514"/>
      <c r="E54" s="514"/>
      <c r="F54" s="514"/>
      <c r="G54" s="514"/>
      <c r="H54" s="514"/>
      <c r="I54" s="514"/>
      <c r="J54" s="514"/>
    </row>
    <row r="55" spans="2:10" s="233" customFormat="1" x14ac:dyDescent="0.25">
      <c r="B55" s="514"/>
      <c r="C55" s="514"/>
      <c r="D55" s="514"/>
      <c r="E55" s="514"/>
      <c r="F55" s="514"/>
      <c r="G55" s="514"/>
      <c r="H55" s="514"/>
      <c r="I55" s="514"/>
      <c r="J55" s="514"/>
    </row>
    <row r="56" spans="2:10" s="233" customFormat="1" x14ac:dyDescent="0.25">
      <c r="B56" s="514"/>
      <c r="C56" s="514"/>
      <c r="D56" s="514"/>
      <c r="E56" s="514"/>
      <c r="F56" s="514"/>
      <c r="G56" s="514"/>
      <c r="H56" s="514"/>
      <c r="I56" s="514"/>
      <c r="J56" s="514"/>
    </row>
    <row r="57" spans="2:10" s="233" customFormat="1" x14ac:dyDescent="0.25">
      <c r="B57" s="514"/>
      <c r="C57" s="514"/>
      <c r="D57" s="514"/>
      <c r="E57" s="514"/>
      <c r="F57" s="514"/>
      <c r="G57" s="514"/>
      <c r="H57" s="514"/>
      <c r="I57" s="514"/>
      <c r="J57" s="514"/>
    </row>
    <row r="58" spans="2:10" s="233" customFormat="1" x14ac:dyDescent="0.25">
      <c r="B58" s="514"/>
      <c r="C58" s="514"/>
      <c r="D58" s="514"/>
      <c r="E58" s="514"/>
      <c r="F58" s="514"/>
      <c r="G58" s="514"/>
      <c r="H58" s="514"/>
      <c r="I58" s="514"/>
      <c r="J58" s="514"/>
    </row>
    <row r="59" spans="2:10" s="233" customFormat="1" ht="12" customHeight="1" x14ac:dyDescent="0.25">
      <c r="B59" s="514"/>
      <c r="C59" s="514"/>
      <c r="D59" s="514"/>
      <c r="E59" s="514"/>
      <c r="F59" s="514"/>
      <c r="G59" s="514"/>
      <c r="H59" s="514"/>
      <c r="I59" s="514"/>
      <c r="J59" s="514"/>
    </row>
    <row r="60" spans="2:10" s="233" customFormat="1" x14ac:dyDescent="0.25">
      <c r="B60" s="514"/>
      <c r="C60" s="514"/>
      <c r="D60" s="514"/>
      <c r="E60" s="514"/>
      <c r="F60" s="514"/>
      <c r="G60" s="514"/>
      <c r="H60" s="514"/>
      <c r="I60" s="514"/>
      <c r="J60" s="514"/>
    </row>
    <row r="61" spans="2:10" s="233" customFormat="1" x14ac:dyDescent="0.25">
      <c r="B61" s="514"/>
      <c r="C61" s="514"/>
      <c r="D61" s="514"/>
      <c r="E61" s="514"/>
      <c r="F61" s="514"/>
      <c r="G61" s="514"/>
      <c r="H61" s="514"/>
      <c r="I61" s="514"/>
      <c r="J61" s="514"/>
    </row>
    <row r="62" spans="2:10" s="491" customFormat="1" x14ac:dyDescent="0.25">
      <c r="B62" s="490"/>
      <c r="C62" s="490"/>
      <c r="D62" s="490"/>
      <c r="E62" s="490"/>
      <c r="F62" s="490"/>
      <c r="G62" s="490"/>
      <c r="H62" s="490"/>
      <c r="I62" s="490"/>
      <c r="J62" s="490"/>
    </row>
    <row r="63" spans="2:10" s="321" customFormat="1" x14ac:dyDescent="0.25">
      <c r="B63" s="320"/>
      <c r="C63" s="320"/>
      <c r="D63" s="320"/>
      <c r="E63" s="320"/>
      <c r="F63" s="320"/>
      <c r="G63" s="320"/>
      <c r="H63" s="320"/>
      <c r="I63" s="320"/>
      <c r="J63" s="320"/>
    </row>
    <row r="64" spans="2:10" s="233" customFormat="1" hidden="1" x14ac:dyDescent="0.25">
      <c r="B64" s="229"/>
      <c r="C64" s="229"/>
      <c r="D64" s="229"/>
      <c r="E64" s="229"/>
      <c r="F64" s="229"/>
      <c r="G64" s="229"/>
      <c r="H64" s="229"/>
      <c r="I64" s="229"/>
      <c r="J64" s="229"/>
    </row>
    <row r="65" spans="2:10" s="225" customFormat="1" hidden="1" x14ac:dyDescent="0.25">
      <c r="B65" s="222"/>
      <c r="C65" s="222"/>
      <c r="D65" s="222"/>
      <c r="E65" s="222"/>
      <c r="F65" s="222"/>
      <c r="G65" s="222"/>
      <c r="H65" s="222"/>
      <c r="I65" s="222"/>
      <c r="J65" s="222"/>
    </row>
  </sheetData>
  <sheetProtection algorithmName="SHA-512" hashValue="D+J2Bwc9UThc6NM25VzE/79FDWeakrS6mSJgpqZLESX5o8kcKEAO7CceUv6tW16kSBZdWKD/yrEPgQ03yEzO6Q==" saltValue="0Sm73RLtw96nqygGqzbJfw==" spinCount="100000" sheet="1" objects="1" scenarios="1"/>
  <mergeCells count="39">
    <mergeCell ref="B8:J13"/>
    <mergeCell ref="B27:J27"/>
    <mergeCell ref="B46:C46"/>
    <mergeCell ref="B44:C44"/>
    <mergeCell ref="D39:J39"/>
    <mergeCell ref="D40:J40"/>
    <mergeCell ref="B40:C40"/>
    <mergeCell ref="B31:J31"/>
    <mergeCell ref="B39:C39"/>
    <mergeCell ref="D41:J41"/>
    <mergeCell ref="D42:J42"/>
    <mergeCell ref="B54:J61"/>
    <mergeCell ref="D49:J49"/>
    <mergeCell ref="B49:C49"/>
    <mergeCell ref="B36:C36"/>
    <mergeCell ref="B28:J28"/>
    <mergeCell ref="B29:J29"/>
    <mergeCell ref="B38:C38"/>
    <mergeCell ref="B30:J30"/>
    <mergeCell ref="D38:J38"/>
    <mergeCell ref="D36:J36"/>
    <mergeCell ref="B32:J33"/>
    <mergeCell ref="B37:C37"/>
    <mergeCell ref="I2:J2"/>
    <mergeCell ref="I3:J3"/>
    <mergeCell ref="B41:C41"/>
    <mergeCell ref="B42:C42"/>
    <mergeCell ref="D48:J48"/>
    <mergeCell ref="B48:C48"/>
    <mergeCell ref="B43:C43"/>
    <mergeCell ref="D45:J45"/>
    <mergeCell ref="D46:J46"/>
    <mergeCell ref="B45:C45"/>
    <mergeCell ref="B47:C47"/>
    <mergeCell ref="D47:J47"/>
    <mergeCell ref="B18:J21"/>
    <mergeCell ref="D44:J44"/>
    <mergeCell ref="D43:J43"/>
    <mergeCell ref="D37:J37"/>
  </mergeCells>
  <hyperlinks>
    <hyperlink ref="B38" location="'Facility Details'!A1" display="Facility Details" xr:uid="{927ED728-FB7C-49B8-B2BC-E1DDBCBE2B3D}"/>
    <hyperlink ref="B39" location="'Room Characteristics'!A1" display="Room Characteristics" xr:uid="{9B93E955-3030-40BC-BCD2-15E822FFDBA4}"/>
    <hyperlink ref="B40" location="'Drum Storage'!A1" display="Drum Storage" xr:uid="{BFDBEA3C-B1B1-45A8-B3BA-7CCD1338A9FE}"/>
    <hyperlink ref="B41" location="'Sterilization Chambers'!A1" display="Sterilization Chambers" xr:uid="{6A7A20CA-B41A-4CCB-AA6B-61BD5EA10AE1}"/>
    <hyperlink ref="B42" location="'Other Source Types'!A1" display="Other Source Types" xr:uid="{32C94DBD-0597-44EA-A85E-491AD1D47E10}"/>
    <hyperlink ref="B43" location="'APCD Summary'!A1" display="APCD Summary" xr:uid="{A0D26B04-792C-4702-B9F9-956761E79158}"/>
    <hyperlink ref="B44" location="'APCD Details'!A1" display="APCD Details" xr:uid="{49D5D145-E600-49B1-92FE-2719F3B0EB9B}"/>
    <hyperlink ref="B45" location="Monitoring!A1" display="Monitoring" xr:uid="{E7075F27-77E3-4492-BD0D-CC0878FC11EF}"/>
    <hyperlink ref="B46" location="Miscellaneous!A1" display="Miscellaneous" xr:uid="{4FF227BC-89FA-4941-BA1B-766C803F2879}"/>
    <hyperlink ref="B48" location="Attachments!A1" display="Attachments" xr:uid="{0DBF7B62-9F8F-400A-918E-4601BB6BE948}"/>
    <hyperlink ref="B49" location="Certification!A1" display="Certification" xr:uid="{778D98FA-E845-40A2-B189-7DBAD9E30004}"/>
    <hyperlink ref="B37" location="Definitions!A1" display="Definitions" xr:uid="{A3BEBD18-264C-4CEA-9C92-D3289A76F7DC}"/>
    <hyperlink ref="B40:C40" location="'EtO &amp; EG Storage'!A1" display="EtO&amp;EG Storage (link)" xr:uid="{CC171DDF-1996-4673-B2A9-9A6786D27BFA}"/>
    <hyperlink ref="B41:C41" location="'Sterilizer Chambers'!A1" display="Sterilizer Chambers (link)" xr:uid="{29D4E93A-B603-4CD9-9761-635955C17A7D}"/>
    <hyperlink ref="B42:C42" location="Aeration!A1" display="Aeration (link)" xr:uid="{949A6EEE-19A4-4FBE-9A6D-99BFB9F98666}"/>
    <hyperlink ref="B45:C45" location="'EtO Monitoring'!A1" display="EtO Monitoring (link)" xr:uid="{70C875F4-3308-41D8-93FA-EC54DC6CD066}"/>
    <hyperlink ref="B39:C39" location="'Room Area'!A1" display="Room Characteristics (link)" xr:uid="{0E082B1C-9BA2-4F45-972D-CFA117DFA68E}"/>
    <hyperlink ref="B37:C37" location="Terms!A1" display="Terms (link)" xr:uid="{73507052-794E-4F97-8A19-E2D14BDC8863}"/>
    <hyperlink ref="B47:C47" location="'Additional Info'!A1" display="Additional Info (link)" xr:uid="{E51D49F2-A4F2-415B-A113-E6504CB44E73}"/>
    <hyperlink ref="B18:J21" r:id="rId1" display="The U.S. Environmental Protection Agency (EPA) is requesting facility data and information to inform the Technology Review project for 40 CFR part 63, subpart O, Commercial Sterilization source category. The purpose of this survey is to enable facilities to submit accurate facility information. For more detailed instructions, see the Instructions Document to the Section 114 transmittal letter at: https://www.epa.gov/stationary-sources-air-pollution/ethylene-oxide-emissions-standards-sterilization-facilities (click to visit)." xr:uid="{41E9FEC3-0AF4-4326-93BC-1FF2DB40E46F}"/>
    <hyperlink ref="B48:C48" location="Documents!A1" display="Documents (link)" xr:uid="{3006BE56-E345-45CB-A52D-4AD13BAD9D4A}"/>
  </hyperlinks>
  <pageMargins left="0.7" right="0.7" top="0.75" bottom="0.75" header="0.3" footer="0.3"/>
  <pageSetup orientation="portrait"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1CF5A-0C45-46A1-B74D-23F3F32F4CA0}">
  <sheetPr codeName="Sheet12">
    <tabColor theme="9" tint="0.59999389629810485"/>
  </sheetPr>
  <dimension ref="A1:AF90"/>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31" width="13.5703125" style="8" customWidth="1"/>
    <col min="32" max="32" width="4.5703125" style="8" customWidth="1"/>
    <col min="33" max="16384" width="13.5703125" style="8" hidden="1"/>
  </cols>
  <sheetData>
    <row r="1" spans="2:31" ht="12.75" thickBot="1" x14ac:dyDescent="0.3"/>
    <row r="2" spans="2:31" ht="18" customHeight="1" thickBot="1" x14ac:dyDescent="0.3">
      <c r="B2" s="18" t="s">
        <v>285</v>
      </c>
      <c r="I2" s="641" t="s">
        <v>1793</v>
      </c>
      <c r="J2" s="642"/>
      <c r="K2" s="642"/>
      <c r="L2" s="642"/>
      <c r="M2" s="643"/>
      <c r="N2" s="653"/>
      <c r="O2" s="437" t="s">
        <v>356</v>
      </c>
      <c r="P2" s="414"/>
      <c r="Q2" s="659" t="s">
        <v>1509</v>
      </c>
      <c r="R2" s="662">
        <f>'Facility Details'!$D$14</f>
        <v>0</v>
      </c>
    </row>
    <row r="3" spans="2:31" ht="18" customHeight="1" x14ac:dyDescent="0.25">
      <c r="B3" s="9" t="s">
        <v>1499</v>
      </c>
      <c r="I3" s="644"/>
      <c r="J3" s="645"/>
      <c r="K3" s="645"/>
      <c r="L3" s="645"/>
      <c r="M3" s="646"/>
      <c r="N3" s="654"/>
      <c r="O3" s="656" t="s">
        <v>1787</v>
      </c>
      <c r="P3" s="414"/>
      <c r="Q3" s="660"/>
      <c r="R3" s="663"/>
    </row>
    <row r="4" spans="2:31" ht="12.6" customHeight="1" thickBot="1" x14ac:dyDescent="0.3">
      <c r="G4" s="17"/>
      <c r="H4" s="10"/>
      <c r="I4" s="644"/>
      <c r="J4" s="645"/>
      <c r="K4" s="645"/>
      <c r="L4" s="645"/>
      <c r="M4" s="646"/>
      <c r="N4" s="654"/>
      <c r="O4" s="657"/>
      <c r="P4" s="414"/>
      <c r="Q4" s="660"/>
      <c r="R4" s="663"/>
    </row>
    <row r="5" spans="2:31"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31" ht="12" customHeight="1" x14ac:dyDescent="0.2">
      <c r="G6" s="17"/>
      <c r="H6" s="10"/>
      <c r="I6" s="10"/>
      <c r="J6" s="40"/>
      <c r="K6" s="40"/>
      <c r="L6" s="40"/>
      <c r="M6" s="40"/>
      <c r="N6" s="3"/>
    </row>
    <row r="7" spans="2:31" s="225" customFormat="1" ht="12" customHeight="1" x14ac:dyDescent="0.2">
      <c r="G7" s="17"/>
      <c r="H7" s="10"/>
      <c r="I7" s="10"/>
      <c r="J7" s="224"/>
      <c r="K7" s="224"/>
      <c r="L7" s="224"/>
      <c r="M7" s="224"/>
      <c r="N7" s="3"/>
    </row>
    <row r="8" spans="2:31" ht="15.75" x14ac:dyDescent="0.2">
      <c r="B8" s="12" t="s">
        <v>1102</v>
      </c>
      <c r="N8" s="3"/>
    </row>
    <row r="9" spans="2:31" ht="12.75" thickBot="1" x14ac:dyDescent="0.3">
      <c r="B9" s="13"/>
    </row>
    <row r="10" spans="2:31" ht="15.75" thickBot="1" x14ac:dyDescent="0.3">
      <c r="B10" s="14" t="s">
        <v>899</v>
      </c>
      <c r="F10" s="377" t="s">
        <v>1591</v>
      </c>
      <c r="G10" s="692" t="s">
        <v>1594</v>
      </c>
      <c r="H10" s="693"/>
      <c r="I10" s="693"/>
      <c r="J10" s="693"/>
      <c r="K10" s="694"/>
    </row>
    <row r="11" spans="2:31" s="83" customFormat="1" x14ac:dyDescent="0.25">
      <c r="B11" s="72" t="s">
        <v>955</v>
      </c>
      <c r="F11" s="439"/>
    </row>
    <row r="12" spans="2:31" s="233" customFormat="1" ht="12.75" thickBot="1" x14ac:dyDescent="0.3">
      <c r="B12" s="402" t="s">
        <v>1797</v>
      </c>
    </row>
    <row r="13" spans="2:31" x14ac:dyDescent="0.25">
      <c r="B13" s="6" t="s">
        <v>20</v>
      </c>
      <c r="C13" s="350" t="s">
        <v>178</v>
      </c>
      <c r="D13" s="348" t="s">
        <v>179</v>
      </c>
      <c r="E13" s="588" t="s">
        <v>1682</v>
      </c>
      <c r="F13" s="607"/>
      <c r="G13" s="607"/>
      <c r="H13" s="589"/>
      <c r="I13" s="588" t="s">
        <v>180</v>
      </c>
      <c r="J13" s="607"/>
      <c r="K13" s="607"/>
      <c r="L13" s="589"/>
      <c r="M13" s="588" t="s">
        <v>1689</v>
      </c>
      <c r="N13" s="589"/>
      <c r="O13" s="588" t="s">
        <v>1690</v>
      </c>
      <c r="P13" s="589"/>
      <c r="Q13" s="588" t="s">
        <v>181</v>
      </c>
      <c r="R13" s="607"/>
      <c r="S13" s="589"/>
      <c r="T13" s="588" t="s">
        <v>182</v>
      </c>
      <c r="U13" s="589"/>
      <c r="V13" s="588" t="s">
        <v>625</v>
      </c>
      <c r="W13" s="589"/>
      <c r="X13" s="588" t="s">
        <v>626</v>
      </c>
      <c r="Y13" s="607"/>
      <c r="Z13" s="607"/>
      <c r="AA13" s="589"/>
      <c r="AB13" s="588" t="s">
        <v>627</v>
      </c>
      <c r="AC13" s="607"/>
      <c r="AD13" s="607"/>
      <c r="AE13" s="595"/>
    </row>
    <row r="14" spans="2:31" ht="36" customHeight="1" x14ac:dyDescent="0.25">
      <c r="B14" s="247" t="s">
        <v>67</v>
      </c>
      <c r="C14" s="352" t="s">
        <v>183</v>
      </c>
      <c r="D14" s="349" t="s">
        <v>15</v>
      </c>
      <c r="E14" s="582" t="s">
        <v>1794</v>
      </c>
      <c r="F14" s="609"/>
      <c r="G14" s="609"/>
      <c r="H14" s="583"/>
      <c r="I14" s="582" t="s">
        <v>1683</v>
      </c>
      <c r="J14" s="609"/>
      <c r="K14" s="609"/>
      <c r="L14" s="583"/>
      <c r="M14" s="582" t="s">
        <v>1698</v>
      </c>
      <c r="N14" s="583"/>
      <c r="O14" s="582" t="s">
        <v>1796</v>
      </c>
      <c r="P14" s="583"/>
      <c r="Q14" s="582" t="s">
        <v>185</v>
      </c>
      <c r="R14" s="609"/>
      <c r="S14" s="583"/>
      <c r="T14" s="582" t="s">
        <v>188</v>
      </c>
      <c r="U14" s="583"/>
      <c r="V14" s="582" t="s">
        <v>186</v>
      </c>
      <c r="W14" s="583"/>
      <c r="X14" s="582" t="s">
        <v>189</v>
      </c>
      <c r="Y14" s="609"/>
      <c r="Z14" s="609"/>
      <c r="AA14" s="583"/>
      <c r="AB14" s="582" t="s">
        <v>191</v>
      </c>
      <c r="AC14" s="609"/>
      <c r="AD14" s="609"/>
      <c r="AE14" s="596"/>
    </row>
    <row r="15" spans="2:31" ht="108" customHeight="1" x14ac:dyDescent="0.25">
      <c r="B15" s="7" t="s">
        <v>21</v>
      </c>
      <c r="C15" s="353" t="s">
        <v>954</v>
      </c>
      <c r="D15" s="344" t="s">
        <v>1008</v>
      </c>
      <c r="E15" s="638" t="s">
        <v>1795</v>
      </c>
      <c r="F15" s="639"/>
      <c r="G15" s="639"/>
      <c r="H15" s="556"/>
      <c r="I15" s="638" t="s">
        <v>184</v>
      </c>
      <c r="J15" s="639"/>
      <c r="K15" s="639"/>
      <c r="L15" s="556"/>
      <c r="M15" s="572" t="s">
        <v>1699</v>
      </c>
      <c r="N15" s="576"/>
      <c r="O15" s="344" t="s">
        <v>1737</v>
      </c>
      <c r="P15" s="344" t="s">
        <v>1738</v>
      </c>
      <c r="Q15" s="344" t="s">
        <v>1009</v>
      </c>
      <c r="R15" s="353" t="s">
        <v>1010</v>
      </c>
      <c r="S15" s="353" t="s">
        <v>1011</v>
      </c>
      <c r="T15" s="638" t="s">
        <v>375</v>
      </c>
      <c r="U15" s="556"/>
      <c r="V15" s="638" t="s">
        <v>187</v>
      </c>
      <c r="W15" s="556"/>
      <c r="X15" s="638" t="s">
        <v>190</v>
      </c>
      <c r="Y15" s="556"/>
      <c r="Z15" s="344" t="s">
        <v>1474</v>
      </c>
      <c r="AA15" s="344" t="s">
        <v>1475</v>
      </c>
      <c r="AB15" s="638" t="s">
        <v>190</v>
      </c>
      <c r="AC15" s="556"/>
      <c r="AD15" s="344" t="s">
        <v>1474</v>
      </c>
      <c r="AE15" s="345" t="s">
        <v>1475</v>
      </c>
    </row>
    <row r="16" spans="2:31" ht="12" customHeight="1" x14ac:dyDescent="0.25">
      <c r="B16" s="604" t="s">
        <v>765</v>
      </c>
      <c r="C16" s="116"/>
      <c r="D16" s="67"/>
      <c r="E16" s="671"/>
      <c r="F16" s="672"/>
      <c r="G16" s="672"/>
      <c r="H16" s="673"/>
      <c r="I16" s="671"/>
      <c r="J16" s="672"/>
      <c r="K16" s="672"/>
      <c r="L16" s="673"/>
      <c r="M16" s="674"/>
      <c r="N16" s="675"/>
      <c r="O16" s="51"/>
      <c r="P16" s="243"/>
      <c r="Q16" s="51"/>
      <c r="R16" s="90"/>
      <c r="S16" s="90"/>
      <c r="T16" s="674"/>
      <c r="U16" s="675"/>
      <c r="V16" s="674"/>
      <c r="W16" s="675"/>
      <c r="X16" s="674"/>
      <c r="Y16" s="675"/>
      <c r="Z16" s="51"/>
      <c r="AA16" s="243"/>
      <c r="AB16" s="674"/>
      <c r="AC16" s="675"/>
      <c r="AD16" s="51"/>
      <c r="AE16" s="356"/>
    </row>
    <row r="17" spans="2:31" ht="12.6" customHeight="1" x14ac:dyDescent="0.25">
      <c r="B17" s="605"/>
      <c r="C17" s="116"/>
      <c r="D17" s="67"/>
      <c r="E17" s="671"/>
      <c r="F17" s="672"/>
      <c r="G17" s="672"/>
      <c r="H17" s="673"/>
      <c r="I17" s="671"/>
      <c r="J17" s="672"/>
      <c r="K17" s="672"/>
      <c r="L17" s="673"/>
      <c r="M17" s="674"/>
      <c r="N17" s="675"/>
      <c r="O17" s="51"/>
      <c r="P17" s="243"/>
      <c r="Q17" s="51"/>
      <c r="R17" s="90"/>
      <c r="S17" s="90"/>
      <c r="T17" s="674"/>
      <c r="U17" s="675"/>
      <c r="V17" s="674"/>
      <c r="W17" s="675"/>
      <c r="X17" s="674"/>
      <c r="Y17" s="675"/>
      <c r="Z17" s="51"/>
      <c r="AA17" s="243"/>
      <c r="AB17" s="674"/>
      <c r="AC17" s="675"/>
      <c r="AD17" s="51"/>
      <c r="AE17" s="356"/>
    </row>
    <row r="18" spans="2:31" x14ac:dyDescent="0.25">
      <c r="B18" s="605"/>
      <c r="C18" s="116"/>
      <c r="D18" s="67"/>
      <c r="E18" s="671"/>
      <c r="F18" s="672"/>
      <c r="G18" s="672"/>
      <c r="H18" s="673"/>
      <c r="I18" s="671"/>
      <c r="J18" s="672"/>
      <c r="K18" s="672"/>
      <c r="L18" s="673"/>
      <c r="M18" s="674"/>
      <c r="N18" s="675"/>
      <c r="O18" s="51"/>
      <c r="P18" s="243"/>
      <c r="Q18" s="51"/>
      <c r="R18" s="90"/>
      <c r="S18" s="90"/>
      <c r="T18" s="674"/>
      <c r="U18" s="675"/>
      <c r="V18" s="674"/>
      <c r="W18" s="675"/>
      <c r="X18" s="674"/>
      <c r="Y18" s="675"/>
      <c r="Z18" s="51"/>
      <c r="AA18" s="243"/>
      <c r="AB18" s="674"/>
      <c r="AC18" s="675"/>
      <c r="AD18" s="51"/>
      <c r="AE18" s="356"/>
    </row>
    <row r="19" spans="2:31" x14ac:dyDescent="0.25">
      <c r="B19" s="605"/>
      <c r="C19" s="116"/>
      <c r="D19" s="67"/>
      <c r="E19" s="671"/>
      <c r="F19" s="672"/>
      <c r="G19" s="672"/>
      <c r="H19" s="673"/>
      <c r="I19" s="671"/>
      <c r="J19" s="672"/>
      <c r="K19" s="672"/>
      <c r="L19" s="673"/>
      <c r="M19" s="674"/>
      <c r="N19" s="675"/>
      <c r="O19" s="51"/>
      <c r="P19" s="243"/>
      <c r="Q19" s="51"/>
      <c r="R19" s="90"/>
      <c r="S19" s="90"/>
      <c r="T19" s="674"/>
      <c r="U19" s="675"/>
      <c r="V19" s="674"/>
      <c r="W19" s="675"/>
      <c r="X19" s="674"/>
      <c r="Y19" s="675"/>
      <c r="Z19" s="51"/>
      <c r="AA19" s="243"/>
      <c r="AB19" s="674"/>
      <c r="AC19" s="675"/>
      <c r="AD19" s="51"/>
      <c r="AE19" s="356"/>
    </row>
    <row r="20" spans="2:31" x14ac:dyDescent="0.25">
      <c r="B20" s="605"/>
      <c r="C20" s="116"/>
      <c r="D20" s="67"/>
      <c r="E20" s="671"/>
      <c r="F20" s="672"/>
      <c r="G20" s="672"/>
      <c r="H20" s="673"/>
      <c r="I20" s="671"/>
      <c r="J20" s="672"/>
      <c r="K20" s="672"/>
      <c r="L20" s="673"/>
      <c r="M20" s="674"/>
      <c r="N20" s="675"/>
      <c r="O20" s="51"/>
      <c r="P20" s="243"/>
      <c r="Q20" s="51"/>
      <c r="R20" s="90"/>
      <c r="S20" s="90"/>
      <c r="T20" s="674"/>
      <c r="U20" s="675"/>
      <c r="V20" s="674"/>
      <c r="W20" s="675"/>
      <c r="X20" s="674"/>
      <c r="Y20" s="675"/>
      <c r="Z20" s="51"/>
      <c r="AA20" s="243"/>
      <c r="AB20" s="674"/>
      <c r="AC20" s="675"/>
      <c r="AD20" s="51"/>
      <c r="AE20" s="356"/>
    </row>
    <row r="21" spans="2:31" x14ac:dyDescent="0.25">
      <c r="B21" s="605"/>
      <c r="C21" s="116"/>
      <c r="D21" s="67"/>
      <c r="E21" s="671"/>
      <c r="F21" s="672"/>
      <c r="G21" s="672"/>
      <c r="H21" s="673"/>
      <c r="I21" s="671"/>
      <c r="J21" s="672"/>
      <c r="K21" s="672"/>
      <c r="L21" s="673"/>
      <c r="M21" s="674"/>
      <c r="N21" s="675"/>
      <c r="O21" s="51"/>
      <c r="P21" s="243"/>
      <c r="Q21" s="51"/>
      <c r="R21" s="90"/>
      <c r="S21" s="90"/>
      <c r="T21" s="674"/>
      <c r="U21" s="675"/>
      <c r="V21" s="674"/>
      <c r="W21" s="675"/>
      <c r="X21" s="674"/>
      <c r="Y21" s="675"/>
      <c r="Z21" s="51"/>
      <c r="AA21" s="243"/>
      <c r="AB21" s="674"/>
      <c r="AC21" s="675"/>
      <c r="AD21" s="51"/>
      <c r="AE21" s="356"/>
    </row>
    <row r="22" spans="2:31" x14ac:dyDescent="0.25">
      <c r="B22" s="605"/>
      <c r="C22" s="116"/>
      <c r="D22" s="67"/>
      <c r="E22" s="671"/>
      <c r="F22" s="672"/>
      <c r="G22" s="672"/>
      <c r="H22" s="673"/>
      <c r="I22" s="671"/>
      <c r="J22" s="672"/>
      <c r="K22" s="672"/>
      <c r="L22" s="673"/>
      <c r="M22" s="674"/>
      <c r="N22" s="675"/>
      <c r="O22" s="51"/>
      <c r="P22" s="243"/>
      <c r="Q22" s="51"/>
      <c r="R22" s="90"/>
      <c r="S22" s="90"/>
      <c r="T22" s="674"/>
      <c r="U22" s="675"/>
      <c r="V22" s="674"/>
      <c r="W22" s="675"/>
      <c r="X22" s="674"/>
      <c r="Y22" s="675"/>
      <c r="Z22" s="51"/>
      <c r="AA22" s="243"/>
      <c r="AB22" s="674"/>
      <c r="AC22" s="675"/>
      <c r="AD22" s="51"/>
      <c r="AE22" s="356"/>
    </row>
    <row r="23" spans="2:31" x14ac:dyDescent="0.25">
      <c r="B23" s="605"/>
      <c r="C23" s="116"/>
      <c r="D23" s="67"/>
      <c r="E23" s="671"/>
      <c r="F23" s="672"/>
      <c r="G23" s="672"/>
      <c r="H23" s="673"/>
      <c r="I23" s="671"/>
      <c r="J23" s="672"/>
      <c r="K23" s="672"/>
      <c r="L23" s="673"/>
      <c r="M23" s="674"/>
      <c r="N23" s="675"/>
      <c r="O23" s="51"/>
      <c r="P23" s="243"/>
      <c r="Q23" s="51"/>
      <c r="R23" s="90"/>
      <c r="S23" s="90"/>
      <c r="T23" s="674"/>
      <c r="U23" s="675"/>
      <c r="V23" s="674"/>
      <c r="W23" s="675"/>
      <c r="X23" s="674"/>
      <c r="Y23" s="675"/>
      <c r="Z23" s="51"/>
      <c r="AA23" s="243"/>
      <c r="AB23" s="674"/>
      <c r="AC23" s="675"/>
      <c r="AD23" s="51"/>
      <c r="AE23" s="356"/>
    </row>
    <row r="24" spans="2:31" x14ac:dyDescent="0.25">
      <c r="B24" s="605"/>
      <c r="C24" s="116"/>
      <c r="D24" s="67"/>
      <c r="E24" s="671"/>
      <c r="F24" s="672"/>
      <c r="G24" s="672"/>
      <c r="H24" s="673"/>
      <c r="I24" s="671"/>
      <c r="J24" s="672"/>
      <c r="K24" s="672"/>
      <c r="L24" s="673"/>
      <c r="M24" s="674"/>
      <c r="N24" s="675"/>
      <c r="O24" s="51"/>
      <c r="P24" s="243"/>
      <c r="Q24" s="51"/>
      <c r="R24" s="90"/>
      <c r="S24" s="90"/>
      <c r="T24" s="674"/>
      <c r="U24" s="675"/>
      <c r="V24" s="674"/>
      <c r="W24" s="675"/>
      <c r="X24" s="674"/>
      <c r="Y24" s="675"/>
      <c r="Z24" s="51"/>
      <c r="AA24" s="243"/>
      <c r="AB24" s="674"/>
      <c r="AC24" s="675"/>
      <c r="AD24" s="51"/>
      <c r="AE24" s="356"/>
    </row>
    <row r="25" spans="2:31" x14ac:dyDescent="0.25">
      <c r="B25" s="605"/>
      <c r="C25" s="116"/>
      <c r="D25" s="67"/>
      <c r="E25" s="671"/>
      <c r="F25" s="672"/>
      <c r="G25" s="672"/>
      <c r="H25" s="673"/>
      <c r="I25" s="671"/>
      <c r="J25" s="672"/>
      <c r="K25" s="672"/>
      <c r="L25" s="673"/>
      <c r="M25" s="674"/>
      <c r="N25" s="675"/>
      <c r="O25" s="51"/>
      <c r="P25" s="243"/>
      <c r="Q25" s="51"/>
      <c r="R25" s="90"/>
      <c r="S25" s="90"/>
      <c r="T25" s="674"/>
      <c r="U25" s="675"/>
      <c r="V25" s="674"/>
      <c r="W25" s="675"/>
      <c r="X25" s="674"/>
      <c r="Y25" s="675"/>
      <c r="Z25" s="51"/>
      <c r="AA25" s="243"/>
      <c r="AB25" s="674"/>
      <c r="AC25" s="675"/>
      <c r="AD25" s="51"/>
      <c r="AE25" s="356"/>
    </row>
    <row r="26" spans="2:31" x14ac:dyDescent="0.25">
      <c r="B26" s="605"/>
      <c r="C26" s="116"/>
      <c r="D26" s="67"/>
      <c r="E26" s="671"/>
      <c r="F26" s="672"/>
      <c r="G26" s="672"/>
      <c r="H26" s="673"/>
      <c r="I26" s="671"/>
      <c r="J26" s="672"/>
      <c r="K26" s="672"/>
      <c r="L26" s="673"/>
      <c r="M26" s="674"/>
      <c r="N26" s="675"/>
      <c r="O26" s="51"/>
      <c r="P26" s="243"/>
      <c r="Q26" s="51"/>
      <c r="R26" s="90"/>
      <c r="S26" s="90"/>
      <c r="T26" s="674"/>
      <c r="U26" s="675"/>
      <c r="V26" s="674"/>
      <c r="W26" s="675"/>
      <c r="X26" s="674"/>
      <c r="Y26" s="675"/>
      <c r="Z26" s="51"/>
      <c r="AA26" s="243"/>
      <c r="AB26" s="674"/>
      <c r="AC26" s="675"/>
      <c r="AD26" s="51"/>
      <c r="AE26" s="356"/>
    </row>
    <row r="27" spans="2:31" x14ac:dyDescent="0.25">
      <c r="B27" s="605"/>
      <c r="C27" s="116"/>
      <c r="D27" s="67"/>
      <c r="E27" s="671"/>
      <c r="F27" s="672"/>
      <c r="G27" s="672"/>
      <c r="H27" s="673"/>
      <c r="I27" s="671"/>
      <c r="J27" s="672"/>
      <c r="K27" s="672"/>
      <c r="L27" s="673"/>
      <c r="M27" s="674"/>
      <c r="N27" s="675"/>
      <c r="O27" s="51"/>
      <c r="P27" s="243"/>
      <c r="Q27" s="51"/>
      <c r="R27" s="90"/>
      <c r="S27" s="90"/>
      <c r="T27" s="674"/>
      <c r="U27" s="675"/>
      <c r="V27" s="674"/>
      <c r="W27" s="675"/>
      <c r="X27" s="674"/>
      <c r="Y27" s="675"/>
      <c r="Z27" s="51"/>
      <c r="AA27" s="243"/>
      <c r="AB27" s="674"/>
      <c r="AC27" s="675"/>
      <c r="AD27" s="51"/>
      <c r="AE27" s="356"/>
    </row>
    <row r="28" spans="2:31" x14ac:dyDescent="0.25">
      <c r="B28" s="605"/>
      <c r="C28" s="116"/>
      <c r="D28" s="67"/>
      <c r="E28" s="671"/>
      <c r="F28" s="672"/>
      <c r="G28" s="672"/>
      <c r="H28" s="673"/>
      <c r="I28" s="671"/>
      <c r="J28" s="672"/>
      <c r="K28" s="672"/>
      <c r="L28" s="673"/>
      <c r="M28" s="674"/>
      <c r="N28" s="675"/>
      <c r="O28" s="51"/>
      <c r="P28" s="243"/>
      <c r="Q28" s="51"/>
      <c r="R28" s="90"/>
      <c r="S28" s="90"/>
      <c r="T28" s="674"/>
      <c r="U28" s="675"/>
      <c r="V28" s="674"/>
      <c r="W28" s="675"/>
      <c r="X28" s="674"/>
      <c r="Y28" s="675"/>
      <c r="Z28" s="51"/>
      <c r="AA28" s="243"/>
      <c r="AB28" s="674"/>
      <c r="AC28" s="675"/>
      <c r="AD28" s="51"/>
      <c r="AE28" s="356"/>
    </row>
    <row r="29" spans="2:31" x14ac:dyDescent="0.25">
      <c r="B29" s="605"/>
      <c r="C29" s="116"/>
      <c r="D29" s="67"/>
      <c r="E29" s="671"/>
      <c r="F29" s="672"/>
      <c r="G29" s="672"/>
      <c r="H29" s="673"/>
      <c r="I29" s="671"/>
      <c r="J29" s="672"/>
      <c r="K29" s="672"/>
      <c r="L29" s="673"/>
      <c r="M29" s="674"/>
      <c r="N29" s="675"/>
      <c r="O29" s="51"/>
      <c r="P29" s="243"/>
      <c r="Q29" s="51"/>
      <c r="R29" s="90"/>
      <c r="S29" s="90"/>
      <c r="T29" s="674"/>
      <c r="U29" s="675"/>
      <c r="V29" s="674"/>
      <c r="W29" s="675"/>
      <c r="X29" s="674"/>
      <c r="Y29" s="675"/>
      <c r="Z29" s="51"/>
      <c r="AA29" s="243"/>
      <c r="AB29" s="674"/>
      <c r="AC29" s="675"/>
      <c r="AD29" s="51"/>
      <c r="AE29" s="356"/>
    </row>
    <row r="30" spans="2:31" x14ac:dyDescent="0.25">
      <c r="B30" s="605"/>
      <c r="C30" s="116"/>
      <c r="D30" s="67"/>
      <c r="E30" s="671"/>
      <c r="F30" s="672"/>
      <c r="G30" s="672"/>
      <c r="H30" s="673"/>
      <c r="I30" s="671"/>
      <c r="J30" s="672"/>
      <c r="K30" s="672"/>
      <c r="L30" s="673"/>
      <c r="M30" s="674"/>
      <c r="N30" s="675"/>
      <c r="O30" s="51"/>
      <c r="P30" s="243"/>
      <c r="Q30" s="51"/>
      <c r="R30" s="90"/>
      <c r="S30" s="90"/>
      <c r="T30" s="674"/>
      <c r="U30" s="675"/>
      <c r="V30" s="674"/>
      <c r="W30" s="675"/>
      <c r="X30" s="674"/>
      <c r="Y30" s="675"/>
      <c r="Z30" s="51"/>
      <c r="AA30" s="243"/>
      <c r="AB30" s="674"/>
      <c r="AC30" s="675"/>
      <c r="AD30" s="51"/>
      <c r="AE30" s="356"/>
    </row>
    <row r="31" spans="2:31" x14ac:dyDescent="0.25">
      <c r="B31" s="605"/>
      <c r="C31" s="116"/>
      <c r="D31" s="67"/>
      <c r="E31" s="671"/>
      <c r="F31" s="672"/>
      <c r="G31" s="672"/>
      <c r="H31" s="673"/>
      <c r="I31" s="671"/>
      <c r="J31" s="672"/>
      <c r="K31" s="672"/>
      <c r="L31" s="673"/>
      <c r="M31" s="674"/>
      <c r="N31" s="675"/>
      <c r="O31" s="51"/>
      <c r="P31" s="243"/>
      <c r="Q31" s="51"/>
      <c r="R31" s="90"/>
      <c r="S31" s="90"/>
      <c r="T31" s="674"/>
      <c r="U31" s="675"/>
      <c r="V31" s="674"/>
      <c r="W31" s="675"/>
      <c r="X31" s="674"/>
      <c r="Y31" s="675"/>
      <c r="Z31" s="51"/>
      <c r="AA31" s="243"/>
      <c r="AB31" s="674"/>
      <c r="AC31" s="675"/>
      <c r="AD31" s="51"/>
      <c r="AE31" s="356"/>
    </row>
    <row r="32" spans="2:31" s="233" customFormat="1" x14ac:dyDescent="0.25">
      <c r="B32" s="605"/>
      <c r="C32" s="116"/>
      <c r="D32" s="67"/>
      <c r="E32" s="671"/>
      <c r="F32" s="672"/>
      <c r="G32" s="672"/>
      <c r="H32" s="673"/>
      <c r="I32" s="671"/>
      <c r="J32" s="672"/>
      <c r="K32" s="672"/>
      <c r="L32" s="673"/>
      <c r="M32" s="674"/>
      <c r="N32" s="675"/>
      <c r="O32" s="51"/>
      <c r="P32" s="243"/>
      <c r="Q32" s="51"/>
      <c r="R32" s="90"/>
      <c r="S32" s="90"/>
      <c r="T32" s="674"/>
      <c r="U32" s="675"/>
      <c r="V32" s="674"/>
      <c r="W32" s="675"/>
      <c r="X32" s="674"/>
      <c r="Y32" s="675"/>
      <c r="Z32" s="51"/>
      <c r="AA32" s="243"/>
      <c r="AB32" s="674"/>
      <c r="AC32" s="675"/>
      <c r="AD32" s="51"/>
      <c r="AE32" s="356"/>
    </row>
    <row r="33" spans="2:31" s="233" customFormat="1" x14ac:dyDescent="0.25">
      <c r="B33" s="605"/>
      <c r="C33" s="116"/>
      <c r="D33" s="67"/>
      <c r="E33" s="671"/>
      <c r="F33" s="672"/>
      <c r="G33" s="672"/>
      <c r="H33" s="673"/>
      <c r="I33" s="671"/>
      <c r="J33" s="672"/>
      <c r="K33" s="672"/>
      <c r="L33" s="673"/>
      <c r="M33" s="674"/>
      <c r="N33" s="675"/>
      <c r="O33" s="51"/>
      <c r="P33" s="243"/>
      <c r="Q33" s="51"/>
      <c r="R33" s="90"/>
      <c r="S33" s="90"/>
      <c r="T33" s="674"/>
      <c r="U33" s="675"/>
      <c r="V33" s="674"/>
      <c r="W33" s="675"/>
      <c r="X33" s="674"/>
      <c r="Y33" s="675"/>
      <c r="Z33" s="51"/>
      <c r="AA33" s="243"/>
      <c r="AB33" s="674"/>
      <c r="AC33" s="675"/>
      <c r="AD33" s="51"/>
      <c r="AE33" s="356"/>
    </row>
    <row r="34" spans="2:31" s="233" customFormat="1" x14ac:dyDescent="0.25">
      <c r="B34" s="605"/>
      <c r="C34" s="116"/>
      <c r="D34" s="67"/>
      <c r="E34" s="671"/>
      <c r="F34" s="672"/>
      <c r="G34" s="672"/>
      <c r="H34" s="673"/>
      <c r="I34" s="671"/>
      <c r="J34" s="672"/>
      <c r="K34" s="672"/>
      <c r="L34" s="673"/>
      <c r="M34" s="674"/>
      <c r="N34" s="675"/>
      <c r="O34" s="51"/>
      <c r="P34" s="243"/>
      <c r="Q34" s="51"/>
      <c r="R34" s="90"/>
      <c r="S34" s="90"/>
      <c r="T34" s="674"/>
      <c r="U34" s="675"/>
      <c r="V34" s="674"/>
      <c r="W34" s="675"/>
      <c r="X34" s="674"/>
      <c r="Y34" s="675"/>
      <c r="Z34" s="51"/>
      <c r="AA34" s="243"/>
      <c r="AB34" s="674"/>
      <c r="AC34" s="675"/>
      <c r="AD34" s="51"/>
      <c r="AE34" s="356"/>
    </row>
    <row r="35" spans="2:31" s="233" customFormat="1" x14ac:dyDescent="0.25">
      <c r="B35" s="605"/>
      <c r="C35" s="116"/>
      <c r="D35" s="67"/>
      <c r="E35" s="671"/>
      <c r="F35" s="672"/>
      <c r="G35" s="672"/>
      <c r="H35" s="673"/>
      <c r="I35" s="671"/>
      <c r="J35" s="672"/>
      <c r="K35" s="672"/>
      <c r="L35" s="673"/>
      <c r="M35" s="674"/>
      <c r="N35" s="675"/>
      <c r="O35" s="51"/>
      <c r="P35" s="243"/>
      <c r="Q35" s="51"/>
      <c r="R35" s="90"/>
      <c r="S35" s="90"/>
      <c r="T35" s="674"/>
      <c r="U35" s="675"/>
      <c r="V35" s="674"/>
      <c r="W35" s="675"/>
      <c r="X35" s="674"/>
      <c r="Y35" s="675"/>
      <c r="Z35" s="51"/>
      <c r="AA35" s="243"/>
      <c r="AB35" s="674"/>
      <c r="AC35" s="675"/>
      <c r="AD35" s="51"/>
      <c r="AE35" s="356"/>
    </row>
    <row r="36" spans="2:31" s="233" customFormat="1" x14ac:dyDescent="0.25">
      <c r="B36" s="605"/>
      <c r="C36" s="116"/>
      <c r="D36" s="67"/>
      <c r="E36" s="671"/>
      <c r="F36" s="672"/>
      <c r="G36" s="672"/>
      <c r="H36" s="673"/>
      <c r="I36" s="671"/>
      <c r="J36" s="672"/>
      <c r="K36" s="672"/>
      <c r="L36" s="673"/>
      <c r="M36" s="674"/>
      <c r="N36" s="675"/>
      <c r="O36" s="51"/>
      <c r="P36" s="243"/>
      <c r="Q36" s="51"/>
      <c r="R36" s="90"/>
      <c r="S36" s="90"/>
      <c r="T36" s="674"/>
      <c r="U36" s="675"/>
      <c r="V36" s="674"/>
      <c r="W36" s="675"/>
      <c r="X36" s="674"/>
      <c r="Y36" s="675"/>
      <c r="Z36" s="51"/>
      <c r="AA36" s="243"/>
      <c r="AB36" s="674"/>
      <c r="AC36" s="675"/>
      <c r="AD36" s="51"/>
      <c r="AE36" s="356"/>
    </row>
    <row r="37" spans="2:31" s="233" customFormat="1" x14ac:dyDescent="0.25">
      <c r="B37" s="605"/>
      <c r="C37" s="116"/>
      <c r="D37" s="67"/>
      <c r="E37" s="671"/>
      <c r="F37" s="672"/>
      <c r="G37" s="672"/>
      <c r="H37" s="673"/>
      <c r="I37" s="671"/>
      <c r="J37" s="672"/>
      <c r="K37" s="672"/>
      <c r="L37" s="673"/>
      <c r="M37" s="674"/>
      <c r="N37" s="675"/>
      <c r="O37" s="51"/>
      <c r="P37" s="243"/>
      <c r="Q37" s="51"/>
      <c r="R37" s="90"/>
      <c r="S37" s="90"/>
      <c r="T37" s="674"/>
      <c r="U37" s="675"/>
      <c r="V37" s="674"/>
      <c r="W37" s="675"/>
      <c r="X37" s="674"/>
      <c r="Y37" s="675"/>
      <c r="Z37" s="51"/>
      <c r="AA37" s="243"/>
      <c r="AB37" s="674"/>
      <c r="AC37" s="675"/>
      <c r="AD37" s="51"/>
      <c r="AE37" s="356"/>
    </row>
    <row r="38" spans="2:31" s="233" customFormat="1" x14ac:dyDescent="0.25">
      <c r="B38" s="605"/>
      <c r="C38" s="116"/>
      <c r="D38" s="67"/>
      <c r="E38" s="671"/>
      <c r="F38" s="672"/>
      <c r="G38" s="672"/>
      <c r="H38" s="673"/>
      <c r="I38" s="671"/>
      <c r="J38" s="672"/>
      <c r="K38" s="672"/>
      <c r="L38" s="673"/>
      <c r="M38" s="674"/>
      <c r="N38" s="675"/>
      <c r="O38" s="51"/>
      <c r="P38" s="243"/>
      <c r="Q38" s="51"/>
      <c r="R38" s="90"/>
      <c r="S38" s="90"/>
      <c r="T38" s="674"/>
      <c r="U38" s="675"/>
      <c r="V38" s="674"/>
      <c r="W38" s="675"/>
      <c r="X38" s="674"/>
      <c r="Y38" s="675"/>
      <c r="Z38" s="51"/>
      <c r="AA38" s="243"/>
      <c r="AB38" s="674"/>
      <c r="AC38" s="675"/>
      <c r="AD38" s="51"/>
      <c r="AE38" s="356"/>
    </row>
    <row r="39" spans="2:31" s="233" customFormat="1" x14ac:dyDescent="0.25">
      <c r="B39" s="605"/>
      <c r="C39" s="116"/>
      <c r="D39" s="67"/>
      <c r="E39" s="671"/>
      <c r="F39" s="672"/>
      <c r="G39" s="672"/>
      <c r="H39" s="673"/>
      <c r="I39" s="671"/>
      <c r="J39" s="672"/>
      <c r="K39" s="672"/>
      <c r="L39" s="673"/>
      <c r="M39" s="674"/>
      <c r="N39" s="675"/>
      <c r="O39" s="51"/>
      <c r="P39" s="243"/>
      <c r="Q39" s="51"/>
      <c r="R39" s="90"/>
      <c r="S39" s="90"/>
      <c r="T39" s="674"/>
      <c r="U39" s="675"/>
      <c r="V39" s="674"/>
      <c r="W39" s="675"/>
      <c r="X39" s="674"/>
      <c r="Y39" s="675"/>
      <c r="Z39" s="51"/>
      <c r="AA39" s="243"/>
      <c r="AB39" s="674"/>
      <c r="AC39" s="675"/>
      <c r="AD39" s="51"/>
      <c r="AE39" s="356"/>
    </row>
    <row r="40" spans="2:31" s="233" customFormat="1" x14ac:dyDescent="0.25">
      <c r="B40" s="605"/>
      <c r="C40" s="116"/>
      <c r="D40" s="67"/>
      <c r="E40" s="671"/>
      <c r="F40" s="672"/>
      <c r="G40" s="672"/>
      <c r="H40" s="673"/>
      <c r="I40" s="671"/>
      <c r="J40" s="672"/>
      <c r="K40" s="672"/>
      <c r="L40" s="673"/>
      <c r="M40" s="674"/>
      <c r="N40" s="675"/>
      <c r="O40" s="51"/>
      <c r="P40" s="243"/>
      <c r="Q40" s="51"/>
      <c r="R40" s="90"/>
      <c r="S40" s="90"/>
      <c r="T40" s="674"/>
      <c r="U40" s="675"/>
      <c r="V40" s="674"/>
      <c r="W40" s="675"/>
      <c r="X40" s="674"/>
      <c r="Y40" s="675"/>
      <c r="Z40" s="51"/>
      <c r="AA40" s="243"/>
      <c r="AB40" s="674"/>
      <c r="AC40" s="675"/>
      <c r="AD40" s="51"/>
      <c r="AE40" s="356"/>
    </row>
    <row r="41" spans="2:31" s="233" customFormat="1" x14ac:dyDescent="0.25">
      <c r="B41" s="605"/>
      <c r="C41" s="116"/>
      <c r="D41" s="67"/>
      <c r="E41" s="671"/>
      <c r="F41" s="672"/>
      <c r="G41" s="672"/>
      <c r="H41" s="673"/>
      <c r="I41" s="671"/>
      <c r="J41" s="672"/>
      <c r="K41" s="672"/>
      <c r="L41" s="673"/>
      <c r="M41" s="674"/>
      <c r="N41" s="675"/>
      <c r="O41" s="51"/>
      <c r="P41" s="243"/>
      <c r="Q41" s="51"/>
      <c r="R41" s="90"/>
      <c r="S41" s="90"/>
      <c r="T41" s="674"/>
      <c r="U41" s="675"/>
      <c r="V41" s="674"/>
      <c r="W41" s="675"/>
      <c r="X41" s="674"/>
      <c r="Y41" s="675"/>
      <c r="Z41" s="51"/>
      <c r="AA41" s="243"/>
      <c r="AB41" s="674"/>
      <c r="AC41" s="675"/>
      <c r="AD41" s="51"/>
      <c r="AE41" s="356"/>
    </row>
    <row r="42" spans="2:31" x14ac:dyDescent="0.25">
      <c r="B42" s="605"/>
      <c r="C42" s="116"/>
      <c r="D42" s="67"/>
      <c r="E42" s="671"/>
      <c r="F42" s="672"/>
      <c r="G42" s="672"/>
      <c r="H42" s="673"/>
      <c r="I42" s="671"/>
      <c r="J42" s="672"/>
      <c r="K42" s="672"/>
      <c r="L42" s="673"/>
      <c r="M42" s="674"/>
      <c r="N42" s="675"/>
      <c r="O42" s="51"/>
      <c r="P42" s="243"/>
      <c r="Q42" s="51"/>
      <c r="R42" s="90"/>
      <c r="S42" s="90"/>
      <c r="T42" s="674"/>
      <c r="U42" s="675"/>
      <c r="V42" s="674"/>
      <c r="W42" s="675"/>
      <c r="X42" s="674"/>
      <c r="Y42" s="675"/>
      <c r="Z42" s="51"/>
      <c r="AA42" s="243"/>
      <c r="AB42" s="674"/>
      <c r="AC42" s="675"/>
      <c r="AD42" s="51"/>
      <c r="AE42" s="356"/>
    </row>
    <row r="43" spans="2:31" x14ac:dyDescent="0.25">
      <c r="B43" s="605"/>
      <c r="C43" s="116"/>
      <c r="D43" s="67"/>
      <c r="E43" s="671"/>
      <c r="F43" s="672"/>
      <c r="G43" s="672"/>
      <c r="H43" s="673"/>
      <c r="I43" s="671"/>
      <c r="J43" s="672"/>
      <c r="K43" s="672"/>
      <c r="L43" s="673"/>
      <c r="M43" s="674"/>
      <c r="N43" s="675"/>
      <c r="O43" s="51"/>
      <c r="P43" s="243"/>
      <c r="Q43" s="51"/>
      <c r="R43" s="90"/>
      <c r="S43" s="90"/>
      <c r="T43" s="674"/>
      <c r="U43" s="675"/>
      <c r="V43" s="674"/>
      <c r="W43" s="675"/>
      <c r="X43" s="674"/>
      <c r="Y43" s="675"/>
      <c r="Z43" s="51"/>
      <c r="AA43" s="243"/>
      <c r="AB43" s="674"/>
      <c r="AC43" s="675"/>
      <c r="AD43" s="51"/>
      <c r="AE43" s="356"/>
    </row>
    <row r="44" spans="2:31" x14ac:dyDescent="0.25">
      <c r="B44" s="605"/>
      <c r="C44" s="116"/>
      <c r="D44" s="67"/>
      <c r="E44" s="671"/>
      <c r="F44" s="672"/>
      <c r="G44" s="672"/>
      <c r="H44" s="673"/>
      <c r="I44" s="671"/>
      <c r="J44" s="672"/>
      <c r="K44" s="672"/>
      <c r="L44" s="673"/>
      <c r="M44" s="674"/>
      <c r="N44" s="675"/>
      <c r="O44" s="51"/>
      <c r="P44" s="243"/>
      <c r="Q44" s="51"/>
      <c r="R44" s="90"/>
      <c r="S44" s="90"/>
      <c r="T44" s="674"/>
      <c r="U44" s="675"/>
      <c r="V44" s="674"/>
      <c r="W44" s="675"/>
      <c r="X44" s="674"/>
      <c r="Y44" s="675"/>
      <c r="Z44" s="51"/>
      <c r="AA44" s="243"/>
      <c r="AB44" s="674"/>
      <c r="AC44" s="675"/>
      <c r="AD44" s="51"/>
      <c r="AE44" s="356"/>
    </row>
    <row r="45" spans="2:31" ht="12" customHeight="1" thickBot="1" x14ac:dyDescent="0.3">
      <c r="B45" s="606"/>
      <c r="C45" s="117"/>
      <c r="D45" s="68"/>
      <c r="E45" s="678"/>
      <c r="F45" s="683"/>
      <c r="G45" s="683"/>
      <c r="H45" s="679"/>
      <c r="I45" s="678"/>
      <c r="J45" s="683"/>
      <c r="K45" s="683"/>
      <c r="L45" s="679"/>
      <c r="M45" s="676"/>
      <c r="N45" s="677"/>
      <c r="O45" s="54"/>
      <c r="P45" s="244"/>
      <c r="Q45" s="54"/>
      <c r="R45" s="91"/>
      <c r="S45" s="91"/>
      <c r="T45" s="676"/>
      <c r="U45" s="677"/>
      <c r="V45" s="676"/>
      <c r="W45" s="677"/>
      <c r="X45" s="676"/>
      <c r="Y45" s="677"/>
      <c r="Z45" s="54"/>
      <c r="AA45" s="244"/>
      <c r="AB45" s="676"/>
      <c r="AC45" s="677"/>
      <c r="AD45" s="54"/>
      <c r="AE45" s="357"/>
    </row>
    <row r="46" spans="2:31" x14ac:dyDescent="0.25">
      <c r="B46" s="13"/>
    </row>
    <row r="47" spans="2:31" x14ac:dyDescent="0.25">
      <c r="B47" s="13"/>
    </row>
    <row r="48" spans="2:31" ht="15.75" thickBot="1" x14ac:dyDescent="0.3">
      <c r="B48" s="14" t="s">
        <v>474</v>
      </c>
    </row>
    <row r="49" spans="2:26" x14ac:dyDescent="0.25">
      <c r="B49" s="6" t="s">
        <v>20</v>
      </c>
      <c r="C49" s="237" t="s">
        <v>45</v>
      </c>
      <c r="D49" s="588" t="s">
        <v>628</v>
      </c>
      <c r="E49" s="607"/>
      <c r="F49" s="607"/>
      <c r="G49" s="589"/>
      <c r="H49" s="588" t="s">
        <v>1694</v>
      </c>
      <c r="I49" s="589"/>
      <c r="J49" s="588" t="s">
        <v>1695</v>
      </c>
      <c r="K49" s="589"/>
      <c r="L49" s="588" t="s">
        <v>659</v>
      </c>
      <c r="M49" s="607"/>
      <c r="N49" s="589"/>
      <c r="O49" s="235" t="s">
        <v>669</v>
      </c>
      <c r="P49" s="588" t="s">
        <v>670</v>
      </c>
      <c r="Q49" s="589"/>
      <c r="R49" s="588" t="s">
        <v>1270</v>
      </c>
      <c r="S49" s="607"/>
      <c r="T49" s="607"/>
      <c r="U49" s="589"/>
      <c r="V49" s="588" t="s">
        <v>1271</v>
      </c>
      <c r="W49" s="607"/>
      <c r="X49" s="607"/>
      <c r="Y49" s="607"/>
      <c r="Z49" s="236" t="s">
        <v>1272</v>
      </c>
    </row>
    <row r="50" spans="2:26" ht="72" customHeight="1" x14ac:dyDescent="0.25">
      <c r="B50" s="247" t="s">
        <v>67</v>
      </c>
      <c r="C50" s="252" t="s">
        <v>650</v>
      </c>
      <c r="D50" s="582" t="s">
        <v>376</v>
      </c>
      <c r="E50" s="609"/>
      <c r="F50" s="609"/>
      <c r="G50" s="583"/>
      <c r="H50" s="582" t="s">
        <v>1696</v>
      </c>
      <c r="I50" s="583"/>
      <c r="J50" s="582" t="s">
        <v>1692</v>
      </c>
      <c r="K50" s="583"/>
      <c r="L50" s="582" t="s">
        <v>463</v>
      </c>
      <c r="M50" s="609"/>
      <c r="N50" s="583"/>
      <c r="O50" s="250" t="s">
        <v>609</v>
      </c>
      <c r="P50" s="582" t="s">
        <v>611</v>
      </c>
      <c r="Q50" s="583"/>
      <c r="R50" s="582" t="s">
        <v>189</v>
      </c>
      <c r="S50" s="609"/>
      <c r="T50" s="609"/>
      <c r="U50" s="583"/>
      <c r="V50" s="582" t="s">
        <v>191</v>
      </c>
      <c r="W50" s="609"/>
      <c r="X50" s="609"/>
      <c r="Y50" s="609"/>
      <c r="Z50" s="254" t="s">
        <v>896</v>
      </c>
    </row>
    <row r="51" spans="2:26" ht="72" customHeight="1" x14ac:dyDescent="0.25">
      <c r="B51" s="7" t="s">
        <v>21</v>
      </c>
      <c r="C51" s="238" t="s">
        <v>354</v>
      </c>
      <c r="D51" s="638" t="s">
        <v>193</v>
      </c>
      <c r="E51" s="639"/>
      <c r="F51" s="639"/>
      <c r="G51" s="556"/>
      <c r="H51" s="572" t="s">
        <v>1697</v>
      </c>
      <c r="I51" s="576"/>
      <c r="J51" s="344" t="s">
        <v>1691</v>
      </c>
      <c r="K51" s="344" t="s">
        <v>1693</v>
      </c>
      <c r="L51" s="231" t="s">
        <v>1012</v>
      </c>
      <c r="M51" s="231" t="s">
        <v>1013</v>
      </c>
      <c r="N51" s="231" t="s">
        <v>1014</v>
      </c>
      <c r="O51" s="231" t="s">
        <v>610</v>
      </c>
      <c r="P51" s="638" t="s">
        <v>612</v>
      </c>
      <c r="Q51" s="556"/>
      <c r="R51" s="638" t="s">
        <v>608</v>
      </c>
      <c r="S51" s="556"/>
      <c r="T51" s="231" t="s">
        <v>1474</v>
      </c>
      <c r="U51" s="231" t="s">
        <v>1475</v>
      </c>
      <c r="V51" s="638" t="s">
        <v>608</v>
      </c>
      <c r="W51" s="556"/>
      <c r="X51" s="231" t="s">
        <v>1474</v>
      </c>
      <c r="Y51" s="238" t="s">
        <v>1475</v>
      </c>
      <c r="Z51" s="232" t="s">
        <v>897</v>
      </c>
    </row>
    <row r="52" spans="2:26" x14ac:dyDescent="0.25">
      <c r="B52" s="604" t="s">
        <v>765</v>
      </c>
      <c r="C52" s="245" t="str">
        <f>'Background Data'!Z2</f>
        <v/>
      </c>
      <c r="D52" s="671"/>
      <c r="E52" s="672"/>
      <c r="F52" s="672"/>
      <c r="G52" s="673"/>
      <c r="H52" s="674"/>
      <c r="I52" s="675"/>
      <c r="J52" s="372"/>
      <c r="K52" s="243"/>
      <c r="L52" s="56"/>
      <c r="M52" s="51"/>
      <c r="N52" s="51"/>
      <c r="O52" s="53"/>
      <c r="P52" s="674"/>
      <c r="Q52" s="675"/>
      <c r="R52" s="674"/>
      <c r="S52" s="675"/>
      <c r="T52" s="51"/>
      <c r="U52" s="243"/>
      <c r="V52" s="674"/>
      <c r="W52" s="675"/>
      <c r="X52" s="51"/>
      <c r="Y52" s="240"/>
      <c r="Z52" s="762" t="s">
        <v>1583</v>
      </c>
    </row>
    <row r="53" spans="2:26" x14ac:dyDescent="0.25">
      <c r="B53" s="605"/>
      <c r="C53" s="245" t="str">
        <f>'Background Data'!Z3</f>
        <v/>
      </c>
      <c r="D53" s="671"/>
      <c r="E53" s="672"/>
      <c r="F53" s="672"/>
      <c r="G53" s="673"/>
      <c r="H53" s="674"/>
      <c r="I53" s="675"/>
      <c r="J53" s="372"/>
      <c r="K53" s="243"/>
      <c r="L53" s="56"/>
      <c r="M53" s="51"/>
      <c r="N53" s="51"/>
      <c r="O53" s="53"/>
      <c r="P53" s="674"/>
      <c r="Q53" s="675"/>
      <c r="R53" s="674"/>
      <c r="S53" s="675"/>
      <c r="T53" s="51"/>
      <c r="U53" s="243"/>
      <c r="V53" s="674"/>
      <c r="W53" s="675"/>
      <c r="X53" s="51"/>
      <c r="Y53" s="240"/>
      <c r="Z53" s="773"/>
    </row>
    <row r="54" spans="2:26" x14ac:dyDescent="0.25">
      <c r="B54" s="605"/>
      <c r="C54" s="245" t="str">
        <f>'Background Data'!Z4</f>
        <v/>
      </c>
      <c r="D54" s="671"/>
      <c r="E54" s="672"/>
      <c r="F54" s="672"/>
      <c r="G54" s="673"/>
      <c r="H54" s="674"/>
      <c r="I54" s="675"/>
      <c r="J54" s="372"/>
      <c r="K54" s="243"/>
      <c r="L54" s="56"/>
      <c r="M54" s="51"/>
      <c r="N54" s="51"/>
      <c r="O54" s="53"/>
      <c r="P54" s="674"/>
      <c r="Q54" s="675"/>
      <c r="R54" s="674"/>
      <c r="S54" s="675"/>
      <c r="T54" s="51"/>
      <c r="U54" s="243"/>
      <c r="V54" s="674"/>
      <c r="W54" s="675"/>
      <c r="X54" s="51"/>
      <c r="Y54" s="240"/>
      <c r="Z54" s="773"/>
    </row>
    <row r="55" spans="2:26" x14ac:dyDescent="0.25">
      <c r="B55" s="605"/>
      <c r="C55" s="245" t="str">
        <f>'Background Data'!Z5</f>
        <v/>
      </c>
      <c r="D55" s="671"/>
      <c r="E55" s="672"/>
      <c r="F55" s="672"/>
      <c r="G55" s="673"/>
      <c r="H55" s="674"/>
      <c r="I55" s="675"/>
      <c r="J55" s="372"/>
      <c r="K55" s="243"/>
      <c r="L55" s="56"/>
      <c r="M55" s="51"/>
      <c r="N55" s="51"/>
      <c r="O55" s="53"/>
      <c r="P55" s="674"/>
      <c r="Q55" s="675"/>
      <c r="R55" s="674"/>
      <c r="S55" s="675"/>
      <c r="T55" s="51"/>
      <c r="U55" s="243"/>
      <c r="V55" s="674"/>
      <c r="W55" s="675"/>
      <c r="X55" s="51"/>
      <c r="Y55" s="240"/>
      <c r="Z55" s="773"/>
    </row>
    <row r="56" spans="2:26" x14ac:dyDescent="0.25">
      <c r="B56" s="605"/>
      <c r="C56" s="245" t="str">
        <f>'Background Data'!Z6</f>
        <v/>
      </c>
      <c r="D56" s="671"/>
      <c r="E56" s="672"/>
      <c r="F56" s="672"/>
      <c r="G56" s="673"/>
      <c r="H56" s="674"/>
      <c r="I56" s="675"/>
      <c r="J56" s="372"/>
      <c r="K56" s="243"/>
      <c r="L56" s="56"/>
      <c r="M56" s="51"/>
      <c r="N56" s="51"/>
      <c r="O56" s="53"/>
      <c r="P56" s="674"/>
      <c r="Q56" s="675"/>
      <c r="R56" s="674"/>
      <c r="S56" s="675"/>
      <c r="T56" s="51"/>
      <c r="U56" s="243"/>
      <c r="V56" s="674"/>
      <c r="W56" s="675"/>
      <c r="X56" s="51"/>
      <c r="Y56" s="240"/>
      <c r="Z56" s="773"/>
    </row>
    <row r="57" spans="2:26" x14ac:dyDescent="0.25">
      <c r="B57" s="605"/>
      <c r="C57" s="245" t="str">
        <f>'Background Data'!Z7</f>
        <v/>
      </c>
      <c r="D57" s="671"/>
      <c r="E57" s="672"/>
      <c r="F57" s="672"/>
      <c r="G57" s="673"/>
      <c r="H57" s="674"/>
      <c r="I57" s="675"/>
      <c r="J57" s="372"/>
      <c r="K57" s="243"/>
      <c r="L57" s="56"/>
      <c r="M57" s="51"/>
      <c r="N57" s="51"/>
      <c r="O57" s="53"/>
      <c r="P57" s="674"/>
      <c r="Q57" s="675"/>
      <c r="R57" s="674"/>
      <c r="S57" s="675"/>
      <c r="T57" s="51"/>
      <c r="U57" s="243"/>
      <c r="V57" s="674"/>
      <c r="W57" s="675"/>
      <c r="X57" s="51"/>
      <c r="Y57" s="240"/>
      <c r="Z57" s="773"/>
    </row>
    <row r="58" spans="2:26" x14ac:dyDescent="0.25">
      <c r="B58" s="605"/>
      <c r="C58" s="245" t="str">
        <f>'Background Data'!Z8</f>
        <v/>
      </c>
      <c r="D58" s="671"/>
      <c r="E58" s="672"/>
      <c r="F58" s="672"/>
      <c r="G58" s="673"/>
      <c r="H58" s="674"/>
      <c r="I58" s="675"/>
      <c r="J58" s="372"/>
      <c r="K58" s="243"/>
      <c r="L58" s="56"/>
      <c r="M58" s="51"/>
      <c r="N58" s="51"/>
      <c r="O58" s="53"/>
      <c r="P58" s="674"/>
      <c r="Q58" s="675"/>
      <c r="R58" s="674"/>
      <c r="S58" s="675"/>
      <c r="T58" s="51"/>
      <c r="U58" s="243"/>
      <c r="V58" s="674"/>
      <c r="W58" s="675"/>
      <c r="X58" s="51"/>
      <c r="Y58" s="240"/>
      <c r="Z58" s="773"/>
    </row>
    <row r="59" spans="2:26" x14ac:dyDescent="0.25">
      <c r="B59" s="605"/>
      <c r="C59" s="245" t="str">
        <f>'Background Data'!Z9</f>
        <v/>
      </c>
      <c r="D59" s="671"/>
      <c r="E59" s="672"/>
      <c r="F59" s="672"/>
      <c r="G59" s="673"/>
      <c r="H59" s="674"/>
      <c r="I59" s="675"/>
      <c r="J59" s="372"/>
      <c r="K59" s="243"/>
      <c r="L59" s="56"/>
      <c r="M59" s="51"/>
      <c r="N59" s="51"/>
      <c r="O59" s="53"/>
      <c r="P59" s="674"/>
      <c r="Q59" s="675"/>
      <c r="R59" s="674"/>
      <c r="S59" s="675"/>
      <c r="T59" s="51"/>
      <c r="U59" s="243"/>
      <c r="V59" s="674"/>
      <c r="W59" s="675"/>
      <c r="X59" s="51"/>
      <c r="Y59" s="240"/>
      <c r="Z59" s="773"/>
    </row>
    <row r="60" spans="2:26" x14ac:dyDescent="0.25">
      <c r="B60" s="605"/>
      <c r="C60" s="245" t="str">
        <f>'Background Data'!Z10</f>
        <v/>
      </c>
      <c r="D60" s="671"/>
      <c r="E60" s="672"/>
      <c r="F60" s="672"/>
      <c r="G60" s="673"/>
      <c r="H60" s="674"/>
      <c r="I60" s="675"/>
      <c r="J60" s="372"/>
      <c r="K60" s="243"/>
      <c r="L60" s="56"/>
      <c r="M60" s="51"/>
      <c r="N60" s="51"/>
      <c r="O60" s="53"/>
      <c r="P60" s="674"/>
      <c r="Q60" s="675"/>
      <c r="R60" s="674"/>
      <c r="S60" s="675"/>
      <c r="T60" s="51"/>
      <c r="U60" s="243"/>
      <c r="V60" s="674"/>
      <c r="W60" s="675"/>
      <c r="X60" s="51"/>
      <c r="Y60" s="240"/>
      <c r="Z60" s="773"/>
    </row>
    <row r="61" spans="2:26" x14ac:dyDescent="0.25">
      <c r="B61" s="605"/>
      <c r="C61" s="245" t="str">
        <f>'Background Data'!Z11</f>
        <v/>
      </c>
      <c r="D61" s="671"/>
      <c r="E61" s="672"/>
      <c r="F61" s="672"/>
      <c r="G61" s="673"/>
      <c r="H61" s="674"/>
      <c r="I61" s="675"/>
      <c r="J61" s="372"/>
      <c r="K61" s="243"/>
      <c r="L61" s="56"/>
      <c r="M61" s="51"/>
      <c r="N61" s="51"/>
      <c r="O61" s="53"/>
      <c r="P61" s="674"/>
      <c r="Q61" s="675"/>
      <c r="R61" s="674"/>
      <c r="S61" s="675"/>
      <c r="T61" s="51"/>
      <c r="U61" s="243"/>
      <c r="V61" s="674"/>
      <c r="W61" s="675"/>
      <c r="X61" s="51"/>
      <c r="Y61" s="240"/>
      <c r="Z61" s="773"/>
    </row>
    <row r="62" spans="2:26" x14ac:dyDescent="0.25">
      <c r="B62" s="605"/>
      <c r="C62" s="245" t="str">
        <f>'Background Data'!Z12</f>
        <v/>
      </c>
      <c r="D62" s="671"/>
      <c r="E62" s="672"/>
      <c r="F62" s="672"/>
      <c r="G62" s="673"/>
      <c r="H62" s="674"/>
      <c r="I62" s="675"/>
      <c r="J62" s="372"/>
      <c r="K62" s="243"/>
      <c r="L62" s="56"/>
      <c r="M62" s="51"/>
      <c r="N62" s="51"/>
      <c r="O62" s="53"/>
      <c r="P62" s="674"/>
      <c r="Q62" s="675"/>
      <c r="R62" s="674"/>
      <c r="S62" s="675"/>
      <c r="T62" s="51"/>
      <c r="U62" s="243"/>
      <c r="V62" s="674"/>
      <c r="W62" s="675"/>
      <c r="X62" s="51"/>
      <c r="Y62" s="240"/>
      <c r="Z62" s="773"/>
    </row>
    <row r="63" spans="2:26" x14ac:dyDescent="0.25">
      <c r="B63" s="605"/>
      <c r="C63" s="245" t="str">
        <f>'Background Data'!Z13</f>
        <v/>
      </c>
      <c r="D63" s="671"/>
      <c r="E63" s="672"/>
      <c r="F63" s="672"/>
      <c r="G63" s="673"/>
      <c r="H63" s="674"/>
      <c r="I63" s="675"/>
      <c r="J63" s="372"/>
      <c r="K63" s="243"/>
      <c r="L63" s="56"/>
      <c r="M63" s="51"/>
      <c r="N63" s="51"/>
      <c r="O63" s="53"/>
      <c r="P63" s="674"/>
      <c r="Q63" s="675"/>
      <c r="R63" s="674"/>
      <c r="S63" s="675"/>
      <c r="T63" s="51"/>
      <c r="U63" s="243"/>
      <c r="V63" s="674"/>
      <c r="W63" s="675"/>
      <c r="X63" s="51"/>
      <c r="Y63" s="240"/>
      <c r="Z63" s="773"/>
    </row>
    <row r="64" spans="2:26" x14ac:dyDescent="0.25">
      <c r="B64" s="605"/>
      <c r="C64" s="245" t="str">
        <f>'Background Data'!Z14</f>
        <v/>
      </c>
      <c r="D64" s="671"/>
      <c r="E64" s="672"/>
      <c r="F64" s="672"/>
      <c r="G64" s="673"/>
      <c r="H64" s="674"/>
      <c r="I64" s="675"/>
      <c r="J64" s="372"/>
      <c r="K64" s="243"/>
      <c r="L64" s="56"/>
      <c r="M64" s="51"/>
      <c r="N64" s="51"/>
      <c r="O64" s="53"/>
      <c r="P64" s="674"/>
      <c r="Q64" s="675"/>
      <c r="R64" s="674"/>
      <c r="S64" s="675"/>
      <c r="T64" s="51"/>
      <c r="U64" s="243"/>
      <c r="V64" s="674"/>
      <c r="W64" s="675"/>
      <c r="X64" s="51"/>
      <c r="Y64" s="240"/>
      <c r="Z64" s="773"/>
    </row>
    <row r="65" spans="2:26" x14ac:dyDescent="0.25">
      <c r="B65" s="605"/>
      <c r="C65" s="245" t="str">
        <f>'Background Data'!Z15</f>
        <v/>
      </c>
      <c r="D65" s="671"/>
      <c r="E65" s="672"/>
      <c r="F65" s="672"/>
      <c r="G65" s="673"/>
      <c r="H65" s="674"/>
      <c r="I65" s="675"/>
      <c r="J65" s="372"/>
      <c r="K65" s="243"/>
      <c r="L65" s="56"/>
      <c r="M65" s="51"/>
      <c r="N65" s="51"/>
      <c r="O65" s="53"/>
      <c r="P65" s="674"/>
      <c r="Q65" s="675"/>
      <c r="R65" s="674"/>
      <c r="S65" s="675"/>
      <c r="T65" s="51"/>
      <c r="U65" s="243"/>
      <c r="V65" s="674"/>
      <c r="W65" s="675"/>
      <c r="X65" s="51"/>
      <c r="Y65" s="240"/>
      <c r="Z65" s="773"/>
    </row>
    <row r="66" spans="2:26" x14ac:dyDescent="0.25">
      <c r="B66" s="605"/>
      <c r="C66" s="245" t="str">
        <f>'Background Data'!Z16</f>
        <v/>
      </c>
      <c r="D66" s="671"/>
      <c r="E66" s="672"/>
      <c r="F66" s="672"/>
      <c r="G66" s="673"/>
      <c r="H66" s="674"/>
      <c r="I66" s="675"/>
      <c r="J66" s="372"/>
      <c r="K66" s="243"/>
      <c r="L66" s="56"/>
      <c r="M66" s="51"/>
      <c r="N66" s="51"/>
      <c r="O66" s="53"/>
      <c r="P66" s="674"/>
      <c r="Q66" s="675"/>
      <c r="R66" s="674"/>
      <c r="S66" s="675"/>
      <c r="T66" s="51"/>
      <c r="U66" s="243"/>
      <c r="V66" s="674"/>
      <c r="W66" s="675"/>
      <c r="X66" s="51"/>
      <c r="Y66" s="240"/>
      <c r="Z66" s="773"/>
    </row>
    <row r="67" spans="2:26" x14ac:dyDescent="0.25">
      <c r="B67" s="605"/>
      <c r="C67" s="245" t="str">
        <f>'Background Data'!Z17</f>
        <v/>
      </c>
      <c r="D67" s="671"/>
      <c r="E67" s="672"/>
      <c r="F67" s="672"/>
      <c r="G67" s="673"/>
      <c r="H67" s="674"/>
      <c r="I67" s="675"/>
      <c r="J67" s="372"/>
      <c r="K67" s="243"/>
      <c r="L67" s="56"/>
      <c r="M67" s="51"/>
      <c r="N67" s="51"/>
      <c r="O67" s="53"/>
      <c r="P67" s="674"/>
      <c r="Q67" s="675"/>
      <c r="R67" s="674"/>
      <c r="S67" s="675"/>
      <c r="T67" s="51"/>
      <c r="U67" s="243"/>
      <c r="V67" s="674"/>
      <c r="W67" s="675"/>
      <c r="X67" s="51"/>
      <c r="Y67" s="240"/>
      <c r="Z67" s="773"/>
    </row>
    <row r="68" spans="2:26" x14ac:dyDescent="0.25">
      <c r="B68" s="605"/>
      <c r="C68" s="245" t="str">
        <f>'Background Data'!Z18</f>
        <v/>
      </c>
      <c r="D68" s="671"/>
      <c r="E68" s="672"/>
      <c r="F68" s="672"/>
      <c r="G68" s="673"/>
      <c r="H68" s="674"/>
      <c r="I68" s="675"/>
      <c r="J68" s="372"/>
      <c r="K68" s="243"/>
      <c r="L68" s="56"/>
      <c r="M68" s="51"/>
      <c r="N68" s="51"/>
      <c r="O68" s="53"/>
      <c r="P68" s="674"/>
      <c r="Q68" s="675"/>
      <c r="R68" s="674"/>
      <c r="S68" s="675"/>
      <c r="T68" s="51"/>
      <c r="U68" s="243"/>
      <c r="V68" s="674"/>
      <c r="W68" s="675"/>
      <c r="X68" s="51"/>
      <c r="Y68" s="240"/>
      <c r="Z68" s="773"/>
    </row>
    <row r="69" spans="2:26" x14ac:dyDescent="0.25">
      <c r="B69" s="605"/>
      <c r="C69" s="245" t="str">
        <f>'Background Data'!Z19</f>
        <v/>
      </c>
      <c r="D69" s="671"/>
      <c r="E69" s="672"/>
      <c r="F69" s="672"/>
      <c r="G69" s="673"/>
      <c r="H69" s="674"/>
      <c r="I69" s="675"/>
      <c r="J69" s="372"/>
      <c r="K69" s="243"/>
      <c r="L69" s="56"/>
      <c r="M69" s="51"/>
      <c r="N69" s="51"/>
      <c r="O69" s="53"/>
      <c r="P69" s="674"/>
      <c r="Q69" s="675"/>
      <c r="R69" s="674"/>
      <c r="S69" s="675"/>
      <c r="T69" s="51"/>
      <c r="U69" s="243"/>
      <c r="V69" s="674"/>
      <c r="W69" s="675"/>
      <c r="X69" s="51"/>
      <c r="Y69" s="240"/>
      <c r="Z69" s="773"/>
    </row>
    <row r="70" spans="2:26" s="233" customFormat="1" x14ac:dyDescent="0.25">
      <c r="B70" s="605"/>
      <c r="C70" s="245" t="str">
        <f>'Background Data'!Z20</f>
        <v/>
      </c>
      <c r="D70" s="671"/>
      <c r="E70" s="672"/>
      <c r="F70" s="672"/>
      <c r="G70" s="673"/>
      <c r="H70" s="674"/>
      <c r="I70" s="675"/>
      <c r="J70" s="372"/>
      <c r="K70" s="243"/>
      <c r="L70" s="56"/>
      <c r="M70" s="51"/>
      <c r="N70" s="51"/>
      <c r="O70" s="53"/>
      <c r="P70" s="674"/>
      <c r="Q70" s="675"/>
      <c r="R70" s="674"/>
      <c r="S70" s="675"/>
      <c r="T70" s="51"/>
      <c r="U70" s="243"/>
      <c r="V70" s="674"/>
      <c r="W70" s="675"/>
      <c r="X70" s="51"/>
      <c r="Y70" s="240"/>
      <c r="Z70" s="773"/>
    </row>
    <row r="71" spans="2:26" s="233" customFormat="1" x14ac:dyDescent="0.25">
      <c r="B71" s="605"/>
      <c r="C71" s="245" t="str">
        <f>'Background Data'!Z21</f>
        <v/>
      </c>
      <c r="D71" s="671"/>
      <c r="E71" s="672"/>
      <c r="F71" s="672"/>
      <c r="G71" s="673"/>
      <c r="H71" s="674"/>
      <c r="I71" s="675"/>
      <c r="J71" s="372"/>
      <c r="K71" s="243"/>
      <c r="L71" s="56"/>
      <c r="M71" s="51"/>
      <c r="N71" s="51"/>
      <c r="O71" s="53"/>
      <c r="P71" s="674"/>
      <c r="Q71" s="675"/>
      <c r="R71" s="674"/>
      <c r="S71" s="675"/>
      <c r="T71" s="51"/>
      <c r="U71" s="243"/>
      <c r="V71" s="674"/>
      <c r="W71" s="675"/>
      <c r="X71" s="51"/>
      <c r="Y71" s="240"/>
      <c r="Z71" s="773"/>
    </row>
    <row r="72" spans="2:26" s="233" customFormat="1" x14ac:dyDescent="0.25">
      <c r="B72" s="605"/>
      <c r="C72" s="245" t="str">
        <f>'Background Data'!Z22</f>
        <v/>
      </c>
      <c r="D72" s="671"/>
      <c r="E72" s="672"/>
      <c r="F72" s="672"/>
      <c r="G72" s="673"/>
      <c r="H72" s="674"/>
      <c r="I72" s="675"/>
      <c r="J72" s="372"/>
      <c r="K72" s="243"/>
      <c r="L72" s="56"/>
      <c r="M72" s="51"/>
      <c r="N72" s="51"/>
      <c r="O72" s="53"/>
      <c r="P72" s="674"/>
      <c r="Q72" s="675"/>
      <c r="R72" s="674"/>
      <c r="S72" s="675"/>
      <c r="T72" s="51"/>
      <c r="U72" s="243"/>
      <c r="V72" s="674"/>
      <c r="W72" s="675"/>
      <c r="X72" s="51"/>
      <c r="Y72" s="240"/>
      <c r="Z72" s="773"/>
    </row>
    <row r="73" spans="2:26" s="233" customFormat="1" x14ac:dyDescent="0.25">
      <c r="B73" s="605"/>
      <c r="C73" s="245" t="str">
        <f>'Background Data'!Z23</f>
        <v/>
      </c>
      <c r="D73" s="671"/>
      <c r="E73" s="672"/>
      <c r="F73" s="672"/>
      <c r="G73" s="673"/>
      <c r="H73" s="674"/>
      <c r="I73" s="675"/>
      <c r="J73" s="372"/>
      <c r="K73" s="243"/>
      <c r="L73" s="56"/>
      <c r="M73" s="51"/>
      <c r="N73" s="51"/>
      <c r="O73" s="53"/>
      <c r="P73" s="674"/>
      <c r="Q73" s="675"/>
      <c r="R73" s="674"/>
      <c r="S73" s="675"/>
      <c r="T73" s="51"/>
      <c r="U73" s="243"/>
      <c r="V73" s="674"/>
      <c r="W73" s="675"/>
      <c r="X73" s="51"/>
      <c r="Y73" s="240"/>
      <c r="Z73" s="773"/>
    </row>
    <row r="74" spans="2:26" s="233" customFormat="1" x14ac:dyDescent="0.25">
      <c r="B74" s="605"/>
      <c r="C74" s="245" t="str">
        <f>'Background Data'!Z24</f>
        <v/>
      </c>
      <c r="D74" s="671"/>
      <c r="E74" s="672"/>
      <c r="F74" s="672"/>
      <c r="G74" s="673"/>
      <c r="H74" s="674"/>
      <c r="I74" s="675"/>
      <c r="J74" s="372"/>
      <c r="K74" s="243"/>
      <c r="L74" s="56"/>
      <c r="M74" s="51"/>
      <c r="N74" s="51"/>
      <c r="O74" s="53"/>
      <c r="P74" s="674"/>
      <c r="Q74" s="675"/>
      <c r="R74" s="674"/>
      <c r="S74" s="675"/>
      <c r="T74" s="51"/>
      <c r="U74" s="243"/>
      <c r="V74" s="674"/>
      <c r="W74" s="675"/>
      <c r="X74" s="51"/>
      <c r="Y74" s="240"/>
      <c r="Z74" s="773"/>
    </row>
    <row r="75" spans="2:26" s="233" customFormat="1" x14ac:dyDescent="0.25">
      <c r="B75" s="605"/>
      <c r="C75" s="245" t="str">
        <f>'Background Data'!Z25</f>
        <v/>
      </c>
      <c r="D75" s="671"/>
      <c r="E75" s="672"/>
      <c r="F75" s="672"/>
      <c r="G75" s="673"/>
      <c r="H75" s="674"/>
      <c r="I75" s="675"/>
      <c r="J75" s="372"/>
      <c r="K75" s="243"/>
      <c r="L75" s="56"/>
      <c r="M75" s="51"/>
      <c r="N75" s="51"/>
      <c r="O75" s="53"/>
      <c r="P75" s="674"/>
      <c r="Q75" s="675"/>
      <c r="R75" s="674"/>
      <c r="S75" s="675"/>
      <c r="T75" s="51"/>
      <c r="U75" s="243"/>
      <c r="V75" s="674"/>
      <c r="W75" s="675"/>
      <c r="X75" s="51"/>
      <c r="Y75" s="240"/>
      <c r="Z75" s="773"/>
    </row>
    <row r="76" spans="2:26" s="233" customFormat="1" x14ac:dyDescent="0.25">
      <c r="B76" s="605"/>
      <c r="C76" s="245" t="str">
        <f>'Background Data'!Z26</f>
        <v/>
      </c>
      <c r="D76" s="671"/>
      <c r="E76" s="672"/>
      <c r="F76" s="672"/>
      <c r="G76" s="673"/>
      <c r="H76" s="674"/>
      <c r="I76" s="675"/>
      <c r="J76" s="372"/>
      <c r="K76" s="243"/>
      <c r="L76" s="56"/>
      <c r="M76" s="51"/>
      <c r="N76" s="51"/>
      <c r="O76" s="53"/>
      <c r="P76" s="674"/>
      <c r="Q76" s="675"/>
      <c r="R76" s="674"/>
      <c r="S76" s="675"/>
      <c r="T76" s="51"/>
      <c r="U76" s="243"/>
      <c r="V76" s="674"/>
      <c r="W76" s="675"/>
      <c r="X76" s="51"/>
      <c r="Y76" s="240"/>
      <c r="Z76" s="773"/>
    </row>
    <row r="77" spans="2:26" s="233" customFormat="1" x14ac:dyDescent="0.25">
      <c r="B77" s="605"/>
      <c r="C77" s="245" t="str">
        <f>'Background Data'!Z27</f>
        <v/>
      </c>
      <c r="D77" s="671"/>
      <c r="E77" s="672"/>
      <c r="F77" s="672"/>
      <c r="G77" s="673"/>
      <c r="H77" s="674"/>
      <c r="I77" s="675"/>
      <c r="J77" s="372"/>
      <c r="K77" s="243"/>
      <c r="L77" s="56"/>
      <c r="M77" s="51"/>
      <c r="N77" s="51"/>
      <c r="O77" s="53"/>
      <c r="P77" s="674"/>
      <c r="Q77" s="675"/>
      <c r="R77" s="674"/>
      <c r="S77" s="675"/>
      <c r="T77" s="51"/>
      <c r="U77" s="243"/>
      <c r="V77" s="674"/>
      <c r="W77" s="675"/>
      <c r="X77" s="51"/>
      <c r="Y77" s="240"/>
      <c r="Z77" s="773"/>
    </row>
    <row r="78" spans="2:26" s="233" customFormat="1" x14ac:dyDescent="0.25">
      <c r="B78" s="605"/>
      <c r="C78" s="245" t="str">
        <f>'Background Data'!Z28</f>
        <v/>
      </c>
      <c r="D78" s="671"/>
      <c r="E78" s="672"/>
      <c r="F78" s="672"/>
      <c r="G78" s="673"/>
      <c r="H78" s="674"/>
      <c r="I78" s="675"/>
      <c r="J78" s="372"/>
      <c r="K78" s="243"/>
      <c r="L78" s="56"/>
      <c r="M78" s="51"/>
      <c r="N78" s="51"/>
      <c r="O78" s="53"/>
      <c r="P78" s="674"/>
      <c r="Q78" s="675"/>
      <c r="R78" s="674"/>
      <c r="S78" s="675"/>
      <c r="T78" s="51"/>
      <c r="U78" s="243"/>
      <c r="V78" s="674"/>
      <c r="W78" s="675"/>
      <c r="X78" s="51"/>
      <c r="Y78" s="240"/>
      <c r="Z78" s="773"/>
    </row>
    <row r="79" spans="2:26" s="233" customFormat="1" x14ac:dyDescent="0.25">
      <c r="B79" s="605"/>
      <c r="C79" s="245" t="str">
        <f>'Background Data'!Z29</f>
        <v/>
      </c>
      <c r="D79" s="671"/>
      <c r="E79" s="672"/>
      <c r="F79" s="672"/>
      <c r="G79" s="673"/>
      <c r="H79" s="674"/>
      <c r="I79" s="675"/>
      <c r="J79" s="372"/>
      <c r="K79" s="243"/>
      <c r="L79" s="56"/>
      <c r="M79" s="51"/>
      <c r="N79" s="51"/>
      <c r="O79" s="53"/>
      <c r="P79" s="674"/>
      <c r="Q79" s="675"/>
      <c r="R79" s="674"/>
      <c r="S79" s="675"/>
      <c r="T79" s="51"/>
      <c r="U79" s="243"/>
      <c r="V79" s="674"/>
      <c r="W79" s="675"/>
      <c r="X79" s="51"/>
      <c r="Y79" s="240"/>
      <c r="Z79" s="773"/>
    </row>
    <row r="80" spans="2:26" x14ac:dyDescent="0.25">
      <c r="B80" s="605"/>
      <c r="C80" s="245" t="str">
        <f>'Background Data'!Z30</f>
        <v/>
      </c>
      <c r="D80" s="671"/>
      <c r="E80" s="672"/>
      <c r="F80" s="672"/>
      <c r="G80" s="673"/>
      <c r="H80" s="674"/>
      <c r="I80" s="675"/>
      <c r="J80" s="372"/>
      <c r="K80" s="243"/>
      <c r="L80" s="56"/>
      <c r="M80" s="51"/>
      <c r="N80" s="51"/>
      <c r="O80" s="53"/>
      <c r="P80" s="674"/>
      <c r="Q80" s="675"/>
      <c r="R80" s="674"/>
      <c r="S80" s="675"/>
      <c r="T80" s="51"/>
      <c r="U80" s="243"/>
      <c r="V80" s="674"/>
      <c r="W80" s="675"/>
      <c r="X80" s="51"/>
      <c r="Y80" s="240"/>
      <c r="Z80" s="773"/>
    </row>
    <row r="81" spans="2:26" ht="12" customHeight="1" thickBot="1" x14ac:dyDescent="0.3">
      <c r="B81" s="606"/>
      <c r="C81" s="246" t="str">
        <f>'Background Data'!Z31</f>
        <v/>
      </c>
      <c r="D81" s="678"/>
      <c r="E81" s="683"/>
      <c r="F81" s="683"/>
      <c r="G81" s="679"/>
      <c r="H81" s="676"/>
      <c r="I81" s="677"/>
      <c r="J81" s="373"/>
      <c r="K81" s="244"/>
      <c r="L81" s="59"/>
      <c r="M81" s="54"/>
      <c r="N81" s="54"/>
      <c r="O81" s="242"/>
      <c r="P81" s="676"/>
      <c r="Q81" s="677"/>
      <c r="R81" s="676"/>
      <c r="S81" s="677"/>
      <c r="T81" s="54"/>
      <c r="U81" s="244"/>
      <c r="V81" s="676"/>
      <c r="W81" s="677"/>
      <c r="X81" s="54"/>
      <c r="Y81" s="241"/>
      <c r="Z81" s="774"/>
    </row>
    <row r="82" spans="2:26" x14ac:dyDescent="0.25"/>
    <row r="83" spans="2:26" x14ac:dyDescent="0.25"/>
    <row r="84" spans="2:26" ht="15.75" thickBot="1" x14ac:dyDescent="0.3">
      <c r="B84" s="14" t="s">
        <v>475</v>
      </c>
    </row>
    <row r="85" spans="2:26" x14ac:dyDescent="0.25">
      <c r="B85" s="6" t="s">
        <v>20</v>
      </c>
      <c r="C85" s="700" t="s">
        <v>67</v>
      </c>
      <c r="D85" s="701"/>
      <c r="E85" s="702"/>
      <c r="F85" s="711" t="s">
        <v>765</v>
      </c>
      <c r="G85" s="712"/>
      <c r="H85" s="712"/>
      <c r="I85" s="712"/>
      <c r="J85" s="712"/>
      <c r="K85" s="712"/>
      <c r="L85" s="712"/>
      <c r="M85" s="713"/>
    </row>
    <row r="86" spans="2:26" ht="48" customHeight="1" x14ac:dyDescent="0.25">
      <c r="B86" s="4" t="s">
        <v>1273</v>
      </c>
      <c r="C86" s="703" t="s">
        <v>377</v>
      </c>
      <c r="D86" s="704"/>
      <c r="E86" s="705"/>
      <c r="F86" s="671"/>
      <c r="G86" s="672"/>
      <c r="H86" s="672"/>
      <c r="I86" s="672"/>
      <c r="J86" s="672"/>
      <c r="K86" s="672"/>
      <c r="L86" s="672"/>
      <c r="M86" s="684"/>
    </row>
    <row r="87" spans="2:26" ht="48" customHeight="1" x14ac:dyDescent="0.25">
      <c r="B87" s="33" t="s">
        <v>1274</v>
      </c>
      <c r="C87" s="703" t="s">
        <v>378</v>
      </c>
      <c r="D87" s="704"/>
      <c r="E87" s="705"/>
      <c r="F87" s="671"/>
      <c r="G87" s="672"/>
      <c r="H87" s="672"/>
      <c r="I87" s="672"/>
      <c r="J87" s="672"/>
      <c r="K87" s="672"/>
      <c r="L87" s="672"/>
      <c r="M87" s="684"/>
    </row>
    <row r="88" spans="2:26" ht="36" customHeight="1" thickBot="1" x14ac:dyDescent="0.3">
      <c r="B88" s="5" t="s">
        <v>1275</v>
      </c>
      <c r="C88" s="770" t="s">
        <v>1446</v>
      </c>
      <c r="D88" s="771"/>
      <c r="E88" s="772"/>
      <c r="F88" s="775" t="s">
        <v>1583</v>
      </c>
      <c r="G88" s="776"/>
      <c r="H88" s="776"/>
      <c r="I88" s="776"/>
      <c r="J88" s="776"/>
      <c r="K88" s="776"/>
      <c r="L88" s="776"/>
      <c r="M88" s="777"/>
    </row>
    <row r="89" spans="2:26" x14ac:dyDescent="0.25"/>
    <row r="90" spans="2:26" x14ac:dyDescent="0.25"/>
  </sheetData>
  <sheetProtection algorithmName="SHA-512" hashValue="BG/LOjjArgsBsqe+f/9v+WmmaFAovV9CorZBOUuVO2m4d3lg8TfbE1bLRzUPpBUTAiN6CC6JuZ3cD3PvT2JsjQ==" saltValue="IFpDVJZG0ILhp2XHl50l/Q==" spinCount="100000" sheet="1" formatCells="0"/>
  <mergeCells count="424">
    <mergeCell ref="N2:N5"/>
    <mergeCell ref="Q2:Q5"/>
    <mergeCell ref="R2:R5"/>
    <mergeCell ref="O3:O5"/>
    <mergeCell ref="I2:M5"/>
    <mergeCell ref="G10:K10"/>
    <mergeCell ref="M40:N40"/>
    <mergeCell ref="M41:N41"/>
    <mergeCell ref="M42:N42"/>
    <mergeCell ref="M31:N31"/>
    <mergeCell ref="M32:N32"/>
    <mergeCell ref="M33:N33"/>
    <mergeCell ref="M34:N34"/>
    <mergeCell ref="M35:N35"/>
    <mergeCell ref="M36:N36"/>
    <mergeCell ref="E39:H39"/>
    <mergeCell ref="M37:N37"/>
    <mergeCell ref="M38:N38"/>
    <mergeCell ref="M39:N39"/>
    <mergeCell ref="E40:H40"/>
    <mergeCell ref="E41:H41"/>
    <mergeCell ref="E42:H42"/>
    <mergeCell ref="E22:H22"/>
    <mergeCell ref="E23:H23"/>
    <mergeCell ref="M43:N43"/>
    <mergeCell ref="M44:N44"/>
    <mergeCell ref="M45:N45"/>
    <mergeCell ref="H80:I80"/>
    <mergeCell ref="H81:I81"/>
    <mergeCell ref="H49:I49"/>
    <mergeCell ref="J49:K49"/>
    <mergeCell ref="H50:I50"/>
    <mergeCell ref="J50:K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8:I68"/>
    <mergeCell ref="H69:I69"/>
    <mergeCell ref="H70:I70"/>
    <mergeCell ref="H71:I71"/>
    <mergeCell ref="O13:P13"/>
    <mergeCell ref="O14:P14"/>
    <mergeCell ref="M13:N13"/>
    <mergeCell ref="M14:N14"/>
    <mergeCell ref="M15:N15"/>
    <mergeCell ref="M16:N16"/>
    <mergeCell ref="M17:N17"/>
    <mergeCell ref="M18:N18"/>
    <mergeCell ref="M19:N19"/>
    <mergeCell ref="M20:N20"/>
    <mergeCell ref="M21:N21"/>
    <mergeCell ref="M22:N22"/>
    <mergeCell ref="M23:N23"/>
    <mergeCell ref="M24:N24"/>
    <mergeCell ref="M25:N25"/>
    <mergeCell ref="M26:N26"/>
    <mergeCell ref="M27:N27"/>
    <mergeCell ref="E45:H45"/>
    <mergeCell ref="M28:N28"/>
    <mergeCell ref="M29:N29"/>
    <mergeCell ref="M30:N30"/>
    <mergeCell ref="E43:H43"/>
    <mergeCell ref="E44:H44"/>
    <mergeCell ref="I32:L32"/>
    <mergeCell ref="I33:L33"/>
    <mergeCell ref="I34:L34"/>
    <mergeCell ref="I35:L35"/>
    <mergeCell ref="I36:L36"/>
    <mergeCell ref="I37:L37"/>
    <mergeCell ref="I38:L38"/>
    <mergeCell ref="E33:H33"/>
    <mergeCell ref="E34:H34"/>
    <mergeCell ref="E35:H35"/>
    <mergeCell ref="E36:H36"/>
    <mergeCell ref="E37:H37"/>
    <mergeCell ref="E38:H38"/>
    <mergeCell ref="E24:H24"/>
    <mergeCell ref="E25:H25"/>
    <mergeCell ref="E26:H26"/>
    <mergeCell ref="E27:H27"/>
    <mergeCell ref="E28:H28"/>
    <mergeCell ref="E29:H29"/>
    <mergeCell ref="E30:H30"/>
    <mergeCell ref="E31:H31"/>
    <mergeCell ref="E32:H32"/>
    <mergeCell ref="E13:H13"/>
    <mergeCell ref="E14:H14"/>
    <mergeCell ref="E15:H15"/>
    <mergeCell ref="E16:H16"/>
    <mergeCell ref="E17:H17"/>
    <mergeCell ref="E18:H18"/>
    <mergeCell ref="E19:H19"/>
    <mergeCell ref="E20:H20"/>
    <mergeCell ref="E21:H21"/>
    <mergeCell ref="D78:G78"/>
    <mergeCell ref="D79:G79"/>
    <mergeCell ref="P70:Q70"/>
    <mergeCell ref="P71:Q71"/>
    <mergeCell ref="P72:Q72"/>
    <mergeCell ref="P73:Q73"/>
    <mergeCell ref="P74:Q74"/>
    <mergeCell ref="P75:Q75"/>
    <mergeCell ref="P76:Q76"/>
    <mergeCell ref="P77:Q77"/>
    <mergeCell ref="P78:Q78"/>
    <mergeCell ref="H77:I77"/>
    <mergeCell ref="H78:I78"/>
    <mergeCell ref="H79:I79"/>
    <mergeCell ref="H72:I72"/>
    <mergeCell ref="H73:I73"/>
    <mergeCell ref="H74:I74"/>
    <mergeCell ref="H75:I75"/>
    <mergeCell ref="H76:I76"/>
    <mergeCell ref="R79:S79"/>
    <mergeCell ref="V70:W70"/>
    <mergeCell ref="V71:W71"/>
    <mergeCell ref="V72:W72"/>
    <mergeCell ref="V73:W73"/>
    <mergeCell ref="V74:W74"/>
    <mergeCell ref="V75:W75"/>
    <mergeCell ref="V76:W76"/>
    <mergeCell ref="V77:W77"/>
    <mergeCell ref="V78:W78"/>
    <mergeCell ref="V79:W79"/>
    <mergeCell ref="AB41:AC41"/>
    <mergeCell ref="D70:G70"/>
    <mergeCell ref="D71:G71"/>
    <mergeCell ref="D72:G72"/>
    <mergeCell ref="D73:G73"/>
    <mergeCell ref="D74:G74"/>
    <mergeCell ref="D75:G75"/>
    <mergeCell ref="D76:G76"/>
    <mergeCell ref="D77:G77"/>
    <mergeCell ref="R70:S70"/>
    <mergeCell ref="R71:S71"/>
    <mergeCell ref="R72:S72"/>
    <mergeCell ref="R73:S73"/>
    <mergeCell ref="R74:S74"/>
    <mergeCell ref="R75:S75"/>
    <mergeCell ref="R76:S76"/>
    <mergeCell ref="R77:S77"/>
    <mergeCell ref="V41:W41"/>
    <mergeCell ref="X41:Y41"/>
    <mergeCell ref="I41:L41"/>
    <mergeCell ref="T41:U41"/>
    <mergeCell ref="V57:W57"/>
    <mergeCell ref="V58:W58"/>
    <mergeCell ref="H67:I67"/>
    <mergeCell ref="V32:W32"/>
    <mergeCell ref="V33:W33"/>
    <mergeCell ref="V34:W34"/>
    <mergeCell ref="V35:W35"/>
    <mergeCell ref="V36:W36"/>
    <mergeCell ref="AB37:AC37"/>
    <mergeCell ref="AB38:AC38"/>
    <mergeCell ref="AB39:AC39"/>
    <mergeCell ref="AB40:AC40"/>
    <mergeCell ref="X32:Y32"/>
    <mergeCell ref="X33:Y33"/>
    <mergeCell ref="X34:Y34"/>
    <mergeCell ref="X35:Y35"/>
    <mergeCell ref="X36:Y36"/>
    <mergeCell ref="X37:Y37"/>
    <mergeCell ref="X38:Y38"/>
    <mergeCell ref="X39:Y39"/>
    <mergeCell ref="X40:Y40"/>
    <mergeCell ref="D5:E5"/>
    <mergeCell ref="B5:C5"/>
    <mergeCell ref="P80:Q80"/>
    <mergeCell ref="P81:Q81"/>
    <mergeCell ref="P50:Q50"/>
    <mergeCell ref="P51:Q51"/>
    <mergeCell ref="P52:Q52"/>
    <mergeCell ref="P53:Q53"/>
    <mergeCell ref="P54:Q54"/>
    <mergeCell ref="P55:Q55"/>
    <mergeCell ref="P56:Q56"/>
    <mergeCell ref="P57:Q57"/>
    <mergeCell ref="P58:Q58"/>
    <mergeCell ref="P60:Q60"/>
    <mergeCell ref="P61:Q61"/>
    <mergeCell ref="P62:Q62"/>
    <mergeCell ref="P63:Q63"/>
    <mergeCell ref="P64:Q64"/>
    <mergeCell ref="P65:Q65"/>
    <mergeCell ref="P66:Q66"/>
    <mergeCell ref="P67:Q67"/>
    <mergeCell ref="P68:Q68"/>
    <mergeCell ref="P79:Q79"/>
    <mergeCell ref="I14:L14"/>
    <mergeCell ref="V13:W13"/>
    <mergeCell ref="V14:W14"/>
    <mergeCell ref="P69:Q69"/>
    <mergeCell ref="T13:U13"/>
    <mergeCell ref="AB17:AC17"/>
    <mergeCell ref="AB18:AC18"/>
    <mergeCell ref="AB19:AC19"/>
    <mergeCell ref="AB20:AC20"/>
    <mergeCell ref="AB21:AC21"/>
    <mergeCell ref="AB22:AC22"/>
    <mergeCell ref="AB23:AC23"/>
    <mergeCell ref="AB24:AC24"/>
    <mergeCell ref="AB25:AC25"/>
    <mergeCell ref="T14:U14"/>
    <mergeCell ref="P49:Q49"/>
    <mergeCell ref="V15:W15"/>
    <mergeCell ref="V16:W16"/>
    <mergeCell ref="V31:W31"/>
    <mergeCell ref="V42:W42"/>
    <mergeCell ref="V60:W60"/>
    <mergeCell ref="V61:W61"/>
    <mergeCell ref="V62:W62"/>
    <mergeCell ref="V63:W63"/>
    <mergeCell ref="V64:W64"/>
    <mergeCell ref="X22:Y22"/>
    <mergeCell ref="F88:M88"/>
    <mergeCell ref="F87:M87"/>
    <mergeCell ref="F85:M85"/>
    <mergeCell ref="F86:M86"/>
    <mergeCell ref="P59:Q59"/>
    <mergeCell ref="X25:Y25"/>
    <mergeCell ref="D62:G62"/>
    <mergeCell ref="D67:G67"/>
    <mergeCell ref="R67:S67"/>
    <mergeCell ref="D59:G59"/>
    <mergeCell ref="D60:G60"/>
    <mergeCell ref="D61:G61"/>
    <mergeCell ref="X23:Y23"/>
    <mergeCell ref="X24:Y24"/>
    <mergeCell ref="X28:Y28"/>
    <mergeCell ref="X29:Y29"/>
    <mergeCell ref="V65:W65"/>
    <mergeCell ref="V69:W69"/>
    <mergeCell ref="I39:L39"/>
    <mergeCell ref="I40:L40"/>
    <mergeCell ref="D52:G52"/>
    <mergeCell ref="V39:W39"/>
    <mergeCell ref="V40:W40"/>
    <mergeCell ref="T31:U31"/>
    <mergeCell ref="T42:U42"/>
    <mergeCell ref="T43:U43"/>
    <mergeCell ref="T44:U44"/>
    <mergeCell ref="T45:U45"/>
    <mergeCell ref="T26:U26"/>
    <mergeCell ref="T27:U27"/>
    <mergeCell ref="T28:U28"/>
    <mergeCell ref="T29:U29"/>
    <mergeCell ref="T30:U30"/>
    <mergeCell ref="T32:U32"/>
    <mergeCell ref="T33:U33"/>
    <mergeCell ref="T34:U34"/>
    <mergeCell ref="T35:U35"/>
    <mergeCell ref="T36:U36"/>
    <mergeCell ref="T37:U37"/>
    <mergeCell ref="T38:U38"/>
    <mergeCell ref="T39:U39"/>
    <mergeCell ref="T40:U40"/>
    <mergeCell ref="T21:U21"/>
    <mergeCell ref="T22:U22"/>
    <mergeCell ref="T23:U23"/>
    <mergeCell ref="T24:U24"/>
    <mergeCell ref="T25:U25"/>
    <mergeCell ref="T16:U16"/>
    <mergeCell ref="Q13:S13"/>
    <mergeCell ref="Q14:S14"/>
    <mergeCell ref="I16:L16"/>
    <mergeCell ref="I13:L13"/>
    <mergeCell ref="I15:L15"/>
    <mergeCell ref="T15:U15"/>
    <mergeCell ref="Z52:Z81"/>
    <mergeCell ref="D63:G63"/>
    <mergeCell ref="D64:G64"/>
    <mergeCell ref="D65:G65"/>
    <mergeCell ref="H65:I65"/>
    <mergeCell ref="D66:G66"/>
    <mergeCell ref="R53:S53"/>
    <mergeCell ref="R51:S51"/>
    <mergeCell ref="R57:S57"/>
    <mergeCell ref="R56:S56"/>
    <mergeCell ref="D57:G57"/>
    <mergeCell ref="D55:G55"/>
    <mergeCell ref="D56:G56"/>
    <mergeCell ref="R52:S52"/>
    <mergeCell ref="R65:S65"/>
    <mergeCell ref="R66:S66"/>
    <mergeCell ref="R58:S58"/>
    <mergeCell ref="R60:S60"/>
    <mergeCell ref="R61:S61"/>
    <mergeCell ref="R62:S62"/>
    <mergeCell ref="D58:G58"/>
    <mergeCell ref="H66:I66"/>
    <mergeCell ref="V59:W59"/>
    <mergeCell ref="R78:S78"/>
    <mergeCell ref="D53:G53"/>
    <mergeCell ref="D54:G54"/>
    <mergeCell ref="D69:G69"/>
    <mergeCell ref="B16:B45"/>
    <mergeCell ref="I43:L43"/>
    <mergeCell ref="I44:L44"/>
    <mergeCell ref="V80:W80"/>
    <mergeCell ref="R68:S68"/>
    <mergeCell ref="R69:S69"/>
    <mergeCell ref="R80:S80"/>
    <mergeCell ref="R63:S63"/>
    <mergeCell ref="R64:S64"/>
    <mergeCell ref="R59:S59"/>
    <mergeCell ref="V50:Y50"/>
    <mergeCell ref="V66:W66"/>
    <mergeCell ref="V67:W67"/>
    <mergeCell ref="V68:W68"/>
    <mergeCell ref="V53:W53"/>
    <mergeCell ref="V54:W54"/>
    <mergeCell ref="V55:W55"/>
    <mergeCell ref="V56:W56"/>
    <mergeCell ref="V37:W37"/>
    <mergeCell ref="V43:W43"/>
    <mergeCell ref="V38:W38"/>
    <mergeCell ref="V44:W44"/>
    <mergeCell ref="V45:W45"/>
    <mergeCell ref="V17:W17"/>
    <mergeCell ref="V26:W26"/>
    <mergeCell ref="X20:Y20"/>
    <mergeCell ref="X21:Y21"/>
    <mergeCell ref="X45:Y45"/>
    <mergeCell ref="B52:B81"/>
    <mergeCell ref="I17:L17"/>
    <mergeCell ref="I18:L18"/>
    <mergeCell ref="I19:L19"/>
    <mergeCell ref="I20:L20"/>
    <mergeCell ref="I21:L21"/>
    <mergeCell ref="I22:L22"/>
    <mergeCell ref="I23:L23"/>
    <mergeCell ref="I24:L24"/>
    <mergeCell ref="I25:L25"/>
    <mergeCell ref="I26:L26"/>
    <mergeCell ref="I27:L27"/>
    <mergeCell ref="I45:L45"/>
    <mergeCell ref="D49:G49"/>
    <mergeCell ref="D50:G50"/>
    <mergeCell ref="D51:G51"/>
    <mergeCell ref="D81:G81"/>
    <mergeCell ref="AB16:AC16"/>
    <mergeCell ref="AB42:AC42"/>
    <mergeCell ref="AB43:AC43"/>
    <mergeCell ref="AB44:AC44"/>
    <mergeCell ref="X13:AA13"/>
    <mergeCell ref="X14:AA14"/>
    <mergeCell ref="X15:Y15"/>
    <mergeCell ref="X16:Y16"/>
    <mergeCell ref="X17:Y17"/>
    <mergeCell ref="X18:Y18"/>
    <mergeCell ref="X19:Y19"/>
    <mergeCell ref="AB26:AC26"/>
    <mergeCell ref="AB27:AC27"/>
    <mergeCell ref="AB28:AC28"/>
    <mergeCell ref="AB29:AC29"/>
    <mergeCell ref="AB30:AC30"/>
    <mergeCell ref="X30:Y30"/>
    <mergeCell ref="X31:Y31"/>
    <mergeCell ref="X42:Y42"/>
    <mergeCell ref="AB32:AC32"/>
    <mergeCell ref="AB33:AC33"/>
    <mergeCell ref="AB34:AC34"/>
    <mergeCell ref="AB35:AC35"/>
    <mergeCell ref="AB36:AC36"/>
    <mergeCell ref="C88:E88"/>
    <mergeCell ref="T17:U17"/>
    <mergeCell ref="T18:U18"/>
    <mergeCell ref="T19:U19"/>
    <mergeCell ref="T20:U20"/>
    <mergeCell ref="V18:W18"/>
    <mergeCell ref="V19:W19"/>
    <mergeCell ref="V20:W20"/>
    <mergeCell ref="V21:W21"/>
    <mergeCell ref="V22:W22"/>
    <mergeCell ref="V23:W23"/>
    <mergeCell ref="V24:W24"/>
    <mergeCell ref="V25:W25"/>
    <mergeCell ref="R81:S81"/>
    <mergeCell ref="V27:W27"/>
    <mergeCell ref="V28:W28"/>
    <mergeCell ref="V29:W29"/>
    <mergeCell ref="V30:W30"/>
    <mergeCell ref="I28:L28"/>
    <mergeCell ref="I29:L29"/>
    <mergeCell ref="I30:L30"/>
    <mergeCell ref="I31:L31"/>
    <mergeCell ref="I42:L42"/>
    <mergeCell ref="D80:G80"/>
    <mergeCell ref="AB45:AC45"/>
    <mergeCell ref="C85:E85"/>
    <mergeCell ref="C86:E86"/>
    <mergeCell ref="C87:E87"/>
    <mergeCell ref="V81:W81"/>
    <mergeCell ref="X26:Y26"/>
    <mergeCell ref="X27:Y27"/>
    <mergeCell ref="F5:G5"/>
    <mergeCell ref="R54:S54"/>
    <mergeCell ref="R55:S55"/>
    <mergeCell ref="R49:U49"/>
    <mergeCell ref="V49:Y49"/>
    <mergeCell ref="R50:U50"/>
    <mergeCell ref="D68:G68"/>
    <mergeCell ref="AB31:AC31"/>
    <mergeCell ref="V51:W51"/>
    <mergeCell ref="V52:W52"/>
    <mergeCell ref="X43:Y43"/>
    <mergeCell ref="X44:Y44"/>
    <mergeCell ref="L49:N49"/>
    <mergeCell ref="L50:N50"/>
    <mergeCell ref="AB13:AE13"/>
    <mergeCell ref="AB14:AE14"/>
    <mergeCell ref="AB15:AC15"/>
  </mergeCells>
  <phoneticPr fontId="7" type="noConversion"/>
  <conditionalFormatting sqref="C16:AE45">
    <cfRule type="expression" dxfId="11" priority="9">
      <formula>$F$10="Yes"</formula>
    </cfRule>
  </conditionalFormatting>
  <conditionalFormatting sqref="N2">
    <cfRule type="expression" dxfId="10" priority="1">
      <formula>$N$2="Yes"</formula>
    </cfRule>
  </conditionalFormatting>
  <dataValidations count="5">
    <dataValidation allowBlank="1" showInputMessage="1" showErrorMessage="1" prompt="See instructions in &quot;Documents&quot; tab" sqref="F88:M88 Z52:Z81" xr:uid="{00A6DA76-9FDE-45E8-9B54-0EF474770268}"/>
    <dataValidation type="decimal" allowBlank="1" showInputMessage="1" showErrorMessage="1" sqref="Q16:S45 Z16:Z45 AD16:AD45 L52:N81 T52:T81 X52:X81" xr:uid="{78B2E085-4989-4DEA-9204-28ABAA7AFA14}">
      <formula1>0</formula1>
      <formula2>100000000000000</formula2>
    </dataValidation>
    <dataValidation type="whole" allowBlank="1" showInputMessage="1" showErrorMessage="1" sqref="O52:O81" xr:uid="{B7D72AF1-DCB7-4842-A6F1-7F271D710C2A}">
      <formula1>0</formula1>
      <formula2>100000000</formula2>
    </dataValidation>
    <dataValidation type="decimal" allowBlank="1" showInputMessage="1" showErrorMessage="1" sqref="O16:O45 J52:J81" xr:uid="{3B2E7F70-9A31-4DDA-A3D1-BC3861CC10C5}">
      <formula1>0</formula1>
      <formula2>100000000000</formula2>
    </dataValidation>
    <dataValidation allowBlank="1" showInputMessage="1" showErrorMessage="1" prompt="Ensure that any room area ID entered in this field is consistent with your entries in &quot;Room Area&quot; worksheet, Table 1, Field B-1" sqref="E16:H45" xr:uid="{565C90A4-1E5D-4DF3-8985-FFA8000A32D6}"/>
  </dataValidations>
  <hyperlinks>
    <hyperlink ref="D5:E5" location="Terms!A1" display="Click here to visit Terms tab" xr:uid="{0CB4F2A2-C9E4-454B-9A43-C80DAE3E3FA6}"/>
    <hyperlink ref="F5:G5" location="'Additional Info'!A1" display="Click here to visit Additional Info tab" xr:uid="{C80CA2CD-47B2-4B13-B35E-4D29E7C3DB92}"/>
    <hyperlink ref="B5:C5" location="Introduction!A1" display="Click here to return to Introduction tab" xr:uid="{EE94BBDC-A906-440D-9210-26C6EE21D9DB}"/>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from the dropdown menu in this cell" xr:uid="{A44ED446-9BBA-442D-A2DA-B6C7B673B00B}">
          <x14:formula1>
            <xm:f>'Background Data'!$F$6:$F$7</xm:f>
          </x14:formula1>
          <xm:sqref>F10</xm:sqref>
        </x14:dataValidation>
        <x14:dataValidation type="list" allowBlank="1" showInputMessage="1" showErrorMessage="1" prompt="Select from the dropdown menu in this cell" xr:uid="{57E3A1C2-AADE-4C15-B098-EC81A8F5F787}">
          <x14:formula1>
            <xm:f>'Background Data'!$F$2:$F$3</xm:f>
          </x14:formula1>
          <xm:sqref>N2:N4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97698-76DD-4892-87AD-7E526FC3B648}">
  <sheetPr codeName="Sheet13">
    <tabColor theme="9" tint="0.59999389629810485"/>
  </sheetPr>
  <dimension ref="A1:AA96"/>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26" width="13.5703125" style="8" customWidth="1"/>
    <col min="27" max="27" width="4.5703125" style="8" customWidth="1"/>
    <col min="28" max="16384" width="13.5703125" style="8" hidden="1"/>
  </cols>
  <sheetData>
    <row r="1" spans="2:23" ht="12.75" thickBot="1" x14ac:dyDescent="0.3"/>
    <row r="2" spans="2:23" ht="18" customHeight="1" thickBot="1" x14ac:dyDescent="0.3">
      <c r="B2" s="9" t="s">
        <v>285</v>
      </c>
      <c r="I2" s="641" t="s">
        <v>1793</v>
      </c>
      <c r="J2" s="642"/>
      <c r="K2" s="642"/>
      <c r="L2" s="642"/>
      <c r="M2" s="643"/>
      <c r="N2" s="653"/>
      <c r="O2" s="437" t="s">
        <v>356</v>
      </c>
      <c r="P2" s="414"/>
      <c r="Q2" s="659" t="s">
        <v>1509</v>
      </c>
      <c r="R2" s="662">
        <f>'Facility Details'!$D$14</f>
        <v>0</v>
      </c>
    </row>
    <row r="3" spans="2:23" ht="18" customHeight="1" x14ac:dyDescent="0.25">
      <c r="B3" s="9" t="s">
        <v>1499</v>
      </c>
      <c r="I3" s="644"/>
      <c r="J3" s="645"/>
      <c r="K3" s="645"/>
      <c r="L3" s="645"/>
      <c r="M3" s="646"/>
      <c r="N3" s="654"/>
      <c r="O3" s="656" t="s">
        <v>1787</v>
      </c>
      <c r="P3" s="414"/>
      <c r="Q3" s="660"/>
      <c r="R3" s="663"/>
    </row>
    <row r="4" spans="2:23" ht="12.6" customHeight="1" thickBot="1" x14ac:dyDescent="0.3">
      <c r="G4" s="17"/>
      <c r="H4" s="10"/>
      <c r="I4" s="644"/>
      <c r="J4" s="645"/>
      <c r="K4" s="645"/>
      <c r="L4" s="645"/>
      <c r="M4" s="646"/>
      <c r="N4" s="654"/>
      <c r="O4" s="657"/>
      <c r="P4" s="414"/>
      <c r="Q4" s="660"/>
      <c r="R4" s="663"/>
    </row>
    <row r="5" spans="2:23"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23" ht="12" customHeight="1" x14ac:dyDescent="0.2">
      <c r="G6" s="17"/>
      <c r="H6" s="10"/>
      <c r="I6" s="10"/>
      <c r="J6" s="40"/>
      <c r="K6" s="40"/>
      <c r="L6" s="40"/>
      <c r="M6" s="40"/>
      <c r="N6" s="3"/>
    </row>
    <row r="7" spans="2:23" s="225" customFormat="1" ht="12" customHeight="1" x14ac:dyDescent="0.2">
      <c r="G7" s="17"/>
      <c r="H7" s="10"/>
      <c r="I7" s="10"/>
      <c r="J7" s="224"/>
      <c r="K7" s="224"/>
      <c r="L7" s="224"/>
      <c r="M7" s="224"/>
      <c r="N7" s="3"/>
    </row>
    <row r="8" spans="2:23" ht="15.75" x14ac:dyDescent="0.2">
      <c r="B8" s="12" t="s">
        <v>1103</v>
      </c>
      <c r="N8" s="3"/>
    </row>
    <row r="9" spans="2:23" ht="12.75" thickBot="1" x14ac:dyDescent="0.3"/>
    <row r="10" spans="2:23" x14ac:dyDescent="0.25">
      <c r="B10" s="6" t="s">
        <v>20</v>
      </c>
      <c r="C10" s="104" t="s">
        <v>616</v>
      </c>
      <c r="D10" s="590" t="s">
        <v>617</v>
      </c>
      <c r="E10" s="590"/>
      <c r="F10" s="104" t="s">
        <v>618</v>
      </c>
      <c r="G10" s="104" t="s">
        <v>619</v>
      </c>
      <c r="H10" s="590" t="s">
        <v>620</v>
      </c>
      <c r="I10" s="590"/>
      <c r="J10" s="590"/>
      <c r="K10" s="590" t="s">
        <v>900</v>
      </c>
      <c r="L10" s="590"/>
      <c r="M10" s="104" t="s">
        <v>933</v>
      </c>
      <c r="N10" s="590" t="s">
        <v>1280</v>
      </c>
      <c r="O10" s="590"/>
      <c r="P10" s="590"/>
      <c r="Q10" s="104" t="s">
        <v>1281</v>
      </c>
      <c r="R10" s="590" t="s">
        <v>1282</v>
      </c>
      <c r="S10" s="590"/>
      <c r="T10" s="590"/>
      <c r="U10" s="590" t="s">
        <v>1283</v>
      </c>
      <c r="V10" s="590"/>
      <c r="W10" s="109" t="s">
        <v>1284</v>
      </c>
    </row>
    <row r="11" spans="2:23" ht="108" customHeight="1" x14ac:dyDescent="0.25">
      <c r="B11" s="247" t="s">
        <v>67</v>
      </c>
      <c r="C11" s="249" t="s">
        <v>661</v>
      </c>
      <c r="D11" s="591" t="s">
        <v>548</v>
      </c>
      <c r="E11" s="591"/>
      <c r="F11" s="249" t="s">
        <v>549</v>
      </c>
      <c r="G11" s="249" t="s">
        <v>551</v>
      </c>
      <c r="H11" s="591" t="s">
        <v>664</v>
      </c>
      <c r="I11" s="591"/>
      <c r="J11" s="591"/>
      <c r="K11" s="591" t="s">
        <v>666</v>
      </c>
      <c r="L11" s="591"/>
      <c r="M11" s="249" t="s">
        <v>624</v>
      </c>
      <c r="N11" s="591" t="s">
        <v>622</v>
      </c>
      <c r="O11" s="591"/>
      <c r="P11" s="591"/>
      <c r="Q11" s="249" t="s">
        <v>663</v>
      </c>
      <c r="R11" s="591" t="s">
        <v>667</v>
      </c>
      <c r="S11" s="591"/>
      <c r="T11" s="591"/>
      <c r="U11" s="591" t="s">
        <v>668</v>
      </c>
      <c r="V11" s="591"/>
      <c r="W11" s="254" t="s">
        <v>662</v>
      </c>
    </row>
    <row r="12" spans="2:23" ht="72" customHeight="1" x14ac:dyDescent="0.25">
      <c r="B12" s="7" t="s">
        <v>21</v>
      </c>
      <c r="C12" s="38" t="s">
        <v>563</v>
      </c>
      <c r="D12" s="96" t="s">
        <v>293</v>
      </c>
      <c r="E12" s="106" t="s">
        <v>1015</v>
      </c>
      <c r="F12" s="15" t="s">
        <v>550</v>
      </c>
      <c r="G12" s="15" t="s">
        <v>550</v>
      </c>
      <c r="H12" s="551" t="s">
        <v>665</v>
      </c>
      <c r="I12" s="551"/>
      <c r="J12" s="551"/>
      <c r="K12" s="96" t="s">
        <v>89</v>
      </c>
      <c r="L12" s="96" t="s">
        <v>90</v>
      </c>
      <c r="M12" s="96" t="s">
        <v>50</v>
      </c>
      <c r="N12" s="551" t="s">
        <v>621</v>
      </c>
      <c r="O12" s="551"/>
      <c r="P12" s="551"/>
      <c r="Q12" s="38" t="s">
        <v>563</v>
      </c>
      <c r="R12" s="551" t="s">
        <v>623</v>
      </c>
      <c r="S12" s="551"/>
      <c r="T12" s="551"/>
      <c r="U12" s="96" t="s">
        <v>89</v>
      </c>
      <c r="V12" s="96" t="s">
        <v>90</v>
      </c>
      <c r="W12" s="42" t="s">
        <v>660</v>
      </c>
    </row>
    <row r="13" spans="2:23" x14ac:dyDescent="0.25">
      <c r="B13" s="714" t="s">
        <v>765</v>
      </c>
      <c r="C13" s="841"/>
      <c r="D13" s="206"/>
      <c r="E13" s="202"/>
      <c r="F13" s="841"/>
      <c r="G13" s="841"/>
      <c r="H13" s="814"/>
      <c r="I13" s="815"/>
      <c r="J13" s="816"/>
      <c r="K13" s="823"/>
      <c r="L13" s="825"/>
      <c r="M13" s="810"/>
      <c r="N13" s="836"/>
      <c r="O13" s="836"/>
      <c r="P13" s="836"/>
      <c r="Q13" s="204"/>
      <c r="R13" s="836"/>
      <c r="S13" s="836"/>
      <c r="T13" s="836"/>
      <c r="U13" s="200"/>
      <c r="V13" s="206"/>
      <c r="W13" s="834"/>
    </row>
    <row r="14" spans="2:23" x14ac:dyDescent="0.25">
      <c r="B14" s="714"/>
      <c r="C14" s="841"/>
      <c r="D14" s="206"/>
      <c r="E14" s="202"/>
      <c r="F14" s="841"/>
      <c r="G14" s="841"/>
      <c r="H14" s="817"/>
      <c r="I14" s="818"/>
      <c r="J14" s="819"/>
      <c r="K14" s="823"/>
      <c r="L14" s="825"/>
      <c r="M14" s="810"/>
      <c r="N14" s="836"/>
      <c r="O14" s="836"/>
      <c r="P14" s="836"/>
      <c r="Q14" s="204"/>
      <c r="R14" s="836"/>
      <c r="S14" s="836"/>
      <c r="T14" s="836"/>
      <c r="U14" s="200"/>
      <c r="V14" s="206"/>
      <c r="W14" s="834"/>
    </row>
    <row r="15" spans="2:23" x14ac:dyDescent="0.25">
      <c r="B15" s="714"/>
      <c r="C15" s="841"/>
      <c r="D15" s="206"/>
      <c r="E15" s="202"/>
      <c r="F15" s="841"/>
      <c r="G15" s="841"/>
      <c r="H15" s="817"/>
      <c r="I15" s="818"/>
      <c r="J15" s="819"/>
      <c r="K15" s="823"/>
      <c r="L15" s="825"/>
      <c r="M15" s="810"/>
      <c r="N15" s="836"/>
      <c r="O15" s="836"/>
      <c r="P15" s="836"/>
      <c r="Q15" s="204"/>
      <c r="R15" s="836"/>
      <c r="S15" s="836"/>
      <c r="T15" s="836"/>
      <c r="U15" s="200"/>
      <c r="V15" s="206"/>
      <c r="W15" s="834"/>
    </row>
    <row r="16" spans="2:23" x14ac:dyDescent="0.25">
      <c r="B16" s="714"/>
      <c r="C16" s="841"/>
      <c r="D16" s="206"/>
      <c r="E16" s="202"/>
      <c r="F16" s="841"/>
      <c r="G16" s="841"/>
      <c r="H16" s="817"/>
      <c r="I16" s="818"/>
      <c r="J16" s="819"/>
      <c r="K16" s="823"/>
      <c r="L16" s="825"/>
      <c r="M16" s="810"/>
      <c r="N16" s="836"/>
      <c r="O16" s="836"/>
      <c r="P16" s="836"/>
      <c r="Q16" s="204"/>
      <c r="R16" s="836"/>
      <c r="S16" s="836"/>
      <c r="T16" s="836"/>
      <c r="U16" s="200"/>
      <c r="V16" s="206"/>
      <c r="W16" s="834"/>
    </row>
    <row r="17" spans="2:26" ht="12" customHeight="1" thickBot="1" x14ac:dyDescent="0.3">
      <c r="B17" s="715"/>
      <c r="C17" s="842"/>
      <c r="D17" s="207"/>
      <c r="E17" s="203"/>
      <c r="F17" s="842"/>
      <c r="G17" s="842"/>
      <c r="H17" s="820"/>
      <c r="I17" s="821"/>
      <c r="J17" s="822"/>
      <c r="K17" s="824"/>
      <c r="L17" s="826"/>
      <c r="M17" s="624"/>
      <c r="N17" s="811"/>
      <c r="O17" s="811"/>
      <c r="P17" s="811"/>
      <c r="Q17" s="205"/>
      <c r="R17" s="811"/>
      <c r="S17" s="811"/>
      <c r="T17" s="811"/>
      <c r="U17" s="201"/>
      <c r="V17" s="207"/>
      <c r="W17" s="835"/>
    </row>
    <row r="18" spans="2:26" x14ac:dyDescent="0.25"/>
    <row r="19" spans="2:26" s="83" customFormat="1" x14ac:dyDescent="0.25"/>
    <row r="20" spans="2:26" s="83" customFormat="1" ht="15.75" x14ac:dyDescent="0.2">
      <c r="B20" s="12" t="s">
        <v>1276</v>
      </c>
      <c r="G20" s="17"/>
      <c r="H20" s="10"/>
      <c r="I20" s="10"/>
      <c r="J20" s="82"/>
      <c r="K20" s="82"/>
      <c r="L20" s="82"/>
      <c r="M20" s="82"/>
      <c r="N20" s="3"/>
      <c r="S20" s="3"/>
      <c r="T20" s="3"/>
    </row>
    <row r="21" spans="2:26" s="83" customFormat="1" ht="12" customHeight="1" x14ac:dyDescent="0.2">
      <c r="G21" s="17"/>
      <c r="H21" s="10"/>
      <c r="I21" s="10"/>
      <c r="J21" s="82"/>
      <c r="K21" s="82"/>
      <c r="L21" s="82"/>
      <c r="M21" s="82"/>
      <c r="N21" s="3"/>
    </row>
    <row r="22" spans="2:26" s="99" customFormat="1" ht="12" customHeight="1" x14ac:dyDescent="0.2">
      <c r="B22" s="72" t="s">
        <v>1287</v>
      </c>
      <c r="G22" s="17"/>
      <c r="H22" s="10"/>
      <c r="I22" s="10"/>
      <c r="J22" s="95"/>
      <c r="K22" s="95"/>
      <c r="L22" s="95"/>
      <c r="M22" s="95"/>
      <c r="N22" s="3"/>
    </row>
    <row r="23" spans="2:26" s="83" customFormat="1" ht="12.75" thickBot="1" x14ac:dyDescent="0.25">
      <c r="B23" s="72" t="s">
        <v>1441</v>
      </c>
      <c r="G23" s="17"/>
      <c r="H23" s="10"/>
      <c r="I23" s="10"/>
      <c r="J23" s="82"/>
      <c r="K23" s="82"/>
      <c r="L23" s="82"/>
      <c r="M23" s="82"/>
      <c r="N23" s="3"/>
    </row>
    <row r="24" spans="2:26" s="83" customFormat="1" x14ac:dyDescent="0.25">
      <c r="B24" s="795" t="s">
        <v>20</v>
      </c>
      <c r="C24" s="796"/>
      <c r="D24" s="107" t="s">
        <v>1295</v>
      </c>
      <c r="E24" s="101" t="s">
        <v>1296</v>
      </c>
      <c r="F24" s="104" t="s">
        <v>1297</v>
      </c>
      <c r="G24" s="588" t="s">
        <v>1298</v>
      </c>
      <c r="H24" s="589"/>
      <c r="I24" s="680" t="s">
        <v>1299</v>
      </c>
      <c r="J24" s="681"/>
      <c r="K24" s="681"/>
      <c r="L24" s="682"/>
      <c r="M24" s="104" t="s">
        <v>1300</v>
      </c>
      <c r="N24" s="104" t="s">
        <v>1301</v>
      </c>
      <c r="O24" s="607" t="s">
        <v>1302</v>
      </c>
      <c r="P24" s="589"/>
      <c r="Q24" s="588" t="s">
        <v>1303</v>
      </c>
      <c r="R24" s="589"/>
      <c r="S24" s="588" t="s">
        <v>1304</v>
      </c>
      <c r="T24" s="589"/>
      <c r="U24" s="588" t="s">
        <v>1305</v>
      </c>
      <c r="V24" s="589"/>
      <c r="W24" s="588" t="s">
        <v>1306</v>
      </c>
      <c r="X24" s="589"/>
      <c r="Y24" s="588" t="s">
        <v>1442</v>
      </c>
      <c r="Z24" s="595"/>
    </row>
    <row r="25" spans="2:26" s="83" customFormat="1" ht="60" customHeight="1" x14ac:dyDescent="0.25">
      <c r="B25" s="797" t="s">
        <v>67</v>
      </c>
      <c r="C25" s="798"/>
      <c r="D25" s="255" t="s">
        <v>1323</v>
      </c>
      <c r="E25" s="248" t="s">
        <v>1285</v>
      </c>
      <c r="F25" s="249" t="s">
        <v>1286</v>
      </c>
      <c r="G25" s="582" t="s">
        <v>1289</v>
      </c>
      <c r="H25" s="583"/>
      <c r="I25" s="827" t="s">
        <v>1294</v>
      </c>
      <c r="J25" s="828"/>
      <c r="K25" s="828"/>
      <c r="L25" s="829"/>
      <c r="M25" s="249" t="s">
        <v>1291</v>
      </c>
      <c r="N25" s="249" t="s">
        <v>1292</v>
      </c>
      <c r="O25" s="609" t="s">
        <v>1445</v>
      </c>
      <c r="P25" s="583"/>
      <c r="Q25" s="582" t="s">
        <v>1444</v>
      </c>
      <c r="R25" s="583"/>
      <c r="S25" s="609" t="s">
        <v>1440</v>
      </c>
      <c r="T25" s="583"/>
      <c r="U25" s="609" t="s">
        <v>1439</v>
      </c>
      <c r="V25" s="583"/>
      <c r="W25" s="582" t="s">
        <v>1443</v>
      </c>
      <c r="X25" s="583"/>
      <c r="Y25" s="582" t="s">
        <v>1290</v>
      </c>
      <c r="Z25" s="596"/>
    </row>
    <row r="26" spans="2:26" s="83" customFormat="1" ht="72" customHeight="1" x14ac:dyDescent="0.25">
      <c r="B26" s="799" t="s">
        <v>21</v>
      </c>
      <c r="C26" s="800"/>
      <c r="D26" s="195" t="s">
        <v>1482</v>
      </c>
      <c r="E26" s="195" t="s">
        <v>1482</v>
      </c>
      <c r="F26" s="193" t="s">
        <v>1482</v>
      </c>
      <c r="G26" s="193" t="s">
        <v>1483</v>
      </c>
      <c r="H26" s="96" t="s">
        <v>143</v>
      </c>
      <c r="I26" s="830" t="s">
        <v>1293</v>
      </c>
      <c r="J26" s="831"/>
      <c r="K26" s="831"/>
      <c r="L26" s="832"/>
      <c r="M26" s="15" t="s">
        <v>528</v>
      </c>
      <c r="N26" s="15" t="s">
        <v>528</v>
      </c>
      <c r="O26" s="748" t="s">
        <v>1051</v>
      </c>
      <c r="P26" s="749"/>
      <c r="Q26" s="748" t="s">
        <v>1051</v>
      </c>
      <c r="R26" s="749"/>
      <c r="S26" s="748" t="s">
        <v>1051</v>
      </c>
      <c r="T26" s="749"/>
      <c r="U26" s="748" t="s">
        <v>1051</v>
      </c>
      <c r="V26" s="749"/>
      <c r="W26" s="748" t="s">
        <v>1051</v>
      </c>
      <c r="X26" s="749"/>
      <c r="Y26" s="96" t="s">
        <v>89</v>
      </c>
      <c r="Z26" s="97" t="s">
        <v>90</v>
      </c>
    </row>
    <row r="27" spans="2:26" s="83" customFormat="1" ht="36" customHeight="1" x14ac:dyDescent="0.25">
      <c r="B27" s="839" t="s">
        <v>1782</v>
      </c>
      <c r="C27" s="840"/>
      <c r="D27" s="212"/>
      <c r="E27" s="213"/>
      <c r="F27" s="53"/>
      <c r="G27" s="51"/>
      <c r="H27" s="198"/>
      <c r="I27" s="671"/>
      <c r="J27" s="672"/>
      <c r="K27" s="672"/>
      <c r="L27" s="673"/>
      <c r="M27" s="51"/>
      <c r="N27" s="51"/>
      <c r="O27" s="812"/>
      <c r="P27" s="813"/>
      <c r="Q27" s="812"/>
      <c r="R27" s="813"/>
      <c r="S27" s="812"/>
      <c r="T27" s="813"/>
      <c r="U27" s="812"/>
      <c r="V27" s="813"/>
      <c r="W27" s="812"/>
      <c r="X27" s="813"/>
      <c r="Y27" s="55"/>
      <c r="Z27" s="337"/>
    </row>
    <row r="28" spans="2:26" s="83" customFormat="1" ht="36" customHeight="1" x14ac:dyDescent="0.25">
      <c r="B28" s="839" t="s">
        <v>1288</v>
      </c>
      <c r="C28" s="840"/>
      <c r="D28" s="212"/>
      <c r="E28" s="213"/>
      <c r="F28" s="53"/>
      <c r="G28" s="51"/>
      <c r="H28" s="198"/>
      <c r="I28" s="671"/>
      <c r="J28" s="672"/>
      <c r="K28" s="672"/>
      <c r="L28" s="673"/>
      <c r="M28" s="51"/>
      <c r="N28" s="51"/>
      <c r="O28" s="812"/>
      <c r="P28" s="813"/>
      <c r="Q28" s="812"/>
      <c r="R28" s="813"/>
      <c r="S28" s="812"/>
      <c r="T28" s="813"/>
      <c r="U28" s="812"/>
      <c r="V28" s="813"/>
      <c r="W28" s="812"/>
      <c r="X28" s="813"/>
      <c r="Y28" s="55"/>
      <c r="Z28" s="337"/>
    </row>
    <row r="29" spans="2:26" s="83" customFormat="1" ht="36" customHeight="1" thickBot="1" x14ac:dyDescent="0.3">
      <c r="B29" s="837" t="s">
        <v>1462</v>
      </c>
      <c r="C29" s="838"/>
      <c r="D29" s="214"/>
      <c r="E29" s="215"/>
      <c r="F29" s="207"/>
      <c r="G29" s="205"/>
      <c r="H29" s="194"/>
      <c r="I29" s="650"/>
      <c r="J29" s="665"/>
      <c r="K29" s="665"/>
      <c r="L29" s="833"/>
      <c r="M29" s="205"/>
      <c r="N29" s="205"/>
      <c r="O29" s="610"/>
      <c r="P29" s="611"/>
      <c r="Q29" s="610"/>
      <c r="R29" s="611"/>
      <c r="S29" s="610"/>
      <c r="T29" s="611"/>
      <c r="U29" s="610"/>
      <c r="V29" s="611"/>
      <c r="W29" s="610"/>
      <c r="X29" s="611"/>
      <c r="Y29" s="201"/>
      <c r="Z29" s="338"/>
    </row>
    <row r="30" spans="2:26" s="83" customFormat="1" ht="12" customHeight="1" x14ac:dyDescent="0.2">
      <c r="G30" s="17"/>
      <c r="H30" s="10"/>
      <c r="I30" s="10"/>
      <c r="J30" s="82"/>
      <c r="K30" s="82"/>
      <c r="L30" s="82"/>
      <c r="M30" s="82"/>
      <c r="N30" s="3"/>
    </row>
    <row r="31" spans="2:26" s="83" customFormat="1" ht="12" customHeight="1" x14ac:dyDescent="0.2">
      <c r="G31" s="17"/>
      <c r="H31" s="10"/>
      <c r="I31" s="10"/>
      <c r="J31" s="82"/>
      <c r="K31" s="82"/>
      <c r="L31" s="82"/>
      <c r="M31" s="82"/>
      <c r="N31" s="3"/>
    </row>
    <row r="32" spans="2:26" ht="15.75" x14ac:dyDescent="0.25">
      <c r="B32" s="12" t="s">
        <v>1277</v>
      </c>
    </row>
    <row r="33" spans="2:17" x14ac:dyDescent="0.25">
      <c r="B33" s="13"/>
    </row>
    <row r="34" spans="2:17" s="346" customFormat="1" ht="15.75" thickBot="1" x14ac:dyDescent="0.3">
      <c r="B34" s="14" t="s">
        <v>1708</v>
      </c>
    </row>
    <row r="35" spans="2:17" ht="12" customHeight="1" x14ac:dyDescent="0.25">
      <c r="B35" s="6" t="s">
        <v>20</v>
      </c>
      <c r="C35" s="700" t="s">
        <v>67</v>
      </c>
      <c r="D35" s="701"/>
      <c r="E35" s="701"/>
      <c r="F35" s="701"/>
      <c r="G35" s="701"/>
      <c r="H35" s="562" t="s">
        <v>21</v>
      </c>
      <c r="I35" s="558"/>
      <c r="J35" s="711" t="s">
        <v>765</v>
      </c>
      <c r="K35" s="712"/>
      <c r="L35" s="712"/>
      <c r="M35" s="712"/>
      <c r="N35" s="713"/>
    </row>
    <row r="36" spans="2:17" ht="60" customHeight="1" x14ac:dyDescent="0.25">
      <c r="B36" s="4" t="s">
        <v>715</v>
      </c>
      <c r="C36" s="706" t="s">
        <v>379</v>
      </c>
      <c r="D36" s="707"/>
      <c r="E36" s="707"/>
      <c r="F36" s="707"/>
      <c r="G36" s="707"/>
      <c r="H36" s="565"/>
      <c r="I36" s="843"/>
      <c r="J36" s="853"/>
      <c r="K36" s="854"/>
      <c r="L36" s="854"/>
      <c r="M36" s="854"/>
      <c r="N36" s="855"/>
    </row>
    <row r="37" spans="2:17" ht="60" customHeight="1" x14ac:dyDescent="0.25">
      <c r="B37" s="4" t="s">
        <v>1307</v>
      </c>
      <c r="C37" s="706" t="s">
        <v>464</v>
      </c>
      <c r="D37" s="707"/>
      <c r="E37" s="707"/>
      <c r="F37" s="707"/>
      <c r="G37" s="707"/>
      <c r="H37" s="565"/>
      <c r="I37" s="843"/>
      <c r="J37" s="853"/>
      <c r="K37" s="854"/>
      <c r="L37" s="854"/>
      <c r="M37" s="854"/>
      <c r="N37" s="855"/>
    </row>
    <row r="38" spans="2:17" ht="36" customHeight="1" x14ac:dyDescent="0.25">
      <c r="B38" s="4" t="s">
        <v>1308</v>
      </c>
      <c r="C38" s="706" t="s">
        <v>901</v>
      </c>
      <c r="D38" s="707"/>
      <c r="E38" s="707"/>
      <c r="F38" s="707"/>
      <c r="G38" s="707"/>
      <c r="H38" s="565"/>
      <c r="I38" s="843"/>
      <c r="J38" s="856" t="s">
        <v>1583</v>
      </c>
      <c r="K38" s="857"/>
      <c r="L38" s="857"/>
      <c r="M38" s="857"/>
      <c r="N38" s="858"/>
    </row>
    <row r="39" spans="2:17" ht="36" customHeight="1" x14ac:dyDescent="0.25">
      <c r="B39" s="4" t="s">
        <v>1309</v>
      </c>
      <c r="C39" s="706" t="s">
        <v>194</v>
      </c>
      <c r="D39" s="707"/>
      <c r="E39" s="707"/>
      <c r="F39" s="707"/>
      <c r="G39" s="707"/>
      <c r="H39" s="572" t="s">
        <v>357</v>
      </c>
      <c r="I39" s="576"/>
      <c r="J39" s="853"/>
      <c r="K39" s="854"/>
      <c r="L39" s="854"/>
      <c r="M39" s="854"/>
      <c r="N39" s="855"/>
    </row>
    <row r="40" spans="2:17" ht="60" customHeight="1" x14ac:dyDescent="0.25">
      <c r="B40" s="4" t="s">
        <v>1310</v>
      </c>
      <c r="C40" s="706" t="s">
        <v>614</v>
      </c>
      <c r="D40" s="707"/>
      <c r="E40" s="707"/>
      <c r="F40" s="707"/>
      <c r="G40" s="707"/>
      <c r="H40" s="565"/>
      <c r="I40" s="843"/>
      <c r="J40" s="853"/>
      <c r="K40" s="854"/>
      <c r="L40" s="854"/>
      <c r="M40" s="854"/>
      <c r="N40" s="855"/>
    </row>
    <row r="41" spans="2:17" ht="60" customHeight="1" x14ac:dyDescent="0.25">
      <c r="B41" s="4" t="s">
        <v>1311</v>
      </c>
      <c r="C41" s="706" t="s">
        <v>1709</v>
      </c>
      <c r="D41" s="707"/>
      <c r="E41" s="707"/>
      <c r="F41" s="707"/>
      <c r="G41" s="707"/>
      <c r="H41" s="565"/>
      <c r="I41" s="843"/>
      <c r="J41" s="853"/>
      <c r="K41" s="854"/>
      <c r="L41" s="854"/>
      <c r="M41" s="854"/>
      <c r="N41" s="855"/>
    </row>
    <row r="42" spans="2:17" s="225" customFormat="1" ht="36" customHeight="1" thickBot="1" x14ac:dyDescent="0.3">
      <c r="B42" s="5" t="s">
        <v>1500</v>
      </c>
      <c r="C42" s="845" t="s">
        <v>1513</v>
      </c>
      <c r="D42" s="846"/>
      <c r="E42" s="846"/>
      <c r="F42" s="846"/>
      <c r="G42" s="846"/>
      <c r="H42" s="559"/>
      <c r="I42" s="844"/>
      <c r="J42" s="859" t="s">
        <v>1583</v>
      </c>
      <c r="K42" s="860"/>
      <c r="L42" s="860"/>
      <c r="M42" s="860"/>
      <c r="N42" s="861"/>
    </row>
    <row r="43" spans="2:17" x14ac:dyDescent="0.25"/>
    <row r="44" spans="2:17" s="346" customFormat="1" x14ac:dyDescent="0.25"/>
    <row r="45" spans="2:17" ht="15.75" thickBot="1" x14ac:dyDescent="0.3">
      <c r="B45" s="14" t="s">
        <v>1786</v>
      </c>
      <c r="C45" s="346"/>
      <c r="D45" s="346"/>
      <c r="E45" s="346"/>
      <c r="F45" s="346"/>
      <c r="G45" s="346"/>
      <c r="H45" s="346"/>
      <c r="I45" s="346"/>
      <c r="J45" s="346"/>
      <c r="K45" s="346"/>
      <c r="L45" s="346"/>
    </row>
    <row r="46" spans="2:17" s="407" customFormat="1" x14ac:dyDescent="0.25">
      <c r="B46" s="6" t="s">
        <v>20</v>
      </c>
      <c r="C46" s="590" t="s">
        <v>1702</v>
      </c>
      <c r="D46" s="590"/>
      <c r="E46" s="590"/>
      <c r="F46" s="590" t="s">
        <v>1703</v>
      </c>
      <c r="G46" s="590"/>
      <c r="H46" s="590"/>
      <c r="I46" s="588" t="s">
        <v>1704</v>
      </c>
      <c r="J46" s="607"/>
      <c r="K46" s="607"/>
      <c r="L46" s="607"/>
      <c r="M46" s="607"/>
      <c r="N46" s="607"/>
      <c r="O46" s="589"/>
      <c r="P46" s="590" t="s">
        <v>1705</v>
      </c>
      <c r="Q46" s="633"/>
    </row>
    <row r="47" spans="2:17" s="407" customFormat="1" ht="86.45" customHeight="1" x14ac:dyDescent="0.25">
      <c r="B47" s="247" t="s">
        <v>67</v>
      </c>
      <c r="C47" s="591" t="s">
        <v>1801</v>
      </c>
      <c r="D47" s="591"/>
      <c r="E47" s="591"/>
      <c r="F47" s="591" t="s">
        <v>1802</v>
      </c>
      <c r="G47" s="591"/>
      <c r="H47" s="591"/>
      <c r="I47" s="582" t="s">
        <v>1803</v>
      </c>
      <c r="J47" s="609"/>
      <c r="K47" s="609"/>
      <c r="L47" s="609"/>
      <c r="M47" s="609"/>
      <c r="N47" s="609"/>
      <c r="O47" s="583"/>
      <c r="P47" s="591" t="s">
        <v>1780</v>
      </c>
      <c r="Q47" s="634"/>
    </row>
    <row r="48" spans="2:17" s="407" customFormat="1" ht="86.45" customHeight="1" x14ac:dyDescent="0.25">
      <c r="B48" s="7" t="s">
        <v>21</v>
      </c>
      <c r="C48" s="553" t="s">
        <v>1774</v>
      </c>
      <c r="D48" s="553"/>
      <c r="E48" s="404" t="s">
        <v>1773</v>
      </c>
      <c r="F48" s="553" t="s">
        <v>1775</v>
      </c>
      <c r="G48" s="553"/>
      <c r="H48" s="553"/>
      <c r="I48" s="572" t="s">
        <v>7</v>
      </c>
      <c r="J48" s="576"/>
      <c r="K48" s="572" t="s">
        <v>1777</v>
      </c>
      <c r="L48" s="576"/>
      <c r="M48" s="405" t="s">
        <v>1776</v>
      </c>
      <c r="N48" s="405" t="s">
        <v>1778</v>
      </c>
      <c r="O48" s="405" t="s">
        <v>1779</v>
      </c>
      <c r="P48" s="808" t="s">
        <v>1781</v>
      </c>
      <c r="Q48" s="809"/>
    </row>
    <row r="49" spans="2:17" s="407" customFormat="1" x14ac:dyDescent="0.25">
      <c r="B49" s="714" t="s">
        <v>765</v>
      </c>
      <c r="C49" s="580"/>
      <c r="D49" s="581"/>
      <c r="E49" s="416"/>
      <c r="F49" s="810"/>
      <c r="G49" s="810"/>
      <c r="H49" s="810"/>
      <c r="I49" s="686"/>
      <c r="J49" s="687"/>
      <c r="K49" s="686"/>
      <c r="L49" s="687"/>
      <c r="M49" s="369"/>
      <c r="N49" s="369"/>
      <c r="O49" s="419"/>
      <c r="P49" s="779"/>
      <c r="Q49" s="780"/>
    </row>
    <row r="50" spans="2:17" s="407" customFormat="1" x14ac:dyDescent="0.25">
      <c r="B50" s="714"/>
      <c r="C50" s="580"/>
      <c r="D50" s="581"/>
      <c r="E50" s="417"/>
      <c r="F50" s="783"/>
      <c r="G50" s="784"/>
      <c r="H50" s="785"/>
      <c r="I50" s="686"/>
      <c r="J50" s="687"/>
      <c r="K50" s="686"/>
      <c r="L50" s="687"/>
      <c r="M50" s="369"/>
      <c r="N50" s="369"/>
      <c r="O50" s="419"/>
      <c r="P50" s="779"/>
      <c r="Q50" s="780"/>
    </row>
    <row r="51" spans="2:17" s="407" customFormat="1" x14ac:dyDescent="0.25">
      <c r="B51" s="714"/>
      <c r="C51" s="580"/>
      <c r="D51" s="581"/>
      <c r="E51" s="417"/>
      <c r="F51" s="786"/>
      <c r="G51" s="787"/>
      <c r="H51" s="788"/>
      <c r="I51" s="686"/>
      <c r="J51" s="687"/>
      <c r="K51" s="686"/>
      <c r="L51" s="687"/>
      <c r="M51" s="369"/>
      <c r="N51" s="369"/>
      <c r="O51" s="419"/>
      <c r="P51" s="779"/>
      <c r="Q51" s="780"/>
    </row>
    <row r="52" spans="2:17" s="407" customFormat="1" hidden="1" x14ac:dyDescent="0.25">
      <c r="B52" s="714"/>
      <c r="C52" s="580"/>
      <c r="D52" s="581"/>
      <c r="E52" s="417"/>
      <c r="F52" s="786"/>
      <c r="G52" s="787"/>
      <c r="H52" s="788"/>
      <c r="I52" s="686"/>
      <c r="J52" s="687"/>
      <c r="K52" s="686"/>
      <c r="L52" s="687"/>
      <c r="M52" s="369"/>
      <c r="N52" s="369"/>
      <c r="O52" s="419"/>
      <c r="P52" s="779"/>
      <c r="Q52" s="780"/>
    </row>
    <row r="53" spans="2:17" s="407" customFormat="1" x14ac:dyDescent="0.25">
      <c r="B53" s="714"/>
      <c r="C53" s="580"/>
      <c r="D53" s="581"/>
      <c r="E53" s="417"/>
      <c r="F53" s="786"/>
      <c r="G53" s="787"/>
      <c r="H53" s="788"/>
      <c r="I53" s="686"/>
      <c r="J53" s="687"/>
      <c r="K53" s="686"/>
      <c r="L53" s="687"/>
      <c r="M53" s="369"/>
      <c r="N53" s="369"/>
      <c r="O53" s="419"/>
      <c r="P53" s="779"/>
      <c r="Q53" s="780"/>
    </row>
    <row r="54" spans="2:17" s="407" customFormat="1" x14ac:dyDescent="0.25">
      <c r="B54" s="714"/>
      <c r="C54" s="580"/>
      <c r="D54" s="581"/>
      <c r="E54" s="417"/>
      <c r="F54" s="786"/>
      <c r="G54" s="787"/>
      <c r="H54" s="788"/>
      <c r="I54" s="686"/>
      <c r="J54" s="687"/>
      <c r="K54" s="686"/>
      <c r="L54" s="687"/>
      <c r="M54" s="369"/>
      <c r="N54" s="369"/>
      <c r="O54" s="419"/>
      <c r="P54" s="779"/>
      <c r="Q54" s="780"/>
    </row>
    <row r="55" spans="2:17" s="407" customFormat="1" x14ac:dyDescent="0.25">
      <c r="B55" s="714"/>
      <c r="C55" s="580"/>
      <c r="D55" s="581"/>
      <c r="E55" s="417"/>
      <c r="F55" s="786"/>
      <c r="G55" s="787"/>
      <c r="H55" s="788"/>
      <c r="I55" s="686"/>
      <c r="J55" s="687"/>
      <c r="K55" s="686"/>
      <c r="L55" s="687"/>
      <c r="M55" s="369"/>
      <c r="N55" s="369"/>
      <c r="O55" s="419"/>
      <c r="P55" s="779"/>
      <c r="Q55" s="780"/>
    </row>
    <row r="56" spans="2:17" s="407" customFormat="1" x14ac:dyDescent="0.25">
      <c r="B56" s="714"/>
      <c r="C56" s="580"/>
      <c r="D56" s="581"/>
      <c r="E56" s="417"/>
      <c r="F56" s="786"/>
      <c r="G56" s="787"/>
      <c r="H56" s="788"/>
      <c r="I56" s="686"/>
      <c r="J56" s="687"/>
      <c r="K56" s="686"/>
      <c r="L56" s="687"/>
      <c r="M56" s="369"/>
      <c r="N56" s="369"/>
      <c r="O56" s="419"/>
      <c r="P56" s="779"/>
      <c r="Q56" s="780"/>
    </row>
    <row r="57" spans="2:17" s="407" customFormat="1" x14ac:dyDescent="0.25">
      <c r="B57" s="714"/>
      <c r="C57" s="580"/>
      <c r="D57" s="581"/>
      <c r="E57" s="417"/>
      <c r="F57" s="786"/>
      <c r="G57" s="787"/>
      <c r="H57" s="788"/>
      <c r="I57" s="686"/>
      <c r="J57" s="687"/>
      <c r="K57" s="686"/>
      <c r="L57" s="687"/>
      <c r="M57" s="369"/>
      <c r="N57" s="369"/>
      <c r="O57" s="419"/>
      <c r="P57" s="779"/>
      <c r="Q57" s="780"/>
    </row>
    <row r="58" spans="2:17" s="407" customFormat="1" x14ac:dyDescent="0.25">
      <c r="B58" s="714"/>
      <c r="C58" s="580"/>
      <c r="D58" s="581"/>
      <c r="E58" s="417"/>
      <c r="F58" s="786"/>
      <c r="G58" s="787"/>
      <c r="H58" s="788"/>
      <c r="I58" s="686"/>
      <c r="J58" s="687"/>
      <c r="K58" s="686"/>
      <c r="L58" s="687"/>
      <c r="M58" s="369"/>
      <c r="N58" s="369"/>
      <c r="O58" s="419"/>
      <c r="P58" s="779"/>
      <c r="Q58" s="780"/>
    </row>
    <row r="59" spans="2:17" s="407" customFormat="1" x14ac:dyDescent="0.25">
      <c r="B59" s="714"/>
      <c r="C59" s="580"/>
      <c r="D59" s="581"/>
      <c r="E59" s="417"/>
      <c r="F59" s="786"/>
      <c r="G59" s="787"/>
      <c r="H59" s="788"/>
      <c r="I59" s="686"/>
      <c r="J59" s="687"/>
      <c r="K59" s="686"/>
      <c r="L59" s="687"/>
      <c r="M59" s="369"/>
      <c r="N59" s="369"/>
      <c r="O59" s="419"/>
      <c r="P59" s="779"/>
      <c r="Q59" s="780"/>
    </row>
    <row r="60" spans="2:17" s="407" customFormat="1" x14ac:dyDescent="0.25">
      <c r="B60" s="714"/>
      <c r="C60" s="580"/>
      <c r="D60" s="581"/>
      <c r="E60" s="417"/>
      <c r="F60" s="786"/>
      <c r="G60" s="787"/>
      <c r="H60" s="788"/>
      <c r="I60" s="686"/>
      <c r="J60" s="687"/>
      <c r="K60" s="686"/>
      <c r="L60" s="687"/>
      <c r="M60" s="369"/>
      <c r="N60" s="369"/>
      <c r="O60" s="419"/>
      <c r="P60" s="779"/>
      <c r="Q60" s="780"/>
    </row>
    <row r="61" spans="2:17" s="407" customFormat="1" x14ac:dyDescent="0.25">
      <c r="B61" s="714"/>
      <c r="C61" s="580"/>
      <c r="D61" s="581"/>
      <c r="E61" s="417"/>
      <c r="F61" s="786"/>
      <c r="G61" s="787"/>
      <c r="H61" s="788"/>
      <c r="I61" s="686"/>
      <c r="J61" s="687"/>
      <c r="K61" s="686"/>
      <c r="L61" s="687"/>
      <c r="M61" s="369"/>
      <c r="N61" s="369"/>
      <c r="O61" s="419"/>
      <c r="P61" s="779"/>
      <c r="Q61" s="780"/>
    </row>
    <row r="62" spans="2:17" s="407" customFormat="1" x14ac:dyDescent="0.25">
      <c r="B62" s="714"/>
      <c r="C62" s="580"/>
      <c r="D62" s="581"/>
      <c r="E62" s="417"/>
      <c r="F62" s="786"/>
      <c r="G62" s="787"/>
      <c r="H62" s="788"/>
      <c r="I62" s="686"/>
      <c r="J62" s="687"/>
      <c r="K62" s="686"/>
      <c r="L62" s="687"/>
      <c r="M62" s="369"/>
      <c r="N62" s="369"/>
      <c r="O62" s="419"/>
      <c r="P62" s="779"/>
      <c r="Q62" s="780"/>
    </row>
    <row r="63" spans="2:17" s="407" customFormat="1" x14ac:dyDescent="0.25">
      <c r="B63" s="714"/>
      <c r="C63" s="580"/>
      <c r="D63" s="581"/>
      <c r="E63" s="417"/>
      <c r="F63" s="786"/>
      <c r="G63" s="787"/>
      <c r="H63" s="788"/>
      <c r="I63" s="686"/>
      <c r="J63" s="687"/>
      <c r="K63" s="686"/>
      <c r="L63" s="687"/>
      <c r="M63" s="369"/>
      <c r="N63" s="369"/>
      <c r="O63" s="419"/>
      <c r="P63" s="779"/>
      <c r="Q63" s="780"/>
    </row>
    <row r="64" spans="2:17" s="407" customFormat="1" x14ac:dyDescent="0.25">
      <c r="B64" s="714"/>
      <c r="C64" s="580"/>
      <c r="D64" s="581"/>
      <c r="E64" s="417"/>
      <c r="F64" s="786"/>
      <c r="G64" s="787"/>
      <c r="H64" s="788"/>
      <c r="I64" s="686"/>
      <c r="J64" s="687"/>
      <c r="K64" s="686"/>
      <c r="L64" s="687"/>
      <c r="M64" s="369"/>
      <c r="N64" s="369"/>
      <c r="O64" s="419"/>
      <c r="P64" s="779"/>
      <c r="Q64" s="780"/>
    </row>
    <row r="65" spans="2:25" s="407" customFormat="1" x14ac:dyDescent="0.25">
      <c r="B65" s="714"/>
      <c r="C65" s="580"/>
      <c r="D65" s="581"/>
      <c r="E65" s="417"/>
      <c r="F65" s="786"/>
      <c r="G65" s="787"/>
      <c r="H65" s="788"/>
      <c r="I65" s="686"/>
      <c r="J65" s="687"/>
      <c r="K65" s="686"/>
      <c r="L65" s="687"/>
      <c r="M65" s="369"/>
      <c r="N65" s="369"/>
      <c r="O65" s="419"/>
      <c r="P65" s="779"/>
      <c r="Q65" s="780"/>
    </row>
    <row r="66" spans="2:25" s="407" customFormat="1" x14ac:dyDescent="0.25">
      <c r="B66" s="714"/>
      <c r="C66" s="580"/>
      <c r="D66" s="581"/>
      <c r="E66" s="417"/>
      <c r="F66" s="786"/>
      <c r="G66" s="787"/>
      <c r="H66" s="788"/>
      <c r="I66" s="686"/>
      <c r="J66" s="687"/>
      <c r="K66" s="686"/>
      <c r="L66" s="687"/>
      <c r="M66" s="369"/>
      <c r="N66" s="369"/>
      <c r="O66" s="419"/>
      <c r="P66" s="779"/>
      <c r="Q66" s="780"/>
    </row>
    <row r="67" spans="2:25" s="407" customFormat="1" x14ac:dyDescent="0.25">
      <c r="B67" s="714"/>
      <c r="C67" s="580"/>
      <c r="D67" s="581"/>
      <c r="E67" s="417"/>
      <c r="F67" s="786"/>
      <c r="G67" s="787"/>
      <c r="H67" s="788"/>
      <c r="I67" s="686"/>
      <c r="J67" s="687"/>
      <c r="K67" s="686"/>
      <c r="L67" s="687"/>
      <c r="M67" s="369"/>
      <c r="N67" s="369"/>
      <c r="O67" s="419"/>
      <c r="P67" s="779"/>
      <c r="Q67" s="780"/>
    </row>
    <row r="68" spans="2:25" s="407" customFormat="1" ht="12.75" thickBot="1" x14ac:dyDescent="0.3">
      <c r="B68" s="715"/>
      <c r="C68" s="586"/>
      <c r="D68" s="587"/>
      <c r="E68" s="418"/>
      <c r="F68" s="789"/>
      <c r="G68" s="790"/>
      <c r="H68" s="791"/>
      <c r="I68" s="688"/>
      <c r="J68" s="689"/>
      <c r="K68" s="688"/>
      <c r="L68" s="689"/>
      <c r="M68" s="370"/>
      <c r="N68" s="370"/>
      <c r="O68" s="420"/>
      <c r="P68" s="781"/>
      <c r="Q68" s="782"/>
    </row>
    <row r="69" spans="2:25" x14ac:dyDescent="0.25"/>
    <row r="70" spans="2:25" s="407" customFormat="1" x14ac:dyDescent="0.25"/>
    <row r="71" spans="2:25" ht="15.75" thickBot="1" x14ac:dyDescent="0.3">
      <c r="B71" s="14" t="s">
        <v>1710</v>
      </c>
      <c r="C71" s="346"/>
      <c r="D71" s="346"/>
      <c r="E71" s="346"/>
      <c r="F71" s="346"/>
      <c r="G71" s="346"/>
      <c r="H71" s="346"/>
      <c r="I71" s="346"/>
      <c r="J71" s="346"/>
      <c r="K71" s="346"/>
      <c r="L71" s="346"/>
      <c r="M71" s="346"/>
      <c r="N71" s="346"/>
    </row>
    <row r="72" spans="2:25" ht="12" customHeight="1" x14ac:dyDescent="0.25">
      <c r="B72" s="795" t="s">
        <v>20</v>
      </c>
      <c r="C72" s="796"/>
      <c r="D72" s="588" t="s">
        <v>1706</v>
      </c>
      <c r="E72" s="607"/>
      <c r="F72" s="589"/>
      <c r="G72" s="588" t="s">
        <v>1707</v>
      </c>
      <c r="H72" s="607"/>
      <c r="I72" s="607"/>
      <c r="J72" s="607"/>
      <c r="K72" s="607"/>
      <c r="L72" s="607"/>
      <c r="M72" s="607"/>
      <c r="N72" s="595"/>
      <c r="O72" s="332"/>
      <c r="P72" s="332"/>
      <c r="Q72" s="332"/>
      <c r="R72" s="332"/>
      <c r="S72" s="332"/>
      <c r="T72" s="332"/>
      <c r="U72" s="332"/>
      <c r="V72" s="332"/>
      <c r="W72" s="332"/>
      <c r="X72" s="332"/>
      <c r="Y72" s="332"/>
    </row>
    <row r="73" spans="2:25" ht="48" customHeight="1" x14ac:dyDescent="0.25">
      <c r="B73" s="797" t="s">
        <v>67</v>
      </c>
      <c r="C73" s="798"/>
      <c r="D73" s="582" t="s">
        <v>1783</v>
      </c>
      <c r="E73" s="609"/>
      <c r="F73" s="583"/>
      <c r="G73" s="582" t="s">
        <v>1785</v>
      </c>
      <c r="H73" s="609"/>
      <c r="I73" s="609"/>
      <c r="J73" s="609"/>
      <c r="K73" s="609"/>
      <c r="L73" s="609"/>
      <c r="M73" s="609"/>
      <c r="N73" s="596"/>
      <c r="O73" s="332"/>
      <c r="P73" s="332"/>
      <c r="Q73" s="332"/>
      <c r="R73" s="332"/>
      <c r="S73" s="332"/>
      <c r="T73" s="332"/>
      <c r="U73" s="332"/>
      <c r="V73" s="332"/>
      <c r="W73" s="332"/>
      <c r="X73" s="332"/>
      <c r="Y73" s="332"/>
    </row>
    <row r="74" spans="2:25" ht="132" customHeight="1" x14ac:dyDescent="0.25">
      <c r="B74" s="799" t="s">
        <v>21</v>
      </c>
      <c r="C74" s="800"/>
      <c r="D74" s="801" t="s">
        <v>1784</v>
      </c>
      <c r="E74" s="802"/>
      <c r="F74" s="803"/>
      <c r="G74" s="405" t="s">
        <v>1767</v>
      </c>
      <c r="H74" s="405" t="s">
        <v>1726</v>
      </c>
      <c r="I74" s="405" t="s">
        <v>1712</v>
      </c>
      <c r="J74" s="405" t="s">
        <v>1768</v>
      </c>
      <c r="K74" s="405" t="s">
        <v>1769</v>
      </c>
      <c r="L74" s="405" t="s">
        <v>1724</v>
      </c>
      <c r="M74" s="405" t="s">
        <v>1725</v>
      </c>
      <c r="N74" s="406" t="s">
        <v>1713</v>
      </c>
      <c r="O74" s="332"/>
      <c r="P74" s="332"/>
      <c r="Q74" s="332"/>
      <c r="R74" s="332"/>
      <c r="S74" s="332"/>
      <c r="T74" s="332"/>
      <c r="U74" s="332"/>
      <c r="V74" s="332"/>
      <c r="W74" s="332"/>
      <c r="X74" s="332"/>
      <c r="Y74" s="332"/>
    </row>
    <row r="75" spans="2:25" s="346" customFormat="1" ht="12" customHeight="1" x14ac:dyDescent="0.25">
      <c r="B75" s="804" t="s">
        <v>1288</v>
      </c>
      <c r="C75" s="805"/>
      <c r="D75" s="580"/>
      <c r="E75" s="778"/>
      <c r="F75" s="581"/>
      <c r="G75" s="421"/>
      <c r="H75" s="422"/>
      <c r="I75" s="423"/>
      <c r="J75" s="442"/>
      <c r="K75" s="423"/>
      <c r="L75" s="424"/>
      <c r="M75" s="423"/>
      <c r="N75" s="430"/>
      <c r="O75" s="332"/>
      <c r="P75" s="332"/>
      <c r="Q75" s="332"/>
      <c r="R75" s="332"/>
      <c r="S75" s="332"/>
      <c r="T75" s="332"/>
      <c r="U75" s="332"/>
      <c r="V75" s="332"/>
      <c r="W75" s="332"/>
      <c r="X75" s="332"/>
      <c r="Y75" s="332"/>
    </row>
    <row r="76" spans="2:25" s="346" customFormat="1" ht="12" customHeight="1" x14ac:dyDescent="0.25">
      <c r="B76" s="804"/>
      <c r="C76" s="805"/>
      <c r="D76" s="580"/>
      <c r="E76" s="778"/>
      <c r="F76" s="581"/>
      <c r="G76" s="374"/>
      <c r="H76" s="412"/>
      <c r="I76" s="408"/>
      <c r="J76" s="440"/>
      <c r="K76" s="408"/>
      <c r="L76" s="410"/>
      <c r="M76" s="408"/>
      <c r="N76" s="375"/>
      <c r="O76" s="332"/>
      <c r="P76" s="332"/>
      <c r="Q76" s="332"/>
      <c r="R76" s="332"/>
      <c r="S76" s="332"/>
      <c r="T76" s="332"/>
      <c r="U76" s="332"/>
      <c r="V76" s="332"/>
      <c r="W76" s="332"/>
      <c r="X76" s="332"/>
      <c r="Y76" s="332"/>
    </row>
    <row r="77" spans="2:25" s="407" customFormat="1" ht="12" customHeight="1" x14ac:dyDescent="0.25">
      <c r="B77" s="804"/>
      <c r="C77" s="805"/>
      <c r="D77" s="580"/>
      <c r="E77" s="778"/>
      <c r="F77" s="581"/>
      <c r="G77" s="374"/>
      <c r="H77" s="412"/>
      <c r="I77" s="408"/>
      <c r="J77" s="440"/>
      <c r="K77" s="408"/>
      <c r="L77" s="410"/>
      <c r="M77" s="408"/>
      <c r="N77" s="375"/>
      <c r="O77" s="332"/>
      <c r="P77" s="332"/>
      <c r="Q77" s="332"/>
      <c r="R77" s="332"/>
      <c r="S77" s="332"/>
      <c r="T77" s="332"/>
      <c r="U77" s="332"/>
      <c r="V77" s="332"/>
      <c r="W77" s="332"/>
      <c r="X77" s="332"/>
      <c r="Y77" s="332"/>
    </row>
    <row r="78" spans="2:25" s="407" customFormat="1" ht="12" customHeight="1" x14ac:dyDescent="0.25">
      <c r="B78" s="804"/>
      <c r="C78" s="805"/>
      <c r="D78" s="580"/>
      <c r="E78" s="778"/>
      <c r="F78" s="581"/>
      <c r="G78" s="374"/>
      <c r="H78" s="412"/>
      <c r="I78" s="408"/>
      <c r="J78" s="440"/>
      <c r="K78" s="408"/>
      <c r="L78" s="410"/>
      <c r="M78" s="408"/>
      <c r="N78" s="375"/>
      <c r="O78" s="332"/>
      <c r="P78" s="332"/>
      <c r="Q78" s="332"/>
      <c r="R78" s="332"/>
      <c r="S78" s="332"/>
      <c r="T78" s="332"/>
      <c r="U78" s="332"/>
      <c r="V78" s="332"/>
      <c r="W78" s="332"/>
      <c r="X78" s="332"/>
      <c r="Y78" s="332"/>
    </row>
    <row r="79" spans="2:25" s="407" customFormat="1" ht="12" customHeight="1" x14ac:dyDescent="0.25">
      <c r="B79" s="804"/>
      <c r="C79" s="805"/>
      <c r="D79" s="580"/>
      <c r="E79" s="778"/>
      <c r="F79" s="581"/>
      <c r="G79" s="374"/>
      <c r="H79" s="412"/>
      <c r="I79" s="408"/>
      <c r="J79" s="440"/>
      <c r="K79" s="408"/>
      <c r="L79" s="410"/>
      <c r="M79" s="408"/>
      <c r="N79" s="375"/>
      <c r="O79" s="332"/>
      <c r="P79" s="332"/>
      <c r="Q79" s="332"/>
      <c r="R79" s="332"/>
      <c r="S79" s="332"/>
      <c r="T79" s="332"/>
      <c r="U79" s="332"/>
      <c r="V79" s="332"/>
      <c r="W79" s="332"/>
      <c r="X79" s="332"/>
      <c r="Y79" s="332"/>
    </row>
    <row r="80" spans="2:25" s="407" customFormat="1" ht="12" customHeight="1" x14ac:dyDescent="0.25">
      <c r="B80" s="804"/>
      <c r="C80" s="805"/>
      <c r="D80" s="580"/>
      <c r="E80" s="778"/>
      <c r="F80" s="581"/>
      <c r="G80" s="374"/>
      <c r="H80" s="412"/>
      <c r="I80" s="408"/>
      <c r="J80" s="440"/>
      <c r="K80" s="408"/>
      <c r="L80" s="410"/>
      <c r="M80" s="408"/>
      <c r="N80" s="375"/>
      <c r="O80" s="332"/>
      <c r="P80" s="332"/>
      <c r="Q80" s="332"/>
      <c r="R80" s="332"/>
      <c r="S80" s="332"/>
      <c r="T80" s="332"/>
      <c r="U80" s="332"/>
      <c r="V80" s="332"/>
      <c r="W80" s="332"/>
      <c r="X80" s="332"/>
      <c r="Y80" s="332"/>
    </row>
    <row r="81" spans="2:25" s="407" customFormat="1" ht="12" customHeight="1" x14ac:dyDescent="0.25">
      <c r="B81" s="804"/>
      <c r="C81" s="805"/>
      <c r="D81" s="580"/>
      <c r="E81" s="778"/>
      <c r="F81" s="581"/>
      <c r="G81" s="374"/>
      <c r="H81" s="412"/>
      <c r="I81" s="408"/>
      <c r="J81" s="440"/>
      <c r="K81" s="408"/>
      <c r="L81" s="410"/>
      <c r="M81" s="408"/>
      <c r="N81" s="375"/>
      <c r="O81" s="332"/>
      <c r="P81" s="332"/>
      <c r="Q81" s="332"/>
      <c r="R81" s="332"/>
      <c r="S81" s="332"/>
      <c r="T81" s="332"/>
      <c r="U81" s="332"/>
      <c r="V81" s="332"/>
      <c r="W81" s="332"/>
      <c r="X81" s="332"/>
      <c r="Y81" s="332"/>
    </row>
    <row r="82" spans="2:25" s="346" customFormat="1" ht="12" customHeight="1" x14ac:dyDescent="0.25">
      <c r="B82" s="804"/>
      <c r="C82" s="805"/>
      <c r="D82" s="580"/>
      <c r="E82" s="778"/>
      <c r="F82" s="581"/>
      <c r="G82" s="374"/>
      <c r="H82" s="412"/>
      <c r="I82" s="408"/>
      <c r="J82" s="440"/>
      <c r="K82" s="408"/>
      <c r="L82" s="410"/>
      <c r="M82" s="408"/>
      <c r="N82" s="375"/>
      <c r="O82" s="332"/>
      <c r="P82" s="332"/>
      <c r="Q82" s="332"/>
      <c r="R82" s="332"/>
      <c r="S82" s="332"/>
      <c r="T82" s="332"/>
      <c r="U82" s="332"/>
      <c r="V82" s="332"/>
      <c r="W82" s="332"/>
      <c r="X82" s="332"/>
      <c r="Y82" s="332"/>
    </row>
    <row r="83" spans="2:25" s="346" customFormat="1" ht="12" customHeight="1" x14ac:dyDescent="0.25">
      <c r="B83" s="804"/>
      <c r="C83" s="805"/>
      <c r="D83" s="580"/>
      <c r="E83" s="778"/>
      <c r="F83" s="581"/>
      <c r="G83" s="374"/>
      <c r="H83" s="412"/>
      <c r="I83" s="408"/>
      <c r="J83" s="440"/>
      <c r="K83" s="408"/>
      <c r="L83" s="410"/>
      <c r="M83" s="408"/>
      <c r="N83" s="375"/>
      <c r="O83" s="332"/>
      <c r="P83" s="332"/>
      <c r="Q83" s="332"/>
      <c r="R83" s="332"/>
      <c r="S83" s="332"/>
      <c r="T83" s="332"/>
      <c r="U83" s="332"/>
      <c r="V83" s="332"/>
      <c r="W83" s="332"/>
      <c r="X83" s="332"/>
      <c r="Y83" s="332"/>
    </row>
    <row r="84" spans="2:25" s="346" customFormat="1" ht="12" customHeight="1" thickBot="1" x14ac:dyDescent="0.3">
      <c r="B84" s="806"/>
      <c r="C84" s="807"/>
      <c r="D84" s="792"/>
      <c r="E84" s="793"/>
      <c r="F84" s="794"/>
      <c r="G84" s="425"/>
      <c r="H84" s="426"/>
      <c r="I84" s="427"/>
      <c r="J84" s="441"/>
      <c r="K84" s="427"/>
      <c r="L84" s="428"/>
      <c r="M84" s="427"/>
      <c r="N84" s="429"/>
      <c r="O84" s="332"/>
      <c r="P84" s="332"/>
      <c r="Q84" s="332"/>
      <c r="R84" s="332"/>
      <c r="S84" s="332"/>
      <c r="T84" s="332"/>
      <c r="U84" s="332"/>
      <c r="V84" s="332"/>
      <c r="W84" s="332"/>
      <c r="X84" s="332"/>
      <c r="Y84" s="332"/>
    </row>
    <row r="85" spans="2:25" s="346" customFormat="1" ht="12" customHeight="1" thickTop="1" x14ac:dyDescent="0.25">
      <c r="B85" s="804" t="s">
        <v>1462</v>
      </c>
      <c r="C85" s="805"/>
      <c r="D85" s="849"/>
      <c r="E85" s="850"/>
      <c r="F85" s="851"/>
      <c r="G85" s="421"/>
      <c r="H85" s="422"/>
      <c r="I85" s="423"/>
      <c r="J85" s="442"/>
      <c r="K85" s="423"/>
      <c r="L85" s="424"/>
      <c r="M85" s="423"/>
      <c r="N85" s="430"/>
      <c r="O85" s="332"/>
      <c r="P85" s="332"/>
      <c r="Q85" s="332"/>
      <c r="R85" s="332"/>
      <c r="S85" s="332"/>
      <c r="T85" s="332"/>
      <c r="U85" s="332"/>
      <c r="V85" s="332"/>
      <c r="W85" s="332"/>
      <c r="X85" s="332"/>
      <c r="Y85" s="332"/>
    </row>
    <row r="86" spans="2:25" s="346" customFormat="1" ht="12" customHeight="1" x14ac:dyDescent="0.25">
      <c r="B86" s="804"/>
      <c r="C86" s="805"/>
      <c r="D86" s="580"/>
      <c r="E86" s="778"/>
      <c r="F86" s="581"/>
      <c r="G86" s="374"/>
      <c r="H86" s="412"/>
      <c r="I86" s="408"/>
      <c r="J86" s="440"/>
      <c r="K86" s="408"/>
      <c r="L86" s="410"/>
      <c r="M86" s="408"/>
      <c r="N86" s="375"/>
      <c r="O86" s="332"/>
      <c r="P86" s="332"/>
      <c r="Q86" s="332"/>
      <c r="R86" s="332"/>
      <c r="S86" s="332"/>
      <c r="T86" s="332"/>
      <c r="U86" s="332"/>
      <c r="V86" s="332"/>
      <c r="W86" s="332"/>
      <c r="X86" s="332"/>
      <c r="Y86" s="332"/>
    </row>
    <row r="87" spans="2:25" s="346" customFormat="1" ht="12" customHeight="1" x14ac:dyDescent="0.25">
      <c r="B87" s="804"/>
      <c r="C87" s="805"/>
      <c r="D87" s="580"/>
      <c r="E87" s="778"/>
      <c r="F87" s="581"/>
      <c r="G87" s="374"/>
      <c r="H87" s="412"/>
      <c r="I87" s="408"/>
      <c r="J87" s="440"/>
      <c r="K87" s="408"/>
      <c r="L87" s="410"/>
      <c r="M87" s="408"/>
      <c r="N87" s="375"/>
      <c r="O87" s="332"/>
      <c r="P87" s="332"/>
      <c r="Q87" s="332"/>
      <c r="R87" s="332"/>
      <c r="S87" s="332"/>
      <c r="T87" s="332"/>
      <c r="U87" s="332"/>
      <c r="V87" s="332"/>
      <c r="W87" s="332"/>
      <c r="X87" s="332"/>
      <c r="Y87" s="332"/>
    </row>
    <row r="88" spans="2:25" s="346" customFormat="1" ht="12" customHeight="1" x14ac:dyDescent="0.25">
      <c r="B88" s="804"/>
      <c r="C88" s="805"/>
      <c r="D88" s="580"/>
      <c r="E88" s="778"/>
      <c r="F88" s="581"/>
      <c r="G88" s="374"/>
      <c r="H88" s="412"/>
      <c r="I88" s="408"/>
      <c r="J88" s="440"/>
      <c r="K88" s="408"/>
      <c r="L88" s="410"/>
      <c r="M88" s="408"/>
      <c r="N88" s="375"/>
      <c r="O88" s="332"/>
      <c r="P88" s="332"/>
      <c r="Q88" s="332"/>
      <c r="R88" s="332"/>
      <c r="S88" s="332"/>
      <c r="T88" s="332"/>
      <c r="U88" s="332"/>
      <c r="V88" s="332"/>
      <c r="W88" s="332"/>
      <c r="X88" s="332"/>
      <c r="Y88" s="332"/>
    </row>
    <row r="89" spans="2:25" s="407" customFormat="1" ht="12" customHeight="1" x14ac:dyDescent="0.25">
      <c r="B89" s="804"/>
      <c r="C89" s="805"/>
      <c r="D89" s="580"/>
      <c r="E89" s="778"/>
      <c r="F89" s="581"/>
      <c r="G89" s="374"/>
      <c r="H89" s="412"/>
      <c r="I89" s="408"/>
      <c r="J89" s="440"/>
      <c r="K89" s="408"/>
      <c r="L89" s="410"/>
      <c r="M89" s="408"/>
      <c r="N89" s="375"/>
      <c r="O89" s="332"/>
      <c r="P89" s="332"/>
      <c r="Q89" s="332"/>
      <c r="R89" s="332"/>
      <c r="S89" s="332"/>
      <c r="T89" s="332"/>
      <c r="U89" s="332"/>
      <c r="V89" s="332"/>
      <c r="W89" s="332"/>
      <c r="X89" s="332"/>
      <c r="Y89" s="332"/>
    </row>
    <row r="90" spans="2:25" s="407" customFormat="1" ht="12" customHeight="1" x14ac:dyDescent="0.25">
      <c r="B90" s="804"/>
      <c r="C90" s="805"/>
      <c r="D90" s="580"/>
      <c r="E90" s="778"/>
      <c r="F90" s="581"/>
      <c r="G90" s="374"/>
      <c r="H90" s="412"/>
      <c r="I90" s="408"/>
      <c r="J90" s="440"/>
      <c r="K90" s="408"/>
      <c r="L90" s="410"/>
      <c r="M90" s="408"/>
      <c r="N90" s="375"/>
      <c r="O90" s="332"/>
      <c r="P90" s="332"/>
      <c r="Q90" s="332"/>
      <c r="R90" s="332"/>
      <c r="S90" s="332"/>
      <c r="T90" s="332"/>
      <c r="U90" s="332"/>
      <c r="V90" s="332"/>
      <c r="W90" s="332"/>
      <c r="X90" s="332"/>
      <c r="Y90" s="332"/>
    </row>
    <row r="91" spans="2:25" s="407" customFormat="1" ht="12" customHeight="1" x14ac:dyDescent="0.25">
      <c r="B91" s="804"/>
      <c r="C91" s="805"/>
      <c r="D91" s="580"/>
      <c r="E91" s="778"/>
      <c r="F91" s="581"/>
      <c r="G91" s="374"/>
      <c r="H91" s="412"/>
      <c r="I91" s="408"/>
      <c r="J91" s="440"/>
      <c r="K91" s="408"/>
      <c r="L91" s="410"/>
      <c r="M91" s="408"/>
      <c r="N91" s="375"/>
      <c r="O91" s="332"/>
      <c r="P91" s="332"/>
      <c r="Q91" s="332"/>
      <c r="R91" s="332"/>
      <c r="S91" s="332"/>
      <c r="T91" s="332"/>
      <c r="U91" s="332"/>
      <c r="V91" s="332"/>
      <c r="W91" s="332"/>
      <c r="X91" s="332"/>
      <c r="Y91" s="332"/>
    </row>
    <row r="92" spans="2:25" s="407" customFormat="1" ht="12" customHeight="1" x14ac:dyDescent="0.25">
      <c r="B92" s="804"/>
      <c r="C92" s="805"/>
      <c r="D92" s="580"/>
      <c r="E92" s="778"/>
      <c r="F92" s="581"/>
      <c r="G92" s="374"/>
      <c r="H92" s="412"/>
      <c r="I92" s="408"/>
      <c r="J92" s="440"/>
      <c r="K92" s="408"/>
      <c r="L92" s="410"/>
      <c r="M92" s="408"/>
      <c r="N92" s="375"/>
      <c r="O92" s="332"/>
      <c r="P92" s="332"/>
      <c r="Q92" s="332"/>
      <c r="R92" s="332"/>
      <c r="S92" s="332"/>
      <c r="T92" s="332"/>
      <c r="U92" s="332"/>
      <c r="V92" s="332"/>
      <c r="W92" s="332"/>
      <c r="X92" s="332"/>
      <c r="Y92" s="332"/>
    </row>
    <row r="93" spans="2:25" s="407" customFormat="1" ht="12" customHeight="1" x14ac:dyDescent="0.25">
      <c r="B93" s="804"/>
      <c r="C93" s="805"/>
      <c r="D93" s="580"/>
      <c r="E93" s="778"/>
      <c r="F93" s="581"/>
      <c r="G93" s="374"/>
      <c r="H93" s="412"/>
      <c r="I93" s="408"/>
      <c r="J93" s="440"/>
      <c r="K93" s="408"/>
      <c r="L93" s="410"/>
      <c r="M93" s="408"/>
      <c r="N93" s="375"/>
      <c r="O93" s="332"/>
      <c r="P93" s="332"/>
      <c r="Q93" s="332"/>
      <c r="R93" s="332"/>
      <c r="S93" s="332"/>
      <c r="T93" s="332"/>
      <c r="U93" s="332"/>
      <c r="V93" s="332"/>
      <c r="W93" s="332"/>
      <c r="X93" s="332"/>
      <c r="Y93" s="332"/>
    </row>
    <row r="94" spans="2:25" s="346" customFormat="1" ht="12" customHeight="1" thickBot="1" x14ac:dyDescent="0.3">
      <c r="B94" s="847"/>
      <c r="C94" s="848"/>
      <c r="D94" s="586"/>
      <c r="E94" s="852"/>
      <c r="F94" s="587"/>
      <c r="G94" s="376"/>
      <c r="H94" s="413"/>
      <c r="I94" s="409"/>
      <c r="J94" s="443"/>
      <c r="K94" s="409"/>
      <c r="L94" s="411"/>
      <c r="M94" s="409"/>
      <c r="N94" s="338"/>
      <c r="O94" s="332"/>
      <c r="P94" s="332"/>
      <c r="Q94" s="332"/>
      <c r="R94" s="332"/>
      <c r="S94" s="332"/>
      <c r="T94" s="332"/>
      <c r="U94" s="332"/>
      <c r="V94" s="332"/>
      <c r="W94" s="332"/>
      <c r="X94" s="332"/>
      <c r="Y94" s="332"/>
    </row>
    <row r="95" spans="2:25" x14ac:dyDescent="0.25"/>
    <row r="96" spans="2:25" x14ac:dyDescent="0.25"/>
  </sheetData>
  <sheetProtection algorithmName="SHA-512" hashValue="4Lcbvae7LqRAwsJO7C9S4S12jse5ATSnGTpQxdJd2yoUPi0/QcvgPllixF3dNcfxwFsubdEkiXAXSCavOWMJeA==" saltValue="NL2NI0lpkAJb8UCBvRAXWg==" spinCount="100000" sheet="1" formatCells="0"/>
  <mergeCells count="238">
    <mergeCell ref="B85:C94"/>
    <mergeCell ref="D77:F77"/>
    <mergeCell ref="N2:N5"/>
    <mergeCell ref="Q2:Q5"/>
    <mergeCell ref="R2:R5"/>
    <mergeCell ref="O3:O5"/>
    <mergeCell ref="I2:M5"/>
    <mergeCell ref="D75:F75"/>
    <mergeCell ref="D76:F76"/>
    <mergeCell ref="D85:F85"/>
    <mergeCell ref="D86:F86"/>
    <mergeCell ref="D87:F87"/>
    <mergeCell ref="D88:F88"/>
    <mergeCell ref="D94:F94"/>
    <mergeCell ref="D80:F80"/>
    <mergeCell ref="D81:F81"/>
    <mergeCell ref="J35:N35"/>
    <mergeCell ref="J36:N36"/>
    <mergeCell ref="J37:N37"/>
    <mergeCell ref="J38:N38"/>
    <mergeCell ref="J39:N39"/>
    <mergeCell ref="J40:N40"/>
    <mergeCell ref="J41:N41"/>
    <mergeCell ref="J42:N42"/>
    <mergeCell ref="H36:I36"/>
    <mergeCell ref="H37:I37"/>
    <mergeCell ref="H38:I38"/>
    <mergeCell ref="H39:I39"/>
    <mergeCell ref="H40:I40"/>
    <mergeCell ref="H41:I41"/>
    <mergeCell ref="H42:I42"/>
    <mergeCell ref="C35:G35"/>
    <mergeCell ref="C36:G36"/>
    <mergeCell ref="C37:G37"/>
    <mergeCell ref="C38:G38"/>
    <mergeCell ref="C39:G39"/>
    <mergeCell ref="C40:G40"/>
    <mergeCell ref="C41:G41"/>
    <mergeCell ref="C42:G42"/>
    <mergeCell ref="H35:I35"/>
    <mergeCell ref="B29:C29"/>
    <mergeCell ref="B28:C28"/>
    <mergeCell ref="F5:G5"/>
    <mergeCell ref="G24:H24"/>
    <mergeCell ref="G25:H25"/>
    <mergeCell ref="D10:E10"/>
    <mergeCell ref="H11:J11"/>
    <mergeCell ref="B24:C24"/>
    <mergeCell ref="B25:C25"/>
    <mergeCell ref="B26:C26"/>
    <mergeCell ref="B27:C27"/>
    <mergeCell ref="B5:C5"/>
    <mergeCell ref="B13:B17"/>
    <mergeCell ref="C13:C17"/>
    <mergeCell ref="F13:F17"/>
    <mergeCell ref="G13:G17"/>
    <mergeCell ref="D5:E5"/>
    <mergeCell ref="D11:E11"/>
    <mergeCell ref="H10:J10"/>
    <mergeCell ref="Y24:Z24"/>
    <mergeCell ref="Y25:Z25"/>
    <mergeCell ref="O25:P25"/>
    <mergeCell ref="W13:W17"/>
    <mergeCell ref="N10:P10"/>
    <mergeCell ref="U10:V10"/>
    <mergeCell ref="U11:V11"/>
    <mergeCell ref="R10:T10"/>
    <mergeCell ref="R11:T11"/>
    <mergeCell ref="R12:T12"/>
    <mergeCell ref="R13:T13"/>
    <mergeCell ref="R14:T14"/>
    <mergeCell ref="N11:P11"/>
    <mergeCell ref="N12:P12"/>
    <mergeCell ref="N13:P13"/>
    <mergeCell ref="N14:P14"/>
    <mergeCell ref="R15:T15"/>
    <mergeCell ref="R16:T16"/>
    <mergeCell ref="R17:T17"/>
    <mergeCell ref="U24:V24"/>
    <mergeCell ref="S24:T24"/>
    <mergeCell ref="S25:T25"/>
    <mergeCell ref="N15:P15"/>
    <mergeCell ref="N16:P16"/>
    <mergeCell ref="W29:X29"/>
    <mergeCell ref="I24:L24"/>
    <mergeCell ref="I25:L25"/>
    <mergeCell ref="I26:L26"/>
    <mergeCell ref="I27:L27"/>
    <mergeCell ref="I28:L28"/>
    <mergeCell ref="I29:L29"/>
    <mergeCell ref="W25:X25"/>
    <mergeCell ref="W24:X24"/>
    <mergeCell ref="W26:X26"/>
    <mergeCell ref="W27:X27"/>
    <mergeCell ref="W28:X28"/>
    <mergeCell ref="O29:P29"/>
    <mergeCell ref="Q25:R25"/>
    <mergeCell ref="U25:V25"/>
    <mergeCell ref="Q24:R24"/>
    <mergeCell ref="Q27:R27"/>
    <mergeCell ref="O27:P27"/>
    <mergeCell ref="O28:P28"/>
    <mergeCell ref="Q28:R28"/>
    <mergeCell ref="O26:P26"/>
    <mergeCell ref="Q26:R26"/>
    <mergeCell ref="Q29:R29"/>
    <mergeCell ref="U26:V26"/>
    <mergeCell ref="U27:V27"/>
    <mergeCell ref="U28:V28"/>
    <mergeCell ref="U29:V29"/>
    <mergeCell ref="S26:T26"/>
    <mergeCell ref="S27:T27"/>
    <mergeCell ref="S28:T28"/>
    <mergeCell ref="S29:T29"/>
    <mergeCell ref="K11:L11"/>
    <mergeCell ref="H12:J12"/>
    <mergeCell ref="H13:J17"/>
    <mergeCell ref="K13:K17"/>
    <mergeCell ref="L13:L17"/>
    <mergeCell ref="K10:L10"/>
    <mergeCell ref="M13:M17"/>
    <mergeCell ref="N17:P17"/>
    <mergeCell ref="O24:P24"/>
    <mergeCell ref="B49:B68"/>
    <mergeCell ref="C46:E46"/>
    <mergeCell ref="C47:E47"/>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F46:H46"/>
    <mergeCell ref="F47:H47"/>
    <mergeCell ref="F48:H48"/>
    <mergeCell ref="F49:H49"/>
    <mergeCell ref="C64:D64"/>
    <mergeCell ref="C65:D65"/>
    <mergeCell ref="C66:D66"/>
    <mergeCell ref="C67:D67"/>
    <mergeCell ref="C68:D68"/>
    <mergeCell ref="C48:D48"/>
    <mergeCell ref="I48:J48"/>
    <mergeCell ref="I59:J59"/>
    <mergeCell ref="I60:J60"/>
    <mergeCell ref="I61:J61"/>
    <mergeCell ref="I62:J62"/>
    <mergeCell ref="I63:J63"/>
    <mergeCell ref="I64:J64"/>
    <mergeCell ref="I65:J65"/>
    <mergeCell ref="I66:J66"/>
    <mergeCell ref="K48:L48"/>
    <mergeCell ref="I47:O47"/>
    <mergeCell ref="I46:O46"/>
    <mergeCell ref="I49:J49"/>
    <mergeCell ref="I50:J50"/>
    <mergeCell ref="I51:J51"/>
    <mergeCell ref="I52:J52"/>
    <mergeCell ref="I53:J53"/>
    <mergeCell ref="I58:J58"/>
    <mergeCell ref="K58:L58"/>
    <mergeCell ref="K59:L59"/>
    <mergeCell ref="K60:L60"/>
    <mergeCell ref="K61:L61"/>
    <mergeCell ref="K62:L62"/>
    <mergeCell ref="K63:L63"/>
    <mergeCell ref="K64:L64"/>
    <mergeCell ref="K65:L65"/>
    <mergeCell ref="K66:L66"/>
    <mergeCell ref="K49:L49"/>
    <mergeCell ref="K50:L50"/>
    <mergeCell ref="K51:L51"/>
    <mergeCell ref="K52:L52"/>
    <mergeCell ref="K53:L53"/>
    <mergeCell ref="K54:L54"/>
    <mergeCell ref="K55:L55"/>
    <mergeCell ref="K56:L56"/>
    <mergeCell ref="K57:L57"/>
    <mergeCell ref="P57:Q57"/>
    <mergeCell ref="P58:Q58"/>
    <mergeCell ref="P59:Q59"/>
    <mergeCell ref="P60:Q60"/>
    <mergeCell ref="P61:Q61"/>
    <mergeCell ref="P62:Q62"/>
    <mergeCell ref="P63:Q63"/>
    <mergeCell ref="P46:Q46"/>
    <mergeCell ref="P47:Q47"/>
    <mergeCell ref="P48:Q48"/>
    <mergeCell ref="P49:Q49"/>
    <mergeCell ref="P50:Q50"/>
    <mergeCell ref="P51:Q51"/>
    <mergeCell ref="P52:Q52"/>
    <mergeCell ref="P53:Q53"/>
    <mergeCell ref="P54:Q54"/>
    <mergeCell ref="B72:C72"/>
    <mergeCell ref="B73:C73"/>
    <mergeCell ref="B74:C74"/>
    <mergeCell ref="D72:F72"/>
    <mergeCell ref="D73:F73"/>
    <mergeCell ref="G72:N72"/>
    <mergeCell ref="G73:N73"/>
    <mergeCell ref="D74:F74"/>
    <mergeCell ref="D78:F78"/>
    <mergeCell ref="B75:C84"/>
    <mergeCell ref="D79:F79"/>
    <mergeCell ref="D89:F89"/>
    <mergeCell ref="D90:F90"/>
    <mergeCell ref="D91:F91"/>
    <mergeCell ref="D92:F92"/>
    <mergeCell ref="D93:F93"/>
    <mergeCell ref="P64:Q64"/>
    <mergeCell ref="P65:Q65"/>
    <mergeCell ref="P66:Q66"/>
    <mergeCell ref="P67:Q67"/>
    <mergeCell ref="P68:Q68"/>
    <mergeCell ref="I67:J67"/>
    <mergeCell ref="I68:J68"/>
    <mergeCell ref="K67:L67"/>
    <mergeCell ref="K68:L68"/>
    <mergeCell ref="F50:H68"/>
    <mergeCell ref="I54:J54"/>
    <mergeCell ref="I55:J55"/>
    <mergeCell ref="I56:J56"/>
    <mergeCell ref="I57:J57"/>
    <mergeCell ref="D82:F82"/>
    <mergeCell ref="D83:F83"/>
    <mergeCell ref="D84:F84"/>
    <mergeCell ref="P55:Q55"/>
    <mergeCell ref="P56:Q56"/>
  </mergeCells>
  <conditionalFormatting sqref="N2">
    <cfRule type="expression" dxfId="9" priority="1">
      <formula>$N$2="Yes"</formula>
    </cfRule>
  </conditionalFormatting>
  <dataValidations xWindow="506" yWindow="902" count="9">
    <dataValidation allowBlank="1" showInputMessage="1" showErrorMessage="1" prompt="See instructions in &quot;Documents&quot; tab" sqref="J42 J38 H38 H42" xr:uid="{8C923A9A-E237-4A77-A591-74BF72B1656A}"/>
    <dataValidation type="decimal" allowBlank="1" showInputMessage="1" showErrorMessage="1" sqref="C13:C17 Q13:Q17 W13:W17 E13:G17 K13:K17 U13:U17 G27:G29 M27:N29 Y27:Y29 H75:H94" xr:uid="{CDB10C09-9EFE-4E17-BFD8-8BE910A5D27C}">
      <formula1>0</formula1>
      <formula2>100000000000000</formula2>
    </dataValidation>
    <dataValidation type="whole" allowBlank="1" showInputMessage="1" showErrorMessage="1" sqref="D13:D17" xr:uid="{C999B3E8-87F7-4817-979B-B4C1F4645490}">
      <formula1>2014</formula1>
      <formula2>2019</formula2>
    </dataValidation>
    <dataValidation type="whole" allowBlank="1" showInputMessage="1" showErrorMessage="1" sqref="D27:F29" xr:uid="{C3BB134B-018A-4FD7-BBFE-D3AB275E0551}">
      <formula1>0</formula1>
      <formula2>100000000000000</formula2>
    </dataValidation>
    <dataValidation type="decimal" allowBlank="1" showInputMessage="1" showErrorMessage="1" sqref="O27:O29 Q27:Q29 S27:S29 U27:U29 W27:W29" xr:uid="{5E49A6E4-04DD-4518-91EE-71B1C1BD5D05}">
      <formula1>0</formula1>
      <formula2>1</formula2>
    </dataValidation>
    <dataValidation type="whole" allowBlank="1" showInputMessage="1" showErrorMessage="1" sqref="L13:L17 V13:V17 Z27:Z29 L75:L94 N75:N94 J75:J94" xr:uid="{94642272-0B7D-428F-997D-37D00DBDED31}">
      <formula1>1900</formula1>
      <formula2>2020</formula2>
    </dataValidation>
    <dataValidation type="decimal" allowBlank="1" showInputMessage="1" showErrorMessage="1" sqref="P49:Q68 I75:I94 K75:K94" xr:uid="{F5CB2462-FAFF-42B6-95C5-D87FA1444AA9}">
      <formula1>0</formula1>
      <formula2>100000000000</formula2>
    </dataValidation>
    <dataValidation type="decimal" allowBlank="1" showInputMessage="1" showErrorMessage="1" prompt="Note: The sum of all values you entered in this column should be 100%" sqref="E49:E68" xr:uid="{1C3ADC2F-D1BE-4E6A-A02F-23FC7F4341FD}">
      <formula1>0</formula1>
      <formula2>1</formula2>
    </dataValidation>
    <dataValidation type="decimal" allowBlank="1" showInputMessage="1" showErrorMessage="1" sqref="G75:G94" xr:uid="{2D3E6059-A105-4DB5-B388-EF622A610D73}">
      <formula1>0</formula1>
      <formula2>100</formula2>
    </dataValidation>
  </dataValidations>
  <hyperlinks>
    <hyperlink ref="D5:E5" location="Terms!A1" display="Click here to visit Terms tab" xr:uid="{EA0E242B-35A8-4750-A832-C5C8FE4B7C2A}"/>
    <hyperlink ref="F5:G5" location="'Additional Info'!A1" display="Click here to visit Additional Info tab" xr:uid="{B2C9B342-2B2D-46EE-8D85-053FB9B0A420}"/>
    <hyperlink ref="B5:C5" location="Introduction!A1" display="Click here to return to Introduction tab" xr:uid="{9B019E6C-863C-4154-BE43-2255E279BE2A}"/>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506" yWindow="902" count="7">
        <x14:dataValidation type="list" allowBlank="1" showInputMessage="1" showErrorMessage="1" xr:uid="{B28C90BA-C5AC-435B-83CB-A88D04CAEA52}">
          <x14:formula1>
            <xm:f>'Background Data'!$F$2:$F$3</xm:f>
          </x14:formula1>
          <xm:sqref>N9 N18:N23 N30:N31 S10:S17 I11:I12</xm:sqref>
        </x14:dataValidation>
        <x14:dataValidation type="list" allowBlank="1" showInputMessage="1" showErrorMessage="1" prompt="Select from the dropdown menu in this column" xr:uid="{E7BCACED-B6FC-4885-B4FD-D2360A8225F3}">
          <x14:formula1>
            <xm:f>'Background Data'!$L$2:$L$3</xm:f>
          </x14:formula1>
          <xm:sqref>M13:M17</xm:sqref>
        </x14:dataValidation>
        <x14:dataValidation type="list" allowBlank="1" showInputMessage="1" showErrorMessage="1" prompt="Select from the dropdown menu in this cell" xr:uid="{84163472-282C-4236-9544-34FA875DA9A5}">
          <x14:formula1>
            <xm:f>'Background Data'!$F$2:$F$3</xm:f>
          </x14:formula1>
          <xm:sqref>N2:N4</xm:sqref>
        </x14:dataValidation>
        <x14:dataValidation type="list" allowBlank="1" showInputMessage="1" showErrorMessage="1" prompt="Select from the dropdown menu" xr:uid="{48F1301F-3AF9-4B9D-8188-788DD8916CF3}">
          <x14:formula1>
            <xm:f>'Background Data'!$J$2:$J$3</xm:f>
          </x14:formula1>
          <xm:sqref>J39:N39</xm:sqref>
        </x14:dataValidation>
        <x14:dataValidation type="list" allowBlank="1" showInputMessage="1" showErrorMessage="1" prompt="Select from the dropdown menu in this cell" xr:uid="{68DA0F20-5AFC-4719-8AB1-7405883DAB67}">
          <x14:formula1>
            <xm:f>'Background Data'!$L$6:$L$7</xm:f>
          </x14:formula1>
          <xm:sqref>F49:H49</xm:sqref>
        </x14:dataValidation>
        <x14:dataValidation type="list" allowBlank="1" showInputMessage="1" showErrorMessage="1" prompt="Select from the dropdown menu in this column" xr:uid="{0577109F-0099-4193-8C00-21504384DB45}">
          <x14:formula1>
            <xm:f>'Background Data'!$A$2:$A$59</xm:f>
          </x14:formula1>
          <xm:sqref>N49:N68</xm:sqref>
        </x14:dataValidation>
        <x14:dataValidation type="list" allowBlank="1" showInputMessage="1" showErrorMessage="1" prompt="Select from the dropdown menu_x000a_If you select &quot;Other (double click and type here)&quot;, be sure to enter your response between the parentheses_x000a_Example: &quot;Other (your alternative)&quot;" xr:uid="{2307C4EE-B2C6-492E-9510-D0AB2AF32F49}">
          <x14:formula1>
            <xm:f>'Background Data'!$L$10:$L$24</xm:f>
          </x14:formula1>
          <xm:sqref>D75:D94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F4E24-2393-41D6-BD0B-7BABB8F066E9}">
  <sheetPr codeName="Sheet15">
    <tabColor theme="9" tint="0.59999389629810485"/>
  </sheetPr>
  <dimension ref="A1:S93"/>
  <sheetViews>
    <sheetView workbookViewId="0"/>
  </sheetViews>
  <sheetFormatPr defaultColWidth="0" defaultRowHeight="12" zeroHeight="1" x14ac:dyDescent="0.2"/>
  <cols>
    <col min="1" max="1" width="4.5703125" style="3" customWidth="1"/>
    <col min="2" max="18" width="13.5703125" style="3" customWidth="1"/>
    <col min="19" max="19" width="4.5703125" style="3" customWidth="1"/>
    <col min="20" max="16384" width="13.5703125" style="3" hidden="1"/>
  </cols>
  <sheetData>
    <row r="1" spans="2:19" s="83" customFormat="1" ht="12.6" customHeight="1" thickBot="1" x14ac:dyDescent="0.3">
      <c r="O1" s="225"/>
      <c r="P1" s="225"/>
      <c r="Q1" s="225"/>
    </row>
    <row r="2" spans="2:19" s="83" customFormat="1" ht="18" customHeight="1" thickBot="1" x14ac:dyDescent="0.3">
      <c r="B2" s="18" t="s">
        <v>285</v>
      </c>
      <c r="I2" s="641" t="s">
        <v>1793</v>
      </c>
      <c r="J2" s="642"/>
      <c r="K2" s="642"/>
      <c r="L2" s="642"/>
      <c r="M2" s="643"/>
      <c r="N2" s="653"/>
      <c r="O2" s="437" t="s">
        <v>356</v>
      </c>
      <c r="P2" s="414"/>
      <c r="Q2" s="659" t="s">
        <v>1509</v>
      </c>
      <c r="R2" s="662">
        <f>'Facility Details'!$D$14</f>
        <v>0</v>
      </c>
      <c r="S2" s="11"/>
    </row>
    <row r="3" spans="2:19" s="83" customFormat="1" ht="18.600000000000001" customHeight="1" x14ac:dyDescent="0.25">
      <c r="B3" s="9" t="s">
        <v>1499</v>
      </c>
      <c r="I3" s="644"/>
      <c r="J3" s="645"/>
      <c r="K3" s="645"/>
      <c r="L3" s="645"/>
      <c r="M3" s="646"/>
      <c r="N3" s="654"/>
      <c r="O3" s="656" t="s">
        <v>1787</v>
      </c>
      <c r="P3" s="414"/>
      <c r="Q3" s="660"/>
      <c r="R3" s="663"/>
      <c r="S3" s="11"/>
    </row>
    <row r="4" spans="2:19" s="83" customFormat="1" ht="12.6" customHeight="1" thickBot="1" x14ac:dyDescent="0.3">
      <c r="G4" s="17"/>
      <c r="H4" s="10"/>
      <c r="I4" s="644"/>
      <c r="J4" s="645"/>
      <c r="K4" s="645"/>
      <c r="L4" s="645"/>
      <c r="M4" s="646"/>
      <c r="N4" s="654"/>
      <c r="O4" s="657"/>
      <c r="P4" s="414"/>
      <c r="Q4" s="660"/>
      <c r="R4" s="663"/>
    </row>
    <row r="5" spans="2:19" s="83" customFormat="1" ht="12" customHeight="1" thickBot="1" x14ac:dyDescent="0.3">
      <c r="B5" s="549" t="s">
        <v>1581</v>
      </c>
      <c r="C5" s="550"/>
      <c r="D5" s="549" t="s">
        <v>1580</v>
      </c>
      <c r="E5" s="550"/>
      <c r="G5" s="17"/>
      <c r="H5" s="10"/>
      <c r="I5" s="647"/>
      <c r="J5" s="648"/>
      <c r="K5" s="648"/>
      <c r="L5" s="648"/>
      <c r="M5" s="649"/>
      <c r="N5" s="655"/>
      <c r="O5" s="658"/>
      <c r="P5" s="414"/>
      <c r="Q5" s="661"/>
      <c r="R5" s="664"/>
    </row>
    <row r="6" spans="2:19" s="83" customFormat="1" ht="12" customHeight="1" x14ac:dyDescent="0.2">
      <c r="G6" s="17"/>
      <c r="H6" s="10"/>
      <c r="I6" s="10"/>
      <c r="J6" s="82"/>
      <c r="K6" s="82"/>
      <c r="L6" s="82"/>
      <c r="M6" s="82"/>
      <c r="N6" s="3"/>
      <c r="O6" s="3"/>
      <c r="P6" s="3"/>
      <c r="Q6" s="3"/>
    </row>
    <row r="7" spans="2:19" s="225" customFormat="1" ht="12" customHeight="1" x14ac:dyDescent="0.2">
      <c r="G7" s="17"/>
      <c r="H7" s="10"/>
      <c r="I7" s="10"/>
      <c r="J7" s="224"/>
      <c r="K7" s="224"/>
      <c r="L7" s="224"/>
      <c r="M7" s="224"/>
      <c r="N7" s="3"/>
      <c r="O7" s="3"/>
      <c r="P7" s="3"/>
      <c r="Q7" s="3"/>
    </row>
    <row r="8" spans="2:19" s="83" customFormat="1" ht="15.75" x14ac:dyDescent="0.2">
      <c r="B8" s="12" t="s">
        <v>1279</v>
      </c>
      <c r="C8" s="8"/>
      <c r="D8" s="8"/>
      <c r="E8" s="8"/>
      <c r="F8" s="8"/>
      <c r="G8" s="8"/>
      <c r="H8" s="8"/>
      <c r="I8" s="8"/>
      <c r="J8" s="8"/>
      <c r="K8" s="8"/>
      <c r="N8" s="3"/>
      <c r="O8" s="3"/>
      <c r="P8" s="3"/>
      <c r="Q8" s="3"/>
    </row>
    <row r="9" spans="2:19" s="83" customFormat="1" ht="12" customHeight="1" x14ac:dyDescent="0.2">
      <c r="G9" s="17"/>
      <c r="H9" s="10"/>
      <c r="I9" s="10"/>
      <c r="J9" s="82"/>
      <c r="K9" s="82"/>
      <c r="L9" s="82"/>
      <c r="M9" s="82"/>
      <c r="N9" s="3"/>
      <c r="O9" s="3"/>
      <c r="P9" s="3"/>
      <c r="Q9" s="3"/>
    </row>
    <row r="10" spans="2:19" ht="12.75" thickBot="1" x14ac:dyDescent="0.25">
      <c r="B10" s="28" t="s">
        <v>1587</v>
      </c>
      <c r="C10" s="8"/>
      <c r="D10" s="8"/>
      <c r="E10" s="8"/>
      <c r="F10" s="8"/>
      <c r="G10" s="8"/>
      <c r="H10" s="8"/>
      <c r="I10" s="8"/>
      <c r="J10" s="8"/>
      <c r="K10" s="8"/>
    </row>
    <row r="11" spans="2:19" x14ac:dyDescent="0.2">
      <c r="B11" s="6" t="s">
        <v>1588</v>
      </c>
      <c r="C11" s="39" t="s">
        <v>20</v>
      </c>
      <c r="D11" s="729" t="s">
        <v>765</v>
      </c>
      <c r="E11" s="729"/>
      <c r="F11" s="729"/>
      <c r="G11" s="729"/>
      <c r="H11" s="729"/>
      <c r="I11" s="729"/>
      <c r="J11" s="729"/>
      <c r="K11" s="729"/>
      <c r="L11" s="729"/>
      <c r="M11" s="729"/>
      <c r="N11" s="729"/>
      <c r="O11" s="729"/>
      <c r="P11" s="729"/>
      <c r="Q11" s="729"/>
      <c r="R11" s="730"/>
    </row>
    <row r="12" spans="2:19" x14ac:dyDescent="0.2">
      <c r="B12" s="66"/>
      <c r="C12" s="415"/>
      <c r="D12" s="836"/>
      <c r="E12" s="836"/>
      <c r="F12" s="836"/>
      <c r="G12" s="836"/>
      <c r="H12" s="836"/>
      <c r="I12" s="836"/>
      <c r="J12" s="836"/>
      <c r="K12" s="836"/>
      <c r="L12" s="836"/>
      <c r="M12" s="836"/>
      <c r="N12" s="836"/>
      <c r="O12" s="836"/>
      <c r="P12" s="836"/>
      <c r="Q12" s="836"/>
      <c r="R12" s="862"/>
    </row>
    <row r="13" spans="2:19" x14ac:dyDescent="0.2">
      <c r="B13" s="66"/>
      <c r="C13" s="415"/>
      <c r="D13" s="836"/>
      <c r="E13" s="836"/>
      <c r="F13" s="836"/>
      <c r="G13" s="836"/>
      <c r="H13" s="836"/>
      <c r="I13" s="836"/>
      <c r="J13" s="836"/>
      <c r="K13" s="836"/>
      <c r="L13" s="836"/>
      <c r="M13" s="836"/>
      <c r="N13" s="836"/>
      <c r="O13" s="836"/>
      <c r="P13" s="836"/>
      <c r="Q13" s="836"/>
      <c r="R13" s="862"/>
    </row>
    <row r="14" spans="2:19" x14ac:dyDescent="0.2">
      <c r="B14" s="66"/>
      <c r="C14" s="415"/>
      <c r="D14" s="836"/>
      <c r="E14" s="836"/>
      <c r="F14" s="836"/>
      <c r="G14" s="836"/>
      <c r="H14" s="836"/>
      <c r="I14" s="836"/>
      <c r="J14" s="836"/>
      <c r="K14" s="836"/>
      <c r="L14" s="836"/>
      <c r="M14" s="836"/>
      <c r="N14" s="836"/>
      <c r="O14" s="836"/>
      <c r="P14" s="836"/>
      <c r="Q14" s="836"/>
      <c r="R14" s="862"/>
    </row>
    <row r="15" spans="2:19" x14ac:dyDescent="0.2">
      <c r="B15" s="66"/>
      <c r="C15" s="415"/>
      <c r="D15" s="836"/>
      <c r="E15" s="836"/>
      <c r="F15" s="836"/>
      <c r="G15" s="836"/>
      <c r="H15" s="836"/>
      <c r="I15" s="836"/>
      <c r="J15" s="836"/>
      <c r="K15" s="836"/>
      <c r="L15" s="836"/>
      <c r="M15" s="836"/>
      <c r="N15" s="836"/>
      <c r="O15" s="836"/>
      <c r="P15" s="836"/>
      <c r="Q15" s="836"/>
      <c r="R15" s="862"/>
    </row>
    <row r="16" spans="2:19" x14ac:dyDescent="0.2">
      <c r="B16" s="66"/>
      <c r="C16" s="415"/>
      <c r="D16" s="836"/>
      <c r="E16" s="836"/>
      <c r="F16" s="836"/>
      <c r="G16" s="836"/>
      <c r="H16" s="836"/>
      <c r="I16" s="836"/>
      <c r="J16" s="836"/>
      <c r="K16" s="836"/>
      <c r="L16" s="836"/>
      <c r="M16" s="836"/>
      <c r="N16" s="836"/>
      <c r="O16" s="836"/>
      <c r="P16" s="836"/>
      <c r="Q16" s="836"/>
      <c r="R16" s="862"/>
    </row>
    <row r="17" spans="2:18" x14ac:dyDescent="0.2">
      <c r="B17" s="66"/>
      <c r="C17" s="415"/>
      <c r="D17" s="836"/>
      <c r="E17" s="836"/>
      <c r="F17" s="836"/>
      <c r="G17" s="836"/>
      <c r="H17" s="836"/>
      <c r="I17" s="836"/>
      <c r="J17" s="836"/>
      <c r="K17" s="836"/>
      <c r="L17" s="836"/>
      <c r="M17" s="836"/>
      <c r="N17" s="836"/>
      <c r="O17" s="836"/>
      <c r="P17" s="836"/>
      <c r="Q17" s="836"/>
      <c r="R17" s="862"/>
    </row>
    <row r="18" spans="2:18" x14ac:dyDescent="0.2">
      <c r="B18" s="66"/>
      <c r="C18" s="415"/>
      <c r="D18" s="836"/>
      <c r="E18" s="836"/>
      <c r="F18" s="836"/>
      <c r="G18" s="836"/>
      <c r="H18" s="836"/>
      <c r="I18" s="836"/>
      <c r="J18" s="836"/>
      <c r="K18" s="836"/>
      <c r="L18" s="836"/>
      <c r="M18" s="836"/>
      <c r="N18" s="836"/>
      <c r="O18" s="836"/>
      <c r="P18" s="836"/>
      <c r="Q18" s="836"/>
      <c r="R18" s="862"/>
    </row>
    <row r="19" spans="2:18" x14ac:dyDescent="0.2">
      <c r="B19" s="66"/>
      <c r="C19" s="415"/>
      <c r="D19" s="836"/>
      <c r="E19" s="836"/>
      <c r="F19" s="836"/>
      <c r="G19" s="836"/>
      <c r="H19" s="836"/>
      <c r="I19" s="836"/>
      <c r="J19" s="836"/>
      <c r="K19" s="836"/>
      <c r="L19" s="836"/>
      <c r="M19" s="836"/>
      <c r="N19" s="836"/>
      <c r="O19" s="836"/>
      <c r="P19" s="836"/>
      <c r="Q19" s="836"/>
      <c r="R19" s="862"/>
    </row>
    <row r="20" spans="2:18" x14ac:dyDescent="0.2">
      <c r="B20" s="66"/>
      <c r="C20" s="415"/>
      <c r="D20" s="836"/>
      <c r="E20" s="836"/>
      <c r="F20" s="836"/>
      <c r="G20" s="836"/>
      <c r="H20" s="836"/>
      <c r="I20" s="836"/>
      <c r="J20" s="836"/>
      <c r="K20" s="836"/>
      <c r="L20" s="836"/>
      <c r="M20" s="836"/>
      <c r="N20" s="836"/>
      <c r="O20" s="836"/>
      <c r="P20" s="836"/>
      <c r="Q20" s="836"/>
      <c r="R20" s="862"/>
    </row>
    <row r="21" spans="2:18" x14ac:dyDescent="0.2">
      <c r="B21" s="66"/>
      <c r="C21" s="415"/>
      <c r="D21" s="836"/>
      <c r="E21" s="836"/>
      <c r="F21" s="836"/>
      <c r="G21" s="836"/>
      <c r="H21" s="836"/>
      <c r="I21" s="836"/>
      <c r="J21" s="836"/>
      <c r="K21" s="836"/>
      <c r="L21" s="836"/>
      <c r="M21" s="836"/>
      <c r="N21" s="836"/>
      <c r="O21" s="836"/>
      <c r="P21" s="836"/>
      <c r="Q21" s="836"/>
      <c r="R21" s="862"/>
    </row>
    <row r="22" spans="2:18" x14ac:dyDescent="0.2">
      <c r="B22" s="66"/>
      <c r="C22" s="415"/>
      <c r="D22" s="836"/>
      <c r="E22" s="836"/>
      <c r="F22" s="836"/>
      <c r="G22" s="836"/>
      <c r="H22" s="836"/>
      <c r="I22" s="836"/>
      <c r="J22" s="836"/>
      <c r="K22" s="836"/>
      <c r="L22" s="836"/>
      <c r="M22" s="836"/>
      <c r="N22" s="836"/>
      <c r="O22" s="836"/>
      <c r="P22" s="836"/>
      <c r="Q22" s="836"/>
      <c r="R22" s="862"/>
    </row>
    <row r="23" spans="2:18" x14ac:dyDescent="0.2">
      <c r="B23" s="66"/>
      <c r="C23" s="415"/>
      <c r="D23" s="836"/>
      <c r="E23" s="836"/>
      <c r="F23" s="836"/>
      <c r="G23" s="836"/>
      <c r="H23" s="836"/>
      <c r="I23" s="836"/>
      <c r="J23" s="836"/>
      <c r="K23" s="836"/>
      <c r="L23" s="836"/>
      <c r="M23" s="836"/>
      <c r="N23" s="836"/>
      <c r="O23" s="836"/>
      <c r="P23" s="836"/>
      <c r="Q23" s="836"/>
      <c r="R23" s="862"/>
    </row>
    <row r="24" spans="2:18" x14ac:dyDescent="0.2">
      <c r="B24" s="66"/>
      <c r="C24" s="415"/>
      <c r="D24" s="836"/>
      <c r="E24" s="836"/>
      <c r="F24" s="836"/>
      <c r="G24" s="836"/>
      <c r="H24" s="836"/>
      <c r="I24" s="836"/>
      <c r="J24" s="836"/>
      <c r="K24" s="836"/>
      <c r="L24" s="836"/>
      <c r="M24" s="836"/>
      <c r="N24" s="836"/>
      <c r="O24" s="836"/>
      <c r="P24" s="836"/>
      <c r="Q24" s="836"/>
      <c r="R24" s="862"/>
    </row>
    <row r="25" spans="2:18" x14ac:dyDescent="0.2">
      <c r="B25" s="66"/>
      <c r="C25" s="415"/>
      <c r="D25" s="836"/>
      <c r="E25" s="836"/>
      <c r="F25" s="836"/>
      <c r="G25" s="836"/>
      <c r="H25" s="836"/>
      <c r="I25" s="836"/>
      <c r="J25" s="836"/>
      <c r="K25" s="836"/>
      <c r="L25" s="836"/>
      <c r="M25" s="836"/>
      <c r="N25" s="836"/>
      <c r="O25" s="836"/>
      <c r="P25" s="836"/>
      <c r="Q25" s="836"/>
      <c r="R25" s="862"/>
    </row>
    <row r="26" spans="2:18" x14ac:dyDescent="0.2">
      <c r="B26" s="66"/>
      <c r="C26" s="415"/>
      <c r="D26" s="836"/>
      <c r="E26" s="836"/>
      <c r="F26" s="836"/>
      <c r="G26" s="836"/>
      <c r="H26" s="836"/>
      <c r="I26" s="836"/>
      <c r="J26" s="836"/>
      <c r="K26" s="836"/>
      <c r="L26" s="836"/>
      <c r="M26" s="836"/>
      <c r="N26" s="836"/>
      <c r="O26" s="836"/>
      <c r="P26" s="836"/>
      <c r="Q26" s="836"/>
      <c r="R26" s="862"/>
    </row>
    <row r="27" spans="2:18" x14ac:dyDescent="0.2">
      <c r="B27" s="66"/>
      <c r="C27" s="415"/>
      <c r="D27" s="836"/>
      <c r="E27" s="836"/>
      <c r="F27" s="836"/>
      <c r="G27" s="836"/>
      <c r="H27" s="836"/>
      <c r="I27" s="836"/>
      <c r="J27" s="836"/>
      <c r="K27" s="836"/>
      <c r="L27" s="836"/>
      <c r="M27" s="836"/>
      <c r="N27" s="836"/>
      <c r="O27" s="836"/>
      <c r="P27" s="836"/>
      <c r="Q27" s="836"/>
      <c r="R27" s="862"/>
    </row>
    <row r="28" spans="2:18" x14ac:dyDescent="0.2">
      <c r="B28" s="66"/>
      <c r="C28" s="415"/>
      <c r="D28" s="836"/>
      <c r="E28" s="836"/>
      <c r="F28" s="836"/>
      <c r="G28" s="836"/>
      <c r="H28" s="836"/>
      <c r="I28" s="836"/>
      <c r="J28" s="836"/>
      <c r="K28" s="836"/>
      <c r="L28" s="836"/>
      <c r="M28" s="836"/>
      <c r="N28" s="836"/>
      <c r="O28" s="836"/>
      <c r="P28" s="836"/>
      <c r="Q28" s="836"/>
      <c r="R28" s="862"/>
    </row>
    <row r="29" spans="2:18" x14ac:dyDescent="0.2">
      <c r="B29" s="66"/>
      <c r="C29" s="415"/>
      <c r="D29" s="836"/>
      <c r="E29" s="836"/>
      <c r="F29" s="836"/>
      <c r="G29" s="836"/>
      <c r="H29" s="836"/>
      <c r="I29" s="836"/>
      <c r="J29" s="836"/>
      <c r="K29" s="836"/>
      <c r="L29" s="836"/>
      <c r="M29" s="836"/>
      <c r="N29" s="836"/>
      <c r="O29" s="836"/>
      <c r="P29" s="836"/>
      <c r="Q29" s="836"/>
      <c r="R29" s="862"/>
    </row>
    <row r="30" spans="2:18" x14ac:dyDescent="0.2">
      <c r="B30" s="66"/>
      <c r="C30" s="415"/>
      <c r="D30" s="836"/>
      <c r="E30" s="836"/>
      <c r="F30" s="836"/>
      <c r="G30" s="836"/>
      <c r="H30" s="836"/>
      <c r="I30" s="836"/>
      <c r="J30" s="836"/>
      <c r="K30" s="836"/>
      <c r="L30" s="836"/>
      <c r="M30" s="836"/>
      <c r="N30" s="836"/>
      <c r="O30" s="836"/>
      <c r="P30" s="836"/>
      <c r="Q30" s="836"/>
      <c r="R30" s="862"/>
    </row>
    <row r="31" spans="2:18" x14ac:dyDescent="0.2">
      <c r="B31" s="66"/>
      <c r="C31" s="415"/>
      <c r="D31" s="836"/>
      <c r="E31" s="836"/>
      <c r="F31" s="836"/>
      <c r="G31" s="836"/>
      <c r="H31" s="836"/>
      <c r="I31" s="836"/>
      <c r="J31" s="836"/>
      <c r="K31" s="836"/>
      <c r="L31" s="836"/>
      <c r="M31" s="836"/>
      <c r="N31" s="836"/>
      <c r="O31" s="836"/>
      <c r="P31" s="836"/>
      <c r="Q31" s="836"/>
      <c r="R31" s="862"/>
    </row>
    <row r="32" spans="2:18" x14ac:dyDescent="0.2">
      <c r="B32" s="66"/>
      <c r="C32" s="415"/>
      <c r="D32" s="836"/>
      <c r="E32" s="836"/>
      <c r="F32" s="836"/>
      <c r="G32" s="836"/>
      <c r="H32" s="836"/>
      <c r="I32" s="836"/>
      <c r="J32" s="836"/>
      <c r="K32" s="836"/>
      <c r="L32" s="836"/>
      <c r="M32" s="836"/>
      <c r="N32" s="836"/>
      <c r="O32" s="836"/>
      <c r="P32" s="836"/>
      <c r="Q32" s="836"/>
      <c r="R32" s="862"/>
    </row>
    <row r="33" spans="2:18" x14ac:dyDescent="0.2">
      <c r="B33" s="66"/>
      <c r="C33" s="415"/>
      <c r="D33" s="836"/>
      <c r="E33" s="836"/>
      <c r="F33" s="836"/>
      <c r="G33" s="836"/>
      <c r="H33" s="836"/>
      <c r="I33" s="836"/>
      <c r="J33" s="836"/>
      <c r="K33" s="836"/>
      <c r="L33" s="836"/>
      <c r="M33" s="836"/>
      <c r="N33" s="836"/>
      <c r="O33" s="836"/>
      <c r="P33" s="836"/>
      <c r="Q33" s="836"/>
      <c r="R33" s="862"/>
    </row>
    <row r="34" spans="2:18" x14ac:dyDescent="0.2">
      <c r="B34" s="66"/>
      <c r="C34" s="415"/>
      <c r="D34" s="836"/>
      <c r="E34" s="836"/>
      <c r="F34" s="836"/>
      <c r="G34" s="836"/>
      <c r="H34" s="836"/>
      <c r="I34" s="836"/>
      <c r="J34" s="836"/>
      <c r="K34" s="836"/>
      <c r="L34" s="836"/>
      <c r="M34" s="836"/>
      <c r="N34" s="836"/>
      <c r="O34" s="836"/>
      <c r="P34" s="836"/>
      <c r="Q34" s="836"/>
      <c r="R34" s="862"/>
    </row>
    <row r="35" spans="2:18" x14ac:dyDescent="0.2">
      <c r="B35" s="66"/>
      <c r="C35" s="415"/>
      <c r="D35" s="836"/>
      <c r="E35" s="836"/>
      <c r="F35" s="836"/>
      <c r="G35" s="836"/>
      <c r="H35" s="836"/>
      <c r="I35" s="836"/>
      <c r="J35" s="836"/>
      <c r="K35" s="836"/>
      <c r="L35" s="836"/>
      <c r="M35" s="836"/>
      <c r="N35" s="836"/>
      <c r="O35" s="836"/>
      <c r="P35" s="836"/>
      <c r="Q35" s="836"/>
      <c r="R35" s="862"/>
    </row>
    <row r="36" spans="2:18" x14ac:dyDescent="0.2">
      <c r="B36" s="66"/>
      <c r="C36" s="415"/>
      <c r="D36" s="836"/>
      <c r="E36" s="836"/>
      <c r="F36" s="836"/>
      <c r="G36" s="836"/>
      <c r="H36" s="836"/>
      <c r="I36" s="836"/>
      <c r="J36" s="836"/>
      <c r="K36" s="836"/>
      <c r="L36" s="836"/>
      <c r="M36" s="836"/>
      <c r="N36" s="836"/>
      <c r="O36" s="836"/>
      <c r="P36" s="836"/>
      <c r="Q36" s="836"/>
      <c r="R36" s="862"/>
    </row>
    <row r="37" spans="2:18" x14ac:dyDescent="0.2">
      <c r="B37" s="66"/>
      <c r="C37" s="415"/>
      <c r="D37" s="836"/>
      <c r="E37" s="836"/>
      <c r="F37" s="836"/>
      <c r="G37" s="836"/>
      <c r="H37" s="836"/>
      <c r="I37" s="836"/>
      <c r="J37" s="836"/>
      <c r="K37" s="836"/>
      <c r="L37" s="836"/>
      <c r="M37" s="836"/>
      <c r="N37" s="836"/>
      <c r="O37" s="836"/>
      <c r="P37" s="836"/>
      <c r="Q37" s="836"/>
      <c r="R37" s="862"/>
    </row>
    <row r="38" spans="2:18" x14ac:dyDescent="0.2">
      <c r="B38" s="66"/>
      <c r="C38" s="415"/>
      <c r="D38" s="836"/>
      <c r="E38" s="836"/>
      <c r="F38" s="836"/>
      <c r="G38" s="836"/>
      <c r="H38" s="836"/>
      <c r="I38" s="836"/>
      <c r="J38" s="836"/>
      <c r="K38" s="836"/>
      <c r="L38" s="836"/>
      <c r="M38" s="836"/>
      <c r="N38" s="836"/>
      <c r="O38" s="836"/>
      <c r="P38" s="836"/>
      <c r="Q38" s="836"/>
      <c r="R38" s="862"/>
    </row>
    <row r="39" spans="2:18" x14ac:dyDescent="0.2">
      <c r="B39" s="66"/>
      <c r="C39" s="415"/>
      <c r="D39" s="836"/>
      <c r="E39" s="836"/>
      <c r="F39" s="836"/>
      <c r="G39" s="836"/>
      <c r="H39" s="836"/>
      <c r="I39" s="836"/>
      <c r="J39" s="836"/>
      <c r="K39" s="836"/>
      <c r="L39" s="836"/>
      <c r="M39" s="836"/>
      <c r="N39" s="836"/>
      <c r="O39" s="836"/>
      <c r="P39" s="836"/>
      <c r="Q39" s="836"/>
      <c r="R39" s="862"/>
    </row>
    <row r="40" spans="2:18" x14ac:dyDescent="0.2">
      <c r="B40" s="66"/>
      <c r="C40" s="415"/>
      <c r="D40" s="836"/>
      <c r="E40" s="836"/>
      <c r="F40" s="836"/>
      <c r="G40" s="836"/>
      <c r="H40" s="836"/>
      <c r="I40" s="836"/>
      <c r="J40" s="836"/>
      <c r="K40" s="836"/>
      <c r="L40" s="836"/>
      <c r="M40" s="836"/>
      <c r="N40" s="836"/>
      <c r="O40" s="836"/>
      <c r="P40" s="836"/>
      <c r="Q40" s="836"/>
      <c r="R40" s="862"/>
    </row>
    <row r="41" spans="2:18" x14ac:dyDescent="0.2">
      <c r="B41" s="66"/>
      <c r="C41" s="415"/>
      <c r="D41" s="836"/>
      <c r="E41" s="836"/>
      <c r="F41" s="836"/>
      <c r="G41" s="836"/>
      <c r="H41" s="836"/>
      <c r="I41" s="836"/>
      <c r="J41" s="836"/>
      <c r="K41" s="836"/>
      <c r="L41" s="836"/>
      <c r="M41" s="836"/>
      <c r="N41" s="836"/>
      <c r="O41" s="836"/>
      <c r="P41" s="836"/>
      <c r="Q41" s="836"/>
      <c r="R41" s="862"/>
    </row>
    <row r="42" spans="2:18" x14ac:dyDescent="0.2">
      <c r="B42" s="66"/>
      <c r="C42" s="415"/>
      <c r="D42" s="836"/>
      <c r="E42" s="836"/>
      <c r="F42" s="836"/>
      <c r="G42" s="836"/>
      <c r="H42" s="836"/>
      <c r="I42" s="836"/>
      <c r="J42" s="836"/>
      <c r="K42" s="836"/>
      <c r="L42" s="836"/>
      <c r="M42" s="836"/>
      <c r="N42" s="836"/>
      <c r="O42" s="836"/>
      <c r="P42" s="836"/>
      <c r="Q42" s="836"/>
      <c r="R42" s="862"/>
    </row>
    <row r="43" spans="2:18" x14ac:dyDescent="0.2">
      <c r="B43" s="66"/>
      <c r="C43" s="415"/>
      <c r="D43" s="836"/>
      <c r="E43" s="836"/>
      <c r="F43" s="836"/>
      <c r="G43" s="836"/>
      <c r="H43" s="836"/>
      <c r="I43" s="836"/>
      <c r="J43" s="836"/>
      <c r="K43" s="836"/>
      <c r="L43" s="836"/>
      <c r="M43" s="836"/>
      <c r="N43" s="836"/>
      <c r="O43" s="836"/>
      <c r="P43" s="836"/>
      <c r="Q43" s="836"/>
      <c r="R43" s="862"/>
    </row>
    <row r="44" spans="2:18" x14ac:dyDescent="0.2">
      <c r="B44" s="66"/>
      <c r="C44" s="415"/>
      <c r="D44" s="836"/>
      <c r="E44" s="836"/>
      <c r="F44" s="836"/>
      <c r="G44" s="836"/>
      <c r="H44" s="836"/>
      <c r="I44" s="836"/>
      <c r="J44" s="836"/>
      <c r="K44" s="836"/>
      <c r="L44" s="836"/>
      <c r="M44" s="836"/>
      <c r="N44" s="836"/>
      <c r="O44" s="836"/>
      <c r="P44" s="836"/>
      <c r="Q44" s="836"/>
      <c r="R44" s="862"/>
    </row>
    <row r="45" spans="2:18" x14ac:dyDescent="0.2">
      <c r="B45" s="66"/>
      <c r="C45" s="415"/>
      <c r="D45" s="836"/>
      <c r="E45" s="836"/>
      <c r="F45" s="836"/>
      <c r="G45" s="836"/>
      <c r="H45" s="836"/>
      <c r="I45" s="836"/>
      <c r="J45" s="836"/>
      <c r="K45" s="836"/>
      <c r="L45" s="836"/>
      <c r="M45" s="836"/>
      <c r="N45" s="836"/>
      <c r="O45" s="836"/>
      <c r="P45" s="836"/>
      <c r="Q45" s="836"/>
      <c r="R45" s="862"/>
    </row>
    <row r="46" spans="2:18" x14ac:dyDescent="0.2">
      <c r="B46" s="66"/>
      <c r="C46" s="415"/>
      <c r="D46" s="836"/>
      <c r="E46" s="836"/>
      <c r="F46" s="836"/>
      <c r="G46" s="836"/>
      <c r="H46" s="836"/>
      <c r="I46" s="836"/>
      <c r="J46" s="836"/>
      <c r="K46" s="836"/>
      <c r="L46" s="836"/>
      <c r="M46" s="836"/>
      <c r="N46" s="836"/>
      <c r="O46" s="836"/>
      <c r="P46" s="836"/>
      <c r="Q46" s="836"/>
      <c r="R46" s="862"/>
    </row>
    <row r="47" spans="2:18" x14ac:dyDescent="0.2">
      <c r="B47" s="66"/>
      <c r="C47" s="415"/>
      <c r="D47" s="836"/>
      <c r="E47" s="836"/>
      <c r="F47" s="836"/>
      <c r="G47" s="836"/>
      <c r="H47" s="836"/>
      <c r="I47" s="836"/>
      <c r="J47" s="836"/>
      <c r="K47" s="836"/>
      <c r="L47" s="836"/>
      <c r="M47" s="836"/>
      <c r="N47" s="836"/>
      <c r="O47" s="836"/>
      <c r="P47" s="836"/>
      <c r="Q47" s="836"/>
      <c r="R47" s="862"/>
    </row>
    <row r="48" spans="2:18" x14ac:dyDescent="0.2">
      <c r="B48" s="66"/>
      <c r="C48" s="415"/>
      <c r="D48" s="836"/>
      <c r="E48" s="836"/>
      <c r="F48" s="836"/>
      <c r="G48" s="836"/>
      <c r="H48" s="836"/>
      <c r="I48" s="836"/>
      <c r="J48" s="836"/>
      <c r="K48" s="836"/>
      <c r="L48" s="836"/>
      <c r="M48" s="836"/>
      <c r="N48" s="836"/>
      <c r="O48" s="836"/>
      <c r="P48" s="836"/>
      <c r="Q48" s="836"/>
      <c r="R48" s="862"/>
    </row>
    <row r="49" spans="2:18" x14ac:dyDescent="0.2">
      <c r="B49" s="66"/>
      <c r="C49" s="415"/>
      <c r="D49" s="836"/>
      <c r="E49" s="836"/>
      <c r="F49" s="836"/>
      <c r="G49" s="836"/>
      <c r="H49" s="836"/>
      <c r="I49" s="836"/>
      <c r="J49" s="836"/>
      <c r="K49" s="836"/>
      <c r="L49" s="836"/>
      <c r="M49" s="836"/>
      <c r="N49" s="836"/>
      <c r="O49" s="836"/>
      <c r="P49" s="836"/>
      <c r="Q49" s="836"/>
      <c r="R49" s="862"/>
    </row>
    <row r="50" spans="2:18" x14ac:dyDescent="0.2">
      <c r="B50" s="66"/>
      <c r="C50" s="415"/>
      <c r="D50" s="836"/>
      <c r="E50" s="836"/>
      <c r="F50" s="836"/>
      <c r="G50" s="836"/>
      <c r="H50" s="836"/>
      <c r="I50" s="836"/>
      <c r="J50" s="836"/>
      <c r="K50" s="836"/>
      <c r="L50" s="836"/>
      <c r="M50" s="836"/>
      <c r="N50" s="836"/>
      <c r="O50" s="836"/>
      <c r="P50" s="836"/>
      <c r="Q50" s="836"/>
      <c r="R50" s="862"/>
    </row>
    <row r="51" spans="2:18" x14ac:dyDescent="0.2">
      <c r="B51" s="179"/>
      <c r="C51" s="100"/>
      <c r="D51" s="836"/>
      <c r="E51" s="836"/>
      <c r="F51" s="836"/>
      <c r="G51" s="836"/>
      <c r="H51" s="836"/>
      <c r="I51" s="836"/>
      <c r="J51" s="836"/>
      <c r="K51" s="836"/>
      <c r="L51" s="836"/>
      <c r="M51" s="836"/>
      <c r="N51" s="836"/>
      <c r="O51" s="836"/>
      <c r="P51" s="836"/>
      <c r="Q51" s="836"/>
      <c r="R51" s="862"/>
    </row>
    <row r="52" spans="2:18" x14ac:dyDescent="0.2">
      <c r="B52" s="180"/>
      <c r="C52" s="181"/>
      <c r="D52" s="863"/>
      <c r="E52" s="863"/>
      <c r="F52" s="863"/>
      <c r="G52" s="863"/>
      <c r="H52" s="863"/>
      <c r="I52" s="863"/>
      <c r="J52" s="863"/>
      <c r="K52" s="863"/>
      <c r="L52" s="863"/>
      <c r="M52" s="863"/>
      <c r="N52" s="863"/>
      <c r="O52" s="863"/>
      <c r="P52" s="863"/>
      <c r="Q52" s="863"/>
      <c r="R52" s="864"/>
    </row>
    <row r="53" spans="2:18" x14ac:dyDescent="0.2">
      <c r="B53" s="180"/>
      <c r="C53" s="181"/>
      <c r="D53" s="863"/>
      <c r="E53" s="863"/>
      <c r="F53" s="863"/>
      <c r="G53" s="863"/>
      <c r="H53" s="863"/>
      <c r="I53" s="863"/>
      <c r="J53" s="863"/>
      <c r="K53" s="863"/>
      <c r="L53" s="863"/>
      <c r="M53" s="863"/>
      <c r="N53" s="863"/>
      <c r="O53" s="863"/>
      <c r="P53" s="863"/>
      <c r="Q53" s="863"/>
      <c r="R53" s="864"/>
    </row>
    <row r="54" spans="2:18" x14ac:dyDescent="0.2">
      <c r="B54" s="180"/>
      <c r="C54" s="181"/>
      <c r="D54" s="863"/>
      <c r="E54" s="863"/>
      <c r="F54" s="863"/>
      <c r="G54" s="863"/>
      <c r="H54" s="863"/>
      <c r="I54" s="863"/>
      <c r="J54" s="863"/>
      <c r="K54" s="863"/>
      <c r="L54" s="863"/>
      <c r="M54" s="863"/>
      <c r="N54" s="863"/>
      <c r="O54" s="863"/>
      <c r="P54" s="863"/>
      <c r="Q54" s="863"/>
      <c r="R54" s="864"/>
    </row>
    <row r="55" spans="2:18" x14ac:dyDescent="0.2">
      <c r="B55" s="180"/>
      <c r="C55" s="181"/>
      <c r="D55" s="863"/>
      <c r="E55" s="863"/>
      <c r="F55" s="863"/>
      <c r="G55" s="863"/>
      <c r="H55" s="863"/>
      <c r="I55" s="863"/>
      <c r="J55" s="863"/>
      <c r="K55" s="863"/>
      <c r="L55" s="863"/>
      <c r="M55" s="863"/>
      <c r="N55" s="863"/>
      <c r="O55" s="863"/>
      <c r="P55" s="863"/>
      <c r="Q55" s="863"/>
      <c r="R55" s="864"/>
    </row>
    <row r="56" spans="2:18" x14ac:dyDescent="0.2">
      <c r="B56" s="180"/>
      <c r="C56" s="181"/>
      <c r="D56" s="863"/>
      <c r="E56" s="863"/>
      <c r="F56" s="863"/>
      <c r="G56" s="863"/>
      <c r="H56" s="863"/>
      <c r="I56" s="863"/>
      <c r="J56" s="863"/>
      <c r="K56" s="863"/>
      <c r="L56" s="863"/>
      <c r="M56" s="863"/>
      <c r="N56" s="863"/>
      <c r="O56" s="863"/>
      <c r="P56" s="863"/>
      <c r="Q56" s="863"/>
      <c r="R56" s="864"/>
    </row>
    <row r="57" spans="2:18" x14ac:dyDescent="0.2">
      <c r="B57" s="180"/>
      <c r="C57" s="181"/>
      <c r="D57" s="863"/>
      <c r="E57" s="863"/>
      <c r="F57" s="863"/>
      <c r="G57" s="863"/>
      <c r="H57" s="863"/>
      <c r="I57" s="863"/>
      <c r="J57" s="863"/>
      <c r="K57" s="863"/>
      <c r="L57" s="863"/>
      <c r="M57" s="863"/>
      <c r="N57" s="863"/>
      <c r="O57" s="863"/>
      <c r="P57" s="863"/>
      <c r="Q57" s="863"/>
      <c r="R57" s="864"/>
    </row>
    <row r="58" spans="2:18" x14ac:dyDescent="0.2">
      <c r="B58" s="180"/>
      <c r="C58" s="181"/>
      <c r="D58" s="863"/>
      <c r="E58" s="863"/>
      <c r="F58" s="863"/>
      <c r="G58" s="863"/>
      <c r="H58" s="863"/>
      <c r="I58" s="863"/>
      <c r="J58" s="863"/>
      <c r="K58" s="863"/>
      <c r="L58" s="863"/>
      <c r="M58" s="863"/>
      <c r="N58" s="863"/>
      <c r="O58" s="863"/>
      <c r="P58" s="863"/>
      <c r="Q58" s="863"/>
      <c r="R58" s="864"/>
    </row>
    <row r="59" spans="2:18" x14ac:dyDescent="0.2">
      <c r="B59" s="180"/>
      <c r="C59" s="181"/>
      <c r="D59" s="863"/>
      <c r="E59" s="863"/>
      <c r="F59" s="863"/>
      <c r="G59" s="863"/>
      <c r="H59" s="863"/>
      <c r="I59" s="863"/>
      <c r="J59" s="863"/>
      <c r="K59" s="863"/>
      <c r="L59" s="863"/>
      <c r="M59" s="863"/>
      <c r="N59" s="863"/>
      <c r="O59" s="863"/>
      <c r="P59" s="863"/>
      <c r="Q59" s="863"/>
      <c r="R59" s="864"/>
    </row>
    <row r="60" spans="2:18" x14ac:dyDescent="0.2">
      <c r="B60" s="180"/>
      <c r="C60" s="181"/>
      <c r="D60" s="863"/>
      <c r="E60" s="863"/>
      <c r="F60" s="863"/>
      <c r="G60" s="863"/>
      <c r="H60" s="863"/>
      <c r="I60" s="863"/>
      <c r="J60" s="863"/>
      <c r="K60" s="863"/>
      <c r="L60" s="863"/>
      <c r="M60" s="863"/>
      <c r="N60" s="863"/>
      <c r="O60" s="863"/>
      <c r="P60" s="863"/>
      <c r="Q60" s="863"/>
      <c r="R60" s="864"/>
    </row>
    <row r="61" spans="2:18" x14ac:dyDescent="0.2">
      <c r="B61" s="180"/>
      <c r="C61" s="181"/>
      <c r="D61" s="863"/>
      <c r="E61" s="863"/>
      <c r="F61" s="863"/>
      <c r="G61" s="863"/>
      <c r="H61" s="863"/>
      <c r="I61" s="863"/>
      <c r="J61" s="863"/>
      <c r="K61" s="863"/>
      <c r="L61" s="863"/>
      <c r="M61" s="863"/>
      <c r="N61" s="863"/>
      <c r="O61" s="863"/>
      <c r="P61" s="863"/>
      <c r="Q61" s="863"/>
      <c r="R61" s="864"/>
    </row>
    <row r="62" spans="2:18" x14ac:dyDescent="0.2">
      <c r="B62" s="180"/>
      <c r="C62" s="181"/>
      <c r="D62" s="863"/>
      <c r="E62" s="863"/>
      <c r="F62" s="863"/>
      <c r="G62" s="863"/>
      <c r="H62" s="863"/>
      <c r="I62" s="863"/>
      <c r="J62" s="863"/>
      <c r="K62" s="863"/>
      <c r="L62" s="863"/>
      <c r="M62" s="863"/>
      <c r="N62" s="863"/>
      <c r="O62" s="863"/>
      <c r="P62" s="863"/>
      <c r="Q62" s="863"/>
      <c r="R62" s="864"/>
    </row>
    <row r="63" spans="2:18" x14ac:dyDescent="0.2">
      <c r="B63" s="180"/>
      <c r="C63" s="181"/>
      <c r="D63" s="863"/>
      <c r="E63" s="863"/>
      <c r="F63" s="863"/>
      <c r="G63" s="863"/>
      <c r="H63" s="863"/>
      <c r="I63" s="863"/>
      <c r="J63" s="863"/>
      <c r="K63" s="863"/>
      <c r="L63" s="863"/>
      <c r="M63" s="863"/>
      <c r="N63" s="863"/>
      <c r="O63" s="863"/>
      <c r="P63" s="863"/>
      <c r="Q63" s="863"/>
      <c r="R63" s="864"/>
    </row>
    <row r="64" spans="2:18" x14ac:dyDescent="0.2">
      <c r="B64" s="180"/>
      <c r="C64" s="181"/>
      <c r="D64" s="863"/>
      <c r="E64" s="863"/>
      <c r="F64" s="863"/>
      <c r="G64" s="863"/>
      <c r="H64" s="863"/>
      <c r="I64" s="863"/>
      <c r="J64" s="863"/>
      <c r="K64" s="863"/>
      <c r="L64" s="863"/>
      <c r="M64" s="863"/>
      <c r="N64" s="863"/>
      <c r="O64" s="863"/>
      <c r="P64" s="863"/>
      <c r="Q64" s="863"/>
      <c r="R64" s="864"/>
    </row>
    <row r="65" spans="2:18" x14ac:dyDescent="0.2">
      <c r="B65" s="180"/>
      <c r="C65" s="181"/>
      <c r="D65" s="863"/>
      <c r="E65" s="863"/>
      <c r="F65" s="863"/>
      <c r="G65" s="863"/>
      <c r="H65" s="863"/>
      <c r="I65" s="863"/>
      <c r="J65" s="863"/>
      <c r="K65" s="863"/>
      <c r="L65" s="863"/>
      <c r="M65" s="863"/>
      <c r="N65" s="863"/>
      <c r="O65" s="863"/>
      <c r="P65" s="863"/>
      <c r="Q65" s="863"/>
      <c r="R65" s="864"/>
    </row>
    <row r="66" spans="2:18" x14ac:dyDescent="0.2">
      <c r="B66" s="180"/>
      <c r="C66" s="181"/>
      <c r="D66" s="863"/>
      <c r="E66" s="863"/>
      <c r="F66" s="863"/>
      <c r="G66" s="863"/>
      <c r="H66" s="863"/>
      <c r="I66" s="863"/>
      <c r="J66" s="863"/>
      <c r="K66" s="863"/>
      <c r="L66" s="863"/>
      <c r="M66" s="863"/>
      <c r="N66" s="863"/>
      <c r="O66" s="863"/>
      <c r="P66" s="863"/>
      <c r="Q66" s="863"/>
      <c r="R66" s="864"/>
    </row>
    <row r="67" spans="2:18" x14ac:dyDescent="0.2">
      <c r="B67" s="180"/>
      <c r="C67" s="181"/>
      <c r="D67" s="863"/>
      <c r="E67" s="863"/>
      <c r="F67" s="863"/>
      <c r="G67" s="863"/>
      <c r="H67" s="863"/>
      <c r="I67" s="863"/>
      <c r="J67" s="863"/>
      <c r="K67" s="863"/>
      <c r="L67" s="863"/>
      <c r="M67" s="863"/>
      <c r="N67" s="863"/>
      <c r="O67" s="863"/>
      <c r="P67" s="863"/>
      <c r="Q67" s="863"/>
      <c r="R67" s="864"/>
    </row>
    <row r="68" spans="2:18" x14ac:dyDescent="0.2">
      <c r="B68" s="180"/>
      <c r="C68" s="181"/>
      <c r="D68" s="863"/>
      <c r="E68" s="863"/>
      <c r="F68" s="863"/>
      <c r="G68" s="863"/>
      <c r="H68" s="863"/>
      <c r="I68" s="863"/>
      <c r="J68" s="863"/>
      <c r="K68" s="863"/>
      <c r="L68" s="863"/>
      <c r="M68" s="863"/>
      <c r="N68" s="863"/>
      <c r="O68" s="863"/>
      <c r="P68" s="863"/>
      <c r="Q68" s="863"/>
      <c r="R68" s="864"/>
    </row>
    <row r="69" spans="2:18" x14ac:dyDescent="0.2">
      <c r="B69" s="180"/>
      <c r="C69" s="181"/>
      <c r="D69" s="863"/>
      <c r="E69" s="863"/>
      <c r="F69" s="863"/>
      <c r="G69" s="863"/>
      <c r="H69" s="863"/>
      <c r="I69" s="863"/>
      <c r="J69" s="863"/>
      <c r="K69" s="863"/>
      <c r="L69" s="863"/>
      <c r="M69" s="863"/>
      <c r="N69" s="863"/>
      <c r="O69" s="863"/>
      <c r="P69" s="863"/>
      <c r="Q69" s="863"/>
      <c r="R69" s="864"/>
    </row>
    <row r="70" spans="2:18" x14ac:dyDescent="0.2">
      <c r="B70" s="180"/>
      <c r="C70" s="181"/>
      <c r="D70" s="863"/>
      <c r="E70" s="863"/>
      <c r="F70" s="863"/>
      <c r="G70" s="863"/>
      <c r="H70" s="863"/>
      <c r="I70" s="863"/>
      <c r="J70" s="863"/>
      <c r="K70" s="863"/>
      <c r="L70" s="863"/>
      <c r="M70" s="863"/>
      <c r="N70" s="863"/>
      <c r="O70" s="863"/>
      <c r="P70" s="863"/>
      <c r="Q70" s="863"/>
      <c r="R70" s="864"/>
    </row>
    <row r="71" spans="2:18" x14ac:dyDescent="0.2">
      <c r="B71" s="180"/>
      <c r="C71" s="181"/>
      <c r="D71" s="863"/>
      <c r="E71" s="863"/>
      <c r="F71" s="863"/>
      <c r="G71" s="863"/>
      <c r="H71" s="863"/>
      <c r="I71" s="863"/>
      <c r="J71" s="863"/>
      <c r="K71" s="863"/>
      <c r="L71" s="863"/>
      <c r="M71" s="863"/>
      <c r="N71" s="863"/>
      <c r="O71" s="863"/>
      <c r="P71" s="863"/>
      <c r="Q71" s="863"/>
      <c r="R71" s="864"/>
    </row>
    <row r="72" spans="2:18" x14ac:dyDescent="0.2">
      <c r="B72" s="180"/>
      <c r="C72" s="181"/>
      <c r="D72" s="863"/>
      <c r="E72" s="863"/>
      <c r="F72" s="863"/>
      <c r="G72" s="863"/>
      <c r="H72" s="863"/>
      <c r="I72" s="863"/>
      <c r="J72" s="863"/>
      <c r="K72" s="863"/>
      <c r="L72" s="863"/>
      <c r="M72" s="863"/>
      <c r="N72" s="863"/>
      <c r="O72" s="863"/>
      <c r="P72" s="863"/>
      <c r="Q72" s="863"/>
      <c r="R72" s="864"/>
    </row>
    <row r="73" spans="2:18" x14ac:dyDescent="0.2">
      <c r="B73" s="180"/>
      <c r="C73" s="181"/>
      <c r="D73" s="863"/>
      <c r="E73" s="863"/>
      <c r="F73" s="863"/>
      <c r="G73" s="863"/>
      <c r="H73" s="863"/>
      <c r="I73" s="863"/>
      <c r="J73" s="863"/>
      <c r="K73" s="863"/>
      <c r="L73" s="863"/>
      <c r="M73" s="863"/>
      <c r="N73" s="863"/>
      <c r="O73" s="863"/>
      <c r="P73" s="863"/>
      <c r="Q73" s="863"/>
      <c r="R73" s="864"/>
    </row>
    <row r="74" spans="2:18" x14ac:dyDescent="0.2">
      <c r="B74" s="180"/>
      <c r="C74" s="181"/>
      <c r="D74" s="863"/>
      <c r="E74" s="863"/>
      <c r="F74" s="863"/>
      <c r="G74" s="863"/>
      <c r="H74" s="863"/>
      <c r="I74" s="863"/>
      <c r="J74" s="863"/>
      <c r="K74" s="863"/>
      <c r="L74" s="863"/>
      <c r="M74" s="863"/>
      <c r="N74" s="863"/>
      <c r="O74" s="863"/>
      <c r="P74" s="863"/>
      <c r="Q74" s="863"/>
      <c r="R74" s="864"/>
    </row>
    <row r="75" spans="2:18" x14ac:dyDescent="0.2">
      <c r="B75" s="180"/>
      <c r="C75" s="181"/>
      <c r="D75" s="863"/>
      <c r="E75" s="863"/>
      <c r="F75" s="863"/>
      <c r="G75" s="863"/>
      <c r="H75" s="863"/>
      <c r="I75" s="863"/>
      <c r="J75" s="863"/>
      <c r="K75" s="863"/>
      <c r="L75" s="863"/>
      <c r="M75" s="863"/>
      <c r="N75" s="863"/>
      <c r="O75" s="863"/>
      <c r="P75" s="863"/>
      <c r="Q75" s="863"/>
      <c r="R75" s="864"/>
    </row>
    <row r="76" spans="2:18" x14ac:dyDescent="0.2">
      <c r="B76" s="180"/>
      <c r="C76" s="181"/>
      <c r="D76" s="863"/>
      <c r="E76" s="863"/>
      <c r="F76" s="863"/>
      <c r="G76" s="863"/>
      <c r="H76" s="863"/>
      <c r="I76" s="863"/>
      <c r="J76" s="863"/>
      <c r="K76" s="863"/>
      <c r="L76" s="863"/>
      <c r="M76" s="863"/>
      <c r="N76" s="863"/>
      <c r="O76" s="863"/>
      <c r="P76" s="863"/>
      <c r="Q76" s="863"/>
      <c r="R76" s="864"/>
    </row>
    <row r="77" spans="2:18" x14ac:dyDescent="0.2">
      <c r="B77" s="180"/>
      <c r="C77" s="181"/>
      <c r="D77" s="863"/>
      <c r="E77" s="863"/>
      <c r="F77" s="863"/>
      <c r="G77" s="863"/>
      <c r="H77" s="863"/>
      <c r="I77" s="863"/>
      <c r="J77" s="863"/>
      <c r="K77" s="863"/>
      <c r="L77" s="863"/>
      <c r="M77" s="863"/>
      <c r="N77" s="863"/>
      <c r="O77" s="863"/>
      <c r="P77" s="863"/>
      <c r="Q77" s="863"/>
      <c r="R77" s="864"/>
    </row>
    <row r="78" spans="2:18" x14ac:dyDescent="0.2">
      <c r="B78" s="180"/>
      <c r="C78" s="181"/>
      <c r="D78" s="863"/>
      <c r="E78" s="863"/>
      <c r="F78" s="863"/>
      <c r="G78" s="863"/>
      <c r="H78" s="863"/>
      <c r="I78" s="863"/>
      <c r="J78" s="863"/>
      <c r="K78" s="863"/>
      <c r="L78" s="863"/>
      <c r="M78" s="863"/>
      <c r="N78" s="863"/>
      <c r="O78" s="863"/>
      <c r="P78" s="863"/>
      <c r="Q78" s="863"/>
      <c r="R78" s="864"/>
    </row>
    <row r="79" spans="2:18" x14ac:dyDescent="0.2">
      <c r="B79" s="180"/>
      <c r="C79" s="181"/>
      <c r="D79" s="863"/>
      <c r="E79" s="863"/>
      <c r="F79" s="863"/>
      <c r="G79" s="863"/>
      <c r="H79" s="863"/>
      <c r="I79" s="863"/>
      <c r="J79" s="863"/>
      <c r="K79" s="863"/>
      <c r="L79" s="863"/>
      <c r="M79" s="863"/>
      <c r="N79" s="863"/>
      <c r="O79" s="863"/>
      <c r="P79" s="863"/>
      <c r="Q79" s="863"/>
      <c r="R79" s="864"/>
    </row>
    <row r="80" spans="2:18" x14ac:dyDescent="0.2">
      <c r="B80" s="180"/>
      <c r="C80" s="181"/>
      <c r="D80" s="863"/>
      <c r="E80" s="863"/>
      <c r="F80" s="863"/>
      <c r="G80" s="863"/>
      <c r="H80" s="863"/>
      <c r="I80" s="863"/>
      <c r="J80" s="863"/>
      <c r="K80" s="863"/>
      <c r="L80" s="863"/>
      <c r="M80" s="863"/>
      <c r="N80" s="863"/>
      <c r="O80" s="863"/>
      <c r="P80" s="863"/>
      <c r="Q80" s="863"/>
      <c r="R80" s="864"/>
    </row>
    <row r="81" spans="2:18" x14ac:dyDescent="0.2">
      <c r="B81" s="180"/>
      <c r="C81" s="181"/>
      <c r="D81" s="863"/>
      <c r="E81" s="863"/>
      <c r="F81" s="863"/>
      <c r="G81" s="863"/>
      <c r="H81" s="863"/>
      <c r="I81" s="863"/>
      <c r="J81" s="863"/>
      <c r="K81" s="863"/>
      <c r="L81" s="863"/>
      <c r="M81" s="863"/>
      <c r="N81" s="863"/>
      <c r="O81" s="863"/>
      <c r="P81" s="863"/>
      <c r="Q81" s="863"/>
      <c r="R81" s="864"/>
    </row>
    <row r="82" spans="2:18" x14ac:dyDescent="0.2">
      <c r="B82" s="180"/>
      <c r="C82" s="181"/>
      <c r="D82" s="863"/>
      <c r="E82" s="863"/>
      <c r="F82" s="863"/>
      <c r="G82" s="863"/>
      <c r="H82" s="863"/>
      <c r="I82" s="863"/>
      <c r="J82" s="863"/>
      <c r="K82" s="863"/>
      <c r="L82" s="863"/>
      <c r="M82" s="863"/>
      <c r="N82" s="863"/>
      <c r="O82" s="863"/>
      <c r="P82" s="863"/>
      <c r="Q82" s="863"/>
      <c r="R82" s="864"/>
    </row>
    <row r="83" spans="2:18" x14ac:dyDescent="0.2">
      <c r="B83" s="180"/>
      <c r="C83" s="181"/>
      <c r="D83" s="863"/>
      <c r="E83" s="863"/>
      <c r="F83" s="863"/>
      <c r="G83" s="863"/>
      <c r="H83" s="863"/>
      <c r="I83" s="863"/>
      <c r="J83" s="863"/>
      <c r="K83" s="863"/>
      <c r="L83" s="863"/>
      <c r="M83" s="863"/>
      <c r="N83" s="863"/>
      <c r="O83" s="863"/>
      <c r="P83" s="863"/>
      <c r="Q83" s="863"/>
      <c r="R83" s="864"/>
    </row>
    <row r="84" spans="2:18" x14ac:dyDescent="0.2">
      <c r="B84" s="180"/>
      <c r="C84" s="181"/>
      <c r="D84" s="863"/>
      <c r="E84" s="863"/>
      <c r="F84" s="863"/>
      <c r="G84" s="863"/>
      <c r="H84" s="863"/>
      <c r="I84" s="863"/>
      <c r="J84" s="863"/>
      <c r="K84" s="863"/>
      <c r="L84" s="863"/>
      <c r="M84" s="863"/>
      <c r="N84" s="863"/>
      <c r="O84" s="863"/>
      <c r="P84" s="863"/>
      <c r="Q84" s="863"/>
      <c r="R84" s="864"/>
    </row>
    <row r="85" spans="2:18" x14ac:dyDescent="0.2">
      <c r="B85" s="180"/>
      <c r="C85" s="181"/>
      <c r="D85" s="863"/>
      <c r="E85" s="863"/>
      <c r="F85" s="863"/>
      <c r="G85" s="863"/>
      <c r="H85" s="863"/>
      <c r="I85" s="863"/>
      <c r="J85" s="863"/>
      <c r="K85" s="863"/>
      <c r="L85" s="863"/>
      <c r="M85" s="863"/>
      <c r="N85" s="863"/>
      <c r="O85" s="863"/>
      <c r="P85" s="863"/>
      <c r="Q85" s="863"/>
      <c r="R85" s="864"/>
    </row>
    <row r="86" spans="2:18" x14ac:dyDescent="0.2">
      <c r="B86" s="180"/>
      <c r="C86" s="181"/>
      <c r="D86" s="863"/>
      <c r="E86" s="863"/>
      <c r="F86" s="863"/>
      <c r="G86" s="863"/>
      <c r="H86" s="863"/>
      <c r="I86" s="863"/>
      <c r="J86" s="863"/>
      <c r="K86" s="863"/>
      <c r="L86" s="863"/>
      <c r="M86" s="863"/>
      <c r="N86" s="863"/>
      <c r="O86" s="863"/>
      <c r="P86" s="863"/>
      <c r="Q86" s="863"/>
      <c r="R86" s="864"/>
    </row>
    <row r="87" spans="2:18" x14ac:dyDescent="0.2">
      <c r="B87" s="180"/>
      <c r="C87" s="181"/>
      <c r="D87" s="863"/>
      <c r="E87" s="863"/>
      <c r="F87" s="863"/>
      <c r="G87" s="863"/>
      <c r="H87" s="863"/>
      <c r="I87" s="863"/>
      <c r="J87" s="863"/>
      <c r="K87" s="863"/>
      <c r="L87" s="863"/>
      <c r="M87" s="863"/>
      <c r="N87" s="863"/>
      <c r="O87" s="863"/>
      <c r="P87" s="863"/>
      <c r="Q87" s="863"/>
      <c r="R87" s="864"/>
    </row>
    <row r="88" spans="2:18" x14ac:dyDescent="0.2">
      <c r="B88" s="180"/>
      <c r="C88" s="181"/>
      <c r="D88" s="863"/>
      <c r="E88" s="863"/>
      <c r="F88" s="863"/>
      <c r="G88" s="863"/>
      <c r="H88" s="863"/>
      <c r="I88" s="863"/>
      <c r="J88" s="863"/>
      <c r="K88" s="863"/>
      <c r="L88" s="863"/>
      <c r="M88" s="863"/>
      <c r="N88" s="863"/>
      <c r="O88" s="863"/>
      <c r="P88" s="863"/>
      <c r="Q88" s="863"/>
      <c r="R88" s="864"/>
    </row>
    <row r="89" spans="2:18" x14ac:dyDescent="0.2">
      <c r="B89" s="180"/>
      <c r="C89" s="181"/>
      <c r="D89" s="863"/>
      <c r="E89" s="863"/>
      <c r="F89" s="863"/>
      <c r="G89" s="863"/>
      <c r="H89" s="863"/>
      <c r="I89" s="863"/>
      <c r="J89" s="863"/>
      <c r="K89" s="863"/>
      <c r="L89" s="863"/>
      <c r="M89" s="863"/>
      <c r="N89" s="863"/>
      <c r="O89" s="863"/>
      <c r="P89" s="863"/>
      <c r="Q89" s="863"/>
      <c r="R89" s="864"/>
    </row>
    <row r="90" spans="2:18" x14ac:dyDescent="0.2">
      <c r="B90" s="180"/>
      <c r="C90" s="181"/>
      <c r="D90" s="863"/>
      <c r="E90" s="863"/>
      <c r="F90" s="863"/>
      <c r="G90" s="863"/>
      <c r="H90" s="863"/>
      <c r="I90" s="863"/>
      <c r="J90" s="863"/>
      <c r="K90" s="863"/>
      <c r="L90" s="863"/>
      <c r="M90" s="863"/>
      <c r="N90" s="863"/>
      <c r="O90" s="863"/>
      <c r="P90" s="863"/>
      <c r="Q90" s="863"/>
      <c r="R90" s="864"/>
    </row>
    <row r="91" spans="2:18" ht="12" customHeight="1" thickBot="1" x14ac:dyDescent="0.25">
      <c r="B91" s="182"/>
      <c r="C91" s="183"/>
      <c r="D91" s="865"/>
      <c r="E91" s="865"/>
      <c r="F91" s="865"/>
      <c r="G91" s="865"/>
      <c r="H91" s="865"/>
      <c r="I91" s="865"/>
      <c r="J91" s="865"/>
      <c r="K91" s="865"/>
      <c r="L91" s="865"/>
      <c r="M91" s="865"/>
      <c r="N91" s="865"/>
      <c r="O91" s="865"/>
      <c r="P91" s="865"/>
      <c r="Q91" s="865"/>
      <c r="R91" s="866"/>
    </row>
    <row r="92" spans="2:18" x14ac:dyDescent="0.2"/>
    <row r="93" spans="2:18" x14ac:dyDescent="0.2"/>
  </sheetData>
  <sheetProtection algorithmName="SHA-512" hashValue="rhhr5friqM4/PGaH5yS03HavfVby/AJIeWTCtQ40l5Rujamd2YaAyUCoZdFw6AGrzLmJSBbE3FaxlI967CQbYg==" saltValue="JnMuk6TEkfNzY3x5R6mImw==" spinCount="100000" sheet="1" formatCells="0"/>
  <mergeCells count="88">
    <mergeCell ref="D88:R88"/>
    <mergeCell ref="D89:R89"/>
    <mergeCell ref="D90:R90"/>
    <mergeCell ref="D91:R91"/>
    <mergeCell ref="N2:N5"/>
    <mergeCell ref="Q2:Q5"/>
    <mergeCell ref="R2:R5"/>
    <mergeCell ref="O3:O5"/>
    <mergeCell ref="I2:M5"/>
    <mergeCell ref="D83:R83"/>
    <mergeCell ref="D84:R84"/>
    <mergeCell ref="D85:R85"/>
    <mergeCell ref="D86:R86"/>
    <mergeCell ref="D87:R87"/>
    <mergeCell ref="D78:R78"/>
    <mergeCell ref="D79:R79"/>
    <mergeCell ref="D80:R80"/>
    <mergeCell ref="D81:R81"/>
    <mergeCell ref="D82:R82"/>
    <mergeCell ref="D57:R57"/>
    <mergeCell ref="D58:R58"/>
    <mergeCell ref="D59:R59"/>
    <mergeCell ref="D60:R60"/>
    <mergeCell ref="D61:R61"/>
    <mergeCell ref="D73:R73"/>
    <mergeCell ref="D74:R74"/>
    <mergeCell ref="D75:R75"/>
    <mergeCell ref="D76:R76"/>
    <mergeCell ref="D77:R77"/>
    <mergeCell ref="D70:R70"/>
    <mergeCell ref="D71:R71"/>
    <mergeCell ref="D72:R72"/>
    <mergeCell ref="D17:R17"/>
    <mergeCell ref="D18:R18"/>
    <mergeCell ref="D19:R19"/>
    <mergeCell ref="D20:R20"/>
    <mergeCell ref="D21:R21"/>
    <mergeCell ref="D12:R12"/>
    <mergeCell ref="D13:R13"/>
    <mergeCell ref="D14:R14"/>
    <mergeCell ref="D15:R15"/>
    <mergeCell ref="D16:R16"/>
    <mergeCell ref="B5:C5"/>
    <mergeCell ref="D5:E5"/>
    <mergeCell ref="D11:R11"/>
    <mergeCell ref="D47:R47"/>
    <mergeCell ref="D48:R48"/>
    <mergeCell ref="D22:R22"/>
    <mergeCell ref="D23:R23"/>
    <mergeCell ref="D24:R24"/>
    <mergeCell ref="D25:R25"/>
    <mergeCell ref="D26:R26"/>
    <mergeCell ref="D27:R27"/>
    <mergeCell ref="D28:R28"/>
    <mergeCell ref="D29:R29"/>
    <mergeCell ref="D30:R30"/>
    <mergeCell ref="D31:R31"/>
    <mergeCell ref="D32:R32"/>
    <mergeCell ref="D68:R68"/>
    <mergeCell ref="D69:R69"/>
    <mergeCell ref="D33:R33"/>
    <mergeCell ref="D34:R34"/>
    <mergeCell ref="D35:R35"/>
    <mergeCell ref="D36:R36"/>
    <mergeCell ref="D37:R37"/>
    <mergeCell ref="D38:R38"/>
    <mergeCell ref="D39:R39"/>
    <mergeCell ref="D40:R40"/>
    <mergeCell ref="D41:R41"/>
    <mergeCell ref="D42:R42"/>
    <mergeCell ref="D43:R43"/>
    <mergeCell ref="D44:R44"/>
    <mergeCell ref="D45:R45"/>
    <mergeCell ref="D62:R62"/>
    <mergeCell ref="D46:R46"/>
    <mergeCell ref="D51:R51"/>
    <mergeCell ref="D49:R49"/>
    <mergeCell ref="D50:R50"/>
    <mergeCell ref="D67:R67"/>
    <mergeCell ref="D63:R63"/>
    <mergeCell ref="D64:R64"/>
    <mergeCell ref="D65:R65"/>
    <mergeCell ref="D66:R66"/>
    <mergeCell ref="D52:R52"/>
    <mergeCell ref="D53:R53"/>
    <mergeCell ref="D54:R54"/>
    <mergeCell ref="D55:R55"/>
    <mergeCell ref="D56:R56"/>
  </mergeCells>
  <conditionalFormatting sqref="N2">
    <cfRule type="expression" dxfId="8" priority="1">
      <formula>$N$2="Yes"</formula>
    </cfRule>
  </conditionalFormatting>
  <hyperlinks>
    <hyperlink ref="D5:E5" location="Terms!A1" display="Click here to visit Terms tab" xr:uid="{997249F2-1037-4C2A-A1BE-EDD69C786F69}"/>
    <hyperlink ref="B5:C5" location="Introduction!A1" display="Click here to return to Introduction tab" xr:uid="{07FF834B-8366-468A-8543-ED598E4CEDAC}"/>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F0E07689-BC6A-4715-9097-9E03AB666925}">
          <x14:formula1>
            <xm:f>'Background Data'!$AA$2:$AA$12</xm:f>
          </x14:formula1>
          <xm:sqref>B12:B91</xm:sqref>
        </x14:dataValidation>
        <x14:dataValidation type="list" allowBlank="1" showInputMessage="1" showErrorMessage="1" prompt="Select from the dropdown menu in this cell" xr:uid="{20FF5F52-F54E-48B0-B613-0E1D3C0104B6}">
          <x14:formula1>
            <xm:f>'Background Data'!$F$2:$F$3</xm:f>
          </x14:formula1>
          <xm:sqref>N2:N4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FFB10-78DB-4681-B312-9EC5D389D177}">
  <sheetPr codeName="Sheet14">
    <tabColor theme="9" tint="0.59999389629810485"/>
  </sheetPr>
  <dimension ref="A1:X44"/>
  <sheetViews>
    <sheetView workbookViewId="0"/>
  </sheetViews>
  <sheetFormatPr defaultColWidth="0" defaultRowHeight="12" zeroHeight="1" x14ac:dyDescent="0.25"/>
  <cols>
    <col min="1" max="1" width="4.5703125" style="8" customWidth="1"/>
    <col min="2" max="6" width="13.5703125" style="8" customWidth="1"/>
    <col min="7" max="7" width="13.5703125" style="414" customWidth="1"/>
    <col min="8" max="15" width="13.5703125" style="8" customWidth="1"/>
    <col min="16" max="18" width="13.5703125" style="225" customWidth="1"/>
    <col min="19" max="19" width="4.5703125" style="8" customWidth="1"/>
    <col min="20" max="23" width="13.5703125" style="8" hidden="1" customWidth="1"/>
    <col min="24" max="24" width="0" style="8" hidden="1" customWidth="1"/>
    <col min="25" max="16384" width="13.5703125" style="8" hidden="1"/>
  </cols>
  <sheetData>
    <row r="1" spans="2:19" ht="12.75" thickBot="1" x14ac:dyDescent="0.3"/>
    <row r="2" spans="2:19" ht="18" customHeight="1" x14ac:dyDescent="0.3">
      <c r="B2" s="2" t="s">
        <v>285</v>
      </c>
      <c r="I2" s="641" t="s">
        <v>1788</v>
      </c>
      <c r="J2" s="642"/>
      <c r="K2" s="642"/>
      <c r="L2" s="642"/>
      <c r="M2" s="643"/>
      <c r="N2" s="653"/>
      <c r="O2" s="414"/>
      <c r="P2" s="414"/>
      <c r="Q2" s="659" t="s">
        <v>1509</v>
      </c>
      <c r="R2" s="662">
        <f>'Facility Details'!$D$14</f>
        <v>0</v>
      </c>
      <c r="S2" s="414"/>
    </row>
    <row r="3" spans="2:19" ht="18" customHeight="1" x14ac:dyDescent="0.25">
      <c r="B3" s="9" t="s">
        <v>1499</v>
      </c>
      <c r="I3" s="644"/>
      <c r="J3" s="645"/>
      <c r="K3" s="645"/>
      <c r="L3" s="645"/>
      <c r="M3" s="646"/>
      <c r="N3" s="654"/>
      <c r="O3" s="414"/>
      <c r="P3" s="414"/>
      <c r="Q3" s="660"/>
      <c r="R3" s="663"/>
      <c r="S3" s="414"/>
    </row>
    <row r="4" spans="2:19" ht="12.6" customHeight="1" thickBot="1" x14ac:dyDescent="0.3">
      <c r="H4" s="17"/>
      <c r="I4" s="644"/>
      <c r="J4" s="645"/>
      <c r="K4" s="645"/>
      <c r="L4" s="645"/>
      <c r="M4" s="646"/>
      <c r="N4" s="654"/>
      <c r="O4" s="414"/>
      <c r="P4" s="414"/>
      <c r="Q4" s="660"/>
      <c r="R4" s="663"/>
      <c r="S4" s="414"/>
    </row>
    <row r="5" spans="2:19" ht="12" customHeight="1" thickBot="1" x14ac:dyDescent="0.3">
      <c r="B5" s="549" t="s">
        <v>1581</v>
      </c>
      <c r="C5" s="550"/>
      <c r="D5" s="549" t="s">
        <v>1580</v>
      </c>
      <c r="E5" s="550"/>
      <c r="F5" s="549" t="s">
        <v>1582</v>
      </c>
      <c r="G5" s="550"/>
      <c r="H5" s="17"/>
      <c r="I5" s="647"/>
      <c r="J5" s="648"/>
      <c r="K5" s="648"/>
      <c r="L5" s="648"/>
      <c r="M5" s="649"/>
      <c r="N5" s="655"/>
      <c r="O5" s="414"/>
      <c r="P5" s="414"/>
      <c r="Q5" s="661"/>
      <c r="R5" s="664"/>
    </row>
    <row r="6" spans="2:19" ht="12" customHeight="1" x14ac:dyDescent="0.2">
      <c r="H6" s="17"/>
      <c r="I6" s="10"/>
      <c r="J6" s="10"/>
      <c r="K6" s="40"/>
      <c r="L6" s="40"/>
      <c r="M6" s="40"/>
      <c r="N6" s="40"/>
      <c r="O6" s="3"/>
      <c r="P6" s="3"/>
      <c r="Q6" s="3"/>
      <c r="R6" s="3"/>
    </row>
    <row r="7" spans="2:19" s="225" customFormat="1" ht="12" customHeight="1" x14ac:dyDescent="0.2">
      <c r="G7" s="414"/>
      <c r="H7" s="17"/>
      <c r="I7" s="10"/>
      <c r="J7" s="10"/>
      <c r="K7" s="224"/>
      <c r="L7" s="224"/>
      <c r="M7" s="224"/>
      <c r="N7" s="224"/>
      <c r="O7" s="3"/>
      <c r="P7" s="3"/>
      <c r="Q7" s="3"/>
      <c r="R7" s="3"/>
    </row>
    <row r="8" spans="2:19" ht="15.75" x14ac:dyDescent="0.25">
      <c r="B8" s="1" t="s">
        <v>1510</v>
      </c>
      <c r="M8" s="17"/>
      <c r="N8" s="514"/>
      <c r="O8" s="514"/>
      <c r="P8" s="514"/>
      <c r="Q8" s="514"/>
      <c r="R8" s="514"/>
      <c r="S8" s="17"/>
    </row>
    <row r="9" spans="2:19" ht="12.75" thickBot="1" x14ac:dyDescent="0.3">
      <c r="M9" s="17"/>
      <c r="N9" s="17"/>
      <c r="O9" s="17"/>
      <c r="P9" s="17"/>
      <c r="Q9" s="17"/>
      <c r="R9" s="17"/>
      <c r="S9" s="17"/>
    </row>
    <row r="10" spans="2:19" ht="12.6" customHeight="1" x14ac:dyDescent="0.25">
      <c r="B10" s="870" t="s">
        <v>1790</v>
      </c>
      <c r="C10" s="867"/>
      <c r="D10" s="867"/>
      <c r="E10" s="867"/>
      <c r="F10" s="867"/>
      <c r="G10" s="867"/>
      <c r="H10" s="867"/>
      <c r="I10" s="867"/>
      <c r="J10" s="867"/>
      <c r="K10" s="867"/>
      <c r="L10" s="867"/>
      <c r="M10" s="871"/>
      <c r="N10" s="867" t="s">
        <v>1789</v>
      </c>
      <c r="O10" s="867"/>
      <c r="P10" s="867"/>
      <c r="Q10" s="431"/>
      <c r="R10" s="432"/>
    </row>
    <row r="11" spans="2:19" ht="12.6" customHeight="1" x14ac:dyDescent="0.25">
      <c r="B11" s="872"/>
      <c r="C11" s="868"/>
      <c r="D11" s="868"/>
      <c r="E11" s="868"/>
      <c r="F11" s="868"/>
      <c r="G11" s="868"/>
      <c r="H11" s="868"/>
      <c r="I11" s="868"/>
      <c r="J11" s="868"/>
      <c r="K11" s="868"/>
      <c r="L11" s="868"/>
      <c r="M11" s="873"/>
      <c r="N11" s="868"/>
      <c r="O11" s="868"/>
      <c r="P11" s="868"/>
      <c r="Q11" s="433"/>
      <c r="R11" s="434"/>
    </row>
    <row r="12" spans="2:19" ht="12.6" customHeight="1" x14ac:dyDescent="0.25">
      <c r="B12" s="872"/>
      <c r="C12" s="868"/>
      <c r="D12" s="868"/>
      <c r="E12" s="868"/>
      <c r="F12" s="868"/>
      <c r="G12" s="868"/>
      <c r="H12" s="868"/>
      <c r="I12" s="868"/>
      <c r="J12" s="868"/>
      <c r="K12" s="868"/>
      <c r="L12" s="868"/>
      <c r="M12" s="873"/>
      <c r="N12" s="868"/>
      <c r="O12" s="868"/>
      <c r="P12" s="868"/>
      <c r="Q12" s="433"/>
      <c r="R12" s="434"/>
    </row>
    <row r="13" spans="2:19" ht="12.6" customHeight="1" x14ac:dyDescent="0.25">
      <c r="B13" s="872"/>
      <c r="C13" s="868"/>
      <c r="D13" s="868"/>
      <c r="E13" s="868"/>
      <c r="F13" s="868"/>
      <c r="G13" s="868"/>
      <c r="H13" s="868"/>
      <c r="I13" s="868"/>
      <c r="J13" s="868"/>
      <c r="K13" s="868"/>
      <c r="L13" s="868"/>
      <c r="M13" s="873"/>
      <c r="N13" s="868"/>
      <c r="O13" s="868"/>
      <c r="P13" s="868"/>
      <c r="Q13" s="433"/>
      <c r="R13" s="434"/>
    </row>
    <row r="14" spans="2:19" ht="12.6" customHeight="1" x14ac:dyDescent="0.25">
      <c r="B14" s="872"/>
      <c r="C14" s="868"/>
      <c r="D14" s="868"/>
      <c r="E14" s="868"/>
      <c r="F14" s="868"/>
      <c r="G14" s="868"/>
      <c r="H14" s="868"/>
      <c r="I14" s="868"/>
      <c r="J14" s="868"/>
      <c r="K14" s="868"/>
      <c r="L14" s="868"/>
      <c r="M14" s="873"/>
      <c r="N14" s="868"/>
      <c r="O14" s="868"/>
      <c r="P14" s="868"/>
      <c r="Q14" s="433"/>
      <c r="R14" s="434"/>
    </row>
    <row r="15" spans="2:19" ht="12.6" customHeight="1" x14ac:dyDescent="0.25">
      <c r="B15" s="872"/>
      <c r="C15" s="868"/>
      <c r="D15" s="868"/>
      <c r="E15" s="868"/>
      <c r="F15" s="868"/>
      <c r="G15" s="868"/>
      <c r="H15" s="868"/>
      <c r="I15" s="868"/>
      <c r="J15" s="868"/>
      <c r="K15" s="868"/>
      <c r="L15" s="868"/>
      <c r="M15" s="873"/>
      <c r="N15" s="868"/>
      <c r="O15" s="868"/>
      <c r="P15" s="868"/>
      <c r="Q15" s="433"/>
      <c r="R15" s="434"/>
    </row>
    <row r="16" spans="2:19" ht="12.6" customHeight="1" x14ac:dyDescent="0.25">
      <c r="B16" s="872"/>
      <c r="C16" s="868"/>
      <c r="D16" s="868"/>
      <c r="E16" s="868"/>
      <c r="F16" s="868"/>
      <c r="G16" s="868"/>
      <c r="H16" s="868"/>
      <c r="I16" s="868"/>
      <c r="J16" s="868"/>
      <c r="K16" s="868"/>
      <c r="L16" s="868"/>
      <c r="M16" s="873"/>
      <c r="N16" s="868"/>
      <c r="O16" s="868"/>
      <c r="P16" s="868"/>
      <c r="Q16" s="433"/>
      <c r="R16" s="434"/>
    </row>
    <row r="17" spans="2:18" s="233" customFormat="1" ht="12.6" customHeight="1" x14ac:dyDescent="0.25">
      <c r="B17" s="872"/>
      <c r="C17" s="868"/>
      <c r="D17" s="868"/>
      <c r="E17" s="868"/>
      <c r="F17" s="868"/>
      <c r="G17" s="868"/>
      <c r="H17" s="868"/>
      <c r="I17" s="868"/>
      <c r="J17" s="868"/>
      <c r="K17" s="868"/>
      <c r="L17" s="868"/>
      <c r="M17" s="873"/>
      <c r="N17" s="868"/>
      <c r="O17" s="868"/>
      <c r="P17" s="868"/>
      <c r="Q17" s="433"/>
      <c r="R17" s="434"/>
    </row>
    <row r="18" spans="2:18" s="233" customFormat="1" ht="12.6" customHeight="1" x14ac:dyDescent="0.25">
      <c r="B18" s="872"/>
      <c r="C18" s="868"/>
      <c r="D18" s="868"/>
      <c r="E18" s="868"/>
      <c r="F18" s="868"/>
      <c r="G18" s="868"/>
      <c r="H18" s="868"/>
      <c r="I18" s="868"/>
      <c r="J18" s="868"/>
      <c r="K18" s="868"/>
      <c r="L18" s="868"/>
      <c r="M18" s="873"/>
      <c r="N18" s="868"/>
      <c r="O18" s="868"/>
      <c r="P18" s="868"/>
      <c r="Q18" s="433"/>
      <c r="R18" s="434"/>
    </row>
    <row r="19" spans="2:18" s="414" customFormat="1" ht="12.6" customHeight="1" x14ac:dyDescent="0.25">
      <c r="B19" s="872"/>
      <c r="C19" s="868"/>
      <c r="D19" s="868"/>
      <c r="E19" s="868"/>
      <c r="F19" s="868"/>
      <c r="G19" s="868"/>
      <c r="H19" s="868"/>
      <c r="I19" s="868"/>
      <c r="J19" s="868"/>
      <c r="K19" s="868"/>
      <c r="L19" s="868"/>
      <c r="M19" s="873"/>
      <c r="N19" s="868"/>
      <c r="O19" s="868"/>
      <c r="P19" s="868"/>
      <c r="Q19" s="433"/>
      <c r="R19" s="434"/>
    </row>
    <row r="20" spans="2:18" s="414" customFormat="1" ht="12.6" customHeight="1" x14ac:dyDescent="0.25">
      <c r="B20" s="872"/>
      <c r="C20" s="868"/>
      <c r="D20" s="868"/>
      <c r="E20" s="868"/>
      <c r="F20" s="868"/>
      <c r="G20" s="868"/>
      <c r="H20" s="868"/>
      <c r="I20" s="868"/>
      <c r="J20" s="868"/>
      <c r="K20" s="868"/>
      <c r="L20" s="868"/>
      <c r="M20" s="873"/>
      <c r="N20" s="868"/>
      <c r="O20" s="868"/>
      <c r="P20" s="868"/>
      <c r="Q20" s="433"/>
      <c r="R20" s="434"/>
    </row>
    <row r="21" spans="2:18" ht="12.6" customHeight="1" thickBot="1" x14ac:dyDescent="0.3">
      <c r="B21" s="874"/>
      <c r="C21" s="869"/>
      <c r="D21" s="869"/>
      <c r="E21" s="869"/>
      <c r="F21" s="869"/>
      <c r="G21" s="869"/>
      <c r="H21" s="869"/>
      <c r="I21" s="869"/>
      <c r="J21" s="869"/>
      <c r="K21" s="869"/>
      <c r="L21" s="869"/>
      <c r="M21" s="875"/>
      <c r="N21" s="869"/>
      <c r="O21" s="869"/>
      <c r="P21" s="869"/>
      <c r="Q21" s="435"/>
      <c r="R21" s="436"/>
    </row>
    <row r="22" spans="2:18" ht="12.6" customHeight="1" x14ac:dyDescent="0.25">
      <c r="B22" s="17"/>
      <c r="C22" s="10"/>
      <c r="D22" s="10"/>
      <c r="E22" s="10"/>
      <c r="F22" s="10"/>
      <c r="G22" s="10"/>
      <c r="H22" s="10"/>
      <c r="I22" s="10"/>
      <c r="J22" s="10"/>
      <c r="K22" s="10"/>
      <c r="L22" s="29"/>
    </row>
    <row r="23" spans="2:18" ht="12.75" thickBot="1" x14ac:dyDescent="0.3"/>
    <row r="24" spans="2:18" ht="36" x14ac:dyDescent="0.25">
      <c r="B24" s="6" t="s">
        <v>20</v>
      </c>
      <c r="C24" s="700" t="s">
        <v>67</v>
      </c>
      <c r="D24" s="702"/>
      <c r="E24" s="562" t="s">
        <v>21</v>
      </c>
      <c r="F24" s="563"/>
      <c r="G24" s="558"/>
      <c r="H24" s="438" t="s">
        <v>1791</v>
      </c>
      <c r="I24" s="711" t="s">
        <v>1514</v>
      </c>
      <c r="J24" s="712"/>
      <c r="K24" s="712"/>
      <c r="L24" s="712"/>
      <c r="M24" s="712"/>
      <c r="N24" s="712"/>
      <c r="O24" s="712"/>
      <c r="P24" s="712"/>
      <c r="Q24" s="712"/>
      <c r="R24" s="713"/>
    </row>
    <row r="25" spans="2:18" ht="72" customHeight="1" x14ac:dyDescent="0.25">
      <c r="B25" s="4" t="s">
        <v>195</v>
      </c>
      <c r="C25" s="582" t="s">
        <v>288</v>
      </c>
      <c r="D25" s="583"/>
      <c r="E25" s="572" t="s">
        <v>1527</v>
      </c>
      <c r="F25" s="573"/>
      <c r="G25" s="576"/>
      <c r="H25" s="378"/>
      <c r="I25" s="243"/>
      <c r="J25" s="243"/>
      <c r="K25" s="243"/>
      <c r="L25" s="243"/>
      <c r="M25" s="243"/>
      <c r="N25" s="342"/>
      <c r="O25" s="243"/>
      <c r="P25" s="243"/>
      <c r="Q25" s="342"/>
      <c r="R25" s="340"/>
    </row>
    <row r="26" spans="2:18" ht="72" customHeight="1" x14ac:dyDescent="0.25">
      <c r="B26" s="4" t="s">
        <v>196</v>
      </c>
      <c r="C26" s="582" t="s">
        <v>292</v>
      </c>
      <c r="D26" s="583"/>
      <c r="E26" s="572" t="s">
        <v>289</v>
      </c>
      <c r="F26" s="573"/>
      <c r="G26" s="576"/>
      <c r="H26" s="378"/>
      <c r="I26" s="243"/>
      <c r="J26" s="243"/>
      <c r="K26" s="243"/>
      <c r="L26" s="243"/>
      <c r="M26" s="243"/>
      <c r="N26" s="342"/>
      <c r="O26" s="243"/>
      <c r="P26" s="243"/>
      <c r="Q26" s="342"/>
      <c r="R26" s="340"/>
    </row>
    <row r="27" spans="2:18" ht="72" customHeight="1" x14ac:dyDescent="0.25">
      <c r="B27" s="4" t="s">
        <v>199</v>
      </c>
      <c r="C27" s="582" t="s">
        <v>630</v>
      </c>
      <c r="D27" s="583"/>
      <c r="E27" s="572" t="s">
        <v>291</v>
      </c>
      <c r="F27" s="573"/>
      <c r="G27" s="576"/>
      <c r="H27" s="378"/>
      <c r="I27" s="243"/>
      <c r="J27" s="243"/>
      <c r="K27" s="243"/>
      <c r="L27" s="243"/>
      <c r="M27" s="243"/>
      <c r="N27" s="342"/>
      <c r="O27" s="243"/>
      <c r="P27" s="243"/>
      <c r="Q27" s="342"/>
      <c r="R27" s="340"/>
    </row>
    <row r="28" spans="2:18" ht="72" customHeight="1" x14ac:dyDescent="0.25">
      <c r="B28" s="4" t="s">
        <v>200</v>
      </c>
      <c r="C28" s="582" t="s">
        <v>631</v>
      </c>
      <c r="D28" s="583"/>
      <c r="E28" s="572" t="s">
        <v>290</v>
      </c>
      <c r="F28" s="573"/>
      <c r="G28" s="576"/>
      <c r="H28" s="378"/>
      <c r="I28" s="243"/>
      <c r="J28" s="243"/>
      <c r="K28" s="243"/>
      <c r="L28" s="243"/>
      <c r="M28" s="243"/>
      <c r="N28" s="342"/>
      <c r="O28" s="243"/>
      <c r="P28" s="243"/>
      <c r="Q28" s="342"/>
      <c r="R28" s="340"/>
    </row>
    <row r="29" spans="2:18" s="73" customFormat="1" ht="72" customHeight="1" x14ac:dyDescent="0.25">
      <c r="B29" s="4" t="s">
        <v>286</v>
      </c>
      <c r="C29" s="582" t="s">
        <v>861</v>
      </c>
      <c r="D29" s="583"/>
      <c r="E29" s="572" t="s">
        <v>862</v>
      </c>
      <c r="F29" s="573"/>
      <c r="G29" s="576"/>
      <c r="H29" s="378"/>
      <c r="I29" s="243"/>
      <c r="J29" s="243"/>
      <c r="K29" s="243"/>
      <c r="L29" s="243"/>
      <c r="M29" s="243"/>
      <c r="N29" s="342"/>
      <c r="O29" s="243"/>
      <c r="P29" s="243"/>
      <c r="Q29" s="342"/>
      <c r="R29" s="340"/>
    </row>
    <row r="30" spans="2:18" ht="72" customHeight="1" x14ac:dyDescent="0.25">
      <c r="B30" s="4" t="s">
        <v>835</v>
      </c>
      <c r="C30" s="582" t="s">
        <v>197</v>
      </c>
      <c r="D30" s="583"/>
      <c r="E30" s="572" t="s">
        <v>198</v>
      </c>
      <c r="F30" s="573"/>
      <c r="G30" s="576"/>
      <c r="H30" s="378"/>
      <c r="I30" s="243"/>
      <c r="J30" s="243"/>
      <c r="K30" s="243"/>
      <c r="L30" s="243"/>
      <c r="M30" s="243"/>
      <c r="N30" s="342"/>
      <c r="O30" s="243"/>
      <c r="P30" s="243"/>
      <c r="Q30" s="342"/>
      <c r="R30" s="340"/>
    </row>
    <row r="31" spans="2:18" ht="72" customHeight="1" x14ac:dyDescent="0.25">
      <c r="B31" s="4" t="s">
        <v>144</v>
      </c>
      <c r="C31" s="582" t="s">
        <v>175</v>
      </c>
      <c r="D31" s="583"/>
      <c r="E31" s="572" t="s">
        <v>174</v>
      </c>
      <c r="F31" s="573"/>
      <c r="G31" s="576"/>
      <c r="H31" s="378"/>
      <c r="I31" s="243"/>
      <c r="J31" s="243"/>
      <c r="K31" s="243"/>
      <c r="L31" s="243"/>
      <c r="M31" s="243"/>
      <c r="N31" s="342"/>
      <c r="O31" s="243"/>
      <c r="P31" s="243"/>
      <c r="Q31" s="342"/>
      <c r="R31" s="340"/>
    </row>
    <row r="32" spans="2:18" ht="72" customHeight="1" x14ac:dyDescent="0.25">
      <c r="B32" s="4" t="s">
        <v>346</v>
      </c>
      <c r="C32" s="582" t="s">
        <v>176</v>
      </c>
      <c r="D32" s="583"/>
      <c r="E32" s="572" t="s">
        <v>177</v>
      </c>
      <c r="F32" s="573"/>
      <c r="G32" s="576"/>
      <c r="H32" s="378"/>
      <c r="I32" s="243"/>
      <c r="J32" s="243"/>
      <c r="K32" s="243"/>
      <c r="L32" s="243"/>
      <c r="M32" s="243"/>
      <c r="N32" s="342"/>
      <c r="O32" s="243"/>
      <c r="P32" s="243"/>
      <c r="Q32" s="342"/>
      <c r="R32" s="340"/>
    </row>
    <row r="33" spans="2:18" ht="72" customHeight="1" x14ac:dyDescent="0.25">
      <c r="B33" s="4" t="s">
        <v>160</v>
      </c>
      <c r="C33" s="582" t="s">
        <v>456</v>
      </c>
      <c r="D33" s="583"/>
      <c r="E33" s="572" t="s">
        <v>349</v>
      </c>
      <c r="F33" s="573"/>
      <c r="G33" s="576"/>
      <c r="H33" s="378"/>
      <c r="I33" s="243"/>
      <c r="J33" s="243"/>
      <c r="K33" s="243"/>
      <c r="L33" s="243"/>
      <c r="M33" s="243"/>
      <c r="N33" s="342"/>
      <c r="O33" s="243"/>
      <c r="P33" s="243"/>
      <c r="Q33" s="342"/>
      <c r="R33" s="340"/>
    </row>
    <row r="34" spans="2:18" ht="72" customHeight="1" x14ac:dyDescent="0.25">
      <c r="B34" s="33" t="s">
        <v>1234</v>
      </c>
      <c r="C34" s="582" t="s">
        <v>457</v>
      </c>
      <c r="D34" s="583"/>
      <c r="E34" s="572" t="s">
        <v>349</v>
      </c>
      <c r="F34" s="573"/>
      <c r="G34" s="576"/>
      <c r="H34" s="378"/>
      <c r="I34" s="243"/>
      <c r="J34" s="243"/>
      <c r="K34" s="243"/>
      <c r="L34" s="243"/>
      <c r="M34" s="243"/>
      <c r="N34" s="342"/>
      <c r="O34" s="243"/>
      <c r="P34" s="243"/>
      <c r="Q34" s="342"/>
      <c r="R34" s="340"/>
    </row>
    <row r="35" spans="2:18" ht="72" customHeight="1" x14ac:dyDescent="0.25">
      <c r="B35" s="33" t="s">
        <v>1254</v>
      </c>
      <c r="C35" s="582" t="s">
        <v>1757</v>
      </c>
      <c r="D35" s="583"/>
      <c r="E35" s="572" t="s">
        <v>349</v>
      </c>
      <c r="F35" s="573"/>
      <c r="G35" s="576"/>
      <c r="H35" s="378"/>
      <c r="I35" s="243"/>
      <c r="J35" s="243"/>
      <c r="K35" s="243"/>
      <c r="L35" s="243"/>
      <c r="M35" s="243"/>
      <c r="N35" s="342"/>
      <c r="O35" s="243"/>
      <c r="P35" s="243"/>
      <c r="Q35" s="342"/>
      <c r="R35" s="340"/>
    </row>
    <row r="36" spans="2:18" ht="72" customHeight="1" x14ac:dyDescent="0.25">
      <c r="B36" s="33" t="s">
        <v>1257</v>
      </c>
      <c r="C36" s="582" t="s">
        <v>461</v>
      </c>
      <c r="D36" s="583"/>
      <c r="E36" s="572" t="s">
        <v>462</v>
      </c>
      <c r="F36" s="573"/>
      <c r="G36" s="576"/>
      <c r="H36" s="378"/>
      <c r="I36" s="243"/>
      <c r="J36" s="243"/>
      <c r="K36" s="243"/>
      <c r="L36" s="243"/>
      <c r="M36" s="243"/>
      <c r="N36" s="342"/>
      <c r="O36" s="243"/>
      <c r="P36" s="243"/>
      <c r="Q36" s="342"/>
      <c r="R36" s="340"/>
    </row>
    <row r="37" spans="2:18" ht="72" customHeight="1" x14ac:dyDescent="0.25">
      <c r="B37" s="33" t="s">
        <v>1265</v>
      </c>
      <c r="C37" s="582" t="s">
        <v>458</v>
      </c>
      <c r="D37" s="583"/>
      <c r="E37" s="572" t="s">
        <v>349</v>
      </c>
      <c r="F37" s="573"/>
      <c r="G37" s="576"/>
      <c r="H37" s="378"/>
      <c r="I37" s="243"/>
      <c r="J37" s="243"/>
      <c r="K37" s="243"/>
      <c r="L37" s="243"/>
      <c r="M37" s="243"/>
      <c r="N37" s="342"/>
      <c r="O37" s="243"/>
      <c r="P37" s="243"/>
      <c r="Q37" s="342"/>
      <c r="R37" s="340"/>
    </row>
    <row r="38" spans="2:18" ht="72" customHeight="1" x14ac:dyDescent="0.25">
      <c r="B38" s="33" t="s">
        <v>1434</v>
      </c>
      <c r="C38" s="582" t="s">
        <v>459</v>
      </c>
      <c r="D38" s="583"/>
      <c r="E38" s="572" t="s">
        <v>349</v>
      </c>
      <c r="F38" s="573"/>
      <c r="G38" s="576"/>
      <c r="H38" s="378"/>
      <c r="I38" s="243"/>
      <c r="J38" s="243"/>
      <c r="K38" s="243"/>
      <c r="L38" s="243"/>
      <c r="M38" s="243"/>
      <c r="N38" s="342"/>
      <c r="O38" s="243"/>
      <c r="P38" s="243"/>
      <c r="Q38" s="342"/>
      <c r="R38" s="340"/>
    </row>
    <row r="39" spans="2:18" s="75" customFormat="1" ht="72" customHeight="1" x14ac:dyDescent="0.25">
      <c r="B39" s="33" t="s">
        <v>1272</v>
      </c>
      <c r="C39" s="582" t="s">
        <v>896</v>
      </c>
      <c r="D39" s="583"/>
      <c r="E39" s="572" t="s">
        <v>897</v>
      </c>
      <c r="F39" s="573"/>
      <c r="G39" s="576"/>
      <c r="H39" s="378"/>
      <c r="I39" s="171"/>
      <c r="J39" s="171"/>
      <c r="K39" s="171"/>
      <c r="L39" s="171"/>
      <c r="M39" s="171"/>
      <c r="N39" s="94"/>
      <c r="O39" s="171"/>
      <c r="P39" s="171"/>
      <c r="Q39" s="94"/>
      <c r="R39" s="190"/>
    </row>
    <row r="40" spans="2:18" ht="72" customHeight="1" x14ac:dyDescent="0.25">
      <c r="B40" s="33" t="s">
        <v>1275</v>
      </c>
      <c r="C40" s="582" t="s">
        <v>1447</v>
      </c>
      <c r="D40" s="583"/>
      <c r="E40" s="572"/>
      <c r="F40" s="573"/>
      <c r="G40" s="576"/>
      <c r="H40" s="378"/>
      <c r="I40" s="171"/>
      <c r="J40" s="171"/>
      <c r="K40" s="171"/>
      <c r="L40" s="171"/>
      <c r="M40" s="171"/>
      <c r="N40" s="94"/>
      <c r="O40" s="171"/>
      <c r="P40" s="171"/>
      <c r="Q40" s="94"/>
      <c r="R40" s="190"/>
    </row>
    <row r="41" spans="2:18" s="75" customFormat="1" ht="72" customHeight="1" x14ac:dyDescent="0.25">
      <c r="B41" s="33" t="s">
        <v>1308</v>
      </c>
      <c r="C41" s="582" t="s">
        <v>901</v>
      </c>
      <c r="D41" s="583"/>
      <c r="E41" s="572"/>
      <c r="F41" s="573"/>
      <c r="G41" s="576"/>
      <c r="H41" s="378"/>
      <c r="I41" s="171"/>
      <c r="J41" s="171"/>
      <c r="K41" s="171"/>
      <c r="L41" s="171"/>
      <c r="M41" s="171"/>
      <c r="N41" s="94"/>
      <c r="O41" s="171"/>
      <c r="P41" s="171"/>
      <c r="Q41" s="94"/>
      <c r="R41" s="190"/>
    </row>
    <row r="42" spans="2:18" ht="72" customHeight="1" thickBot="1" x14ac:dyDescent="0.3">
      <c r="B42" s="5" t="s">
        <v>1500</v>
      </c>
      <c r="C42" s="743" t="s">
        <v>1513</v>
      </c>
      <c r="D42" s="744"/>
      <c r="E42" s="716"/>
      <c r="F42" s="747"/>
      <c r="G42" s="717"/>
      <c r="H42" s="379"/>
      <c r="I42" s="244"/>
      <c r="J42" s="244"/>
      <c r="K42" s="244"/>
      <c r="L42" s="244"/>
      <c r="M42" s="244"/>
      <c r="N42" s="343"/>
      <c r="O42" s="244"/>
      <c r="P42" s="244"/>
      <c r="Q42" s="343"/>
      <c r="R42" s="341"/>
    </row>
    <row r="43" spans="2:18" x14ac:dyDescent="0.25"/>
    <row r="44" spans="2:18" x14ac:dyDescent="0.25"/>
  </sheetData>
  <sheetProtection algorithmName="SHA-512" hashValue="jVxjYFopubKJpVuM5PybXi07vCZHP57Q+Kfhfkfb2/21YAy6SmB/WOIT+3HrVzbICPsghawDpwIebjdVBpcKfg==" saltValue="hcfqq+z5uGBDeraQaL9ZeQ==" spinCount="100000" sheet="1" formatCells="0"/>
  <mergeCells count="49">
    <mergeCell ref="N10:P21"/>
    <mergeCell ref="B10:M21"/>
    <mergeCell ref="F5:G5"/>
    <mergeCell ref="I2:M5"/>
    <mergeCell ref="N2:N5"/>
    <mergeCell ref="N8:R8"/>
    <mergeCell ref="Q2:Q5"/>
    <mergeCell ref="R2:R5"/>
    <mergeCell ref="B5:C5"/>
    <mergeCell ref="D5:E5"/>
    <mergeCell ref="E40:G40"/>
    <mergeCell ref="E41:G41"/>
    <mergeCell ref="E42:G42"/>
    <mergeCell ref="E35:G35"/>
    <mergeCell ref="E36:G36"/>
    <mergeCell ref="E37:G37"/>
    <mergeCell ref="E38:G38"/>
    <mergeCell ref="E39:G39"/>
    <mergeCell ref="E29:G29"/>
    <mergeCell ref="E30:G30"/>
    <mergeCell ref="E31:G31"/>
    <mergeCell ref="E32:G32"/>
    <mergeCell ref="E33:G33"/>
    <mergeCell ref="E24:G24"/>
    <mergeCell ref="E25:G25"/>
    <mergeCell ref="E26:G26"/>
    <mergeCell ref="E27:G27"/>
    <mergeCell ref="E28:G28"/>
    <mergeCell ref="C24:D24"/>
    <mergeCell ref="C25:D25"/>
    <mergeCell ref="C26:D26"/>
    <mergeCell ref="C27:D27"/>
    <mergeCell ref="C28:D28"/>
    <mergeCell ref="E34:G34"/>
    <mergeCell ref="I24:R24"/>
    <mergeCell ref="C42:D42"/>
    <mergeCell ref="C40:D40"/>
    <mergeCell ref="C37:D37"/>
    <mergeCell ref="C38:D38"/>
    <mergeCell ref="C39:D39"/>
    <mergeCell ref="C41:D41"/>
    <mergeCell ref="C33:D33"/>
    <mergeCell ref="C34:D34"/>
    <mergeCell ref="C35:D35"/>
    <mergeCell ref="C36:D36"/>
    <mergeCell ref="C30:D30"/>
    <mergeCell ref="C31:D31"/>
    <mergeCell ref="C32:D32"/>
    <mergeCell ref="C29:D29"/>
  </mergeCells>
  <conditionalFormatting sqref="N2">
    <cfRule type="expression" dxfId="7" priority="1">
      <formula>$N$2="Yes"</formula>
    </cfRule>
  </conditionalFormatting>
  <dataValidations count="1">
    <dataValidation type="whole" allowBlank="1" showInputMessage="1" showErrorMessage="1" prompt="Enter the total number of CBI and non-CBI documents you intend to submit under each category" sqref="H25:H42" xr:uid="{61789B6D-41E1-48DA-8484-9F4B8FD5ACE8}">
      <formula1>0</formula1>
      <formula2>100000000</formula2>
    </dataValidation>
  </dataValidations>
  <hyperlinks>
    <hyperlink ref="D5:E5" location="Terms!A1" display="Click here to visit Terms tab" xr:uid="{77BFAA8B-B6A2-4640-907E-8D0D09ECEBE8}"/>
    <hyperlink ref="B5:C5" location="Introduction!A1" display="Click here to return to Introduction tab" xr:uid="{33C0C700-C42C-4304-AC58-EB171BBDD548}"/>
    <hyperlink ref="F5:G5" location="'Additional Info'!A1" display="Click here to visit Additional Info tab" xr:uid="{F712739B-F049-4367-AEC5-5D1DA3CF7DEF}"/>
  </hyperlink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t from the dropdown menu in this cell" xr:uid="{FE0DFE48-BAAB-44D4-ACA0-F1998FF9E466}">
          <x14:formula1>
            <xm:f>'Background Data'!$F$2:$F$3</xm:f>
          </x14:formula1>
          <xm:sqref>N2:N4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0DAC5-377D-4DE2-9B2A-8ACCD50F6AB1}">
  <sheetPr codeName="Sheet1">
    <tabColor theme="8" tint="0.59999389629810485"/>
  </sheetPr>
  <dimension ref="A1:X75"/>
  <sheetViews>
    <sheetView workbookViewId="0"/>
  </sheetViews>
  <sheetFormatPr defaultColWidth="0" defaultRowHeight="12" zeroHeight="1" x14ac:dyDescent="0.25"/>
  <cols>
    <col min="1" max="1" width="4.5703125" style="75" customWidth="1"/>
    <col min="2" max="12" width="13.5703125" style="75" customWidth="1"/>
    <col min="13" max="13" width="4.5703125" style="75" customWidth="1"/>
    <col min="14" max="24" width="0" style="75" hidden="1" customWidth="1"/>
    <col min="25" max="16384" width="13.5703125" style="75" hidden="1"/>
  </cols>
  <sheetData>
    <row r="1" spans="2:12" ht="12.6" customHeight="1" x14ac:dyDescent="0.25"/>
    <row r="2" spans="2:12" s="11" customFormat="1" ht="18.75" x14ac:dyDescent="0.25">
      <c r="B2" s="9" t="s">
        <v>285</v>
      </c>
      <c r="C2" s="9"/>
    </row>
    <row r="3" spans="2:12" s="11" customFormat="1" ht="18.75" x14ac:dyDescent="0.25">
      <c r="B3" s="9" t="s">
        <v>1499</v>
      </c>
      <c r="C3" s="9"/>
    </row>
    <row r="4" spans="2:12" ht="12" customHeight="1" thickBot="1" x14ac:dyDescent="0.3">
      <c r="H4" s="17"/>
      <c r="I4" s="10"/>
      <c r="J4" s="10"/>
      <c r="K4" s="74"/>
      <c r="L4" s="74"/>
    </row>
    <row r="5" spans="2:12" ht="12" customHeight="1" thickBot="1" x14ac:dyDescent="0.3">
      <c r="B5" s="549" t="s">
        <v>1581</v>
      </c>
      <c r="C5" s="550"/>
      <c r="H5" s="17"/>
      <c r="I5" s="10"/>
      <c r="J5" s="10"/>
      <c r="K5" s="74"/>
      <c r="L5" s="74"/>
    </row>
    <row r="6" spans="2:12" ht="12" customHeight="1" x14ac:dyDescent="0.25">
      <c r="H6" s="17"/>
      <c r="I6" s="10"/>
      <c r="J6" s="10"/>
      <c r="K6" s="74"/>
      <c r="L6" s="74"/>
    </row>
    <row r="7" spans="2:12" s="233" customFormat="1" ht="12" customHeight="1" thickBot="1" x14ac:dyDescent="0.3">
      <c r="H7" s="17"/>
      <c r="I7" s="10"/>
      <c r="J7" s="10"/>
      <c r="K7" s="228"/>
      <c r="L7" s="228"/>
    </row>
    <row r="8" spans="2:12" s="233" customFormat="1" ht="12" customHeight="1" x14ac:dyDescent="0.25">
      <c r="B8" s="902" t="s">
        <v>1792</v>
      </c>
      <c r="C8" s="903"/>
      <c r="D8" s="903"/>
      <c r="E8" s="903"/>
      <c r="F8" s="903"/>
      <c r="G8" s="903"/>
      <c r="H8" s="903"/>
      <c r="I8" s="903"/>
      <c r="J8" s="903"/>
      <c r="K8" s="903"/>
      <c r="L8" s="904"/>
    </row>
    <row r="9" spans="2:12" s="233" customFormat="1" ht="14.85" customHeight="1" x14ac:dyDescent="0.25">
      <c r="B9" s="905"/>
      <c r="C9" s="906"/>
      <c r="D9" s="906"/>
      <c r="E9" s="906"/>
      <c r="F9" s="906"/>
      <c r="G9" s="906"/>
      <c r="H9" s="906"/>
      <c r="I9" s="906"/>
      <c r="J9" s="906"/>
      <c r="K9" s="906"/>
      <c r="L9" s="907"/>
    </row>
    <row r="10" spans="2:12" s="233" customFormat="1" ht="12" customHeight="1" x14ac:dyDescent="0.25">
      <c r="B10" s="905"/>
      <c r="C10" s="906"/>
      <c r="D10" s="906"/>
      <c r="E10" s="906"/>
      <c r="F10" s="906"/>
      <c r="G10" s="906"/>
      <c r="H10" s="906"/>
      <c r="I10" s="906"/>
      <c r="J10" s="906"/>
      <c r="K10" s="906"/>
      <c r="L10" s="907"/>
    </row>
    <row r="11" spans="2:12" s="233" customFormat="1" ht="13.35" customHeight="1" x14ac:dyDescent="0.25">
      <c r="B11" s="905"/>
      <c r="C11" s="906"/>
      <c r="D11" s="906"/>
      <c r="E11" s="906"/>
      <c r="F11" s="906"/>
      <c r="G11" s="906"/>
      <c r="H11" s="906"/>
      <c r="I11" s="906"/>
      <c r="J11" s="906"/>
      <c r="K11" s="906"/>
      <c r="L11" s="907"/>
    </row>
    <row r="12" spans="2:12" s="233" customFormat="1" ht="13.35" customHeight="1" x14ac:dyDescent="0.25">
      <c r="B12" s="905"/>
      <c r="C12" s="906"/>
      <c r="D12" s="906"/>
      <c r="E12" s="906"/>
      <c r="F12" s="906"/>
      <c r="G12" s="906"/>
      <c r="H12" s="906"/>
      <c r="I12" s="906"/>
      <c r="J12" s="906"/>
      <c r="K12" s="906"/>
      <c r="L12" s="907"/>
    </row>
    <row r="13" spans="2:12" s="267" customFormat="1" ht="13.35" customHeight="1" x14ac:dyDescent="0.25">
      <c r="B13" s="905"/>
      <c r="C13" s="906"/>
      <c r="D13" s="906"/>
      <c r="E13" s="906"/>
      <c r="F13" s="906"/>
      <c r="G13" s="906"/>
      <c r="H13" s="906"/>
      <c r="I13" s="906"/>
      <c r="J13" s="906"/>
      <c r="K13" s="906"/>
      <c r="L13" s="907"/>
    </row>
    <row r="14" spans="2:12" s="267" customFormat="1" ht="13.35" customHeight="1" x14ac:dyDescent="0.25">
      <c r="B14" s="905"/>
      <c r="C14" s="906"/>
      <c r="D14" s="906"/>
      <c r="E14" s="906"/>
      <c r="F14" s="906"/>
      <c r="G14" s="906"/>
      <c r="H14" s="906"/>
      <c r="I14" s="906"/>
      <c r="J14" s="906"/>
      <c r="K14" s="906"/>
      <c r="L14" s="907"/>
    </row>
    <row r="15" spans="2:12" s="267" customFormat="1" ht="13.35" customHeight="1" x14ac:dyDescent="0.25">
      <c r="B15" s="905"/>
      <c r="C15" s="906"/>
      <c r="D15" s="906"/>
      <c r="E15" s="906"/>
      <c r="F15" s="906"/>
      <c r="G15" s="906"/>
      <c r="H15" s="906"/>
      <c r="I15" s="906"/>
      <c r="J15" s="906"/>
      <c r="K15" s="906"/>
      <c r="L15" s="907"/>
    </row>
    <row r="16" spans="2:12" s="401" customFormat="1" ht="13.35" customHeight="1" x14ac:dyDescent="0.25">
      <c r="B16" s="905"/>
      <c r="C16" s="906"/>
      <c r="D16" s="906"/>
      <c r="E16" s="906"/>
      <c r="F16" s="906"/>
      <c r="G16" s="906"/>
      <c r="H16" s="906"/>
      <c r="I16" s="906"/>
      <c r="J16" s="906"/>
      <c r="K16" s="906"/>
      <c r="L16" s="907"/>
    </row>
    <row r="17" spans="2:12" s="339" customFormat="1" ht="13.35" customHeight="1" x14ac:dyDescent="0.25">
      <c r="B17" s="905"/>
      <c r="C17" s="906"/>
      <c r="D17" s="906"/>
      <c r="E17" s="906"/>
      <c r="F17" s="906"/>
      <c r="G17" s="906"/>
      <c r="H17" s="906"/>
      <c r="I17" s="906"/>
      <c r="J17" s="906"/>
      <c r="K17" s="906"/>
      <c r="L17" s="907"/>
    </row>
    <row r="18" spans="2:12" s="339" customFormat="1" ht="13.35" customHeight="1" x14ac:dyDescent="0.25">
      <c r="B18" s="905"/>
      <c r="C18" s="906"/>
      <c r="D18" s="906"/>
      <c r="E18" s="906"/>
      <c r="F18" s="906"/>
      <c r="G18" s="906"/>
      <c r="H18" s="906"/>
      <c r="I18" s="906"/>
      <c r="J18" s="906"/>
      <c r="K18" s="906"/>
      <c r="L18" s="907"/>
    </row>
    <row r="19" spans="2:12" s="267" customFormat="1" ht="13.35" customHeight="1" x14ac:dyDescent="0.25">
      <c r="B19" s="905"/>
      <c r="C19" s="906"/>
      <c r="D19" s="906"/>
      <c r="E19" s="906"/>
      <c r="F19" s="906"/>
      <c r="G19" s="906"/>
      <c r="H19" s="906"/>
      <c r="I19" s="906"/>
      <c r="J19" s="906"/>
      <c r="K19" s="906"/>
      <c r="L19" s="907"/>
    </row>
    <row r="20" spans="2:12" s="414" customFormat="1" ht="13.35" customHeight="1" x14ac:dyDescent="0.25">
      <c r="B20" s="905"/>
      <c r="C20" s="906"/>
      <c r="D20" s="906"/>
      <c r="E20" s="906"/>
      <c r="F20" s="906"/>
      <c r="G20" s="906"/>
      <c r="H20" s="906"/>
      <c r="I20" s="906"/>
      <c r="J20" s="906"/>
      <c r="K20" s="906"/>
      <c r="L20" s="907"/>
    </row>
    <row r="21" spans="2:12" s="233" customFormat="1" ht="13.35" customHeight="1" thickBot="1" x14ac:dyDescent="0.3">
      <c r="B21" s="908"/>
      <c r="C21" s="909"/>
      <c r="D21" s="909"/>
      <c r="E21" s="909"/>
      <c r="F21" s="909"/>
      <c r="G21" s="909"/>
      <c r="H21" s="909"/>
      <c r="I21" s="909"/>
      <c r="J21" s="909"/>
      <c r="K21" s="909"/>
      <c r="L21" s="910"/>
    </row>
    <row r="22" spans="2:12" s="233" customFormat="1" ht="12" customHeight="1" x14ac:dyDescent="0.25">
      <c r="H22" s="17"/>
      <c r="I22" s="10"/>
      <c r="J22" s="10"/>
      <c r="K22" s="228"/>
      <c r="L22" s="228"/>
    </row>
    <row r="23" spans="2:12" s="225" customFormat="1" ht="12" customHeight="1" x14ac:dyDescent="0.25">
      <c r="H23" s="17"/>
      <c r="I23" s="10"/>
      <c r="J23" s="10"/>
      <c r="K23" s="224"/>
      <c r="L23" s="224"/>
    </row>
    <row r="24" spans="2:12" ht="15.75" x14ac:dyDescent="0.25">
      <c r="B24" s="256" t="s">
        <v>905</v>
      </c>
      <c r="C24" s="257"/>
      <c r="D24" s="257"/>
      <c r="E24" s="257"/>
      <c r="F24" s="257"/>
      <c r="H24" s="256" t="s">
        <v>903</v>
      </c>
      <c r="I24" s="257"/>
      <c r="J24" s="257"/>
      <c r="K24" s="257"/>
      <c r="L24" s="257"/>
    </row>
    <row r="25" spans="2:12" ht="12" customHeight="1" x14ac:dyDescent="0.25">
      <c r="B25" s="257"/>
      <c r="C25" s="257"/>
      <c r="D25" s="257"/>
      <c r="E25" s="257"/>
      <c r="F25" s="257"/>
      <c r="H25" s="257"/>
      <c r="I25" s="257"/>
      <c r="J25" s="257"/>
      <c r="K25" s="257"/>
      <c r="L25" s="257"/>
    </row>
    <row r="26" spans="2:12" ht="12" customHeight="1" x14ac:dyDescent="0.25">
      <c r="B26" s="878" t="s">
        <v>1503</v>
      </c>
      <c r="C26" s="878"/>
      <c r="D26" s="878"/>
      <c r="E26" s="878"/>
      <c r="F26" s="878"/>
      <c r="H26" s="878" t="s">
        <v>1504</v>
      </c>
      <c r="I26" s="878"/>
      <c r="J26" s="878"/>
      <c r="K26" s="878"/>
      <c r="L26" s="878"/>
    </row>
    <row r="27" spans="2:12" ht="12" customHeight="1" thickBot="1" x14ac:dyDescent="0.3">
      <c r="B27" s="879"/>
      <c r="C27" s="879"/>
      <c r="D27" s="879"/>
      <c r="E27" s="879"/>
      <c r="F27" s="879"/>
      <c r="H27" s="879"/>
      <c r="I27" s="879"/>
      <c r="J27" s="879"/>
      <c r="K27" s="879"/>
      <c r="L27" s="879"/>
    </row>
    <row r="28" spans="2:12" ht="18" customHeight="1" x14ac:dyDescent="0.25">
      <c r="B28" s="261" t="s">
        <v>7</v>
      </c>
      <c r="C28" s="880"/>
      <c r="D28" s="881"/>
      <c r="E28" s="881"/>
      <c r="F28" s="882"/>
      <c r="H28" s="261" t="s">
        <v>7</v>
      </c>
      <c r="I28" s="880"/>
      <c r="J28" s="881"/>
      <c r="K28" s="881"/>
      <c r="L28" s="882"/>
    </row>
    <row r="29" spans="2:12" ht="18" customHeight="1" x14ac:dyDescent="0.25">
      <c r="B29" s="262" t="s">
        <v>8</v>
      </c>
      <c r="C29" s="883"/>
      <c r="D29" s="884"/>
      <c r="E29" s="884"/>
      <c r="F29" s="885"/>
      <c r="H29" s="262" t="s">
        <v>8</v>
      </c>
      <c r="I29" s="883"/>
      <c r="J29" s="884"/>
      <c r="K29" s="884"/>
      <c r="L29" s="885"/>
    </row>
    <row r="30" spans="2:12" ht="18" customHeight="1" x14ac:dyDescent="0.25">
      <c r="B30" s="262" t="s">
        <v>9</v>
      </c>
      <c r="C30" s="883"/>
      <c r="D30" s="884"/>
      <c r="E30" s="884"/>
      <c r="F30" s="885"/>
      <c r="H30" s="262" t="s">
        <v>9</v>
      </c>
      <c r="I30" s="883"/>
      <c r="J30" s="884"/>
      <c r="K30" s="884"/>
      <c r="L30" s="885"/>
    </row>
    <row r="31" spans="2:12" ht="18" customHeight="1" x14ac:dyDescent="0.25">
      <c r="B31" s="262" t="s">
        <v>10</v>
      </c>
      <c r="C31" s="883"/>
      <c r="D31" s="884"/>
      <c r="E31" s="884"/>
      <c r="F31" s="885"/>
      <c r="H31" s="262" t="s">
        <v>10</v>
      </c>
      <c r="I31" s="883"/>
      <c r="J31" s="884"/>
      <c r="K31" s="884"/>
      <c r="L31" s="885"/>
    </row>
    <row r="32" spans="2:12" ht="18" customHeight="1" x14ac:dyDescent="0.25">
      <c r="B32" s="262" t="s">
        <v>11</v>
      </c>
      <c r="C32" s="886"/>
      <c r="D32" s="887"/>
      <c r="E32" s="887"/>
      <c r="F32" s="888"/>
      <c r="H32" s="262" t="s">
        <v>11</v>
      </c>
      <c r="I32" s="886"/>
      <c r="J32" s="887"/>
      <c r="K32" s="887"/>
      <c r="L32" s="888"/>
    </row>
    <row r="33" spans="2:12" ht="18" customHeight="1" x14ac:dyDescent="0.25">
      <c r="B33" s="262" t="s">
        <v>12</v>
      </c>
      <c r="C33" s="886"/>
      <c r="D33" s="887"/>
      <c r="E33" s="887"/>
      <c r="F33" s="888"/>
      <c r="H33" s="262" t="s">
        <v>12</v>
      </c>
      <c r="I33" s="886"/>
      <c r="J33" s="887"/>
      <c r="K33" s="887"/>
      <c r="L33" s="888"/>
    </row>
    <row r="34" spans="2:12" ht="18" customHeight="1" x14ac:dyDescent="0.25">
      <c r="B34" s="889" t="s">
        <v>452</v>
      </c>
      <c r="C34" s="896"/>
      <c r="D34" s="897"/>
      <c r="E34" s="897"/>
      <c r="F34" s="898"/>
      <c r="H34" s="889" t="s">
        <v>452</v>
      </c>
      <c r="I34" s="896"/>
      <c r="J34" s="897"/>
      <c r="K34" s="897"/>
      <c r="L34" s="898"/>
    </row>
    <row r="35" spans="2:12" ht="18" customHeight="1" thickBot="1" x14ac:dyDescent="0.3">
      <c r="B35" s="890"/>
      <c r="C35" s="899"/>
      <c r="D35" s="900"/>
      <c r="E35" s="900"/>
      <c r="F35" s="901"/>
      <c r="H35" s="890"/>
      <c r="I35" s="899"/>
      <c r="J35" s="900"/>
      <c r="K35" s="900"/>
      <c r="L35" s="901"/>
    </row>
    <row r="36" spans="2:12" ht="12" customHeight="1" x14ac:dyDescent="0.25">
      <c r="B36" s="257"/>
      <c r="C36" s="257"/>
      <c r="D36" s="257"/>
      <c r="E36" s="257"/>
      <c r="F36" s="257"/>
      <c r="H36" s="258"/>
      <c r="I36" s="259"/>
      <c r="J36" s="259"/>
      <c r="K36" s="260"/>
      <c r="L36" s="260"/>
    </row>
    <row r="37" spans="2:12" ht="12" customHeight="1" x14ac:dyDescent="0.25">
      <c r="B37" s="894"/>
      <c r="C37" s="891" t="s">
        <v>13</v>
      </c>
      <c r="D37" s="891"/>
      <c r="E37" s="891"/>
      <c r="F37" s="891"/>
      <c r="H37" s="894"/>
      <c r="I37" s="891" t="s">
        <v>13</v>
      </c>
      <c r="J37" s="891"/>
      <c r="K37" s="891"/>
      <c r="L37" s="891"/>
    </row>
    <row r="38" spans="2:12" s="11" customFormat="1" ht="12" customHeight="1" x14ac:dyDescent="0.25">
      <c r="B38" s="894"/>
      <c r="C38" s="891"/>
      <c r="D38" s="891"/>
      <c r="E38" s="891"/>
      <c r="F38" s="891"/>
      <c r="H38" s="894"/>
      <c r="I38" s="891"/>
      <c r="J38" s="891"/>
      <c r="K38" s="891"/>
      <c r="L38" s="891"/>
    </row>
    <row r="39" spans="2:12" ht="12" customHeight="1" x14ac:dyDescent="0.25">
      <c r="B39" s="258"/>
      <c r="C39" s="259"/>
      <c r="D39" s="259"/>
      <c r="E39" s="260"/>
      <c r="F39" s="260"/>
      <c r="H39" s="258"/>
      <c r="I39" s="259"/>
      <c r="J39" s="259"/>
      <c r="K39" s="260"/>
      <c r="L39" s="260"/>
    </row>
    <row r="40" spans="2:12" ht="12" customHeight="1" x14ac:dyDescent="0.25">
      <c r="B40" s="892"/>
      <c r="C40" s="892"/>
      <c r="D40" s="892"/>
      <c r="E40" s="892"/>
      <c r="F40" s="892"/>
      <c r="H40" s="892"/>
      <c r="I40" s="892"/>
      <c r="J40" s="892"/>
      <c r="K40" s="892"/>
      <c r="L40" s="892"/>
    </row>
    <row r="41" spans="2:12" ht="12" customHeight="1" thickBot="1" x14ac:dyDescent="0.3">
      <c r="B41" s="893"/>
      <c r="C41" s="893"/>
      <c r="D41" s="893"/>
      <c r="E41" s="893"/>
      <c r="F41" s="893"/>
      <c r="H41" s="893"/>
      <c r="I41" s="893"/>
      <c r="J41" s="893"/>
      <c r="K41" s="893"/>
      <c r="L41" s="893"/>
    </row>
    <row r="42" spans="2:12" s="11" customFormat="1" ht="12" customHeight="1" x14ac:dyDescent="0.25">
      <c r="B42" s="895" t="s">
        <v>14</v>
      </c>
      <c r="C42" s="895"/>
      <c r="D42" s="895"/>
      <c r="E42" s="895"/>
      <c r="F42" s="895"/>
      <c r="H42" s="894" t="s">
        <v>14</v>
      </c>
      <c r="I42" s="894"/>
      <c r="J42" s="894"/>
      <c r="K42" s="894"/>
      <c r="L42" s="894"/>
    </row>
    <row r="43" spans="2:12" s="11" customFormat="1" ht="12" customHeight="1" x14ac:dyDescent="0.25">
      <c r="B43" s="894"/>
      <c r="C43" s="894"/>
      <c r="D43" s="894"/>
      <c r="E43" s="894"/>
      <c r="F43" s="894"/>
      <c r="H43" s="894"/>
      <c r="I43" s="894"/>
      <c r="J43" s="894"/>
      <c r="K43" s="894"/>
      <c r="L43" s="894"/>
    </row>
    <row r="44" spans="2:12" s="11" customFormat="1" ht="12" customHeight="1" x14ac:dyDescent="0.25">
      <c r="B44" s="876"/>
      <c r="C44" s="876"/>
      <c r="D44" s="876"/>
      <c r="E44" s="876"/>
      <c r="F44" s="876"/>
      <c r="H44" s="876"/>
      <c r="I44" s="876"/>
      <c r="J44" s="876"/>
      <c r="K44" s="876"/>
      <c r="L44" s="876"/>
    </row>
    <row r="45" spans="2:12" s="11" customFormat="1" ht="12" customHeight="1" thickBot="1" x14ac:dyDescent="0.3">
      <c r="B45" s="877"/>
      <c r="C45" s="877"/>
      <c r="D45" s="877"/>
      <c r="E45" s="877"/>
      <c r="F45" s="877"/>
      <c r="H45" s="877"/>
      <c r="I45" s="877"/>
      <c r="J45" s="877"/>
      <c r="K45" s="877"/>
      <c r="L45" s="877"/>
    </row>
    <row r="46" spans="2:12" s="11" customFormat="1" ht="12" customHeight="1" x14ac:dyDescent="0.25">
      <c r="B46" s="895" t="s">
        <v>15</v>
      </c>
      <c r="C46" s="895"/>
      <c r="D46" s="895"/>
      <c r="E46" s="895"/>
      <c r="F46" s="895"/>
      <c r="H46" s="894" t="s">
        <v>15</v>
      </c>
      <c r="I46" s="894"/>
      <c r="J46" s="894"/>
      <c r="K46" s="894"/>
      <c r="L46" s="894"/>
    </row>
    <row r="47" spans="2:12" s="11" customFormat="1" ht="12" customHeight="1" x14ac:dyDescent="0.25">
      <c r="B47" s="258"/>
      <c r="C47" s="258"/>
      <c r="D47" s="258"/>
      <c r="E47" s="258"/>
      <c r="F47" s="258"/>
      <c r="G47" s="17"/>
      <c r="H47" s="258"/>
      <c r="I47" s="258"/>
      <c r="J47" s="258"/>
      <c r="K47" s="258"/>
      <c r="L47" s="258"/>
    </row>
    <row r="48" spans="2:12" s="11" customFormat="1" ht="12" customHeight="1" x14ac:dyDescent="0.25">
      <c r="B48" s="17"/>
      <c r="C48" s="17"/>
      <c r="D48" s="17"/>
      <c r="E48" s="17"/>
      <c r="F48" s="17"/>
      <c r="G48" s="17"/>
      <c r="H48" s="17"/>
      <c r="I48" s="17"/>
      <c r="J48" s="17"/>
      <c r="K48" s="17"/>
      <c r="L48" s="17"/>
    </row>
    <row r="49" spans="2:12" s="11" customFormat="1" ht="12" customHeight="1" x14ac:dyDescent="0.25">
      <c r="B49" s="17"/>
      <c r="C49" s="17"/>
      <c r="D49" s="17"/>
      <c r="E49" s="17"/>
      <c r="F49" s="17"/>
      <c r="G49" s="17"/>
      <c r="H49" s="17"/>
      <c r="I49" s="17"/>
      <c r="J49" s="17"/>
      <c r="K49" s="17"/>
      <c r="L49" s="17"/>
    </row>
    <row r="50" spans="2:12" s="11" customFormat="1" ht="15.75" x14ac:dyDescent="0.25">
      <c r="B50" s="256" t="s">
        <v>902</v>
      </c>
      <c r="C50" s="257"/>
      <c r="D50" s="257"/>
      <c r="E50" s="257"/>
      <c r="F50" s="257"/>
      <c r="G50" s="17"/>
      <c r="H50" s="256" t="s">
        <v>904</v>
      </c>
      <c r="I50" s="257"/>
      <c r="J50" s="257"/>
      <c r="K50" s="257"/>
      <c r="L50" s="257"/>
    </row>
    <row r="51" spans="2:12" s="11" customFormat="1" ht="12" customHeight="1" x14ac:dyDescent="0.25">
      <c r="B51" s="257"/>
      <c r="C51" s="257"/>
      <c r="D51" s="257"/>
      <c r="E51" s="257"/>
      <c r="F51" s="257"/>
      <c r="G51" s="17"/>
      <c r="H51" s="257"/>
      <c r="I51" s="257"/>
      <c r="J51" s="257"/>
      <c r="K51" s="257"/>
      <c r="L51" s="257"/>
    </row>
    <row r="52" spans="2:12" s="11" customFormat="1" ht="12" customHeight="1" x14ac:dyDescent="0.25">
      <c r="B52" s="878" t="s">
        <v>1506</v>
      </c>
      <c r="C52" s="878"/>
      <c r="D52" s="878"/>
      <c r="E52" s="878"/>
      <c r="F52" s="878"/>
      <c r="G52" s="17"/>
      <c r="H52" s="878" t="s">
        <v>1507</v>
      </c>
      <c r="I52" s="878"/>
      <c r="J52" s="878"/>
      <c r="K52" s="878"/>
      <c r="L52" s="878"/>
    </row>
    <row r="53" spans="2:12" s="11" customFormat="1" ht="12" customHeight="1" thickBot="1" x14ac:dyDescent="0.3">
      <c r="B53" s="879"/>
      <c r="C53" s="879"/>
      <c r="D53" s="879"/>
      <c r="E53" s="879"/>
      <c r="F53" s="879"/>
      <c r="G53" s="17"/>
      <c r="H53" s="879"/>
      <c r="I53" s="879"/>
      <c r="J53" s="879"/>
      <c r="K53" s="879"/>
      <c r="L53" s="879"/>
    </row>
    <row r="54" spans="2:12" s="11" customFormat="1" ht="18" customHeight="1" x14ac:dyDescent="0.25">
      <c r="B54" s="261" t="s">
        <v>7</v>
      </c>
      <c r="C54" s="880"/>
      <c r="D54" s="881"/>
      <c r="E54" s="881"/>
      <c r="F54" s="882"/>
      <c r="G54" s="17"/>
      <c r="H54" s="261" t="s">
        <v>7</v>
      </c>
      <c r="I54" s="880"/>
      <c r="J54" s="881"/>
      <c r="K54" s="881"/>
      <c r="L54" s="882"/>
    </row>
    <row r="55" spans="2:12" s="11" customFormat="1" ht="18" customHeight="1" x14ac:dyDescent="0.25">
      <c r="B55" s="262" t="s">
        <v>8</v>
      </c>
      <c r="C55" s="883"/>
      <c r="D55" s="884"/>
      <c r="E55" s="884"/>
      <c r="F55" s="885"/>
      <c r="G55" s="17"/>
      <c r="H55" s="262" t="s">
        <v>8</v>
      </c>
      <c r="I55" s="883"/>
      <c r="J55" s="884"/>
      <c r="K55" s="884"/>
      <c r="L55" s="885"/>
    </row>
    <row r="56" spans="2:12" ht="18" customHeight="1" x14ac:dyDescent="0.25">
      <c r="B56" s="262" t="s">
        <v>9</v>
      </c>
      <c r="C56" s="883"/>
      <c r="D56" s="884"/>
      <c r="E56" s="884"/>
      <c r="F56" s="885"/>
      <c r="G56" s="17"/>
      <c r="H56" s="262" t="s">
        <v>9</v>
      </c>
      <c r="I56" s="883"/>
      <c r="J56" s="884"/>
      <c r="K56" s="884"/>
      <c r="L56" s="885"/>
    </row>
    <row r="57" spans="2:12" ht="18" customHeight="1" x14ac:dyDescent="0.25">
      <c r="B57" s="262" t="s">
        <v>10</v>
      </c>
      <c r="C57" s="883"/>
      <c r="D57" s="884"/>
      <c r="E57" s="884"/>
      <c r="F57" s="885"/>
      <c r="G57" s="17"/>
      <c r="H57" s="262" t="s">
        <v>10</v>
      </c>
      <c r="I57" s="883"/>
      <c r="J57" s="884"/>
      <c r="K57" s="884"/>
      <c r="L57" s="885"/>
    </row>
    <row r="58" spans="2:12" ht="18" customHeight="1" x14ac:dyDescent="0.25">
      <c r="B58" s="262" t="s">
        <v>11</v>
      </c>
      <c r="C58" s="886"/>
      <c r="D58" s="887"/>
      <c r="E58" s="887"/>
      <c r="F58" s="888"/>
      <c r="G58" s="17"/>
      <c r="H58" s="262" t="s">
        <v>11</v>
      </c>
      <c r="I58" s="886"/>
      <c r="J58" s="887"/>
      <c r="K58" s="887"/>
      <c r="L58" s="888"/>
    </row>
    <row r="59" spans="2:12" ht="18" customHeight="1" x14ac:dyDescent="0.25">
      <c r="B59" s="262" t="s">
        <v>12</v>
      </c>
      <c r="C59" s="886"/>
      <c r="D59" s="887"/>
      <c r="E59" s="887"/>
      <c r="F59" s="888"/>
      <c r="G59" s="17"/>
      <c r="H59" s="262" t="s">
        <v>12</v>
      </c>
      <c r="I59" s="886"/>
      <c r="J59" s="887"/>
      <c r="K59" s="887"/>
      <c r="L59" s="888"/>
    </row>
    <row r="60" spans="2:12" ht="18" customHeight="1" x14ac:dyDescent="0.25">
      <c r="B60" s="889" t="s">
        <v>452</v>
      </c>
      <c r="C60" s="896"/>
      <c r="D60" s="897"/>
      <c r="E60" s="897"/>
      <c r="F60" s="898"/>
      <c r="G60" s="17"/>
      <c r="H60" s="889" t="s">
        <v>452</v>
      </c>
      <c r="I60" s="896"/>
      <c r="J60" s="897"/>
      <c r="K60" s="897"/>
      <c r="L60" s="898"/>
    </row>
    <row r="61" spans="2:12" ht="18" customHeight="1" thickBot="1" x14ac:dyDescent="0.3">
      <c r="B61" s="890"/>
      <c r="C61" s="899"/>
      <c r="D61" s="900"/>
      <c r="E61" s="900"/>
      <c r="F61" s="901"/>
      <c r="G61" s="17"/>
      <c r="H61" s="890"/>
      <c r="I61" s="899"/>
      <c r="J61" s="900"/>
      <c r="K61" s="900"/>
      <c r="L61" s="901"/>
    </row>
    <row r="62" spans="2:12" x14ac:dyDescent="0.25">
      <c r="B62" s="258"/>
      <c r="C62" s="259"/>
      <c r="D62" s="259"/>
      <c r="E62" s="260"/>
      <c r="F62" s="260"/>
      <c r="G62" s="17"/>
      <c r="H62" s="258"/>
      <c r="I62" s="259"/>
      <c r="J62" s="259"/>
      <c r="K62" s="260"/>
      <c r="L62" s="260"/>
    </row>
    <row r="63" spans="2:12" x14ac:dyDescent="0.25">
      <c r="B63" s="894"/>
      <c r="C63" s="891" t="s">
        <v>13</v>
      </c>
      <c r="D63" s="891"/>
      <c r="E63" s="891"/>
      <c r="F63" s="891"/>
      <c r="G63" s="17"/>
      <c r="H63" s="894"/>
      <c r="I63" s="891" t="s">
        <v>13</v>
      </c>
      <c r="J63" s="891"/>
      <c r="K63" s="891"/>
      <c r="L63" s="891"/>
    </row>
    <row r="64" spans="2:12" x14ac:dyDescent="0.25">
      <c r="B64" s="894"/>
      <c r="C64" s="891"/>
      <c r="D64" s="891"/>
      <c r="E64" s="891"/>
      <c r="F64" s="891"/>
      <c r="G64" s="17"/>
      <c r="H64" s="894"/>
      <c r="I64" s="891"/>
      <c r="J64" s="891"/>
      <c r="K64" s="891"/>
      <c r="L64" s="891"/>
    </row>
    <row r="65" spans="2:12" x14ac:dyDescent="0.25">
      <c r="B65" s="258"/>
      <c r="C65" s="259"/>
      <c r="D65" s="259"/>
      <c r="E65" s="260"/>
      <c r="F65" s="260"/>
      <c r="G65" s="17"/>
      <c r="H65" s="258"/>
      <c r="I65" s="259"/>
      <c r="J65" s="259"/>
      <c r="K65" s="260"/>
      <c r="L65" s="260"/>
    </row>
    <row r="66" spans="2:12" x14ac:dyDescent="0.25">
      <c r="B66" s="892"/>
      <c r="C66" s="892"/>
      <c r="D66" s="892"/>
      <c r="E66" s="892"/>
      <c r="F66" s="892"/>
      <c r="G66" s="17"/>
      <c r="H66" s="892"/>
      <c r="I66" s="892"/>
      <c r="J66" s="892"/>
      <c r="K66" s="892"/>
      <c r="L66" s="892"/>
    </row>
    <row r="67" spans="2:12" ht="12.75" thickBot="1" x14ac:dyDescent="0.3">
      <c r="B67" s="893"/>
      <c r="C67" s="893"/>
      <c r="D67" s="893"/>
      <c r="E67" s="893"/>
      <c r="F67" s="893"/>
      <c r="G67" s="17"/>
      <c r="H67" s="893"/>
      <c r="I67" s="893"/>
      <c r="J67" s="893"/>
      <c r="K67" s="893"/>
      <c r="L67" s="893"/>
    </row>
    <row r="68" spans="2:12" x14ac:dyDescent="0.25">
      <c r="B68" s="894" t="s">
        <v>14</v>
      </c>
      <c r="C68" s="894"/>
      <c r="D68" s="894"/>
      <c r="E68" s="894"/>
      <c r="F68" s="894"/>
      <c r="G68" s="17"/>
      <c r="H68" s="894" t="s">
        <v>14</v>
      </c>
      <c r="I68" s="894"/>
      <c r="J68" s="894"/>
      <c r="K68" s="894"/>
      <c r="L68" s="894"/>
    </row>
    <row r="69" spans="2:12" x14ac:dyDescent="0.25">
      <c r="B69" s="894"/>
      <c r="C69" s="894"/>
      <c r="D69" s="894"/>
      <c r="E69" s="894"/>
      <c r="F69" s="894"/>
      <c r="G69" s="17"/>
      <c r="H69" s="894"/>
      <c r="I69" s="894"/>
      <c r="J69" s="894"/>
      <c r="K69" s="894"/>
      <c r="L69" s="894"/>
    </row>
    <row r="70" spans="2:12" x14ac:dyDescent="0.25">
      <c r="B70" s="876"/>
      <c r="C70" s="876"/>
      <c r="D70" s="876"/>
      <c r="E70" s="876"/>
      <c r="F70" s="876"/>
      <c r="G70" s="17"/>
      <c r="H70" s="876"/>
      <c r="I70" s="876"/>
      <c r="J70" s="876"/>
      <c r="K70" s="876"/>
      <c r="L70" s="876"/>
    </row>
    <row r="71" spans="2:12" ht="12.75" thickBot="1" x14ac:dyDescent="0.3">
      <c r="B71" s="877"/>
      <c r="C71" s="877"/>
      <c r="D71" s="877"/>
      <c r="E71" s="877"/>
      <c r="F71" s="877"/>
      <c r="G71" s="17"/>
      <c r="H71" s="877"/>
      <c r="I71" s="877"/>
      <c r="J71" s="877"/>
      <c r="K71" s="877"/>
      <c r="L71" s="877"/>
    </row>
    <row r="72" spans="2:12" x14ac:dyDescent="0.25">
      <c r="B72" s="894" t="s">
        <v>15</v>
      </c>
      <c r="C72" s="894"/>
      <c r="D72" s="894"/>
      <c r="E72" s="894"/>
      <c r="F72" s="894"/>
      <c r="G72" s="17"/>
      <c r="H72" s="894" t="s">
        <v>15</v>
      </c>
      <c r="I72" s="894"/>
      <c r="J72" s="894"/>
      <c r="K72" s="894"/>
      <c r="L72" s="894"/>
    </row>
    <row r="73" spans="2:12" x14ac:dyDescent="0.25">
      <c r="B73" s="258"/>
      <c r="C73" s="258"/>
      <c r="D73" s="258"/>
      <c r="E73" s="258"/>
      <c r="F73" s="258"/>
      <c r="H73" s="258"/>
      <c r="I73" s="258"/>
      <c r="J73" s="258"/>
      <c r="K73" s="258"/>
      <c r="L73" s="258"/>
    </row>
    <row r="74" spans="2:12" x14ac:dyDescent="0.25"/>
    <row r="75" spans="2:12" x14ac:dyDescent="0.25"/>
  </sheetData>
  <sheetProtection algorithmName="SHA-512" hashValue="mDh8258+zvXiVX03SP3yrNvBfCVc/dVOOMcHJM7gGt7eD/mrJM+ENWCpInxvUIrwN62sZada9VDKqXcaeHLquQ==" saltValue="AgR/GHOk2uNnXO1gDQYK/A==" spinCount="100000" sheet="1" formatCells="0"/>
  <mergeCells count="70">
    <mergeCell ref="I60:L60"/>
    <mergeCell ref="I61:L61"/>
    <mergeCell ref="C35:F35"/>
    <mergeCell ref="I34:L34"/>
    <mergeCell ref="I35:L35"/>
    <mergeCell ref="H42:L42"/>
    <mergeCell ref="H43:L43"/>
    <mergeCell ref="H46:L46"/>
    <mergeCell ref="H40:L41"/>
    <mergeCell ref="H37:H38"/>
    <mergeCell ref="I37:L38"/>
    <mergeCell ref="C56:F56"/>
    <mergeCell ref="C57:F57"/>
    <mergeCell ref="C58:F58"/>
    <mergeCell ref="C59:F59"/>
    <mergeCell ref="B8:L21"/>
    <mergeCell ref="C33:F33"/>
    <mergeCell ref="B26:F27"/>
    <mergeCell ref="C28:F28"/>
    <mergeCell ref="C29:F29"/>
    <mergeCell ref="C30:F30"/>
    <mergeCell ref="C31:F31"/>
    <mergeCell ref="C32:F32"/>
    <mergeCell ref="B34:B35"/>
    <mergeCell ref="H26:L27"/>
    <mergeCell ref="I28:L28"/>
    <mergeCell ref="I29:L29"/>
    <mergeCell ref="I30:L30"/>
    <mergeCell ref="I31:L31"/>
    <mergeCell ref="C34:F34"/>
    <mergeCell ref="I32:L32"/>
    <mergeCell ref="I33:L33"/>
    <mergeCell ref="H34:H35"/>
    <mergeCell ref="B60:B61"/>
    <mergeCell ref="C60:F60"/>
    <mergeCell ref="C61:F61"/>
    <mergeCell ref="B46:F46"/>
    <mergeCell ref="B52:F53"/>
    <mergeCell ref="C54:F54"/>
    <mergeCell ref="C55:F55"/>
    <mergeCell ref="B37:B38"/>
    <mergeCell ref="C37:F38"/>
    <mergeCell ref="B40:F41"/>
    <mergeCell ref="B42:F42"/>
    <mergeCell ref="B43:F43"/>
    <mergeCell ref="B72:F72"/>
    <mergeCell ref="H70:L71"/>
    <mergeCell ref="H72:L72"/>
    <mergeCell ref="C63:F64"/>
    <mergeCell ref="B66:F67"/>
    <mergeCell ref="B68:F68"/>
    <mergeCell ref="B69:F69"/>
    <mergeCell ref="H63:H64"/>
    <mergeCell ref="B63:B64"/>
    <mergeCell ref="B5:C5"/>
    <mergeCell ref="B44:F45"/>
    <mergeCell ref="H44:L45"/>
    <mergeCell ref="B70:F71"/>
    <mergeCell ref="H52:L53"/>
    <mergeCell ref="I54:L54"/>
    <mergeCell ref="I55:L55"/>
    <mergeCell ref="I56:L56"/>
    <mergeCell ref="I57:L57"/>
    <mergeCell ref="I58:L58"/>
    <mergeCell ref="I59:L59"/>
    <mergeCell ref="H60:H61"/>
    <mergeCell ref="I63:L64"/>
    <mergeCell ref="H66:L67"/>
    <mergeCell ref="H68:L68"/>
    <mergeCell ref="H69:L69"/>
  </mergeCells>
  <hyperlinks>
    <hyperlink ref="B5:C5" location="Introduction!A1" display="Click here to return to Introduction tab" xr:uid="{29009DE1-D651-49A5-BD63-55A5BD6796FD}"/>
  </hyperlinks>
  <pageMargins left="0.7" right="0.7" top="0.75" bottom="0.75" header="0.3" footer="0.3"/>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3081" r:id="rId4" name="Check Box 9">
              <controlPr defaultSize="0" autoFill="0" autoLine="0" autoPict="0">
                <anchor moveWithCells="1">
                  <from>
                    <xdr:col>7</xdr:col>
                    <xdr:colOff>381000</xdr:colOff>
                    <xdr:row>36</xdr:row>
                    <xdr:rowOff>28575</xdr:rowOff>
                  </from>
                  <to>
                    <xdr:col>7</xdr:col>
                    <xdr:colOff>600075</xdr:colOff>
                    <xdr:row>38</xdr:row>
                    <xdr:rowOff>28575</xdr:rowOff>
                  </to>
                </anchor>
              </controlPr>
            </control>
          </mc:Choice>
        </mc:AlternateContent>
        <mc:AlternateContent xmlns:mc="http://schemas.openxmlformats.org/markup-compatibility/2006">
          <mc:Choice Requires="x14">
            <control shapeId="3082" r:id="rId5" name="Check Box 10">
              <controlPr defaultSize="0" autoFill="0" autoLine="0" autoPict="0">
                <anchor moveWithCells="1">
                  <from>
                    <xdr:col>1</xdr:col>
                    <xdr:colOff>381000</xdr:colOff>
                    <xdr:row>36</xdr:row>
                    <xdr:rowOff>28575</xdr:rowOff>
                  </from>
                  <to>
                    <xdr:col>1</xdr:col>
                    <xdr:colOff>600075</xdr:colOff>
                    <xdr:row>37</xdr:row>
                    <xdr:rowOff>142875</xdr:rowOff>
                  </to>
                </anchor>
              </controlPr>
            </control>
          </mc:Choice>
        </mc:AlternateContent>
        <mc:AlternateContent xmlns:mc="http://schemas.openxmlformats.org/markup-compatibility/2006">
          <mc:Choice Requires="x14">
            <control shapeId="3083" r:id="rId6" name="Check Box 11">
              <controlPr defaultSize="0" autoFill="0" autoLine="0" autoPict="0">
                <anchor moveWithCells="1">
                  <from>
                    <xdr:col>1</xdr:col>
                    <xdr:colOff>381000</xdr:colOff>
                    <xdr:row>62</xdr:row>
                    <xdr:rowOff>28575</xdr:rowOff>
                  </from>
                  <to>
                    <xdr:col>1</xdr:col>
                    <xdr:colOff>600075</xdr:colOff>
                    <xdr:row>63</xdr:row>
                    <xdr:rowOff>142875</xdr:rowOff>
                  </to>
                </anchor>
              </controlPr>
            </control>
          </mc:Choice>
        </mc:AlternateContent>
        <mc:AlternateContent xmlns:mc="http://schemas.openxmlformats.org/markup-compatibility/2006">
          <mc:Choice Requires="x14">
            <control shapeId="3084" r:id="rId7" name="Check Box 12">
              <controlPr defaultSize="0" autoFill="0" autoLine="0" autoPict="0">
                <anchor moveWithCells="1">
                  <from>
                    <xdr:col>7</xdr:col>
                    <xdr:colOff>381000</xdr:colOff>
                    <xdr:row>62</xdr:row>
                    <xdr:rowOff>28575</xdr:rowOff>
                  </from>
                  <to>
                    <xdr:col>7</xdr:col>
                    <xdr:colOff>600075</xdr:colOff>
                    <xdr:row>63</xdr:row>
                    <xdr:rowOff>142875</xdr:rowOff>
                  </to>
                </anchor>
              </controlPr>
            </control>
          </mc:Choice>
        </mc:AlternateContent>
        <mc:AlternateContent xmlns:mc="http://schemas.openxmlformats.org/markup-compatibility/2006">
          <mc:Choice Requires="x14">
            <control shapeId="3085" r:id="rId8" name="Check Box 13">
              <controlPr defaultSize="0" autoFill="0" autoLine="0" autoPict="0">
                <anchor moveWithCells="1">
                  <from>
                    <xdr:col>1</xdr:col>
                    <xdr:colOff>381000</xdr:colOff>
                    <xdr:row>16</xdr:row>
                    <xdr:rowOff>152400</xdr:rowOff>
                  </from>
                  <to>
                    <xdr:col>1</xdr:col>
                    <xdr:colOff>600075</xdr:colOff>
                    <xdr:row>18</xdr:row>
                    <xdr:rowOff>76200</xdr:rowOff>
                  </to>
                </anchor>
              </controlPr>
            </control>
          </mc:Choice>
        </mc:AlternateContent>
        <mc:AlternateContent xmlns:mc="http://schemas.openxmlformats.org/markup-compatibility/2006">
          <mc:Choice Requires="x14">
            <control shapeId="3086" r:id="rId9" name="Check Box 14">
              <controlPr defaultSize="0" autoFill="0" autoLine="0" autoPict="0">
                <anchor moveWithCells="1">
                  <from>
                    <xdr:col>1</xdr:col>
                    <xdr:colOff>381000</xdr:colOff>
                    <xdr:row>18</xdr:row>
                    <xdr:rowOff>123825</xdr:rowOff>
                  </from>
                  <to>
                    <xdr:col>1</xdr:col>
                    <xdr:colOff>600075</xdr:colOff>
                    <xdr:row>20</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7CBD7-316F-405A-B258-59A66A472E93}">
  <sheetPr codeName="Sheet2"/>
  <dimension ref="A1:AB500"/>
  <sheetViews>
    <sheetView topLeftCell="H1" workbookViewId="0">
      <selection activeCell="L27" sqref="L27"/>
    </sheetView>
  </sheetViews>
  <sheetFormatPr defaultColWidth="0" defaultRowHeight="12" zeroHeight="1" x14ac:dyDescent="0.2"/>
  <cols>
    <col min="1" max="15" width="15.5703125" style="123" customWidth="1"/>
    <col min="16" max="20" width="15.5703125" style="122" customWidth="1"/>
    <col min="21" max="21" width="13.5703125" style="122" customWidth="1"/>
    <col min="22" max="28" width="13.5703125" style="123" customWidth="1"/>
    <col min="29" max="16384" width="8.5703125" style="123" hidden="1"/>
  </cols>
  <sheetData>
    <row r="1" spans="1:27" s="125" customFormat="1" ht="12.75" thickBot="1" x14ac:dyDescent="0.25">
      <c r="A1" s="126" t="s">
        <v>1335</v>
      </c>
      <c r="B1" s="126" t="s">
        <v>26</v>
      </c>
      <c r="C1" s="128" t="s">
        <v>46</v>
      </c>
      <c r="D1" s="128" t="s">
        <v>909</v>
      </c>
      <c r="E1" s="130" t="s">
        <v>61</v>
      </c>
      <c r="F1" s="132" t="s">
        <v>356</v>
      </c>
      <c r="G1" s="126" t="s">
        <v>1367</v>
      </c>
      <c r="H1" s="128" t="s">
        <v>361</v>
      </c>
      <c r="I1" s="130" t="s">
        <v>317</v>
      </c>
      <c r="J1" s="132" t="s">
        <v>1711</v>
      </c>
      <c r="K1" s="126" t="s">
        <v>168</v>
      </c>
      <c r="L1" s="128" t="s">
        <v>933</v>
      </c>
      <c r="N1" s="296" t="s">
        <v>108</v>
      </c>
      <c r="O1" s="297" t="s">
        <v>105</v>
      </c>
      <c r="P1" s="143" t="s">
        <v>116</v>
      </c>
      <c r="Q1" s="144" t="s">
        <v>479</v>
      </c>
      <c r="R1" s="144"/>
      <c r="S1" s="145"/>
      <c r="T1" s="163" t="s">
        <v>1423</v>
      </c>
      <c r="U1" s="163" t="s">
        <v>1424</v>
      </c>
      <c r="V1" s="167" t="s">
        <v>1425</v>
      </c>
      <c r="W1" s="184" t="s">
        <v>479</v>
      </c>
      <c r="X1" s="185" t="s">
        <v>766</v>
      </c>
      <c r="Y1" s="290" t="s">
        <v>45</v>
      </c>
      <c r="Z1" s="291" t="s">
        <v>788</v>
      </c>
      <c r="AA1" s="130" t="s">
        <v>1312</v>
      </c>
    </row>
    <row r="2" spans="1:27" x14ac:dyDescent="0.2">
      <c r="A2" s="127" t="s">
        <v>216</v>
      </c>
      <c r="B2" s="127" t="s">
        <v>212</v>
      </c>
      <c r="C2" s="129" t="s">
        <v>513</v>
      </c>
      <c r="D2" s="129" t="s">
        <v>392</v>
      </c>
      <c r="E2" s="131" t="s">
        <v>274</v>
      </c>
      <c r="F2" s="133" t="s">
        <v>274</v>
      </c>
      <c r="G2" s="127" t="s">
        <v>274</v>
      </c>
      <c r="H2" s="129" t="s">
        <v>307</v>
      </c>
      <c r="I2" s="131" t="s">
        <v>2</v>
      </c>
      <c r="J2" s="133" t="s">
        <v>274</v>
      </c>
      <c r="K2" s="127" t="s">
        <v>274</v>
      </c>
      <c r="L2" s="129" t="s">
        <v>274</v>
      </c>
      <c r="N2" s="298">
        <f>'Sterilizer Chambers'!G19</f>
        <v>0</v>
      </c>
      <c r="O2" s="299">
        <f>'Sterilizer Chambers'!C19</f>
        <v>0</v>
      </c>
      <c r="P2" s="146">
        <f>'Room Area'!F126</f>
        <v>0</v>
      </c>
      <c r="Q2" s="136">
        <f>'Room Area'!G126</f>
        <v>0</v>
      </c>
      <c r="R2" s="142">
        <f>P2</f>
        <v>0</v>
      </c>
      <c r="S2" s="147" t="s">
        <v>567</v>
      </c>
      <c r="T2" s="304" t="str">
        <f t="array" ref="T2">IFERROR(INDEX($P$2:$P$451,SMALL(IF(ISTEXT($P$2:$P$451),ROW($P$1:$P$450),""),ROW(P1))),"")</f>
        <v/>
      </c>
      <c r="U2" s="305" t="str">
        <f>IF(T2="","",IF(COUNTIF($T2:T451,T2)=1,T2,""))</f>
        <v/>
      </c>
      <c r="V2" s="306" t="str">
        <f t="array" aca="1" ref="V2" ca="1">IF(ROW()-ROW($U$2:$U$451)+1&gt;ROWS($U$2:$U$451)-COUNTBLANK($U$2:$U$451),"",INDIRECT(ADDRESS(SMALL((IF($U$2:$U$451&lt;&gt;"",ROW($U$2:$U$451),ROW()+ROWS($U$2:$U$451))),ROW()-ROW($U$2:$U$451)+1),COLUMN($U$2:$U$451),4)))</f>
        <v/>
      </c>
      <c r="W2" s="307" t="str">
        <f ca="1">IF(COUNTBLANK(V2),"",VLOOKUP(V2,$P$1:$Q$451,2,FALSE))</f>
        <v/>
      </c>
      <c r="X2" s="308" t="str">
        <f t="shared" ref="X2" ca="1" si="0">V2</f>
        <v/>
      </c>
      <c r="Y2" s="292">
        <f>'Room Area'!C14</f>
        <v>0</v>
      </c>
      <c r="Z2" s="293" t="str" cm="1">
        <f t="array" ref="Z2">IFERROR(INDEX($Y$2:$Y$31,SMALL(IF(ISTEXT($Y$2:$Y$31),ROW($Y$1:$Y$30),""),ROW(Y1))),"")</f>
        <v/>
      </c>
      <c r="AA2" s="131" t="s">
        <v>1313</v>
      </c>
    </row>
    <row r="3" spans="1:27" x14ac:dyDescent="0.2">
      <c r="A3" s="127" t="s">
        <v>217</v>
      </c>
      <c r="B3" s="127" t="s">
        <v>213</v>
      </c>
      <c r="C3" s="129" t="s">
        <v>491</v>
      </c>
      <c r="D3" s="129" t="s">
        <v>393</v>
      </c>
      <c r="E3" s="131" t="s">
        <v>925</v>
      </c>
      <c r="F3" s="133" t="s">
        <v>275</v>
      </c>
      <c r="G3" s="127" t="s">
        <v>275</v>
      </c>
      <c r="H3" s="129" t="s">
        <v>310</v>
      </c>
      <c r="I3" s="131" t="s">
        <v>562</v>
      </c>
      <c r="J3" s="133" t="s">
        <v>275</v>
      </c>
      <c r="K3" s="127" t="s">
        <v>1435</v>
      </c>
      <c r="L3" s="129" t="s">
        <v>1438</v>
      </c>
      <c r="N3" s="298">
        <f>'Sterilizer Chambers'!G20</f>
        <v>0</v>
      </c>
      <c r="O3" s="299">
        <f>'Sterilizer Chambers'!C20</f>
        <v>0</v>
      </c>
      <c r="P3" s="146">
        <f>'Room Area'!F127</f>
        <v>0</v>
      </c>
      <c r="Q3" s="136">
        <f>'Room Area'!G127</f>
        <v>0</v>
      </c>
      <c r="R3" s="142">
        <f t="shared" ref="R3:R96" si="1">P3</f>
        <v>0</v>
      </c>
      <c r="S3" s="148"/>
      <c r="T3" s="164" t="str">
        <f t="array" ref="T3">IFERROR(INDEX($P$2:$P$451,SMALL(IF(ISTEXT($P$2:$P$451),ROW($P$1:$P$450),""),ROW(P2))),"")</f>
        <v/>
      </c>
      <c r="U3" s="124" t="str">
        <f>IF(T3="","",IF(COUNTIF($T3:T452,T3)=1,T3,""))</f>
        <v/>
      </c>
      <c r="V3" s="168" t="str">
        <f t="array" aca="1" ref="V3" ca="1">IF(ROW()-ROW($U$2:$U$451)+1&gt;ROWS($U$2:$U$451)-COUNTBLANK($U$2:$U$451),"",INDIRECT(ADDRESS(SMALL((IF($U$2:$U$451&lt;&gt;"",ROW($U$2:$U$451),ROW()+ROWS($U$2:$U$451))),ROW()-ROW($U$2:$U$451)+1),COLUMN($U$2:$U$451),4)))</f>
        <v/>
      </c>
      <c r="W3" s="186" t="str">
        <f t="shared" ref="W3:W66" ca="1" si="2">IF(COUNTBLANK(V3),"",VLOOKUP(V3,$P$1:$Q$451,2,FALSE))</f>
        <v/>
      </c>
      <c r="X3" s="187" t="str">
        <f t="shared" ref="X3:X66" ca="1" si="3">V3</f>
        <v/>
      </c>
      <c r="Y3" s="292">
        <f>'Room Area'!C15</f>
        <v>0</v>
      </c>
      <c r="Z3" s="293" t="str" cm="1">
        <f t="array" ref="Z3">IFERROR(INDEX($Y$2:$Y$31,SMALL(IF(ISTEXT($Y$2:$Y$31),ROW($Y$1:$Y$30),""),ROW(Y2))),"")</f>
        <v/>
      </c>
      <c r="AA3" s="131" t="s">
        <v>1314</v>
      </c>
    </row>
    <row r="4" spans="1:27" x14ac:dyDescent="0.2">
      <c r="A4" s="127" t="s">
        <v>218</v>
      </c>
      <c r="B4" s="127" t="s">
        <v>214</v>
      </c>
      <c r="C4" s="129" t="s">
        <v>786</v>
      </c>
      <c r="D4" s="129" t="s">
        <v>1623</v>
      </c>
      <c r="H4" s="129" t="s">
        <v>331</v>
      </c>
      <c r="N4" s="298">
        <f>'Sterilizer Chambers'!G21</f>
        <v>0</v>
      </c>
      <c r="O4" s="299">
        <f>'Sterilizer Chambers'!C21</f>
        <v>0</v>
      </c>
      <c r="P4" s="146">
        <f>'Room Area'!F128</f>
        <v>0</v>
      </c>
      <c r="Q4" s="136">
        <f>'Room Area'!G128</f>
        <v>0</v>
      </c>
      <c r="R4" s="142">
        <f t="shared" si="1"/>
        <v>0</v>
      </c>
      <c r="S4" s="148"/>
      <c r="T4" s="164" t="str">
        <f t="array" ref="T4">IFERROR(INDEX($P$2:$P$451,SMALL(IF(ISTEXT($P$2:$P$451),ROW($P$1:$P$450),""),ROW(P3))),"")</f>
        <v/>
      </c>
      <c r="U4" s="124" t="str">
        <f>IF(T4="","",IF(COUNTIF($T4:T453,T4)=1,T4,""))</f>
        <v/>
      </c>
      <c r="V4" s="168" t="str">
        <f t="array" aca="1" ref="V4" ca="1">IF(ROW()-ROW($U$2:$U$451)+1&gt;ROWS($U$2:$U$451)-COUNTBLANK($U$2:$U$451),"",INDIRECT(ADDRESS(SMALL((IF($U$2:$U$451&lt;&gt;"",ROW($U$2:$U$451),ROW()+ROWS($U$2:$U$451))),ROW()-ROW($U$2:$U$451)+1),COLUMN($U$2:$U$451),4)))</f>
        <v/>
      </c>
      <c r="W4" s="186" t="str">
        <f t="shared" ca="1" si="2"/>
        <v/>
      </c>
      <c r="X4" s="187" t="str">
        <f t="shared" ca="1" si="3"/>
        <v/>
      </c>
      <c r="Y4" s="292">
        <f>'Room Area'!C16</f>
        <v>0</v>
      </c>
      <c r="Z4" s="293" t="str" cm="1">
        <f t="array" ref="Z4">IFERROR(INDEX($Y$2:$Y$31,SMALL(IF(ISTEXT($Y$2:$Y$31),ROW($Y$1:$Y$30),""),ROW(Y3))),"")</f>
        <v/>
      </c>
      <c r="AA4" s="131" t="s">
        <v>1315</v>
      </c>
    </row>
    <row r="5" spans="1:27" x14ac:dyDescent="0.2">
      <c r="A5" s="127" t="s">
        <v>219</v>
      </c>
      <c r="B5" s="127" t="s">
        <v>215</v>
      </c>
      <c r="C5" s="129" t="s">
        <v>510</v>
      </c>
      <c r="E5" s="130" t="s">
        <v>69</v>
      </c>
      <c r="F5" s="132" t="s">
        <v>1590</v>
      </c>
      <c r="G5" s="126" t="s">
        <v>560</v>
      </c>
      <c r="H5" s="129" t="s">
        <v>1675</v>
      </c>
      <c r="I5" s="130" t="s">
        <v>318</v>
      </c>
      <c r="J5" s="132" t="s">
        <v>338</v>
      </c>
      <c r="K5" s="126" t="s">
        <v>1227</v>
      </c>
      <c r="L5" s="132" t="s">
        <v>1703</v>
      </c>
      <c r="N5" s="298">
        <f>'Sterilizer Chambers'!G22</f>
        <v>0</v>
      </c>
      <c r="O5" s="299">
        <f>'Sterilizer Chambers'!C22</f>
        <v>0</v>
      </c>
      <c r="P5" s="146">
        <f>'Room Area'!F129</f>
        <v>0</v>
      </c>
      <c r="Q5" s="136">
        <f>'Room Area'!G129</f>
        <v>0</v>
      </c>
      <c r="R5" s="142">
        <f t="shared" si="1"/>
        <v>0</v>
      </c>
      <c r="S5" s="148"/>
      <c r="T5" s="164" t="str">
        <f t="array" ref="T5">IFERROR(INDEX($P$2:$P$451,SMALL(IF(ISTEXT($P$2:$P$451),ROW($P$1:$P$450),""),ROW(P4))),"")</f>
        <v/>
      </c>
      <c r="U5" s="124" t="str">
        <f>IF(T5="","",IF(COUNTIF($T5:T454,T5)=1,T5,""))</f>
        <v/>
      </c>
      <c r="V5" s="168" t="str">
        <f t="array" aca="1" ref="V5" ca="1">IF(ROW()-ROW($U$2:$U$451)+1&gt;ROWS($U$2:$U$451)-COUNTBLANK($U$2:$U$451),"",INDIRECT(ADDRESS(SMALL((IF($U$2:$U$451&lt;&gt;"",ROW($U$2:$U$451),ROW()+ROWS($U$2:$U$451))),ROW()-ROW($U$2:$U$451)+1),COLUMN($U$2:$U$451),4)))</f>
        <v/>
      </c>
      <c r="W5" s="186" t="str">
        <f t="shared" ca="1" si="2"/>
        <v/>
      </c>
      <c r="X5" s="187" t="str">
        <f t="shared" ca="1" si="3"/>
        <v/>
      </c>
      <c r="Y5" s="292">
        <f>'Room Area'!C17</f>
        <v>0</v>
      </c>
      <c r="Z5" s="293" t="str" cm="1">
        <f t="array" ref="Z5">IFERROR(INDEX($Y$2:$Y$31,SMALL(IF(ISTEXT($Y$2:$Y$31),ROW($Y$1:$Y$30),""),ROW(Y4))),"")</f>
        <v/>
      </c>
      <c r="AA5" s="131" t="s">
        <v>1316</v>
      </c>
    </row>
    <row r="6" spans="1:27" x14ac:dyDescent="0.2">
      <c r="A6" s="127" t="s">
        <v>220</v>
      </c>
      <c r="C6" s="129" t="s">
        <v>511</v>
      </c>
      <c r="D6" s="128" t="s">
        <v>910</v>
      </c>
      <c r="E6" s="131" t="s">
        <v>274</v>
      </c>
      <c r="F6" s="133" t="s">
        <v>274</v>
      </c>
      <c r="G6" s="127" t="s">
        <v>274</v>
      </c>
      <c r="H6" s="129" t="s">
        <v>308</v>
      </c>
      <c r="I6" s="131" t="s">
        <v>274</v>
      </c>
      <c r="J6" s="133" t="s">
        <v>274</v>
      </c>
      <c r="K6" s="127" t="s">
        <v>274</v>
      </c>
      <c r="L6" s="133" t="s">
        <v>274</v>
      </c>
      <c r="N6" s="298">
        <f>'Sterilizer Chambers'!G23</f>
        <v>0</v>
      </c>
      <c r="O6" s="299">
        <f>'Sterilizer Chambers'!C23</f>
        <v>0</v>
      </c>
      <c r="P6" s="146">
        <f>'Room Area'!F130</f>
        <v>0</v>
      </c>
      <c r="Q6" s="136">
        <f>'Room Area'!G130</f>
        <v>0</v>
      </c>
      <c r="R6" s="142">
        <f t="shared" si="1"/>
        <v>0</v>
      </c>
      <c r="S6" s="148"/>
      <c r="T6" s="164" t="str">
        <f t="array" ref="T6">IFERROR(INDEX($P$2:$P$451,SMALL(IF(ISTEXT($P$2:$P$451),ROW($P$1:$P$450),""),ROW(P5))),"")</f>
        <v/>
      </c>
      <c r="U6" s="124" t="str">
        <f>IF(T6="","",IF(COUNTIF($T6:T455,T6)=1,T6,""))</f>
        <v/>
      </c>
      <c r="V6" s="168" t="str">
        <f t="array" aca="1" ref="V6" ca="1">IF(ROW()-ROW($U$2:$U$451)+1&gt;ROWS($U$2:$U$451)-COUNTBLANK($U$2:$U$451),"",INDIRECT(ADDRESS(SMALL((IF($U$2:$U$451&lt;&gt;"",ROW($U$2:$U$451),ROW()+ROWS($U$2:$U$451))),ROW()-ROW($U$2:$U$451)+1),COLUMN($U$2:$U$451),4)))</f>
        <v/>
      </c>
      <c r="W6" s="186" t="str">
        <f t="shared" ca="1" si="2"/>
        <v/>
      </c>
      <c r="X6" s="187" t="str">
        <f t="shared" ca="1" si="3"/>
        <v/>
      </c>
      <c r="Y6" s="292">
        <f>'Room Area'!C18</f>
        <v>0</v>
      </c>
      <c r="Z6" s="293" t="str" cm="1">
        <f t="array" ref="Z6">IFERROR(INDEX($Y$2:$Y$31,SMALL(IF(ISTEXT($Y$2:$Y$31),ROW($Y$1:$Y$30),""),ROW(Y5))),"")</f>
        <v/>
      </c>
      <c r="AA6" s="131" t="s">
        <v>1317</v>
      </c>
    </row>
    <row r="7" spans="1:27" x14ac:dyDescent="0.2">
      <c r="A7" s="127" t="s">
        <v>221</v>
      </c>
      <c r="B7" s="126" t="s">
        <v>27</v>
      </c>
      <c r="C7" s="129" t="s">
        <v>2</v>
      </c>
      <c r="D7" s="129" t="s">
        <v>911</v>
      </c>
      <c r="E7" s="131" t="s">
        <v>926</v>
      </c>
      <c r="F7" s="133" t="s">
        <v>1591</v>
      </c>
      <c r="G7" s="127" t="s">
        <v>1404</v>
      </c>
      <c r="H7" s="129" t="s">
        <v>309</v>
      </c>
      <c r="I7" s="131" t="s">
        <v>1413</v>
      </c>
      <c r="J7" s="133" t="s">
        <v>1426</v>
      </c>
      <c r="K7" s="127" t="s">
        <v>1436</v>
      </c>
      <c r="L7" s="133" t="s">
        <v>1771</v>
      </c>
      <c r="N7" s="298">
        <f>'Sterilizer Chambers'!G24</f>
        <v>0</v>
      </c>
      <c r="O7" s="299">
        <f>'Sterilizer Chambers'!C24</f>
        <v>0</v>
      </c>
      <c r="P7" s="146">
        <f>'Room Area'!F131</f>
        <v>0</v>
      </c>
      <c r="Q7" s="136">
        <f>'Room Area'!G131</f>
        <v>0</v>
      </c>
      <c r="R7" s="142">
        <f t="shared" si="1"/>
        <v>0</v>
      </c>
      <c r="S7" s="148"/>
      <c r="T7" s="164" t="str">
        <f t="array" ref="T7">IFERROR(INDEX($P$2:$P$451,SMALL(IF(ISTEXT($P$2:$P$451),ROW($P$1:$P$450),""),ROW(P6))),"")</f>
        <v/>
      </c>
      <c r="U7" s="124" t="str">
        <f>IF(T7="","",IF(COUNTIF($T7:T456,T7)=1,T7,""))</f>
        <v/>
      </c>
      <c r="V7" s="168" t="str">
        <f t="array" aca="1" ref="V7" ca="1">IF(ROW()-ROW($U$2:$U$451)+1&gt;ROWS($U$2:$U$451)-COUNTBLANK($U$2:$U$451),"",INDIRECT(ADDRESS(SMALL((IF($U$2:$U$451&lt;&gt;"",ROW($U$2:$U$451),ROW()+ROWS($U$2:$U$451))),ROW()-ROW($U$2:$U$451)+1),COLUMN($U$2:$U$451),4)))</f>
        <v/>
      </c>
      <c r="W7" s="186" t="str">
        <f t="shared" ca="1" si="2"/>
        <v/>
      </c>
      <c r="X7" s="187" t="str">
        <f t="shared" ca="1" si="3"/>
        <v/>
      </c>
      <c r="Y7" s="292">
        <f>'Room Area'!C19</f>
        <v>0</v>
      </c>
      <c r="Z7" s="293" t="str" cm="1">
        <f t="array" ref="Z7">IFERROR(INDEX($Y$2:$Y$31,SMALL(IF(ISTEXT($Y$2:$Y$31),ROW($Y$1:$Y$30),""),ROW(Y6))),"")</f>
        <v/>
      </c>
      <c r="AA7" s="131" t="s">
        <v>1318</v>
      </c>
    </row>
    <row r="8" spans="1:27" x14ac:dyDescent="0.2">
      <c r="A8" s="127" t="s">
        <v>222</v>
      </c>
      <c r="B8" s="127" t="s">
        <v>208</v>
      </c>
      <c r="C8" s="129" t="s">
        <v>512</v>
      </c>
      <c r="D8" s="129" t="s">
        <v>912</v>
      </c>
      <c r="H8" s="129" t="s">
        <v>1623</v>
      </c>
      <c r="N8" s="298">
        <f>'Sterilizer Chambers'!G25</f>
        <v>0</v>
      </c>
      <c r="O8" s="299">
        <f>'Sterilizer Chambers'!C25</f>
        <v>0</v>
      </c>
      <c r="P8" s="146">
        <f>'Room Area'!F132</f>
        <v>0</v>
      </c>
      <c r="Q8" s="136">
        <f>'Room Area'!G132</f>
        <v>0</v>
      </c>
      <c r="R8" s="142">
        <f t="shared" si="1"/>
        <v>0</v>
      </c>
      <c r="S8" s="148"/>
      <c r="T8" s="164" t="str">
        <f t="array" ref="T8">IFERROR(INDEX($P$2:$P$451,SMALL(IF(ISTEXT($P$2:$P$451),ROW($P$1:$P$450),""),ROW(P7))),"")</f>
        <v/>
      </c>
      <c r="U8" s="124" t="str">
        <f>IF(T8="","",IF(COUNTIF($T8:T457,T8)=1,T8,""))</f>
        <v/>
      </c>
      <c r="V8" s="168" t="str">
        <f t="array" aca="1" ref="V8" ca="1">IF(ROW()-ROW($U$2:$U$451)+1&gt;ROWS($U$2:$U$451)-COUNTBLANK($U$2:$U$451),"",INDIRECT(ADDRESS(SMALL((IF($U$2:$U$451&lt;&gt;"",ROW($U$2:$U$451),ROW()+ROWS($U$2:$U$451))),ROW()-ROW($U$2:$U$451)+1),COLUMN($U$2:$U$451),4)))</f>
        <v/>
      </c>
      <c r="W8" s="186" t="str">
        <f t="shared" ca="1" si="2"/>
        <v/>
      </c>
      <c r="X8" s="187" t="str">
        <f t="shared" ca="1" si="3"/>
        <v/>
      </c>
      <c r="Y8" s="292">
        <f>'Room Area'!C20</f>
        <v>0</v>
      </c>
      <c r="Z8" s="293" t="str" cm="1">
        <f t="array" ref="Z8">IFERROR(INDEX($Y$2:$Y$31,SMALL(IF(ISTEXT($Y$2:$Y$31),ROW($Y$1:$Y$30),""),ROW(Y7))),"")</f>
        <v/>
      </c>
      <c r="AA8" s="131" t="s">
        <v>1319</v>
      </c>
    </row>
    <row r="9" spans="1:27" x14ac:dyDescent="0.2">
      <c r="A9" s="127" t="s">
        <v>223</v>
      </c>
      <c r="B9" s="127" t="s">
        <v>209</v>
      </c>
      <c r="C9" s="129" t="s">
        <v>490</v>
      </c>
      <c r="D9" s="129" t="s">
        <v>913</v>
      </c>
      <c r="E9" s="130" t="s">
        <v>425</v>
      </c>
      <c r="G9" s="126" t="s">
        <v>884</v>
      </c>
      <c r="I9" s="130" t="s">
        <v>319</v>
      </c>
      <c r="K9" s="126" t="s">
        <v>1228</v>
      </c>
      <c r="L9" s="130" t="s">
        <v>1714</v>
      </c>
      <c r="N9" s="298">
        <f>'Sterilizer Chambers'!G26</f>
        <v>0</v>
      </c>
      <c r="O9" s="299">
        <f>'Sterilizer Chambers'!C26</f>
        <v>0</v>
      </c>
      <c r="P9" s="146">
        <f>'Room Area'!F133</f>
        <v>0</v>
      </c>
      <c r="Q9" s="136">
        <f>'Room Area'!G133</f>
        <v>0</v>
      </c>
      <c r="R9" s="142">
        <f t="shared" si="1"/>
        <v>0</v>
      </c>
      <c r="S9" s="148"/>
      <c r="T9" s="164" t="str">
        <f t="array" ref="T9">IFERROR(INDEX($P$2:$P$451,SMALL(IF(ISTEXT($P$2:$P$451),ROW($P$1:$P$450),""),ROW(P8))),"")</f>
        <v/>
      </c>
      <c r="U9" s="124" t="str">
        <f>IF(T9="","",IF(COUNTIF($T9:T458,T9)=1,T9,""))</f>
        <v/>
      </c>
      <c r="V9" s="168" t="str">
        <f t="array" aca="1" ref="V9" ca="1">IF(ROW()-ROW($U$2:$U$451)+1&gt;ROWS($U$2:$U$451)-COUNTBLANK($U$2:$U$451),"",INDIRECT(ADDRESS(SMALL((IF($U$2:$U$451&lt;&gt;"",ROW($U$2:$U$451),ROW()+ROWS($U$2:$U$451))),ROW()-ROW($U$2:$U$451)+1),COLUMN($U$2:$U$451),4)))</f>
        <v/>
      </c>
      <c r="W9" s="186" t="str">
        <f t="shared" ca="1" si="2"/>
        <v/>
      </c>
      <c r="X9" s="187" t="str">
        <f t="shared" ca="1" si="3"/>
        <v/>
      </c>
      <c r="Y9" s="292">
        <f>'Room Area'!C21</f>
        <v>0</v>
      </c>
      <c r="Z9" s="293" t="str" cm="1">
        <f t="array" ref="Z9">IFERROR(INDEX($Y$2:$Y$31,SMALL(IF(ISTEXT($Y$2:$Y$31),ROW($Y$1:$Y$30),""),ROW(Y8))),"")</f>
        <v/>
      </c>
      <c r="AA9" s="131" t="s">
        <v>1320</v>
      </c>
    </row>
    <row r="10" spans="1:27" x14ac:dyDescent="0.2">
      <c r="A10" s="127" t="s">
        <v>224</v>
      </c>
      <c r="B10" s="127" t="s">
        <v>210</v>
      </c>
      <c r="C10" s="129" t="s">
        <v>1623</v>
      </c>
      <c r="E10" s="131" t="s">
        <v>274</v>
      </c>
      <c r="G10" s="127" t="s">
        <v>274</v>
      </c>
      <c r="I10" s="131" t="s">
        <v>371</v>
      </c>
      <c r="K10" s="127" t="s">
        <v>274</v>
      </c>
      <c r="L10" s="131" t="s">
        <v>1805</v>
      </c>
      <c r="N10" s="298">
        <f>'Sterilizer Chambers'!G27</f>
        <v>0</v>
      </c>
      <c r="O10" s="299">
        <f>'Sterilizer Chambers'!C27</f>
        <v>0</v>
      </c>
      <c r="P10" s="146">
        <f>'Room Area'!F134</f>
        <v>0</v>
      </c>
      <c r="Q10" s="136">
        <f>'Room Area'!G134</f>
        <v>0</v>
      </c>
      <c r="R10" s="142">
        <f t="shared" si="1"/>
        <v>0</v>
      </c>
      <c r="S10" s="148"/>
      <c r="T10" s="164" t="str">
        <f t="array" ref="T10">IFERROR(INDEX($P$2:$P$451,SMALL(IF(ISTEXT($P$2:$P$451),ROW($P$1:$P$450),""),ROW(P9))),"")</f>
        <v/>
      </c>
      <c r="U10" s="124" t="str">
        <f>IF(T10="","",IF(COUNTIF($T10:T459,T10)=1,T10,""))</f>
        <v/>
      </c>
      <c r="V10" s="168" t="str">
        <f t="array" aca="1" ref="V10" ca="1">IF(ROW()-ROW($U$2:$U$451)+1&gt;ROWS($U$2:$U$451)-COUNTBLANK($U$2:$U$451),"",INDIRECT(ADDRESS(SMALL((IF($U$2:$U$451&lt;&gt;"",ROW($U$2:$U$451),ROW()+ROWS($U$2:$U$451))),ROW()-ROW($U$2:$U$451)+1),COLUMN($U$2:$U$451),4)))</f>
        <v/>
      </c>
      <c r="W10" s="186" t="str">
        <f t="shared" ca="1" si="2"/>
        <v/>
      </c>
      <c r="X10" s="187" t="str">
        <f t="shared" ca="1" si="3"/>
        <v/>
      </c>
      <c r="Y10" s="292">
        <f>'Room Area'!C22</f>
        <v>0</v>
      </c>
      <c r="Z10" s="293" t="str" cm="1">
        <f t="array" ref="Z10">IFERROR(INDEX($Y$2:$Y$31,SMALL(IF(ISTEXT($Y$2:$Y$31),ROW($Y$1:$Y$30),""),ROW(Y9))),"")</f>
        <v/>
      </c>
      <c r="AA10" s="131" t="s">
        <v>1321</v>
      </c>
    </row>
    <row r="11" spans="1:27" x14ac:dyDescent="0.2">
      <c r="A11" s="127" t="s">
        <v>225</v>
      </c>
      <c r="B11" s="127" t="s">
        <v>211</v>
      </c>
      <c r="D11" s="128" t="s">
        <v>914</v>
      </c>
      <c r="E11" s="131" t="s">
        <v>275</v>
      </c>
      <c r="G11" s="127" t="s">
        <v>1405</v>
      </c>
      <c r="I11" s="131" t="s">
        <v>372</v>
      </c>
      <c r="K11" s="127" t="s">
        <v>1644</v>
      </c>
      <c r="L11" s="131" t="s">
        <v>1720</v>
      </c>
      <c r="N11" s="298">
        <f>'Sterilizer Chambers'!G28</f>
        <v>0</v>
      </c>
      <c r="O11" s="299">
        <f>'Sterilizer Chambers'!C28</f>
        <v>0</v>
      </c>
      <c r="P11" s="146">
        <f>'Room Area'!F135</f>
        <v>0</v>
      </c>
      <c r="Q11" s="136">
        <f>'Room Area'!G135</f>
        <v>0</v>
      </c>
      <c r="R11" s="142">
        <f t="shared" si="1"/>
        <v>0</v>
      </c>
      <c r="S11" s="148"/>
      <c r="T11" s="164" t="str">
        <f t="array" ref="T11">IFERROR(INDEX($P$2:$P$451,SMALL(IF(ISTEXT($P$2:$P$451),ROW($P$1:$P$450),""),ROW(P10))),"")</f>
        <v/>
      </c>
      <c r="U11" s="124" t="str">
        <f>IF(T11="","",IF(COUNTIF($T11:T460,T11)=1,T11,""))</f>
        <v/>
      </c>
      <c r="V11" s="168" t="str">
        <f t="array" aca="1" ref="V11" ca="1">IF(ROW()-ROW($U$2:$U$451)+1&gt;ROWS($U$2:$U$451)-COUNTBLANK($U$2:$U$451),"",INDIRECT(ADDRESS(SMALL((IF($U$2:$U$451&lt;&gt;"",ROW($U$2:$U$451),ROW()+ROWS($U$2:$U$451))),ROW()-ROW($U$2:$U$451)+1),COLUMN($U$2:$U$451),4)))</f>
        <v/>
      </c>
      <c r="W11" s="186" t="str">
        <f t="shared" ca="1" si="2"/>
        <v/>
      </c>
      <c r="X11" s="187" t="str">
        <f t="shared" ca="1" si="3"/>
        <v/>
      </c>
      <c r="Y11" s="292">
        <f>'Room Area'!C23</f>
        <v>0</v>
      </c>
      <c r="Z11" s="293" t="str" cm="1">
        <f t="array" ref="Z11">IFERROR(INDEX($Y$2:$Y$31,SMALL(IF(ISTEXT($Y$2:$Y$31),ROW($Y$1:$Y$30),""),ROW(Y10))),"")</f>
        <v/>
      </c>
      <c r="AA11" s="131" t="s">
        <v>1514</v>
      </c>
    </row>
    <row r="12" spans="1:27" ht="12" customHeight="1" x14ac:dyDescent="0.2">
      <c r="A12" s="127" t="s">
        <v>226</v>
      </c>
      <c r="C12" s="128" t="s">
        <v>403</v>
      </c>
      <c r="D12" s="129" t="s">
        <v>274</v>
      </c>
      <c r="I12" s="131" t="s">
        <v>1623</v>
      </c>
      <c r="J12" s="125"/>
      <c r="L12" s="131" t="s">
        <v>1721</v>
      </c>
      <c r="N12" s="298">
        <f>'Sterilizer Chambers'!G29</f>
        <v>0</v>
      </c>
      <c r="O12" s="299">
        <f>'Sterilizer Chambers'!C29</f>
        <v>0</v>
      </c>
      <c r="P12" s="146">
        <f>'Room Area'!F136</f>
        <v>0</v>
      </c>
      <c r="Q12" s="136">
        <f>'Room Area'!G136</f>
        <v>0</v>
      </c>
      <c r="R12" s="142">
        <f t="shared" si="1"/>
        <v>0</v>
      </c>
      <c r="S12" s="148"/>
      <c r="T12" s="164" t="str">
        <f t="array" ref="T12">IFERROR(INDEX($P$2:$P$451,SMALL(IF(ISTEXT($P$2:$P$451),ROW($P$1:$P$450),""),ROW(P11))),"")</f>
        <v/>
      </c>
      <c r="U12" s="124" t="str">
        <f>IF(T12="","",IF(COUNTIF($T12:T461,T12)=1,T12,""))</f>
        <v/>
      </c>
      <c r="V12" s="168" t="str">
        <f t="array" aca="1" ref="V12" ca="1">IF(ROW()-ROW($U$2:$U$451)+1&gt;ROWS($U$2:$U$451)-COUNTBLANK($U$2:$U$451),"",INDIRECT(ADDRESS(SMALL((IF($U$2:$U$451&lt;&gt;"",ROW($U$2:$U$451),ROW()+ROWS($U$2:$U$451))),ROW()-ROW($U$2:$U$451)+1),COLUMN($U$2:$U$451),4)))</f>
        <v/>
      </c>
      <c r="W12" s="186" t="str">
        <f t="shared" ca="1" si="2"/>
        <v/>
      </c>
      <c r="X12" s="187" t="str">
        <f t="shared" ca="1" si="3"/>
        <v/>
      </c>
      <c r="Y12" s="292">
        <f>'Room Area'!C24</f>
        <v>0</v>
      </c>
      <c r="Z12" s="293" t="str" cm="1">
        <f t="array" ref="Z12">IFERROR(INDEX($Y$2:$Y$31,SMALL(IF(ISTEXT($Y$2:$Y$31),ROW($Y$1:$Y$30),""),ROW(Y11))),"")</f>
        <v/>
      </c>
      <c r="AA12" s="131" t="s">
        <v>1322</v>
      </c>
    </row>
    <row r="13" spans="1:27" ht="12" customHeight="1" x14ac:dyDescent="0.2">
      <c r="A13" s="127" t="s">
        <v>227</v>
      </c>
      <c r="B13" s="126" t="s">
        <v>29</v>
      </c>
      <c r="C13" s="129" t="s">
        <v>274</v>
      </c>
      <c r="D13" s="129" t="s">
        <v>927</v>
      </c>
      <c r="E13" s="130" t="s">
        <v>79</v>
      </c>
      <c r="G13" s="126" t="s">
        <v>923</v>
      </c>
      <c r="K13" s="126" t="s">
        <v>1244</v>
      </c>
      <c r="L13" s="131" t="s">
        <v>1809</v>
      </c>
      <c r="N13" s="298">
        <f>'Sterilizer Chambers'!G30</f>
        <v>0</v>
      </c>
      <c r="O13" s="299">
        <f>'Sterilizer Chambers'!C30</f>
        <v>0</v>
      </c>
      <c r="P13" s="146">
        <f>'Room Area'!F137</f>
        <v>0</v>
      </c>
      <c r="Q13" s="136">
        <f>'Room Area'!G137</f>
        <v>0</v>
      </c>
      <c r="R13" s="142">
        <f t="shared" si="1"/>
        <v>0</v>
      </c>
      <c r="S13" s="148"/>
      <c r="T13" s="164" t="str">
        <f t="array" ref="T13">IFERROR(INDEX($P$2:$P$451,SMALL(IF(ISTEXT($P$2:$P$451),ROW($P$1:$P$450),""),ROW(P12))),"")</f>
        <v/>
      </c>
      <c r="U13" s="124" t="str">
        <f>IF(T13="","",IF(COUNTIF($T13:T462,T13)=1,T13,""))</f>
        <v/>
      </c>
      <c r="V13" s="168" t="str">
        <f t="array" aca="1" ref="V13" ca="1">IF(ROW()-ROW($U$2:$U$451)+1&gt;ROWS($U$2:$U$451)-COUNTBLANK($U$2:$U$451),"",INDIRECT(ADDRESS(SMALL((IF($U$2:$U$451&lt;&gt;"",ROW($U$2:$U$451),ROW()+ROWS($U$2:$U$451))),ROW()-ROW($U$2:$U$451)+1),COLUMN($U$2:$U$451),4)))</f>
        <v/>
      </c>
      <c r="W13" s="186" t="str">
        <f t="shared" ca="1" si="2"/>
        <v/>
      </c>
      <c r="X13" s="187" t="str">
        <f t="shared" ca="1" si="3"/>
        <v/>
      </c>
      <c r="Y13" s="292">
        <f>'Room Area'!C25</f>
        <v>0</v>
      </c>
      <c r="Z13" s="293" t="str" cm="1">
        <f t="array" ref="Z13">IFERROR(INDEX($Y$2:$Y$31,SMALL(IF(ISTEXT($Y$2:$Y$31),ROW($Y$1:$Y$30),""),ROW(Y12))),"")</f>
        <v/>
      </c>
    </row>
    <row r="14" spans="1:27" ht="12.6" customHeight="1" x14ac:dyDescent="0.2">
      <c r="A14" s="127" t="s">
        <v>228</v>
      </c>
      <c r="B14" s="127" t="s">
        <v>274</v>
      </c>
      <c r="C14" s="129" t="s">
        <v>1349</v>
      </c>
      <c r="E14" s="131" t="s">
        <v>1361</v>
      </c>
      <c r="G14" s="127" t="s">
        <v>524</v>
      </c>
      <c r="I14" s="130" t="s">
        <v>322</v>
      </c>
      <c r="K14" s="127" t="s">
        <v>274</v>
      </c>
      <c r="L14" s="131" t="s">
        <v>1717</v>
      </c>
      <c r="N14" s="298">
        <f>'Sterilizer Chambers'!G31</f>
        <v>0</v>
      </c>
      <c r="O14" s="299">
        <f>'Sterilizer Chambers'!C31</f>
        <v>0</v>
      </c>
      <c r="P14" s="146">
        <f>'Room Area'!F138</f>
        <v>0</v>
      </c>
      <c r="Q14" s="136">
        <f>'Room Area'!G138</f>
        <v>0</v>
      </c>
      <c r="R14" s="142">
        <f t="shared" si="1"/>
        <v>0</v>
      </c>
      <c r="S14" s="148"/>
      <c r="T14" s="164" t="str">
        <f t="array" ref="T14">IFERROR(INDEX($P$2:$P$451,SMALL(IF(ISTEXT($P$2:$P$451),ROW($P$1:$P$450),""),ROW(P13))),"")</f>
        <v/>
      </c>
      <c r="U14" s="124" t="str">
        <f>IF(T14="","",IF(COUNTIF($T14:T463,T14)=1,T14,""))</f>
        <v/>
      </c>
      <c r="V14" s="168" t="str">
        <f t="array" aca="1" ref="V14" ca="1">IF(ROW()-ROW($U$2:$U$451)+1&gt;ROWS($U$2:$U$451)-COUNTBLANK($U$2:$U$451),"",INDIRECT(ADDRESS(SMALL((IF($U$2:$U$451&lt;&gt;"",ROW($U$2:$U$451),ROW()+ROWS($U$2:$U$451))),ROW()-ROW($U$2:$U$451)+1),COLUMN($U$2:$U$451),4)))</f>
        <v/>
      </c>
      <c r="W14" s="186" t="str">
        <f t="shared" ca="1" si="2"/>
        <v/>
      </c>
      <c r="X14" s="187" t="str">
        <f t="shared" ca="1" si="3"/>
        <v/>
      </c>
      <c r="Y14" s="292">
        <f>'Room Area'!C26</f>
        <v>0</v>
      </c>
      <c r="Z14" s="293" t="str" cm="1">
        <f t="array" ref="Z14">IFERROR(INDEX($Y$2:$Y$31,SMALL(IF(ISTEXT($Y$2:$Y$31),ROW($Y$1:$Y$30),""),ROW(Y13))),"")</f>
        <v/>
      </c>
    </row>
    <row r="15" spans="1:27" x14ac:dyDescent="0.2">
      <c r="A15" s="127" t="s">
        <v>229</v>
      </c>
      <c r="B15" s="127" t="s">
        <v>924</v>
      </c>
      <c r="E15" s="131" t="s">
        <v>1362</v>
      </c>
      <c r="G15" s="127" t="s">
        <v>525</v>
      </c>
      <c r="I15" s="131" t="s">
        <v>274</v>
      </c>
      <c r="K15" s="127" t="s">
        <v>1437</v>
      </c>
      <c r="L15" s="131" t="s">
        <v>1715</v>
      </c>
      <c r="N15" s="298">
        <f>'Sterilizer Chambers'!G32</f>
        <v>0</v>
      </c>
      <c r="O15" s="299">
        <f>'Sterilizer Chambers'!C32</f>
        <v>0</v>
      </c>
      <c r="P15" s="146">
        <f>'Room Area'!F139</f>
        <v>0</v>
      </c>
      <c r="Q15" s="136">
        <f>'Room Area'!G139</f>
        <v>0</v>
      </c>
      <c r="R15" s="142">
        <f t="shared" si="1"/>
        <v>0</v>
      </c>
      <c r="S15" s="148"/>
      <c r="T15" s="164" t="str">
        <f t="array" ref="T15">IFERROR(INDEX($P$2:$P$451,SMALL(IF(ISTEXT($P$2:$P$451),ROW($P$1:$P$450),""),ROW(P14))),"")</f>
        <v/>
      </c>
      <c r="U15" s="124" t="str">
        <f>IF(T15="","",IF(COUNTIF($T15:T464,T15)=1,T15,""))</f>
        <v/>
      </c>
      <c r="V15" s="168" t="str">
        <f t="array" aca="1" ref="V15" ca="1">IF(ROW()-ROW($U$2:$U$451)+1&gt;ROWS($U$2:$U$451)-COUNTBLANK($U$2:$U$451),"",INDIRECT(ADDRESS(SMALL((IF($U$2:$U$451&lt;&gt;"",ROW($U$2:$U$451),ROW()+ROWS($U$2:$U$451))),ROW()-ROW($U$2:$U$451)+1),COLUMN($U$2:$U$451),4)))</f>
        <v/>
      </c>
      <c r="W15" s="186" t="str">
        <f t="shared" ca="1" si="2"/>
        <v/>
      </c>
      <c r="X15" s="187" t="str">
        <f t="shared" ca="1" si="3"/>
        <v/>
      </c>
      <c r="Y15" s="292">
        <f>'Room Area'!C27</f>
        <v>0</v>
      </c>
      <c r="Z15" s="293" t="str" cm="1">
        <f t="array" ref="Z15">IFERROR(INDEX($Y$2:$Y$31,SMALL(IF(ISTEXT($Y$2:$Y$31),ROW($Y$1:$Y$30),""),ROW(Y14))),"")</f>
        <v/>
      </c>
    </row>
    <row r="16" spans="1:27" x14ac:dyDescent="0.2">
      <c r="A16" s="127" t="s">
        <v>230</v>
      </c>
      <c r="C16" s="128" t="s">
        <v>404</v>
      </c>
      <c r="I16" s="131" t="s">
        <v>1414</v>
      </c>
      <c r="L16" s="131" t="s">
        <v>1807</v>
      </c>
      <c r="N16" s="298">
        <f>'Sterilizer Chambers'!G33</f>
        <v>0</v>
      </c>
      <c r="O16" s="299">
        <f>'Sterilizer Chambers'!C33</f>
        <v>0</v>
      </c>
      <c r="P16" s="146">
        <f>'Room Area'!F140</f>
        <v>0</v>
      </c>
      <c r="Q16" s="136">
        <f>'Room Area'!G140</f>
        <v>0</v>
      </c>
      <c r="R16" s="142">
        <f t="shared" si="1"/>
        <v>0</v>
      </c>
      <c r="S16" s="148"/>
      <c r="T16" s="164" t="str">
        <f t="array" ref="T16">IFERROR(INDEX($P$2:$P$451,SMALL(IF(ISTEXT($P$2:$P$451),ROW($P$1:$P$450),""),ROW(P15))),"")</f>
        <v/>
      </c>
      <c r="U16" s="124" t="str">
        <f>IF(T16="","",IF(COUNTIF($T16:T465,T16)=1,T16,""))</f>
        <v/>
      </c>
      <c r="V16" s="168" t="str">
        <f t="array" aca="1" ref="V16" ca="1">IF(ROW()-ROW($U$2:$U$451)+1&gt;ROWS($U$2:$U$451)-COUNTBLANK($U$2:$U$451),"",INDIRECT(ADDRESS(SMALL((IF($U$2:$U$451&lt;&gt;"",ROW($U$2:$U$451),ROW()+ROWS($U$2:$U$451))),ROW()-ROW($U$2:$U$451)+1),COLUMN($U$2:$U$451),4)))</f>
        <v/>
      </c>
      <c r="W16" s="186" t="str">
        <f t="shared" ca="1" si="2"/>
        <v/>
      </c>
      <c r="X16" s="187" t="str">
        <f t="shared" ca="1" si="3"/>
        <v/>
      </c>
      <c r="Y16" s="292">
        <f>'Room Area'!C28</f>
        <v>0</v>
      </c>
      <c r="Z16" s="293" t="str" cm="1">
        <f t="array" ref="Z16">IFERROR(INDEX($Y$2:$Y$31,SMALL(IF(ISTEXT($Y$2:$Y$31),ROW($Y$1:$Y$30),""),ROW(Y15))),"")</f>
        <v/>
      </c>
    </row>
    <row r="17" spans="1:26" x14ac:dyDescent="0.2">
      <c r="A17" s="127" t="s">
        <v>231</v>
      </c>
      <c r="B17" s="126" t="s">
        <v>36</v>
      </c>
      <c r="C17" s="129" t="s">
        <v>632</v>
      </c>
      <c r="E17" s="130" t="s">
        <v>85</v>
      </c>
      <c r="G17" s="126" t="s">
        <v>929</v>
      </c>
      <c r="L17" s="131" t="s">
        <v>1719</v>
      </c>
      <c r="N17" s="298">
        <f>'Sterilizer Chambers'!G34</f>
        <v>0</v>
      </c>
      <c r="O17" s="299">
        <f>'Sterilizer Chambers'!C34</f>
        <v>0</v>
      </c>
      <c r="P17" s="146">
        <f>'Room Area'!F141</f>
        <v>0</v>
      </c>
      <c r="Q17" s="136">
        <f>'Room Area'!G141</f>
        <v>0</v>
      </c>
      <c r="R17" s="142">
        <f t="shared" si="1"/>
        <v>0</v>
      </c>
      <c r="S17" s="148"/>
      <c r="T17" s="164" t="str">
        <f t="array" ref="T17">IFERROR(INDEX($P$2:$P$451,SMALL(IF(ISTEXT($P$2:$P$451),ROW($P$1:$P$450),""),ROW(P16))),"")</f>
        <v/>
      </c>
      <c r="U17" s="124" t="str">
        <f>IF(T17="","",IF(COUNTIF($T17:T466,T17)=1,T17,""))</f>
        <v/>
      </c>
      <c r="V17" s="168" t="str">
        <f t="array" aca="1" ref="V17" ca="1">IF(ROW()-ROW($U$2:$U$451)+1&gt;ROWS($U$2:$U$451)-COUNTBLANK($U$2:$U$451),"",INDIRECT(ADDRESS(SMALL((IF($U$2:$U$451&lt;&gt;"",ROW($U$2:$U$451),ROW()+ROWS($U$2:$U$451))),ROW()-ROW($U$2:$U$451)+1),COLUMN($U$2:$U$451),4)))</f>
        <v/>
      </c>
      <c r="W17" s="186" t="str">
        <f t="shared" ca="1" si="2"/>
        <v/>
      </c>
      <c r="X17" s="187" t="str">
        <f t="shared" ca="1" si="3"/>
        <v/>
      </c>
      <c r="Y17" s="292">
        <f>'Room Area'!C29</f>
        <v>0</v>
      </c>
      <c r="Z17" s="293" t="str" cm="1">
        <f t="array" ref="Z17">IFERROR(INDEX($Y$2:$Y$31,SMALL(IF(ISTEXT($Y$2:$Y$31),ROW($Y$1:$Y$30),""),ROW(Y16))),"")</f>
        <v/>
      </c>
    </row>
    <row r="18" spans="1:26" x14ac:dyDescent="0.2">
      <c r="A18" s="127" t="s">
        <v>232</v>
      </c>
      <c r="B18" s="127" t="s">
        <v>274</v>
      </c>
      <c r="C18" s="129" t="s">
        <v>633</v>
      </c>
      <c r="E18" s="131" t="s">
        <v>1363</v>
      </c>
      <c r="G18" s="127" t="s">
        <v>274</v>
      </c>
      <c r="I18" s="130" t="s">
        <v>328</v>
      </c>
      <c r="L18" s="131" t="s">
        <v>1808</v>
      </c>
      <c r="N18" s="298">
        <f>'Sterilizer Chambers'!G35</f>
        <v>0</v>
      </c>
      <c r="O18" s="299">
        <f>'Sterilizer Chambers'!C35</f>
        <v>0</v>
      </c>
      <c r="P18" s="146">
        <f>'Room Area'!F142</f>
        <v>0</v>
      </c>
      <c r="Q18" s="136">
        <f>'Room Area'!G142</f>
        <v>0</v>
      </c>
      <c r="R18" s="142">
        <f t="shared" si="1"/>
        <v>0</v>
      </c>
      <c r="S18" s="148"/>
      <c r="T18" s="164" t="str">
        <f t="array" ref="T18">IFERROR(INDEX($P$2:$P$451,SMALL(IF(ISTEXT($P$2:$P$451),ROW($P$1:$P$450),""),ROW(P17))),"")</f>
        <v/>
      </c>
      <c r="U18" s="124" t="str">
        <f>IF(T18="","",IF(COUNTIF($T18:T467,T18)=1,T18,""))</f>
        <v/>
      </c>
      <c r="V18" s="168" t="str">
        <f t="array" aca="1" ref="V18" ca="1">IF(ROW()-ROW($U$2:$U$451)+1&gt;ROWS($U$2:$U$451)-COUNTBLANK($U$2:$U$451),"",INDIRECT(ADDRESS(SMALL((IF($U$2:$U$451&lt;&gt;"",ROW($U$2:$U$451),ROW()+ROWS($U$2:$U$451))),ROW()-ROW($U$2:$U$451)+1),COLUMN($U$2:$U$451),4)))</f>
        <v/>
      </c>
      <c r="W18" s="186" t="str">
        <f t="shared" ca="1" si="2"/>
        <v/>
      </c>
      <c r="X18" s="187" t="str">
        <f t="shared" ca="1" si="3"/>
        <v/>
      </c>
      <c r="Y18" s="292">
        <f>'Room Area'!C30</f>
        <v>0</v>
      </c>
      <c r="Z18" s="293" t="str" cm="1">
        <f t="array" ref="Z18">IFERROR(INDEX($Y$2:$Y$31,SMALL(IF(ISTEXT($Y$2:$Y$31),ROW($Y$1:$Y$30),""),ROW(Y17))),"")</f>
        <v/>
      </c>
    </row>
    <row r="19" spans="1:26" x14ac:dyDescent="0.2">
      <c r="A19" s="127" t="s">
        <v>233</v>
      </c>
      <c r="B19" s="127" t="s">
        <v>275</v>
      </c>
      <c r="C19" s="129" t="s">
        <v>634</v>
      </c>
      <c r="E19" s="131" t="s">
        <v>1364</v>
      </c>
      <c r="G19" s="127" t="s">
        <v>1449</v>
      </c>
      <c r="I19" s="131" t="s">
        <v>274</v>
      </c>
      <c r="L19" s="131" t="s">
        <v>1716</v>
      </c>
      <c r="N19" s="298">
        <f>'Sterilizer Chambers'!G36</f>
        <v>0</v>
      </c>
      <c r="O19" s="299">
        <f>'Sterilizer Chambers'!C36</f>
        <v>0</v>
      </c>
      <c r="P19" s="146">
        <f>'Room Area'!F143</f>
        <v>0</v>
      </c>
      <c r="Q19" s="136">
        <f>'Room Area'!G143</f>
        <v>0</v>
      </c>
      <c r="R19" s="142">
        <f t="shared" si="1"/>
        <v>0</v>
      </c>
      <c r="S19" s="148"/>
      <c r="T19" s="164" t="str">
        <f t="array" ref="T19">IFERROR(INDEX($P$2:$P$451,SMALL(IF(ISTEXT($P$2:$P$451),ROW($P$1:$P$450),""),ROW(P18))),"")</f>
        <v/>
      </c>
      <c r="U19" s="124" t="str">
        <f>IF(T19="","",IF(COUNTIF($T19:T468,T19)=1,T19,""))</f>
        <v/>
      </c>
      <c r="V19" s="168" t="str">
        <f t="array" aca="1" ref="V19" ca="1">IF(ROW()-ROW($U$2:$U$451)+1&gt;ROWS($U$2:$U$451)-COUNTBLANK($U$2:$U$451),"",INDIRECT(ADDRESS(SMALL((IF($U$2:$U$451&lt;&gt;"",ROW($U$2:$U$451),ROW()+ROWS($U$2:$U$451))),ROW()-ROW($U$2:$U$451)+1),COLUMN($U$2:$U$451),4)))</f>
        <v/>
      </c>
      <c r="W19" s="186" t="str">
        <f t="shared" ca="1" si="2"/>
        <v/>
      </c>
      <c r="X19" s="187" t="str">
        <f t="shared" ca="1" si="3"/>
        <v/>
      </c>
      <c r="Y19" s="292">
        <f>'Room Area'!C31</f>
        <v>0</v>
      </c>
      <c r="Z19" s="293" t="str" cm="1">
        <f t="array" ref="Z19">IFERROR(INDEX($Y$2:$Y$31,SMALL(IF(ISTEXT($Y$2:$Y$31),ROW($Y$1:$Y$30),""),ROW(Y18))),"")</f>
        <v/>
      </c>
    </row>
    <row r="20" spans="1:26" x14ac:dyDescent="0.2">
      <c r="A20" s="127" t="s">
        <v>234</v>
      </c>
      <c r="C20" s="129" t="s">
        <v>635</v>
      </c>
      <c r="I20" s="131" t="s">
        <v>1415</v>
      </c>
      <c r="L20" s="131" t="s">
        <v>1718</v>
      </c>
      <c r="N20" s="298">
        <f>'Sterilizer Chambers'!G37</f>
        <v>0</v>
      </c>
      <c r="O20" s="299">
        <f>'Sterilizer Chambers'!C37</f>
        <v>0</v>
      </c>
      <c r="P20" s="146">
        <f>'Room Area'!F144</f>
        <v>0</v>
      </c>
      <c r="Q20" s="136">
        <f>'Room Area'!G144</f>
        <v>0</v>
      </c>
      <c r="R20" s="142">
        <f t="shared" si="1"/>
        <v>0</v>
      </c>
      <c r="S20" s="148"/>
      <c r="T20" s="164" t="str">
        <f t="array" ref="T20">IFERROR(INDEX($P$2:$P$451,SMALL(IF(ISTEXT($P$2:$P$451),ROW($P$1:$P$450),""),ROW(P19))),"")</f>
        <v/>
      </c>
      <c r="U20" s="124" t="str">
        <f>IF(T20="","",IF(COUNTIF($T20:T469,T20)=1,T20,""))</f>
        <v/>
      </c>
      <c r="V20" s="168" t="str">
        <f t="array" aca="1" ref="V20" ca="1">IF(ROW()-ROW($U$2:$U$451)+1&gt;ROWS($U$2:$U$451)-COUNTBLANK($U$2:$U$451),"",INDIRECT(ADDRESS(SMALL((IF($U$2:$U$451&lt;&gt;"",ROW($U$2:$U$451),ROW()+ROWS($U$2:$U$451))),ROW()-ROW($U$2:$U$451)+1),COLUMN($U$2:$U$451),4)))</f>
        <v/>
      </c>
      <c r="W20" s="186" t="str">
        <f t="shared" ca="1" si="2"/>
        <v/>
      </c>
      <c r="X20" s="187" t="str">
        <f t="shared" ca="1" si="3"/>
        <v/>
      </c>
      <c r="Y20" s="292">
        <f>'Room Area'!C32</f>
        <v>0</v>
      </c>
      <c r="Z20" s="293" t="str" cm="1">
        <f t="array" ref="Z20">IFERROR(INDEX($Y$2:$Y$31,SMALL(IF(ISTEXT($Y$2:$Y$31),ROW($Y$1:$Y$30),""),ROW(Y19))),"")</f>
        <v/>
      </c>
    </row>
    <row r="21" spans="1:26" x14ac:dyDescent="0.2">
      <c r="A21" s="127" t="s">
        <v>235</v>
      </c>
      <c r="B21" s="126" t="s">
        <v>37</v>
      </c>
      <c r="C21" s="129" t="s">
        <v>636</v>
      </c>
      <c r="E21" s="130" t="s">
        <v>92</v>
      </c>
      <c r="G21" s="126" t="s">
        <v>930</v>
      </c>
      <c r="L21" s="131" t="s">
        <v>1722</v>
      </c>
      <c r="N21" s="298">
        <f>'Sterilizer Chambers'!G38</f>
        <v>0</v>
      </c>
      <c r="O21" s="299">
        <f>'Sterilizer Chambers'!C38</f>
        <v>0</v>
      </c>
      <c r="P21" s="146">
        <f>'Room Area'!F145</f>
        <v>0</v>
      </c>
      <c r="Q21" s="136">
        <f>'Room Area'!G145</f>
        <v>0</v>
      </c>
      <c r="R21" s="142">
        <f t="shared" si="1"/>
        <v>0</v>
      </c>
      <c r="S21" s="148"/>
      <c r="T21" s="164" t="str">
        <f t="array" ref="T21">IFERROR(INDEX($P$2:$P$451,SMALL(IF(ISTEXT($P$2:$P$451),ROW($P$1:$P$450),""),ROW(P20))),"")</f>
        <v/>
      </c>
      <c r="U21" s="124" t="str">
        <f>IF(T21="","",IF(COUNTIF($T21:T470,T21)=1,T21,""))</f>
        <v/>
      </c>
      <c r="V21" s="168" t="str">
        <f t="array" aca="1" ref="V21" ca="1">IF(ROW()-ROW($U$2:$U$451)+1&gt;ROWS($U$2:$U$451)-COUNTBLANK($U$2:$U$451),"",INDIRECT(ADDRESS(SMALL((IF($U$2:$U$451&lt;&gt;"",ROW($U$2:$U$451),ROW()+ROWS($U$2:$U$451))),ROW()-ROW($U$2:$U$451)+1),COLUMN($U$2:$U$451),4)))</f>
        <v/>
      </c>
      <c r="W21" s="186" t="str">
        <f t="shared" ca="1" si="2"/>
        <v/>
      </c>
      <c r="X21" s="187" t="str">
        <f t="shared" ca="1" si="3"/>
        <v/>
      </c>
      <c r="Y21" s="292">
        <f>'Room Area'!C33</f>
        <v>0</v>
      </c>
      <c r="Z21" s="293" t="str" cm="1">
        <f t="array" ref="Z21">IFERROR(INDEX($Y$2:$Y$31,SMALL(IF(ISTEXT($Y$2:$Y$31),ROW($Y$1:$Y$30),""),ROW(Y20))),"")</f>
        <v/>
      </c>
    </row>
    <row r="22" spans="1:26" x14ac:dyDescent="0.2">
      <c r="A22" s="127" t="s">
        <v>236</v>
      </c>
      <c r="B22" s="127" t="s">
        <v>276</v>
      </c>
      <c r="C22" s="129" t="s">
        <v>637</v>
      </c>
      <c r="E22" s="131" t="s">
        <v>1365</v>
      </c>
      <c r="G22" s="127" t="s">
        <v>274</v>
      </c>
      <c r="I22" s="130" t="s">
        <v>594</v>
      </c>
      <c r="L22" s="131" t="s">
        <v>1804</v>
      </c>
      <c r="N22" s="298">
        <f>'Sterilizer Chambers'!G39</f>
        <v>0</v>
      </c>
      <c r="O22" s="299">
        <f>'Sterilizer Chambers'!C39</f>
        <v>0</v>
      </c>
      <c r="P22" s="146">
        <f>'Room Area'!F146</f>
        <v>0</v>
      </c>
      <c r="Q22" s="136">
        <f>'Room Area'!G146</f>
        <v>0</v>
      </c>
      <c r="R22" s="142">
        <f t="shared" si="1"/>
        <v>0</v>
      </c>
      <c r="S22" s="148"/>
      <c r="T22" s="164" t="str">
        <f t="array" ref="T22">IFERROR(INDEX($P$2:$P$451,SMALL(IF(ISTEXT($P$2:$P$451),ROW($P$1:$P$450),""),ROW(P21))),"")</f>
        <v/>
      </c>
      <c r="U22" s="124" t="str">
        <f>IF(T22="","",IF(COUNTIF($T22:T471,T22)=1,T22,""))</f>
        <v/>
      </c>
      <c r="V22" s="168" t="str">
        <f t="array" aca="1" ref="V22" ca="1">IF(ROW()-ROW($U$2:$U$451)+1&gt;ROWS($U$2:$U$451)-COUNTBLANK($U$2:$U$451),"",INDIRECT(ADDRESS(SMALL((IF($U$2:$U$451&lt;&gt;"",ROW($U$2:$U$451),ROW()+ROWS($U$2:$U$451))),ROW()-ROW($U$2:$U$451)+1),COLUMN($U$2:$U$451),4)))</f>
        <v/>
      </c>
      <c r="W22" s="186" t="str">
        <f t="shared" ca="1" si="2"/>
        <v/>
      </c>
      <c r="X22" s="187" t="str">
        <f t="shared" ca="1" si="3"/>
        <v/>
      </c>
      <c r="Y22" s="292">
        <f>'Room Area'!C34</f>
        <v>0</v>
      </c>
      <c r="Z22" s="293" t="str" cm="1">
        <f t="array" ref="Z22">IFERROR(INDEX($Y$2:$Y$31,SMALL(IF(ISTEXT($Y$2:$Y$31),ROW($Y$1:$Y$30),""),ROW(Y21))),"")</f>
        <v/>
      </c>
    </row>
    <row r="23" spans="1:26" x14ac:dyDescent="0.2">
      <c r="A23" s="127" t="s">
        <v>237</v>
      </c>
      <c r="B23" s="127" t="s">
        <v>214</v>
      </c>
      <c r="C23" s="129" t="s">
        <v>638</v>
      </c>
      <c r="E23" s="131" t="s">
        <v>1360</v>
      </c>
      <c r="G23" s="127" t="s">
        <v>1406</v>
      </c>
      <c r="I23" s="131" t="s">
        <v>1543</v>
      </c>
      <c r="L23" s="131" t="s">
        <v>1806</v>
      </c>
      <c r="N23" s="298">
        <f>'Sterilizer Chambers'!G40</f>
        <v>0</v>
      </c>
      <c r="O23" s="299">
        <f>'Sterilizer Chambers'!C40</f>
        <v>0</v>
      </c>
      <c r="P23" s="146">
        <f>'Room Area'!F147</f>
        <v>0</v>
      </c>
      <c r="Q23" s="136">
        <f>'Room Area'!G147</f>
        <v>0</v>
      </c>
      <c r="R23" s="142">
        <f t="shared" si="1"/>
        <v>0</v>
      </c>
      <c r="S23" s="148"/>
      <c r="T23" s="164" t="str">
        <f t="array" ref="T23">IFERROR(INDEX($P$2:$P$451,SMALL(IF(ISTEXT($P$2:$P$451),ROW($P$1:$P$450),""),ROW(P22))),"")</f>
        <v/>
      </c>
      <c r="U23" s="124" t="str">
        <f>IF(T23="","",IF(COUNTIF($T23:T472,T23)=1,T23,""))</f>
        <v/>
      </c>
      <c r="V23" s="168" t="str">
        <f t="array" aca="1" ref="V23" ca="1">IF(ROW()-ROW($U$2:$U$451)+1&gt;ROWS($U$2:$U$451)-COUNTBLANK($U$2:$U$451),"",INDIRECT(ADDRESS(SMALL((IF($U$2:$U$451&lt;&gt;"",ROW($U$2:$U$451),ROW()+ROWS($U$2:$U$451))),ROW()-ROW($U$2:$U$451)+1),COLUMN($U$2:$U$451),4)))</f>
        <v/>
      </c>
      <c r="W23" s="186" t="str">
        <f t="shared" ca="1" si="2"/>
        <v/>
      </c>
      <c r="X23" s="187" t="str">
        <f t="shared" ca="1" si="3"/>
        <v/>
      </c>
      <c r="Y23" s="292">
        <f>'Room Area'!C35</f>
        <v>0</v>
      </c>
      <c r="Z23" s="293" t="str" cm="1">
        <f t="array" ref="Z23">IFERROR(INDEX($Y$2:$Y$31,SMALL(IF(ISTEXT($Y$2:$Y$31),ROW($Y$1:$Y$30),""),ROW(Y22))),"")</f>
        <v/>
      </c>
    </row>
    <row r="24" spans="1:26" x14ac:dyDescent="0.2">
      <c r="A24" s="127" t="s">
        <v>238</v>
      </c>
      <c r="B24" s="127" t="s">
        <v>277</v>
      </c>
      <c r="C24" s="129" t="s">
        <v>639</v>
      </c>
      <c r="I24" s="131" t="s">
        <v>1544</v>
      </c>
      <c r="L24" s="131" t="s">
        <v>1623</v>
      </c>
      <c r="N24" s="298">
        <f>'Sterilizer Chambers'!G41</f>
        <v>0</v>
      </c>
      <c r="O24" s="299">
        <f>'Sterilizer Chambers'!C41</f>
        <v>0</v>
      </c>
      <c r="P24" s="146">
        <f>'Room Area'!F148</f>
        <v>0</v>
      </c>
      <c r="Q24" s="136">
        <f>'Room Area'!G148</f>
        <v>0</v>
      </c>
      <c r="R24" s="142">
        <f t="shared" si="1"/>
        <v>0</v>
      </c>
      <c r="S24" s="148"/>
      <c r="T24" s="164" t="str">
        <f t="array" ref="T24">IFERROR(INDEX($P$2:$P$451,SMALL(IF(ISTEXT($P$2:$P$451),ROW($P$1:$P$450),""),ROW(P23))),"")</f>
        <v/>
      </c>
      <c r="U24" s="124" t="str">
        <f>IF(T24="","",IF(COUNTIF($T24:T473,T24)=1,T24,""))</f>
        <v/>
      </c>
      <c r="V24" s="168" t="str">
        <f t="array" aca="1" ref="V24" ca="1">IF(ROW()-ROW($U$2:$U$451)+1&gt;ROWS($U$2:$U$451)-COUNTBLANK($U$2:$U$451),"",INDIRECT(ADDRESS(SMALL((IF($U$2:$U$451&lt;&gt;"",ROW($U$2:$U$451),ROW()+ROWS($U$2:$U$451))),ROW()-ROW($U$2:$U$451)+1),COLUMN($U$2:$U$451),4)))</f>
        <v/>
      </c>
      <c r="W24" s="186" t="str">
        <f t="shared" ca="1" si="2"/>
        <v/>
      </c>
      <c r="X24" s="187" t="str">
        <f t="shared" ca="1" si="3"/>
        <v/>
      </c>
      <c r="Y24" s="292">
        <f>'Room Area'!C36</f>
        <v>0</v>
      </c>
      <c r="Z24" s="293" t="str" cm="1">
        <f t="array" ref="Z24">IFERROR(INDEX($Y$2:$Y$31,SMALL(IF(ISTEXT($Y$2:$Y$31),ROW($Y$1:$Y$30),""),ROW(Y23))),"")</f>
        <v/>
      </c>
    </row>
    <row r="25" spans="1:26" x14ac:dyDescent="0.2">
      <c r="A25" s="127" t="s">
        <v>239</v>
      </c>
      <c r="B25" s="127" t="s">
        <v>278</v>
      </c>
      <c r="C25" s="129" t="s">
        <v>640</v>
      </c>
      <c r="G25" s="126" t="s">
        <v>1129</v>
      </c>
      <c r="N25" s="298">
        <f>'Sterilizer Chambers'!G42</f>
        <v>0</v>
      </c>
      <c r="O25" s="299">
        <f>'Sterilizer Chambers'!C42</f>
        <v>0</v>
      </c>
      <c r="P25" s="146">
        <f>'Room Area'!F149</f>
        <v>0</v>
      </c>
      <c r="Q25" s="136">
        <f>'Room Area'!G149</f>
        <v>0</v>
      </c>
      <c r="R25" s="142">
        <f t="shared" si="1"/>
        <v>0</v>
      </c>
      <c r="S25" s="148"/>
      <c r="T25" s="164" t="str">
        <f t="array" ref="T25">IFERROR(INDEX($P$2:$P$451,SMALL(IF(ISTEXT($P$2:$P$451),ROW($P$1:$P$450),""),ROW(P24))),"")</f>
        <v/>
      </c>
      <c r="U25" s="124" t="str">
        <f>IF(T25="","",IF(COUNTIF($T25:T474,T25)=1,T25,""))</f>
        <v/>
      </c>
      <c r="V25" s="168" t="str">
        <f t="array" aca="1" ref="V25" ca="1">IF(ROW()-ROW($U$2:$U$451)+1&gt;ROWS($U$2:$U$451)-COUNTBLANK($U$2:$U$451),"",INDIRECT(ADDRESS(SMALL((IF($U$2:$U$451&lt;&gt;"",ROW($U$2:$U$451),ROW()+ROWS($U$2:$U$451))),ROW()-ROW($U$2:$U$451)+1),COLUMN($U$2:$U$451),4)))</f>
        <v/>
      </c>
      <c r="W25" s="186" t="str">
        <f t="shared" ca="1" si="2"/>
        <v/>
      </c>
      <c r="X25" s="187" t="str">
        <f t="shared" ca="1" si="3"/>
        <v/>
      </c>
      <c r="Y25" s="292">
        <f>'Room Area'!C37</f>
        <v>0</v>
      </c>
      <c r="Z25" s="293" t="str" cm="1">
        <f t="array" ref="Z25">IFERROR(INDEX($Y$2:$Y$31,SMALL(IF(ISTEXT($Y$2:$Y$31),ROW($Y$1:$Y$30),""),ROW(Y24))),"")</f>
        <v/>
      </c>
    </row>
    <row r="26" spans="1:26" x14ac:dyDescent="0.2">
      <c r="A26" s="127" t="s">
        <v>240</v>
      </c>
      <c r="B26" s="127" t="s">
        <v>279</v>
      </c>
      <c r="C26" s="129" t="s">
        <v>641</v>
      </c>
      <c r="G26" s="127" t="s">
        <v>1536</v>
      </c>
      <c r="I26" s="130" t="s">
        <v>1204</v>
      </c>
      <c r="N26" s="298">
        <f>'Sterilizer Chambers'!G43</f>
        <v>0</v>
      </c>
      <c r="O26" s="299">
        <f>'Sterilizer Chambers'!C43</f>
        <v>0</v>
      </c>
      <c r="P26" s="146">
        <f>'Room Area'!F150</f>
        <v>0</v>
      </c>
      <c r="Q26" s="136">
        <f>'Room Area'!G150</f>
        <v>0</v>
      </c>
      <c r="R26" s="142">
        <f t="shared" si="1"/>
        <v>0</v>
      </c>
      <c r="S26" s="148"/>
      <c r="T26" s="164" t="str">
        <f t="array" ref="T26">IFERROR(INDEX($P$2:$P$451,SMALL(IF(ISTEXT($P$2:$P$451),ROW($P$1:$P$450),""),ROW(P25))),"")</f>
        <v/>
      </c>
      <c r="U26" s="124" t="str">
        <f>IF(T26="","",IF(COUNTIF($T26:T475,T26)=1,T26,""))</f>
        <v/>
      </c>
      <c r="V26" s="168" t="str">
        <f t="array" aca="1" ref="V26" ca="1">IF(ROW()-ROW($U$2:$U$451)+1&gt;ROWS($U$2:$U$451)-COUNTBLANK($U$2:$U$451),"",INDIRECT(ADDRESS(SMALL((IF($U$2:$U$451&lt;&gt;"",ROW($U$2:$U$451),ROW()+ROWS($U$2:$U$451))),ROW()-ROW($U$2:$U$451)+1),COLUMN($U$2:$U$451),4)))</f>
        <v/>
      </c>
      <c r="W26" s="186" t="str">
        <f t="shared" ca="1" si="2"/>
        <v/>
      </c>
      <c r="X26" s="187" t="str">
        <f t="shared" ca="1" si="3"/>
        <v/>
      </c>
      <c r="Y26" s="292">
        <f>'Room Area'!C38</f>
        <v>0</v>
      </c>
      <c r="Z26" s="293" t="str" cm="1">
        <f t="array" ref="Z26">IFERROR(INDEX($Y$2:$Y$31,SMALL(IF(ISTEXT($Y$2:$Y$31),ROW($Y$1:$Y$30),""),ROW(Y25))),"")</f>
        <v/>
      </c>
    </row>
    <row r="27" spans="1:26" x14ac:dyDescent="0.2">
      <c r="A27" s="127" t="s">
        <v>241</v>
      </c>
      <c r="B27" s="127" t="s">
        <v>280</v>
      </c>
      <c r="C27" s="129" t="s">
        <v>1623</v>
      </c>
      <c r="G27" s="127" t="s">
        <v>1537</v>
      </c>
      <c r="I27" s="131" t="s">
        <v>1419</v>
      </c>
      <c r="N27" s="298">
        <f>'Sterilizer Chambers'!G44</f>
        <v>0</v>
      </c>
      <c r="O27" s="299">
        <f>'Sterilizer Chambers'!C44</f>
        <v>0</v>
      </c>
      <c r="P27" s="146">
        <f>'Room Area'!F151</f>
        <v>0</v>
      </c>
      <c r="Q27" s="136">
        <f>'Room Area'!G151</f>
        <v>0</v>
      </c>
      <c r="R27" s="142">
        <f t="shared" si="1"/>
        <v>0</v>
      </c>
      <c r="S27" s="148"/>
      <c r="T27" s="164" t="str">
        <f t="array" ref="T27">IFERROR(INDEX($P$2:$P$451,SMALL(IF(ISTEXT($P$2:$P$451),ROW($P$1:$P$450),""),ROW(P26))),"")</f>
        <v/>
      </c>
      <c r="U27" s="124" t="str">
        <f>IF(T27="","",IF(COUNTIF($T27:T476,T27)=1,T27,""))</f>
        <v/>
      </c>
      <c r="V27" s="168" t="str">
        <f t="array" aca="1" ref="V27" ca="1">IF(ROW()-ROW($U$2:$U$451)+1&gt;ROWS($U$2:$U$451)-COUNTBLANK($U$2:$U$451),"",INDIRECT(ADDRESS(SMALL((IF($U$2:$U$451&lt;&gt;"",ROW($U$2:$U$451),ROW()+ROWS($U$2:$U$451))),ROW()-ROW($U$2:$U$451)+1),COLUMN($U$2:$U$451),4)))</f>
        <v/>
      </c>
      <c r="W27" s="186" t="str">
        <f t="shared" ca="1" si="2"/>
        <v/>
      </c>
      <c r="X27" s="187" t="str">
        <f t="shared" ca="1" si="3"/>
        <v/>
      </c>
      <c r="Y27" s="292">
        <f>'Room Area'!C39</f>
        <v>0</v>
      </c>
      <c r="Z27" s="293" t="str" cm="1">
        <f t="array" ref="Z27">IFERROR(INDEX($Y$2:$Y$31,SMALL(IF(ISTEXT($Y$2:$Y$31),ROW($Y$1:$Y$30),""),ROW(Y26))),"")</f>
        <v/>
      </c>
    </row>
    <row r="28" spans="1:26" x14ac:dyDescent="0.2">
      <c r="A28" s="127" t="s">
        <v>242</v>
      </c>
      <c r="I28" s="131" t="s">
        <v>1420</v>
      </c>
      <c r="N28" s="298">
        <f>'Sterilizer Chambers'!G45</f>
        <v>0</v>
      </c>
      <c r="O28" s="299">
        <f>'Sterilizer Chambers'!C45</f>
        <v>0</v>
      </c>
      <c r="P28" s="146">
        <f>'Room Area'!F152</f>
        <v>0</v>
      </c>
      <c r="Q28" s="136">
        <f>'Room Area'!G152</f>
        <v>0</v>
      </c>
      <c r="R28" s="142">
        <f t="shared" si="1"/>
        <v>0</v>
      </c>
      <c r="S28" s="148"/>
      <c r="T28" s="164" t="str">
        <f t="array" ref="T28">IFERROR(INDEX($P$2:$P$451,SMALL(IF(ISTEXT($P$2:$P$451),ROW($P$1:$P$450),""),ROW(P27))),"")</f>
        <v/>
      </c>
      <c r="U28" s="124" t="str">
        <f>IF(T28="","",IF(COUNTIF($T28:T477,T28)=1,T28,""))</f>
        <v/>
      </c>
      <c r="V28" s="168" t="str">
        <f t="array" aca="1" ref="V28" ca="1">IF(ROW()-ROW($U$2:$U$451)+1&gt;ROWS($U$2:$U$451)-COUNTBLANK($U$2:$U$451),"",INDIRECT(ADDRESS(SMALL((IF($U$2:$U$451&lt;&gt;"",ROW($U$2:$U$451),ROW()+ROWS($U$2:$U$451))),ROW()-ROW($U$2:$U$451)+1),COLUMN($U$2:$U$451),4)))</f>
        <v/>
      </c>
      <c r="W28" s="186" t="str">
        <f t="shared" ca="1" si="2"/>
        <v/>
      </c>
      <c r="X28" s="187" t="str">
        <f t="shared" ca="1" si="3"/>
        <v/>
      </c>
      <c r="Y28" s="292">
        <f>'Room Area'!C40</f>
        <v>0</v>
      </c>
      <c r="Z28" s="293" t="str" cm="1">
        <f t="array" ref="Z28">IFERROR(INDEX($Y$2:$Y$31,SMALL(IF(ISTEXT($Y$2:$Y$31),ROW($Y$1:$Y$30),""),ROW(Y27))),"")</f>
        <v/>
      </c>
    </row>
    <row r="29" spans="1:26" x14ac:dyDescent="0.2">
      <c r="A29" s="127" t="s">
        <v>243</v>
      </c>
      <c r="B29" s="126" t="s">
        <v>1515</v>
      </c>
      <c r="C29" s="128" t="s">
        <v>564</v>
      </c>
      <c r="G29" s="126" t="s">
        <v>1136</v>
      </c>
      <c r="N29" s="298">
        <f>'Sterilizer Chambers'!G46</f>
        <v>0</v>
      </c>
      <c r="O29" s="299">
        <f>'Sterilizer Chambers'!C46</f>
        <v>0</v>
      </c>
      <c r="P29" s="146">
        <f>'Room Area'!F153</f>
        <v>0</v>
      </c>
      <c r="Q29" s="136">
        <f>'Room Area'!G153</f>
        <v>0</v>
      </c>
      <c r="R29" s="142">
        <f t="shared" si="1"/>
        <v>0</v>
      </c>
      <c r="S29" s="148"/>
      <c r="T29" s="164" t="str">
        <f t="array" ref="T29">IFERROR(INDEX($P$2:$P$451,SMALL(IF(ISTEXT($P$2:$P$451),ROW($P$1:$P$450),""),ROW(P28))),"")</f>
        <v/>
      </c>
      <c r="U29" s="124" t="str">
        <f>IF(T29="","",IF(COUNTIF($T29:T478,T29)=1,T29,""))</f>
        <v/>
      </c>
      <c r="V29" s="168" t="str">
        <f t="array" aca="1" ref="V29" ca="1">IF(ROW()-ROW($U$2:$U$451)+1&gt;ROWS($U$2:$U$451)-COUNTBLANK($U$2:$U$451),"",INDIRECT(ADDRESS(SMALL((IF($U$2:$U$451&lt;&gt;"",ROW($U$2:$U$451),ROW()+ROWS($U$2:$U$451))),ROW()-ROW($U$2:$U$451)+1),COLUMN($U$2:$U$451),4)))</f>
        <v/>
      </c>
      <c r="W29" s="186" t="str">
        <f t="shared" ca="1" si="2"/>
        <v/>
      </c>
      <c r="X29" s="187" t="str">
        <f t="shared" ca="1" si="3"/>
        <v/>
      </c>
      <c r="Y29" s="292">
        <f>'Room Area'!C41</f>
        <v>0</v>
      </c>
      <c r="Z29" s="293" t="str" cm="1">
        <f t="array" ref="Z29">IFERROR(INDEX($Y$2:$Y$31,SMALL(IF(ISTEXT($Y$2:$Y$31),ROW($Y$1:$Y$30),""),ROW(Y28))),"")</f>
        <v/>
      </c>
    </row>
    <row r="30" spans="1:26" x14ac:dyDescent="0.2">
      <c r="A30" s="127" t="s">
        <v>244</v>
      </c>
      <c r="B30" s="127" t="s">
        <v>1516</v>
      </c>
      <c r="C30" s="129" t="s">
        <v>274</v>
      </c>
      <c r="G30" s="127" t="s">
        <v>1450</v>
      </c>
      <c r="I30" s="130" t="s">
        <v>1208</v>
      </c>
      <c r="N30" s="298">
        <f>'Sterilizer Chambers'!G47</f>
        <v>0</v>
      </c>
      <c r="O30" s="299">
        <f>'Sterilizer Chambers'!C47</f>
        <v>0</v>
      </c>
      <c r="P30" s="146">
        <f>'Room Area'!F154</f>
        <v>0</v>
      </c>
      <c r="Q30" s="136">
        <f>'Room Area'!G154</f>
        <v>0</v>
      </c>
      <c r="R30" s="142">
        <f t="shared" si="1"/>
        <v>0</v>
      </c>
      <c r="S30" s="148"/>
      <c r="T30" s="164" t="str">
        <f t="array" ref="T30">IFERROR(INDEX($P$2:$P$451,SMALL(IF(ISTEXT($P$2:$P$451),ROW($P$1:$P$450),""),ROW(P29))),"")</f>
        <v/>
      </c>
      <c r="U30" s="124" t="str">
        <f>IF(T30="","",IF(COUNTIF($T30:T479,T30)=1,T30,""))</f>
        <v/>
      </c>
      <c r="V30" s="168" t="str">
        <f t="array" aca="1" ref="V30" ca="1">IF(ROW()-ROW($U$2:$U$451)+1&gt;ROWS($U$2:$U$451)-COUNTBLANK($U$2:$U$451),"",INDIRECT(ADDRESS(SMALL((IF($U$2:$U$451&lt;&gt;"",ROW($U$2:$U$451),ROW()+ROWS($U$2:$U$451))),ROW()-ROW($U$2:$U$451)+1),COLUMN($U$2:$U$451),4)))</f>
        <v/>
      </c>
      <c r="W30" s="186" t="str">
        <f t="shared" ca="1" si="2"/>
        <v/>
      </c>
      <c r="X30" s="187" t="str">
        <f t="shared" ca="1" si="3"/>
        <v/>
      </c>
      <c r="Y30" s="292">
        <f>'Room Area'!C42</f>
        <v>0</v>
      </c>
      <c r="Z30" s="293" t="str" cm="1">
        <f t="array" ref="Z30">IFERROR(INDEX($Y$2:$Y$31,SMALL(IF(ISTEXT($Y$2:$Y$31),ROW($Y$1:$Y$30),""),ROW(Y29))),"")</f>
        <v/>
      </c>
    </row>
    <row r="31" spans="1:26" ht="12.75" thickBot="1" x14ac:dyDescent="0.25">
      <c r="A31" s="127" t="s">
        <v>245</v>
      </c>
      <c r="B31" s="127" t="s">
        <v>1517</v>
      </c>
      <c r="C31" s="129" t="s">
        <v>1348</v>
      </c>
      <c r="G31" s="127" t="s">
        <v>1451</v>
      </c>
      <c r="I31" s="131" t="s">
        <v>1421</v>
      </c>
      <c r="N31" s="300">
        <f>'Sterilizer Chambers'!G48</f>
        <v>0</v>
      </c>
      <c r="O31" s="301">
        <f>'Sterilizer Chambers'!C48</f>
        <v>0</v>
      </c>
      <c r="P31" s="146">
        <f>'Room Area'!F155</f>
        <v>0</v>
      </c>
      <c r="Q31" s="136">
        <f>'Room Area'!G155</f>
        <v>0</v>
      </c>
      <c r="R31" s="142">
        <f t="shared" si="1"/>
        <v>0</v>
      </c>
      <c r="S31" s="148"/>
      <c r="T31" s="164" t="str">
        <f t="array" ref="T31">IFERROR(INDEX($P$2:$P$451,SMALL(IF(ISTEXT($P$2:$P$451),ROW($P$1:$P$450),""),ROW(P30))),"")</f>
        <v/>
      </c>
      <c r="U31" s="124" t="str">
        <f>IF(T31="","",IF(COUNTIF($T31:T480,T31)=1,T31,""))</f>
        <v/>
      </c>
      <c r="V31" s="168" t="str">
        <f t="array" aca="1" ref="V31" ca="1">IF(ROW()-ROW($U$2:$U$451)+1&gt;ROWS($U$2:$U$451)-COUNTBLANK($U$2:$U$451),"",INDIRECT(ADDRESS(SMALL((IF($U$2:$U$451&lt;&gt;"",ROW($U$2:$U$451),ROW()+ROWS($U$2:$U$451))),ROW()-ROW($U$2:$U$451)+1),COLUMN($U$2:$U$451),4)))</f>
        <v/>
      </c>
      <c r="W31" s="186" t="str">
        <f t="shared" ca="1" si="2"/>
        <v/>
      </c>
      <c r="X31" s="187" t="str">
        <f t="shared" ca="1" si="3"/>
        <v/>
      </c>
      <c r="Y31" s="294">
        <f>'Room Area'!C43</f>
        <v>0</v>
      </c>
      <c r="Z31" s="295" t="str" cm="1">
        <f t="array" ref="Z31">IFERROR(INDEX($Y$2:$Y$31,SMALL(IF(ISTEXT($Y$2:$Y$31),ROW($Y$1:$Y$30),""),ROW(Y30))),"")</f>
        <v/>
      </c>
    </row>
    <row r="32" spans="1:26" x14ac:dyDescent="0.2">
      <c r="A32" s="127" t="s">
        <v>246</v>
      </c>
      <c r="B32" s="127" t="s">
        <v>1518</v>
      </c>
      <c r="I32" s="131" t="s">
        <v>1360</v>
      </c>
      <c r="P32" s="149">
        <f>'Room Area'!J126</f>
        <v>0</v>
      </c>
      <c r="Q32" s="137">
        <f>'Room Area'!K126</f>
        <v>0</v>
      </c>
      <c r="R32" s="142">
        <f t="shared" si="1"/>
        <v>0</v>
      </c>
      <c r="S32" s="150" t="s">
        <v>568</v>
      </c>
      <c r="T32" s="164" t="str">
        <f t="array" ref="T32">IFERROR(INDEX($P$2:$P$451,SMALL(IF(ISTEXT($P$2:$P$451),ROW($P$1:$P$450),""),ROW(P31))),"")</f>
        <v/>
      </c>
      <c r="U32" s="124" t="str">
        <f>IF(T32="","",IF(COUNTIF($T32:T481,T32)=1,T32,""))</f>
        <v/>
      </c>
      <c r="V32" s="168" t="str">
        <f t="array" aca="1" ref="V32" ca="1">IF(ROW()-ROW($U$2:$U$451)+1&gt;ROWS($U$2:$U$451)-COUNTBLANK($U$2:$U$451),"",INDIRECT(ADDRESS(SMALL((IF($U$2:$U$451&lt;&gt;"",ROW($U$2:$U$451),ROW()+ROWS($U$2:$U$451))),ROW()-ROW($U$2:$U$451)+1),COLUMN($U$2:$U$451),4)))</f>
        <v/>
      </c>
      <c r="W32" s="186" t="str">
        <f t="shared" ca="1" si="2"/>
        <v/>
      </c>
      <c r="X32" s="187" t="str">
        <f t="shared" ca="1" si="3"/>
        <v/>
      </c>
    </row>
    <row r="33" spans="1:24" x14ac:dyDescent="0.2">
      <c r="A33" s="127" t="s">
        <v>247</v>
      </c>
      <c r="C33" s="128" t="s">
        <v>565</v>
      </c>
      <c r="G33" s="126" t="s">
        <v>1140</v>
      </c>
      <c r="P33" s="149">
        <f>'Room Area'!J127</f>
        <v>0</v>
      </c>
      <c r="Q33" s="137">
        <f>'Room Area'!K127</f>
        <v>0</v>
      </c>
      <c r="R33" s="142">
        <f t="shared" si="1"/>
        <v>0</v>
      </c>
      <c r="S33" s="148"/>
      <c r="T33" s="164" t="str">
        <f t="array" ref="T33">IFERROR(INDEX($P$2:$P$451,SMALL(IF(ISTEXT($P$2:$P$451),ROW($P$1:$P$450),""),ROW(P32))),"")</f>
        <v/>
      </c>
      <c r="U33" s="124" t="str">
        <f>IF(T33="","",IF(COUNTIF($T33:T482,T33)=1,T33,""))</f>
        <v/>
      </c>
      <c r="V33" s="168" t="str">
        <f t="array" aca="1" ref="V33" ca="1">IF(ROW()-ROW($U$2:$U$451)+1&gt;ROWS($U$2:$U$451)-COUNTBLANK($U$2:$U$451),"",INDIRECT(ADDRESS(SMALL((IF($U$2:$U$451&lt;&gt;"",ROW($U$2:$U$451),ROW()+ROWS($U$2:$U$451))),ROW()-ROW($U$2:$U$451)+1),COLUMN($U$2:$U$451),4)))</f>
        <v/>
      </c>
      <c r="W33" s="186" t="str">
        <f t="shared" ca="1" si="2"/>
        <v/>
      </c>
      <c r="X33" s="187" t="str">
        <f t="shared" ca="1" si="3"/>
        <v/>
      </c>
    </row>
    <row r="34" spans="1:24" x14ac:dyDescent="0.2">
      <c r="A34" s="127" t="s">
        <v>248</v>
      </c>
      <c r="B34" s="126" t="s">
        <v>1743</v>
      </c>
      <c r="C34" s="129" t="s">
        <v>274</v>
      </c>
      <c r="G34" s="127" t="s">
        <v>1452</v>
      </c>
      <c r="I34" s="130" t="s">
        <v>1220</v>
      </c>
      <c r="P34" s="149">
        <f>'Room Area'!J128</f>
        <v>0</v>
      </c>
      <c r="Q34" s="137">
        <f>'Room Area'!K128</f>
        <v>0</v>
      </c>
      <c r="R34" s="142">
        <f t="shared" si="1"/>
        <v>0</v>
      </c>
      <c r="S34" s="148"/>
      <c r="T34" s="164" t="str">
        <f t="array" ref="T34">IFERROR(INDEX($P$2:$P$451,SMALL(IF(ISTEXT($P$2:$P$451),ROW($P$1:$P$450),""),ROW(P33))),"")</f>
        <v/>
      </c>
      <c r="U34" s="124" t="str">
        <f>IF(T34="","",IF(COUNTIF($T34:T483,T34)=1,T34,""))</f>
        <v/>
      </c>
      <c r="V34" s="168" t="str">
        <f t="array" aca="1" ref="V34" ca="1">IF(ROW()-ROW($U$2:$U$451)+1&gt;ROWS($U$2:$U$451)-COUNTBLANK($U$2:$U$451),"",INDIRECT(ADDRESS(SMALL((IF($U$2:$U$451&lt;&gt;"",ROW($U$2:$U$451),ROW()+ROWS($U$2:$U$451))),ROW()-ROW($U$2:$U$451)+1),COLUMN($U$2:$U$451),4)))</f>
        <v/>
      </c>
      <c r="W34" s="186" t="str">
        <f t="shared" ca="1" si="2"/>
        <v/>
      </c>
      <c r="X34" s="187" t="str">
        <f t="shared" ca="1" si="3"/>
        <v/>
      </c>
    </row>
    <row r="35" spans="1:24" x14ac:dyDescent="0.2">
      <c r="A35" s="127" t="s">
        <v>249</v>
      </c>
      <c r="B35" s="399">
        <v>2020</v>
      </c>
      <c r="C35" s="129" t="s">
        <v>1349</v>
      </c>
      <c r="D35" s="125"/>
      <c r="G35" s="127" t="s">
        <v>1360</v>
      </c>
      <c r="I35" s="131" t="s">
        <v>274</v>
      </c>
      <c r="P35" s="149">
        <f>'Room Area'!J129</f>
        <v>0</v>
      </c>
      <c r="Q35" s="137">
        <f>'Room Area'!K129</f>
        <v>0</v>
      </c>
      <c r="R35" s="142">
        <f t="shared" si="1"/>
        <v>0</v>
      </c>
      <c r="S35" s="148"/>
      <c r="T35" s="164" t="str">
        <f t="array" ref="T35">IFERROR(INDEX($P$2:$P$451,SMALL(IF(ISTEXT($P$2:$P$451),ROW($P$1:$P$450),""),ROW(P34))),"")</f>
        <v/>
      </c>
      <c r="U35" s="124" t="str">
        <f>IF(T35="","",IF(COUNTIF($T35:T484,T35)=1,T35,""))</f>
        <v/>
      </c>
      <c r="V35" s="168" t="str">
        <f t="array" aca="1" ref="V35" ca="1">IF(ROW()-ROW($U$2:$U$451)+1&gt;ROWS($U$2:$U$451)-COUNTBLANK($U$2:$U$451),"",INDIRECT(ADDRESS(SMALL((IF($U$2:$U$451&lt;&gt;"",ROW($U$2:$U$451),ROW()+ROWS($U$2:$U$451))),ROW()-ROW($U$2:$U$451)+1),COLUMN($U$2:$U$451),4)))</f>
        <v/>
      </c>
      <c r="W35" s="186" t="str">
        <f t="shared" ca="1" si="2"/>
        <v/>
      </c>
      <c r="X35" s="187" t="str">
        <f t="shared" ca="1" si="3"/>
        <v/>
      </c>
    </row>
    <row r="36" spans="1:24" x14ac:dyDescent="0.2">
      <c r="A36" s="127" t="s">
        <v>250</v>
      </c>
      <c r="B36" s="399">
        <v>2019</v>
      </c>
      <c r="I36" s="131" t="s">
        <v>1422</v>
      </c>
      <c r="P36" s="149">
        <f>'Room Area'!J130</f>
        <v>0</v>
      </c>
      <c r="Q36" s="137">
        <f>'Room Area'!K130</f>
        <v>0</v>
      </c>
      <c r="R36" s="142">
        <f t="shared" si="1"/>
        <v>0</v>
      </c>
      <c r="S36" s="148"/>
      <c r="T36" s="164" t="str">
        <f t="array" ref="T36">IFERROR(INDEX($P$2:$P$451,SMALL(IF(ISTEXT($P$2:$P$451),ROW($P$1:$P$450),""),ROW(P35))),"")</f>
        <v/>
      </c>
      <c r="U36" s="124" t="str">
        <f>IF(T36="","",IF(COUNTIF($T36:T485,T36)=1,T36,""))</f>
        <v/>
      </c>
      <c r="V36" s="168" t="str">
        <f t="array" aca="1" ref="V36" ca="1">IF(ROW()-ROW($U$2:$U$451)+1&gt;ROWS($U$2:$U$451)-COUNTBLANK($U$2:$U$451),"",INDIRECT(ADDRESS(SMALL((IF($U$2:$U$451&lt;&gt;"",ROW($U$2:$U$451),ROW()+ROWS($U$2:$U$451))),ROW()-ROW($U$2:$U$451)+1),COLUMN($U$2:$U$451),4)))</f>
        <v/>
      </c>
      <c r="W36" s="186" t="str">
        <f t="shared" ca="1" si="2"/>
        <v/>
      </c>
      <c r="X36" s="187" t="str">
        <f t="shared" ca="1" si="3"/>
        <v/>
      </c>
    </row>
    <row r="37" spans="1:24" x14ac:dyDescent="0.2">
      <c r="A37" s="127" t="s">
        <v>251</v>
      </c>
      <c r="B37" s="399">
        <v>2018</v>
      </c>
      <c r="C37" s="128" t="s">
        <v>566</v>
      </c>
      <c r="G37" s="126" t="s">
        <v>1151</v>
      </c>
      <c r="P37" s="149">
        <f>'Room Area'!J131</f>
        <v>0</v>
      </c>
      <c r="Q37" s="137">
        <f>'Room Area'!K131</f>
        <v>0</v>
      </c>
      <c r="R37" s="142">
        <f t="shared" si="1"/>
        <v>0</v>
      </c>
      <c r="S37" s="148"/>
      <c r="T37" s="164" t="str">
        <f t="array" ref="T37">IFERROR(INDEX($P$2:$P$451,SMALL(IF(ISTEXT($P$2:$P$451),ROW($P$1:$P$450),""),ROW(P36))),"")</f>
        <v/>
      </c>
      <c r="U37" s="124" t="str">
        <f>IF(T37="","",IF(COUNTIF($T37:T486,T37)=1,T37,""))</f>
        <v/>
      </c>
      <c r="V37" s="168" t="str">
        <f t="array" aca="1" ref="V37" ca="1">IF(ROW()-ROW($U$2:$U$451)+1&gt;ROWS($U$2:$U$451)-COUNTBLANK($U$2:$U$451),"",INDIRECT(ADDRESS(SMALL((IF($U$2:$U$451&lt;&gt;"",ROW($U$2:$U$451),ROW()+ROWS($U$2:$U$451))),ROW()-ROW($U$2:$U$451)+1),COLUMN($U$2:$U$451),4)))</f>
        <v/>
      </c>
      <c r="W37" s="186" t="str">
        <f t="shared" ca="1" si="2"/>
        <v/>
      </c>
      <c r="X37" s="187" t="str">
        <f t="shared" ca="1" si="3"/>
        <v/>
      </c>
    </row>
    <row r="38" spans="1:24" x14ac:dyDescent="0.2">
      <c r="A38" s="127" t="s">
        <v>252</v>
      </c>
      <c r="B38" s="399">
        <v>2017</v>
      </c>
      <c r="C38" s="121" t="s">
        <v>1533</v>
      </c>
      <c r="G38" s="127" t="s">
        <v>274</v>
      </c>
      <c r="P38" s="149">
        <f>'Room Area'!J132</f>
        <v>0</v>
      </c>
      <c r="Q38" s="137">
        <f>'Room Area'!K132</f>
        <v>0</v>
      </c>
      <c r="R38" s="142">
        <f t="shared" si="1"/>
        <v>0</v>
      </c>
      <c r="S38" s="148"/>
      <c r="T38" s="164" t="str">
        <f t="array" ref="T38">IFERROR(INDEX($P$2:$P$451,SMALL(IF(ISTEXT($P$2:$P$451),ROW($P$1:$P$450),""),ROW(P37))),"")</f>
        <v/>
      </c>
      <c r="U38" s="124" t="str">
        <f>IF(T38="","",IF(COUNTIF($T38:T487,T38)=1,T38,""))</f>
        <v/>
      </c>
      <c r="V38" s="168" t="str">
        <f t="array" aca="1" ref="V38" ca="1">IF(ROW()-ROW($U$2:$U$451)+1&gt;ROWS($U$2:$U$451)-COUNTBLANK($U$2:$U$451),"",INDIRECT(ADDRESS(SMALL((IF($U$2:$U$451&lt;&gt;"",ROW($U$2:$U$451),ROW()+ROWS($U$2:$U$451))),ROW()-ROW($U$2:$U$451)+1),COLUMN($U$2:$U$451),4)))</f>
        <v/>
      </c>
      <c r="W38" s="186" t="str">
        <f t="shared" ca="1" si="2"/>
        <v/>
      </c>
      <c r="X38" s="187" t="str">
        <f t="shared" ca="1" si="3"/>
        <v/>
      </c>
    </row>
    <row r="39" spans="1:24" x14ac:dyDescent="0.2">
      <c r="A39" s="127" t="s">
        <v>253</v>
      </c>
      <c r="B39" s="399">
        <v>2016</v>
      </c>
      <c r="C39" s="129" t="s">
        <v>1532</v>
      </c>
      <c r="D39" s="125"/>
      <c r="G39" s="127" t="s">
        <v>1463</v>
      </c>
      <c r="P39" s="149">
        <f>'Room Area'!J133</f>
        <v>0</v>
      </c>
      <c r="Q39" s="137">
        <f>'Room Area'!K133</f>
        <v>0</v>
      </c>
      <c r="R39" s="142">
        <f t="shared" si="1"/>
        <v>0</v>
      </c>
      <c r="S39" s="148"/>
      <c r="T39" s="164" t="str">
        <f t="array" ref="T39">IFERROR(INDEX($P$2:$P$451,SMALL(IF(ISTEXT($P$2:$P$451),ROW($P$1:$P$450),""),ROW(P38))),"")</f>
        <v/>
      </c>
      <c r="U39" s="124" t="str">
        <f>IF(T39="","",IF(COUNTIF($T39:T488,T39)=1,T39,""))</f>
        <v/>
      </c>
      <c r="V39" s="168" t="str">
        <f t="array" aca="1" ref="V39" ca="1">IF(ROW()-ROW($U$2:$U$451)+1&gt;ROWS($U$2:$U$451)-COUNTBLANK($U$2:$U$451),"",INDIRECT(ADDRESS(SMALL((IF($U$2:$U$451&lt;&gt;"",ROW($U$2:$U$451),ROW()+ROWS($U$2:$U$451))),ROW()-ROW($U$2:$U$451)+1),COLUMN($U$2:$U$451),4)))</f>
        <v/>
      </c>
      <c r="W39" s="186" t="str">
        <f t="shared" ca="1" si="2"/>
        <v/>
      </c>
      <c r="X39" s="187" t="str">
        <f t="shared" ca="1" si="3"/>
        <v/>
      </c>
    </row>
    <row r="40" spans="1:24" x14ac:dyDescent="0.2">
      <c r="A40" s="127" t="s">
        <v>254</v>
      </c>
      <c r="B40" s="399">
        <v>2015</v>
      </c>
      <c r="C40" s="129" t="s">
        <v>1534</v>
      </c>
      <c r="P40" s="149">
        <f>'Room Area'!J134</f>
        <v>0</v>
      </c>
      <c r="Q40" s="137">
        <f>'Room Area'!K134</f>
        <v>0</v>
      </c>
      <c r="R40" s="142">
        <f t="shared" si="1"/>
        <v>0</v>
      </c>
      <c r="S40" s="148"/>
      <c r="T40" s="164" t="str">
        <f t="array" ref="T40">IFERROR(INDEX($P$2:$P$451,SMALL(IF(ISTEXT($P$2:$P$451),ROW($P$1:$P$450),""),ROW(P39))),"")</f>
        <v/>
      </c>
      <c r="U40" s="124" t="str">
        <f>IF(T40="","",IF(COUNTIF($T40:T489,T40)=1,T40,""))</f>
        <v/>
      </c>
      <c r="V40" s="168" t="str">
        <f t="array" aca="1" ref="V40" ca="1">IF(ROW()-ROW($U$2:$U$451)+1&gt;ROWS($U$2:$U$451)-COUNTBLANK($U$2:$U$451),"",INDIRECT(ADDRESS(SMALL((IF($U$2:$U$451&lt;&gt;"",ROW($U$2:$U$451),ROW()+ROWS($U$2:$U$451))),ROW()-ROW($U$2:$U$451)+1),COLUMN($U$2:$U$451),4)))</f>
        <v/>
      </c>
      <c r="W40" s="186" t="str">
        <f t="shared" ca="1" si="2"/>
        <v/>
      </c>
      <c r="X40" s="187" t="str">
        <f t="shared" ca="1" si="3"/>
        <v/>
      </c>
    </row>
    <row r="41" spans="1:24" x14ac:dyDescent="0.2">
      <c r="A41" s="127" t="s">
        <v>255</v>
      </c>
      <c r="B41" s="399">
        <v>2014</v>
      </c>
      <c r="C41" s="129" t="s">
        <v>1355</v>
      </c>
      <c r="G41" s="126" t="s">
        <v>1152</v>
      </c>
      <c r="P41" s="149">
        <f>'Room Area'!J135</f>
        <v>0</v>
      </c>
      <c r="Q41" s="137">
        <f>'Room Area'!K135</f>
        <v>0</v>
      </c>
      <c r="R41" s="142">
        <f t="shared" si="1"/>
        <v>0</v>
      </c>
      <c r="S41" s="148"/>
      <c r="T41" s="164" t="str">
        <f t="array" ref="T41">IFERROR(INDEX($P$2:$P$451,SMALL(IF(ISTEXT($P$2:$P$451),ROW($P$1:$P$450),""),ROW(P40))),"")</f>
        <v/>
      </c>
      <c r="U41" s="124" t="str">
        <f>IF(T41="","",IF(COUNTIF($T41:T490,T41)=1,T41,""))</f>
        <v/>
      </c>
      <c r="V41" s="168" t="str">
        <f t="array" aca="1" ref="V41" ca="1">IF(ROW()-ROW($U$2:$U$451)+1&gt;ROWS($U$2:$U$451)-COUNTBLANK($U$2:$U$451),"",INDIRECT(ADDRESS(SMALL((IF($U$2:$U$451&lt;&gt;"",ROW($U$2:$U$451),ROW()+ROWS($U$2:$U$451))),ROW()-ROW($U$2:$U$451)+1),COLUMN($U$2:$U$451),4)))</f>
        <v/>
      </c>
      <c r="W41" s="186" t="str">
        <f t="shared" ca="1" si="2"/>
        <v/>
      </c>
      <c r="X41" s="187" t="str">
        <f t="shared" ca="1" si="3"/>
        <v/>
      </c>
    </row>
    <row r="42" spans="1:24" x14ac:dyDescent="0.2">
      <c r="A42" s="127" t="s">
        <v>256</v>
      </c>
      <c r="B42" s="399">
        <v>2013</v>
      </c>
      <c r="G42" s="127" t="s">
        <v>274</v>
      </c>
      <c r="P42" s="149">
        <f>'Room Area'!J136</f>
        <v>0</v>
      </c>
      <c r="Q42" s="137">
        <f>'Room Area'!K136</f>
        <v>0</v>
      </c>
      <c r="R42" s="142">
        <f t="shared" si="1"/>
        <v>0</v>
      </c>
      <c r="S42" s="148"/>
      <c r="T42" s="164" t="str">
        <f t="array" ref="T42">IFERROR(INDEX($P$2:$P$451,SMALL(IF(ISTEXT($P$2:$P$451),ROW($P$1:$P$450),""),ROW(P41))),"")</f>
        <v/>
      </c>
      <c r="U42" s="124" t="str">
        <f>IF(T42="","",IF(COUNTIF($T42:T491,T42)=1,T42,""))</f>
        <v/>
      </c>
      <c r="V42" s="168" t="str">
        <f t="array" aca="1" ref="V42" ca="1">IF(ROW()-ROW($U$2:$U$451)+1&gt;ROWS($U$2:$U$451)-COUNTBLANK($U$2:$U$451),"",INDIRECT(ADDRESS(SMALL((IF($U$2:$U$451&lt;&gt;"",ROW($U$2:$U$451),ROW()+ROWS($U$2:$U$451))),ROW()-ROW($U$2:$U$451)+1),COLUMN($U$2:$U$451),4)))</f>
        <v/>
      </c>
      <c r="W42" s="186" t="str">
        <f t="shared" ca="1" si="2"/>
        <v/>
      </c>
      <c r="X42" s="187" t="str">
        <f t="shared" ca="1" si="3"/>
        <v/>
      </c>
    </row>
    <row r="43" spans="1:24" x14ac:dyDescent="0.2">
      <c r="A43" s="127" t="s">
        <v>257</v>
      </c>
      <c r="C43" s="128" t="s">
        <v>841</v>
      </c>
      <c r="G43" s="127" t="s">
        <v>1668</v>
      </c>
      <c r="P43" s="149">
        <f>'Room Area'!J137</f>
        <v>0</v>
      </c>
      <c r="Q43" s="137">
        <f>'Room Area'!K137</f>
        <v>0</v>
      </c>
      <c r="R43" s="142">
        <f t="shared" si="1"/>
        <v>0</v>
      </c>
      <c r="S43" s="148"/>
      <c r="T43" s="164" t="str">
        <f t="array" ref="T43">IFERROR(INDEX($P$2:$P$451,SMALL(IF(ISTEXT($P$2:$P$451),ROW($P$1:$P$450),""),ROW(P42))),"")</f>
        <v/>
      </c>
      <c r="U43" s="124" t="str">
        <f>IF(T43="","",IF(COUNTIF($T43:T492,T43)=1,T43,""))</f>
        <v/>
      </c>
      <c r="V43" s="168" t="str">
        <f t="array" aca="1" ref="V43" ca="1">IF(ROW()-ROW($U$2:$U$451)+1&gt;ROWS($U$2:$U$451)-COUNTBLANK($U$2:$U$451),"",INDIRECT(ADDRESS(SMALL((IF($U$2:$U$451&lt;&gt;"",ROW($U$2:$U$451),ROW()+ROWS($U$2:$U$451))),ROW()-ROW($U$2:$U$451)+1),COLUMN($U$2:$U$451),4)))</f>
        <v/>
      </c>
      <c r="W43" s="186" t="str">
        <f t="shared" ca="1" si="2"/>
        <v/>
      </c>
      <c r="X43" s="187" t="str">
        <f t="shared" ca="1" si="3"/>
        <v/>
      </c>
    </row>
    <row r="44" spans="1:24" x14ac:dyDescent="0.2">
      <c r="A44" s="127" t="s">
        <v>258</v>
      </c>
      <c r="C44" s="129" t="s">
        <v>1357</v>
      </c>
      <c r="P44" s="149">
        <f>'Room Area'!J138</f>
        <v>0</v>
      </c>
      <c r="Q44" s="137">
        <f>'Room Area'!K138</f>
        <v>0</v>
      </c>
      <c r="R44" s="142">
        <f t="shared" si="1"/>
        <v>0</v>
      </c>
      <c r="S44" s="148"/>
      <c r="T44" s="164" t="str">
        <f t="array" ref="T44">IFERROR(INDEX($P$2:$P$451,SMALL(IF(ISTEXT($P$2:$P$451),ROW($P$1:$P$450),""),ROW(P43))),"")</f>
        <v/>
      </c>
      <c r="U44" s="124" t="str">
        <f>IF(T44="","",IF(COUNTIF($T44:T493,T44)=1,T44,""))</f>
        <v/>
      </c>
      <c r="V44" s="168" t="str">
        <f t="array" aca="1" ref="V44" ca="1">IF(ROW()-ROW($U$2:$U$451)+1&gt;ROWS($U$2:$U$451)-COUNTBLANK($U$2:$U$451),"",INDIRECT(ADDRESS(SMALL((IF($U$2:$U$451&lt;&gt;"",ROW($U$2:$U$451),ROW()+ROWS($U$2:$U$451))),ROW()-ROW($U$2:$U$451)+1),COLUMN($U$2:$U$451),4)))</f>
        <v/>
      </c>
      <c r="W44" s="186" t="str">
        <f t="shared" ca="1" si="2"/>
        <v/>
      </c>
      <c r="X44" s="187" t="str">
        <f t="shared" ca="1" si="3"/>
        <v/>
      </c>
    </row>
    <row r="45" spans="1:24" x14ac:dyDescent="0.2">
      <c r="A45" s="127" t="s">
        <v>259</v>
      </c>
      <c r="C45" s="129" t="s">
        <v>1358</v>
      </c>
      <c r="G45" s="126" t="s">
        <v>1153</v>
      </c>
      <c r="P45" s="149">
        <f>'Room Area'!J139</f>
        <v>0</v>
      </c>
      <c r="Q45" s="137">
        <f>'Room Area'!K139</f>
        <v>0</v>
      </c>
      <c r="R45" s="142">
        <f t="shared" si="1"/>
        <v>0</v>
      </c>
      <c r="S45" s="148"/>
      <c r="T45" s="164" t="str">
        <f t="array" ref="T45">IFERROR(INDEX($P$2:$P$451,SMALL(IF(ISTEXT($P$2:$P$451),ROW($P$1:$P$450),""),ROW(P44))),"")</f>
        <v/>
      </c>
      <c r="U45" s="124" t="str">
        <f>IF(T45="","",IF(COUNTIF($T45:T494,T45)=1,T45,""))</f>
        <v/>
      </c>
      <c r="V45" s="168" t="str">
        <f t="array" aca="1" ref="V45" ca="1">IF(ROW()-ROW($U$2:$U$451)+1&gt;ROWS($U$2:$U$451)-COUNTBLANK($U$2:$U$451),"",INDIRECT(ADDRESS(SMALL((IF($U$2:$U$451&lt;&gt;"",ROW($U$2:$U$451),ROW()+ROWS($U$2:$U$451))),ROW()-ROW($U$2:$U$451)+1),COLUMN($U$2:$U$451),4)))</f>
        <v/>
      </c>
      <c r="W45" s="186" t="str">
        <f t="shared" ca="1" si="2"/>
        <v/>
      </c>
      <c r="X45" s="187" t="str">
        <f t="shared" ca="1" si="3"/>
        <v/>
      </c>
    </row>
    <row r="46" spans="1:24" x14ac:dyDescent="0.2">
      <c r="A46" s="127" t="s">
        <v>260</v>
      </c>
      <c r="G46" s="127" t="s">
        <v>274</v>
      </c>
      <c r="P46" s="149">
        <f>'Room Area'!J140</f>
        <v>0</v>
      </c>
      <c r="Q46" s="137">
        <f>'Room Area'!K140</f>
        <v>0</v>
      </c>
      <c r="R46" s="142">
        <f t="shared" si="1"/>
        <v>0</v>
      </c>
      <c r="S46" s="148"/>
      <c r="T46" s="164" t="str">
        <f t="array" ref="T46">IFERROR(INDEX($P$2:$P$451,SMALL(IF(ISTEXT($P$2:$P$451),ROW($P$1:$P$450),""),ROW(P45))),"")</f>
        <v/>
      </c>
      <c r="U46" s="124" t="str">
        <f>IF(T46="","",IF(COUNTIF($T46:T495,T46)=1,T46,""))</f>
        <v/>
      </c>
      <c r="V46" s="168" t="str">
        <f t="array" aca="1" ref="V46" ca="1">IF(ROW()-ROW($U$2:$U$451)+1&gt;ROWS($U$2:$U$451)-COUNTBLANK($U$2:$U$451),"",INDIRECT(ADDRESS(SMALL((IF($U$2:$U$451&lt;&gt;"",ROW($U$2:$U$451),ROW()+ROWS($U$2:$U$451))),ROW()-ROW($U$2:$U$451)+1),COLUMN($U$2:$U$451),4)))</f>
        <v/>
      </c>
      <c r="W46" s="186" t="str">
        <f t="shared" ca="1" si="2"/>
        <v/>
      </c>
      <c r="X46" s="187" t="str">
        <f t="shared" ca="1" si="3"/>
        <v/>
      </c>
    </row>
    <row r="47" spans="1:24" x14ac:dyDescent="0.2">
      <c r="A47" s="127" t="s">
        <v>261</v>
      </c>
      <c r="C47" s="128" t="s">
        <v>935</v>
      </c>
      <c r="G47" s="127" t="s">
        <v>1453</v>
      </c>
      <c r="P47" s="149">
        <f>'Room Area'!J141</f>
        <v>0</v>
      </c>
      <c r="Q47" s="137">
        <f>'Room Area'!K141</f>
        <v>0</v>
      </c>
      <c r="R47" s="142">
        <f t="shared" si="1"/>
        <v>0</v>
      </c>
      <c r="S47" s="148"/>
      <c r="T47" s="164" t="str">
        <f t="array" ref="T47">IFERROR(INDEX($P$2:$P$451,SMALL(IF(ISTEXT($P$2:$P$451),ROW($P$1:$P$450),""),ROW(P46))),"")</f>
        <v/>
      </c>
      <c r="U47" s="124" t="str">
        <f>IF(T47="","",IF(COUNTIF($T47:T496,T47)=1,T47,""))</f>
        <v/>
      </c>
      <c r="V47" s="168" t="str">
        <f t="array" aca="1" ref="V47" ca="1">IF(ROW()-ROW($U$2:$U$451)+1&gt;ROWS($U$2:$U$451)-COUNTBLANK($U$2:$U$451),"",INDIRECT(ADDRESS(SMALL((IF($U$2:$U$451&lt;&gt;"",ROW($U$2:$U$451),ROW()+ROWS($U$2:$U$451))),ROW()-ROW($U$2:$U$451)+1),COLUMN($U$2:$U$451),4)))</f>
        <v/>
      </c>
      <c r="W47" s="186" t="str">
        <f t="shared" ca="1" si="2"/>
        <v/>
      </c>
      <c r="X47" s="187" t="str">
        <f t="shared" ca="1" si="3"/>
        <v/>
      </c>
    </row>
    <row r="48" spans="1:24" x14ac:dyDescent="0.2">
      <c r="A48" s="127" t="s">
        <v>262</v>
      </c>
      <c r="C48" s="129" t="s">
        <v>1359</v>
      </c>
      <c r="P48" s="149">
        <f>'Room Area'!J142</f>
        <v>0</v>
      </c>
      <c r="Q48" s="137">
        <f>'Room Area'!K142</f>
        <v>0</v>
      </c>
      <c r="R48" s="142">
        <f t="shared" si="1"/>
        <v>0</v>
      </c>
      <c r="S48" s="148"/>
      <c r="T48" s="164" t="str">
        <f t="array" ref="T48">IFERROR(INDEX($P$2:$P$451,SMALL(IF(ISTEXT($P$2:$P$451),ROW($P$1:$P$450),""),ROW(P47))),"")</f>
        <v/>
      </c>
      <c r="U48" s="124" t="str">
        <f>IF(T48="","",IF(COUNTIF($T48:T497,T48)=1,T48,""))</f>
        <v/>
      </c>
      <c r="V48" s="168" t="str">
        <f t="array" aca="1" ref="V48" ca="1">IF(ROW()-ROW($U$2:$U$451)+1&gt;ROWS($U$2:$U$451)-COUNTBLANK($U$2:$U$451),"",INDIRECT(ADDRESS(SMALL((IF($U$2:$U$451&lt;&gt;"",ROW($U$2:$U$451),ROW()+ROWS($U$2:$U$451))),ROW()-ROW($U$2:$U$451)+1),COLUMN($U$2:$U$451),4)))</f>
        <v/>
      </c>
      <c r="W48" s="186" t="str">
        <f t="shared" ca="1" si="2"/>
        <v/>
      </c>
      <c r="X48" s="187" t="str">
        <f t="shared" ca="1" si="3"/>
        <v/>
      </c>
    </row>
    <row r="49" spans="1:24" x14ac:dyDescent="0.2">
      <c r="A49" s="127" t="s">
        <v>263</v>
      </c>
      <c r="C49" s="129" t="s">
        <v>1360</v>
      </c>
      <c r="G49" s="126" t="s">
        <v>1159</v>
      </c>
      <c r="P49" s="149">
        <f>'Room Area'!J143</f>
        <v>0</v>
      </c>
      <c r="Q49" s="137">
        <f>'Room Area'!K143</f>
        <v>0</v>
      </c>
      <c r="R49" s="142">
        <f t="shared" si="1"/>
        <v>0</v>
      </c>
      <c r="S49" s="148"/>
      <c r="T49" s="164" t="str">
        <f t="array" ref="T49">IFERROR(INDEX($P$2:$P$451,SMALL(IF(ISTEXT($P$2:$P$451),ROW($P$1:$P$450),""),ROW(P48))),"")</f>
        <v/>
      </c>
      <c r="U49" s="124" t="str">
        <f>IF(T49="","",IF(COUNTIF($T49:T498,T49)=1,T49,""))</f>
        <v/>
      </c>
      <c r="V49" s="168" t="str">
        <f t="array" aca="1" ref="V49" ca="1">IF(ROW()-ROW($U$2:$U$451)+1&gt;ROWS($U$2:$U$451)-COUNTBLANK($U$2:$U$451),"",INDIRECT(ADDRESS(SMALL((IF($U$2:$U$451&lt;&gt;"",ROW($U$2:$U$451),ROW()+ROWS($U$2:$U$451))),ROW()-ROW($U$2:$U$451)+1),COLUMN($U$2:$U$451),4)))</f>
        <v/>
      </c>
      <c r="W49" s="186" t="str">
        <f t="shared" ca="1" si="2"/>
        <v/>
      </c>
      <c r="X49" s="187" t="str">
        <f t="shared" ca="1" si="3"/>
        <v/>
      </c>
    </row>
    <row r="50" spans="1:24" x14ac:dyDescent="0.2">
      <c r="A50" s="127" t="s">
        <v>264</v>
      </c>
      <c r="G50" s="127" t="s">
        <v>1538</v>
      </c>
      <c r="P50" s="149">
        <f>'Room Area'!J144</f>
        <v>0</v>
      </c>
      <c r="Q50" s="137">
        <f>'Room Area'!K144</f>
        <v>0</v>
      </c>
      <c r="R50" s="142">
        <f t="shared" si="1"/>
        <v>0</v>
      </c>
      <c r="S50" s="148"/>
      <c r="T50" s="164" t="str">
        <f t="array" ref="T50">IFERROR(INDEX($P$2:$P$451,SMALL(IF(ISTEXT($P$2:$P$451),ROW($P$1:$P$450),""),ROW(P49))),"")</f>
        <v/>
      </c>
      <c r="U50" s="124" t="str">
        <f>IF(T50="","",IF(COUNTIF($T50:T499,T50)=1,T50,""))</f>
        <v/>
      </c>
      <c r="V50" s="168" t="str">
        <f t="array" aca="1" ref="V50" ca="1">IF(ROW()-ROW($U$2:$U$451)+1&gt;ROWS($U$2:$U$451)-COUNTBLANK($U$2:$U$451),"",INDIRECT(ADDRESS(SMALL((IF($U$2:$U$451&lt;&gt;"",ROW($U$2:$U$451),ROW()+ROWS($U$2:$U$451))),ROW()-ROW($U$2:$U$451)+1),COLUMN($U$2:$U$451),4)))</f>
        <v/>
      </c>
      <c r="W50" s="186" t="str">
        <f t="shared" ca="1" si="2"/>
        <v/>
      </c>
      <c r="X50" s="187" t="str">
        <f t="shared" ca="1" si="3"/>
        <v/>
      </c>
    </row>
    <row r="51" spans="1:24" x14ac:dyDescent="0.2">
      <c r="A51" s="127" t="s">
        <v>265</v>
      </c>
      <c r="C51" s="128" t="s">
        <v>1662</v>
      </c>
      <c r="G51" s="127" t="s">
        <v>1539</v>
      </c>
      <c r="P51" s="149">
        <f>'Room Area'!J145</f>
        <v>0</v>
      </c>
      <c r="Q51" s="137">
        <f>'Room Area'!K145</f>
        <v>0</v>
      </c>
      <c r="R51" s="142">
        <f t="shared" si="1"/>
        <v>0</v>
      </c>
      <c r="S51" s="148"/>
      <c r="T51" s="164" t="str">
        <f t="array" ref="T51">IFERROR(INDEX($P$2:$P$451,SMALL(IF(ISTEXT($P$2:$P$451),ROW($P$1:$P$450),""),ROW(P50))),"")</f>
        <v/>
      </c>
      <c r="U51" s="124" t="str">
        <f>IF(T51="","",IF(COUNTIF($T51:T500,T51)=1,T51,""))</f>
        <v/>
      </c>
      <c r="V51" s="168" t="str">
        <f t="array" aca="1" ref="V51" ca="1">IF(ROW()-ROW($U$2:$U$451)+1&gt;ROWS($U$2:$U$451)-COUNTBLANK($U$2:$U$451),"",INDIRECT(ADDRESS(SMALL((IF($U$2:$U$451&lt;&gt;"",ROW($U$2:$U$451),ROW()+ROWS($U$2:$U$451))),ROW()-ROW($U$2:$U$451)+1),COLUMN($U$2:$U$451),4)))</f>
        <v/>
      </c>
      <c r="W51" s="186" t="str">
        <f t="shared" ca="1" si="2"/>
        <v/>
      </c>
      <c r="X51" s="187" t="str">
        <f t="shared" ca="1" si="3"/>
        <v/>
      </c>
    </row>
    <row r="52" spans="1:24" x14ac:dyDescent="0.2">
      <c r="A52" s="127" t="s">
        <v>266</v>
      </c>
      <c r="C52" s="129" t="s">
        <v>274</v>
      </c>
      <c r="G52" s="134"/>
      <c r="P52" s="149">
        <f>'Room Area'!J146</f>
        <v>0</v>
      </c>
      <c r="Q52" s="137">
        <f>'Room Area'!K146</f>
        <v>0</v>
      </c>
      <c r="R52" s="142">
        <f t="shared" si="1"/>
        <v>0</v>
      </c>
      <c r="S52" s="148"/>
      <c r="T52" s="164" t="str">
        <f t="array" ref="T52">IFERROR(INDEX($P$2:$P$451,SMALL(IF(ISTEXT($P$2:$P$451),ROW($P$1:$P$450),""),ROW(P51))),"")</f>
        <v/>
      </c>
      <c r="U52" s="124" t="str">
        <f>IF(T52="","",IF(COUNTIF($T52:T501,T52)=1,T52,""))</f>
        <v/>
      </c>
      <c r="V52" s="168" t="str">
        <f t="array" aca="1" ref="V52" ca="1">IF(ROW()-ROW($U$2:$U$451)+1&gt;ROWS($U$2:$U$451)-COUNTBLANK($U$2:$U$451),"",INDIRECT(ADDRESS(SMALL((IF($U$2:$U$451&lt;&gt;"",ROW($U$2:$U$451),ROW()+ROWS($U$2:$U$451))),ROW()-ROW($U$2:$U$451)+1),COLUMN($U$2:$U$451),4)))</f>
        <v/>
      </c>
      <c r="W52" s="186" t="str">
        <f t="shared" ca="1" si="2"/>
        <v/>
      </c>
      <c r="X52" s="187" t="str">
        <f t="shared" ca="1" si="3"/>
        <v/>
      </c>
    </row>
    <row r="53" spans="1:24" x14ac:dyDescent="0.2">
      <c r="A53" s="127" t="s">
        <v>267</v>
      </c>
      <c r="C53" s="129" t="s">
        <v>1664</v>
      </c>
      <c r="G53" s="126" t="s">
        <v>1166</v>
      </c>
      <c r="P53" s="149">
        <f>'Room Area'!J147</f>
        <v>0</v>
      </c>
      <c r="Q53" s="137">
        <f>'Room Area'!K147</f>
        <v>0</v>
      </c>
      <c r="R53" s="142">
        <f t="shared" si="1"/>
        <v>0</v>
      </c>
      <c r="S53" s="148"/>
      <c r="T53" s="164" t="str">
        <f t="array" ref="T53">IFERROR(INDEX($P$2:$P$451,SMALL(IF(ISTEXT($P$2:$P$451),ROW($P$1:$P$450),""),ROW(P52))),"")</f>
        <v/>
      </c>
      <c r="U53" s="124" t="str">
        <f>IF(T53="","",IF(COUNTIF($T53:T502,T53)=1,T53,""))</f>
        <v/>
      </c>
      <c r="V53" s="168" t="str">
        <f t="array" aca="1" ref="V53" ca="1">IF(ROW()-ROW($U$2:$U$451)+1&gt;ROWS($U$2:$U$451)-COUNTBLANK($U$2:$U$451),"",INDIRECT(ADDRESS(SMALL((IF($U$2:$U$451&lt;&gt;"",ROW($U$2:$U$451),ROW()+ROWS($U$2:$U$451))),ROW()-ROW($U$2:$U$451)+1),COLUMN($U$2:$U$451),4)))</f>
        <v/>
      </c>
      <c r="W53" s="186" t="str">
        <f t="shared" ca="1" si="2"/>
        <v/>
      </c>
      <c r="X53" s="187" t="str">
        <f t="shared" ca="1" si="3"/>
        <v/>
      </c>
    </row>
    <row r="54" spans="1:24" x14ac:dyDescent="0.2">
      <c r="A54" s="127" t="s">
        <v>268</v>
      </c>
      <c r="G54" s="127" t="s">
        <v>1454</v>
      </c>
      <c r="P54" s="149">
        <f>'Room Area'!J148</f>
        <v>0</v>
      </c>
      <c r="Q54" s="137">
        <f>'Room Area'!K148</f>
        <v>0</v>
      </c>
      <c r="R54" s="142">
        <f t="shared" si="1"/>
        <v>0</v>
      </c>
      <c r="S54" s="148"/>
      <c r="T54" s="164" t="str">
        <f t="array" ref="T54">IFERROR(INDEX($P$2:$P$451,SMALL(IF(ISTEXT($P$2:$P$451),ROW($P$1:$P$450),""),ROW(P53))),"")</f>
        <v/>
      </c>
      <c r="U54" s="124" t="str">
        <f>IF(T54="","",IF(COUNTIF($T54:T503,T54)=1,T54,""))</f>
        <v/>
      </c>
      <c r="V54" s="168" t="str">
        <f t="array" aca="1" ref="V54" ca="1">IF(ROW()-ROW($U$2:$U$451)+1&gt;ROWS($U$2:$U$451)-COUNTBLANK($U$2:$U$451),"",INDIRECT(ADDRESS(SMALL((IF($U$2:$U$451&lt;&gt;"",ROW($U$2:$U$451),ROW()+ROWS($U$2:$U$451))),ROW()-ROW($U$2:$U$451)+1),COLUMN($U$2:$U$451),4)))</f>
        <v/>
      </c>
      <c r="W54" s="186" t="str">
        <f t="shared" ca="1" si="2"/>
        <v/>
      </c>
      <c r="X54" s="187" t="str">
        <f t="shared" ca="1" si="3"/>
        <v/>
      </c>
    </row>
    <row r="55" spans="1:24" x14ac:dyDescent="0.2">
      <c r="A55" s="127" t="s">
        <v>269</v>
      </c>
      <c r="G55" s="127" t="s">
        <v>1455</v>
      </c>
      <c r="P55" s="149">
        <f>'Room Area'!J149</f>
        <v>0</v>
      </c>
      <c r="Q55" s="137">
        <f>'Room Area'!K149</f>
        <v>0</v>
      </c>
      <c r="R55" s="142">
        <f t="shared" si="1"/>
        <v>0</v>
      </c>
      <c r="S55" s="148"/>
      <c r="T55" s="164" t="str">
        <f t="array" ref="T55">IFERROR(INDEX($P$2:$P$451,SMALL(IF(ISTEXT($P$2:$P$451),ROW($P$1:$P$450),""),ROW(P54))),"")</f>
        <v/>
      </c>
      <c r="U55" s="124" t="str">
        <f>IF(T55="","",IF(COUNTIF($T55:T504,T55)=1,T55,""))</f>
        <v/>
      </c>
      <c r="V55" s="168" t="str">
        <f t="array" aca="1" ref="V55" ca="1">IF(ROW()-ROW($U$2:$U$451)+1&gt;ROWS($U$2:$U$451)-COUNTBLANK($U$2:$U$451),"",INDIRECT(ADDRESS(SMALL((IF($U$2:$U$451&lt;&gt;"",ROW($U$2:$U$451),ROW()+ROWS($U$2:$U$451))),ROW()-ROW($U$2:$U$451)+1),COLUMN($U$2:$U$451),4)))</f>
        <v/>
      </c>
      <c r="W55" s="186" t="str">
        <f t="shared" ca="1" si="2"/>
        <v/>
      </c>
      <c r="X55" s="187" t="str">
        <f t="shared" ca="1" si="3"/>
        <v/>
      </c>
    </row>
    <row r="56" spans="1:24" x14ac:dyDescent="0.2">
      <c r="A56" s="127" t="s">
        <v>270</v>
      </c>
      <c r="P56" s="149">
        <f>'Room Area'!J150</f>
        <v>0</v>
      </c>
      <c r="Q56" s="137">
        <f>'Room Area'!K150</f>
        <v>0</v>
      </c>
      <c r="R56" s="142">
        <f t="shared" si="1"/>
        <v>0</v>
      </c>
      <c r="S56" s="148"/>
      <c r="T56" s="164" t="str">
        <f t="array" ref="T56">IFERROR(INDEX($P$2:$P$451,SMALL(IF(ISTEXT($P$2:$P$451),ROW($P$1:$P$450),""),ROW(P55))),"")</f>
        <v/>
      </c>
      <c r="U56" s="124" t="str">
        <f>IF(T56="","",IF(COUNTIF($T56:T505,T56)=1,T56,""))</f>
        <v/>
      </c>
      <c r="V56" s="168" t="str">
        <f t="array" aca="1" ref="V56" ca="1">IF(ROW()-ROW($U$2:$U$451)+1&gt;ROWS($U$2:$U$451)-COUNTBLANK($U$2:$U$451),"",INDIRECT(ADDRESS(SMALL((IF($U$2:$U$451&lt;&gt;"",ROW($U$2:$U$451),ROW()+ROWS($U$2:$U$451))),ROW()-ROW($U$2:$U$451)+1),COLUMN($U$2:$U$451),4)))</f>
        <v/>
      </c>
      <c r="W56" s="186" t="str">
        <f t="shared" ca="1" si="2"/>
        <v/>
      </c>
      <c r="X56" s="187" t="str">
        <f t="shared" ca="1" si="3"/>
        <v/>
      </c>
    </row>
    <row r="57" spans="1:24" x14ac:dyDescent="0.2">
      <c r="A57" s="127" t="s">
        <v>271</v>
      </c>
      <c r="G57" s="126" t="s">
        <v>1170</v>
      </c>
      <c r="P57" s="149">
        <f>'Room Area'!J151</f>
        <v>0</v>
      </c>
      <c r="Q57" s="137">
        <f>'Room Area'!K151</f>
        <v>0</v>
      </c>
      <c r="R57" s="142">
        <f t="shared" si="1"/>
        <v>0</v>
      </c>
      <c r="S57" s="148"/>
      <c r="T57" s="164" t="str">
        <f t="array" ref="T57">IFERROR(INDEX($P$2:$P$451,SMALL(IF(ISTEXT($P$2:$P$451),ROW($P$1:$P$450),""),ROW(P56))),"")</f>
        <v/>
      </c>
      <c r="U57" s="124" t="str">
        <f>IF(T57="","",IF(COUNTIF($T57:T506,T57)=1,T57,""))</f>
        <v/>
      </c>
      <c r="V57" s="168" t="str">
        <f t="array" aca="1" ref="V57" ca="1">IF(ROW()-ROW($U$2:$U$451)+1&gt;ROWS($U$2:$U$451)-COUNTBLANK($U$2:$U$451),"",INDIRECT(ADDRESS(SMALL((IF($U$2:$U$451&lt;&gt;"",ROW($U$2:$U$451),ROW()+ROWS($U$2:$U$451))),ROW()-ROW($U$2:$U$451)+1),COLUMN($U$2:$U$451),4)))</f>
        <v/>
      </c>
      <c r="W57" s="186" t="str">
        <f t="shared" ca="1" si="2"/>
        <v/>
      </c>
      <c r="X57" s="187" t="str">
        <f t="shared" ca="1" si="3"/>
        <v/>
      </c>
    </row>
    <row r="58" spans="1:24" x14ac:dyDescent="0.2">
      <c r="A58" s="127" t="s">
        <v>272</v>
      </c>
      <c r="G58" s="127" t="s">
        <v>1456</v>
      </c>
      <c r="P58" s="149">
        <f>'Room Area'!J152</f>
        <v>0</v>
      </c>
      <c r="Q58" s="137">
        <f>'Room Area'!K152</f>
        <v>0</v>
      </c>
      <c r="R58" s="142">
        <f t="shared" si="1"/>
        <v>0</v>
      </c>
      <c r="S58" s="148"/>
      <c r="T58" s="164" t="str">
        <f t="array" ref="T58">IFERROR(INDEX($P$2:$P$451,SMALL(IF(ISTEXT($P$2:$P$451),ROW($P$1:$P$450),""),ROW(P57))),"")</f>
        <v/>
      </c>
      <c r="U58" s="124" t="str">
        <f>IF(T58="","",IF(COUNTIF($T58:T507,T58)=1,T58,""))</f>
        <v/>
      </c>
      <c r="V58" s="168" t="str">
        <f t="array" aca="1" ref="V58" ca="1">IF(ROW()-ROW($U$2:$U$451)+1&gt;ROWS($U$2:$U$451)-COUNTBLANK($U$2:$U$451),"",INDIRECT(ADDRESS(SMALL((IF($U$2:$U$451&lt;&gt;"",ROW($U$2:$U$451),ROW()+ROWS($U$2:$U$451))),ROW()-ROW($U$2:$U$451)+1),COLUMN($U$2:$U$451),4)))</f>
        <v/>
      </c>
      <c r="W58" s="186" t="str">
        <f t="shared" ca="1" si="2"/>
        <v/>
      </c>
      <c r="X58" s="187" t="str">
        <f t="shared" ca="1" si="3"/>
        <v/>
      </c>
    </row>
    <row r="59" spans="1:24" x14ac:dyDescent="0.2">
      <c r="A59" s="127" t="s">
        <v>273</v>
      </c>
      <c r="G59" s="127" t="s">
        <v>1360</v>
      </c>
      <c r="P59" s="149">
        <f>'Room Area'!J153</f>
        <v>0</v>
      </c>
      <c r="Q59" s="137">
        <f>'Room Area'!K153</f>
        <v>0</v>
      </c>
      <c r="R59" s="142">
        <f t="shared" si="1"/>
        <v>0</v>
      </c>
      <c r="S59" s="148"/>
      <c r="T59" s="164" t="str">
        <f t="array" ref="T59">IFERROR(INDEX($P$2:$P$451,SMALL(IF(ISTEXT($P$2:$P$451),ROW($P$1:$P$450),""),ROW(P58))),"")</f>
        <v/>
      </c>
      <c r="U59" s="124" t="str">
        <f>IF(T59="","",IF(COUNTIF($T59:T508,T59)=1,T59,""))</f>
        <v/>
      </c>
      <c r="V59" s="168" t="str">
        <f t="array" aca="1" ref="V59" ca="1">IF(ROW()-ROW($U$2:$U$451)+1&gt;ROWS($U$2:$U$451)-COUNTBLANK($U$2:$U$451),"",INDIRECT(ADDRESS(SMALL((IF($U$2:$U$451&lt;&gt;"",ROW($U$2:$U$451),ROW()+ROWS($U$2:$U$451))),ROW()-ROW($U$2:$U$451)+1),COLUMN($U$2:$U$451),4)))</f>
        <v/>
      </c>
      <c r="W59" s="186" t="str">
        <f t="shared" ca="1" si="2"/>
        <v/>
      </c>
      <c r="X59" s="187" t="str">
        <f t="shared" ca="1" si="3"/>
        <v/>
      </c>
    </row>
    <row r="60" spans="1:24" x14ac:dyDescent="0.2">
      <c r="P60" s="149">
        <f>'Room Area'!J154</f>
        <v>0</v>
      </c>
      <c r="Q60" s="137">
        <f>'Room Area'!K154</f>
        <v>0</v>
      </c>
      <c r="R60" s="142">
        <f t="shared" si="1"/>
        <v>0</v>
      </c>
      <c r="S60" s="148"/>
      <c r="T60" s="164" t="str">
        <f t="array" ref="T60">IFERROR(INDEX($P$2:$P$451,SMALL(IF(ISTEXT($P$2:$P$451),ROW($P$1:$P$450),""),ROW(P59))),"")</f>
        <v/>
      </c>
      <c r="U60" s="124" t="str">
        <f>IF(T60="","",IF(COUNTIF($T60:T509,T60)=1,T60,""))</f>
        <v/>
      </c>
      <c r="V60" s="168" t="str">
        <f t="array" aca="1" ref="V60" ca="1">IF(ROW()-ROW($U$2:$U$451)+1&gt;ROWS($U$2:$U$451)-COUNTBLANK($U$2:$U$451),"",INDIRECT(ADDRESS(SMALL((IF($U$2:$U$451&lt;&gt;"",ROW($U$2:$U$451),ROW()+ROWS($U$2:$U$451))),ROW()-ROW($U$2:$U$451)+1),COLUMN($U$2:$U$451),4)))</f>
        <v/>
      </c>
      <c r="W60" s="186" t="str">
        <f t="shared" ca="1" si="2"/>
        <v/>
      </c>
      <c r="X60" s="187" t="str">
        <f t="shared" ca="1" si="3"/>
        <v/>
      </c>
    </row>
    <row r="61" spans="1:24" x14ac:dyDescent="0.2">
      <c r="G61" s="126" t="s">
        <v>1178</v>
      </c>
      <c r="P61" s="149">
        <f>'Room Area'!J155</f>
        <v>0</v>
      </c>
      <c r="Q61" s="137">
        <f>'Room Area'!K155</f>
        <v>0</v>
      </c>
      <c r="R61" s="142">
        <f t="shared" si="1"/>
        <v>0</v>
      </c>
      <c r="S61" s="148"/>
      <c r="T61" s="164" t="str">
        <f t="array" ref="T61">IFERROR(INDEX($P$2:$P$451,SMALL(IF(ISTEXT($P$2:$P$451),ROW($P$1:$P$450),""),ROW(P60))),"")</f>
        <v/>
      </c>
      <c r="U61" s="124" t="str">
        <f>IF(T61="","",IF(COUNTIF($T61:T510,T61)=1,T61,""))</f>
        <v/>
      </c>
      <c r="V61" s="168" t="str">
        <f t="array" aca="1" ref="V61" ca="1">IF(ROW()-ROW($U$2:$U$451)+1&gt;ROWS($U$2:$U$451)-COUNTBLANK($U$2:$U$451),"",INDIRECT(ADDRESS(SMALL((IF($U$2:$U$451&lt;&gt;"",ROW($U$2:$U$451),ROW()+ROWS($U$2:$U$451))),ROW()-ROW($U$2:$U$451)+1),COLUMN($U$2:$U$451),4)))</f>
        <v/>
      </c>
      <c r="W61" s="186" t="str">
        <f t="shared" ca="1" si="2"/>
        <v/>
      </c>
      <c r="X61" s="187" t="str">
        <f t="shared" ca="1" si="3"/>
        <v/>
      </c>
    </row>
    <row r="62" spans="1:24" x14ac:dyDescent="0.2">
      <c r="G62" s="127" t="s">
        <v>1540</v>
      </c>
      <c r="P62" s="151">
        <f>'Room Area'!N126</f>
        <v>0</v>
      </c>
      <c r="Q62" s="138">
        <f>'Room Area'!O126</f>
        <v>0</v>
      </c>
      <c r="R62" s="142">
        <f t="shared" si="1"/>
        <v>0</v>
      </c>
      <c r="S62" s="152" t="s">
        <v>569</v>
      </c>
      <c r="T62" s="164" t="str">
        <f t="array" ref="T62">IFERROR(INDEX($P$2:$P$451,SMALL(IF(ISTEXT($P$2:$P$451),ROW($P$1:$P$450),""),ROW(P61))),"")</f>
        <v/>
      </c>
      <c r="U62" s="124" t="str">
        <f>IF(T62="","",IF(COUNTIF($T62:T511,T62)=1,T62,""))</f>
        <v/>
      </c>
      <c r="V62" s="168" t="str">
        <f t="array" aca="1" ref="V62" ca="1">IF(ROW()-ROW($U$2:$U$451)+1&gt;ROWS($U$2:$U$451)-COUNTBLANK($U$2:$U$451),"",INDIRECT(ADDRESS(SMALL((IF($U$2:$U$451&lt;&gt;"",ROW($U$2:$U$451),ROW()+ROWS($U$2:$U$451))),ROW()-ROW($U$2:$U$451)+1),COLUMN($U$2:$U$451),4)))</f>
        <v/>
      </c>
      <c r="W62" s="186" t="str">
        <f t="shared" ca="1" si="2"/>
        <v/>
      </c>
      <c r="X62" s="187" t="str">
        <f t="shared" ca="1" si="3"/>
        <v/>
      </c>
    </row>
    <row r="63" spans="1:24" x14ac:dyDescent="0.2">
      <c r="G63" s="127" t="s">
        <v>275</v>
      </c>
      <c r="P63" s="151">
        <f>'Room Area'!N127</f>
        <v>0</v>
      </c>
      <c r="Q63" s="138">
        <f>'Room Area'!O127</f>
        <v>0</v>
      </c>
      <c r="R63" s="142">
        <f t="shared" si="1"/>
        <v>0</v>
      </c>
      <c r="S63" s="148"/>
      <c r="T63" s="164" t="str">
        <f t="array" ref="T63">IFERROR(INDEX($P$2:$P$451,SMALL(IF(ISTEXT($P$2:$P$451),ROW($P$1:$P$450),""),ROW(P62))),"")</f>
        <v/>
      </c>
      <c r="U63" s="124" t="str">
        <f>IF(T63="","",IF(COUNTIF($T63:T512,T63)=1,T63,""))</f>
        <v/>
      </c>
      <c r="V63" s="168" t="str">
        <f t="array" aca="1" ref="V63" ca="1">IF(ROW()-ROW($U$2:$U$451)+1&gt;ROWS($U$2:$U$451)-COUNTBLANK($U$2:$U$451),"",INDIRECT(ADDRESS(SMALL((IF($U$2:$U$451&lt;&gt;"",ROW($U$2:$U$451),ROW()+ROWS($U$2:$U$451))),ROW()-ROW($U$2:$U$451)+1),COLUMN($U$2:$U$451),4)))</f>
        <v/>
      </c>
      <c r="W63" s="186" t="str">
        <f t="shared" ca="1" si="2"/>
        <v/>
      </c>
      <c r="X63" s="187" t="str">
        <f t="shared" ca="1" si="3"/>
        <v/>
      </c>
    </row>
    <row r="64" spans="1:24" x14ac:dyDescent="0.2">
      <c r="P64" s="151">
        <f>'Room Area'!N128</f>
        <v>0</v>
      </c>
      <c r="Q64" s="138">
        <f>'Room Area'!O128</f>
        <v>0</v>
      </c>
      <c r="R64" s="142">
        <f t="shared" si="1"/>
        <v>0</v>
      </c>
      <c r="S64" s="148"/>
      <c r="T64" s="164" t="str">
        <f t="array" ref="T64">IFERROR(INDEX($P$2:$P$451,SMALL(IF(ISTEXT($P$2:$P$451),ROW($P$1:$P$450),""),ROW(P63))),"")</f>
        <v/>
      </c>
      <c r="U64" s="124" t="str">
        <f>IF(T64="","",IF(COUNTIF($T64:T513,T64)=1,T64,""))</f>
        <v/>
      </c>
      <c r="V64" s="168" t="str">
        <f t="array" aca="1" ref="V64" ca="1">IF(ROW()-ROW($U$2:$U$451)+1&gt;ROWS($U$2:$U$451)-COUNTBLANK($U$2:$U$451),"",INDIRECT(ADDRESS(SMALL((IF($U$2:$U$451&lt;&gt;"",ROW($U$2:$U$451),ROW()+ROWS($U$2:$U$451))),ROW()-ROW($U$2:$U$451)+1),COLUMN($U$2:$U$451),4)))</f>
        <v/>
      </c>
      <c r="W64" s="186" t="str">
        <f t="shared" ca="1" si="2"/>
        <v/>
      </c>
      <c r="X64" s="187" t="str">
        <f t="shared" ca="1" si="3"/>
        <v/>
      </c>
    </row>
    <row r="65" spans="7:24" x14ac:dyDescent="0.2">
      <c r="G65" s="126" t="s">
        <v>1179</v>
      </c>
      <c r="P65" s="151">
        <f>'Room Area'!N129</f>
        <v>0</v>
      </c>
      <c r="Q65" s="138">
        <f>'Room Area'!O129</f>
        <v>0</v>
      </c>
      <c r="R65" s="142">
        <f t="shared" si="1"/>
        <v>0</v>
      </c>
      <c r="S65" s="148"/>
      <c r="T65" s="164" t="str">
        <f t="array" ref="T65">IFERROR(INDEX($P$2:$P$451,SMALL(IF(ISTEXT($P$2:$P$451),ROW($P$1:$P$450),""),ROW(P64))),"")</f>
        <v/>
      </c>
      <c r="U65" s="124" t="str">
        <f>IF(T65="","",IF(COUNTIF($T65:T514,T65)=1,T65,""))</f>
        <v/>
      </c>
      <c r="V65" s="168" t="str">
        <f t="array" aca="1" ref="V65" ca="1">IF(ROW()-ROW($U$2:$U$451)+1&gt;ROWS($U$2:$U$451)-COUNTBLANK($U$2:$U$451),"",INDIRECT(ADDRESS(SMALL((IF($U$2:$U$451&lt;&gt;"",ROW($U$2:$U$451),ROW()+ROWS($U$2:$U$451))),ROW()-ROW($U$2:$U$451)+1),COLUMN($U$2:$U$451),4)))</f>
        <v/>
      </c>
      <c r="W65" s="186" t="str">
        <f t="shared" ca="1" si="2"/>
        <v/>
      </c>
      <c r="X65" s="187" t="str">
        <f t="shared" ca="1" si="3"/>
        <v/>
      </c>
    </row>
    <row r="66" spans="7:24" x14ac:dyDescent="0.2">
      <c r="G66" s="127" t="s">
        <v>274</v>
      </c>
      <c r="P66" s="151">
        <f>'Room Area'!N130</f>
        <v>0</v>
      </c>
      <c r="Q66" s="138">
        <f>'Room Area'!O130</f>
        <v>0</v>
      </c>
      <c r="R66" s="142">
        <f t="shared" si="1"/>
        <v>0</v>
      </c>
      <c r="S66" s="148"/>
      <c r="T66" s="164" t="str">
        <f t="array" ref="T66">IFERROR(INDEX($P$2:$P$451,SMALL(IF(ISTEXT($P$2:$P$451),ROW($P$1:$P$450),""),ROW(P65))),"")</f>
        <v/>
      </c>
      <c r="U66" s="124" t="str">
        <f>IF(T66="","",IF(COUNTIF($T66:T515,T66)=1,T66,""))</f>
        <v/>
      </c>
      <c r="V66" s="168" t="str">
        <f t="array" aca="1" ref="V66" ca="1">IF(ROW()-ROW($U$2:$U$451)+1&gt;ROWS($U$2:$U$451)-COUNTBLANK($U$2:$U$451),"",INDIRECT(ADDRESS(SMALL((IF($U$2:$U$451&lt;&gt;"",ROW($U$2:$U$451),ROW()+ROWS($U$2:$U$451))),ROW()-ROW($U$2:$U$451)+1),COLUMN($U$2:$U$451),4)))</f>
        <v/>
      </c>
      <c r="W66" s="186" t="str">
        <f t="shared" ca="1" si="2"/>
        <v/>
      </c>
      <c r="X66" s="187" t="str">
        <f t="shared" ca="1" si="3"/>
        <v/>
      </c>
    </row>
    <row r="67" spans="7:24" x14ac:dyDescent="0.2">
      <c r="G67" s="127" t="s">
        <v>1463</v>
      </c>
      <c r="P67" s="151">
        <f>'Room Area'!N131</f>
        <v>0</v>
      </c>
      <c r="Q67" s="138">
        <f>'Room Area'!O131</f>
        <v>0</v>
      </c>
      <c r="R67" s="142">
        <f t="shared" si="1"/>
        <v>0</v>
      </c>
      <c r="S67" s="148"/>
      <c r="T67" s="164" t="str">
        <f t="array" ref="T67">IFERROR(INDEX($P$2:$P$451,SMALL(IF(ISTEXT($P$2:$P$451),ROW($P$1:$P$450),""),ROW(P66))),"")</f>
        <v/>
      </c>
      <c r="U67" s="124" t="str">
        <f>IF(T67="","",IF(COUNTIF($T67:T516,T67)=1,T67,""))</f>
        <v/>
      </c>
      <c r="V67" s="168" t="str">
        <f t="array" aca="1" ref="V67" ca="1">IF(ROW()-ROW($U$2:$U$451)+1&gt;ROWS($U$2:$U$451)-COUNTBLANK($U$2:$U$451),"",INDIRECT(ADDRESS(SMALL((IF($U$2:$U$451&lt;&gt;"",ROW($U$2:$U$451),ROW()+ROWS($U$2:$U$451))),ROW()-ROW($U$2:$U$451)+1),COLUMN($U$2:$U$451),4)))</f>
        <v/>
      </c>
      <c r="W67" s="186" t="str">
        <f t="shared" ref="W67:W130" ca="1" si="4">IF(COUNTBLANK(V67),"",VLOOKUP(V67,$P$1:$Q$451,2,FALSE))</f>
        <v/>
      </c>
      <c r="X67" s="187" t="str">
        <f t="shared" ref="X67:X130" ca="1" si="5">V67</f>
        <v/>
      </c>
    </row>
    <row r="68" spans="7:24" x14ac:dyDescent="0.2">
      <c r="P68" s="151">
        <f>'Room Area'!N132</f>
        <v>0</v>
      </c>
      <c r="Q68" s="138">
        <f>'Room Area'!O132</f>
        <v>0</v>
      </c>
      <c r="R68" s="142">
        <f t="shared" si="1"/>
        <v>0</v>
      </c>
      <c r="S68" s="148"/>
      <c r="T68" s="164" t="str">
        <f t="array" ref="T68">IFERROR(INDEX($P$2:$P$451,SMALL(IF(ISTEXT($P$2:$P$451),ROW($P$1:$P$450),""),ROW(P67))),"")</f>
        <v/>
      </c>
      <c r="U68" s="124" t="str">
        <f>IF(T68="","",IF(COUNTIF($T68:T517,T68)=1,T68,""))</f>
        <v/>
      </c>
      <c r="V68" s="168" t="str">
        <f t="array" aca="1" ref="V68" ca="1">IF(ROW()-ROW($U$2:$U$451)+1&gt;ROWS($U$2:$U$451)-COUNTBLANK($U$2:$U$451),"",INDIRECT(ADDRESS(SMALL((IF($U$2:$U$451&lt;&gt;"",ROW($U$2:$U$451),ROW()+ROWS($U$2:$U$451))),ROW()-ROW($U$2:$U$451)+1),COLUMN($U$2:$U$451),4)))</f>
        <v/>
      </c>
      <c r="W68" s="186" t="str">
        <f t="shared" ca="1" si="4"/>
        <v/>
      </c>
      <c r="X68" s="187" t="str">
        <f t="shared" ca="1" si="5"/>
        <v/>
      </c>
    </row>
    <row r="69" spans="7:24" x14ac:dyDescent="0.2">
      <c r="G69" s="126" t="s">
        <v>1189</v>
      </c>
      <c r="P69" s="151">
        <f>'Room Area'!N133</f>
        <v>0</v>
      </c>
      <c r="Q69" s="138">
        <f>'Room Area'!O133</f>
        <v>0</v>
      </c>
      <c r="R69" s="142">
        <f t="shared" si="1"/>
        <v>0</v>
      </c>
      <c r="S69" s="148"/>
      <c r="T69" s="164" t="str">
        <f t="array" ref="T69">IFERROR(INDEX($P$2:$P$451,SMALL(IF(ISTEXT($P$2:$P$451),ROW($P$1:$P$450),""),ROW(P68))),"")</f>
        <v/>
      </c>
      <c r="U69" s="124" t="str">
        <f>IF(T69="","",IF(COUNTIF($T69:T518,T69)=1,T69,""))</f>
        <v/>
      </c>
      <c r="V69" s="168" t="str">
        <f t="array" aca="1" ref="V69" ca="1">IF(ROW()-ROW($U$2:$U$451)+1&gt;ROWS($U$2:$U$451)-COUNTBLANK($U$2:$U$451),"",INDIRECT(ADDRESS(SMALL((IF($U$2:$U$451&lt;&gt;"",ROW($U$2:$U$451),ROW()+ROWS($U$2:$U$451))),ROW()-ROW($U$2:$U$451)+1),COLUMN($U$2:$U$451),4)))</f>
        <v/>
      </c>
      <c r="W69" s="186" t="str">
        <f t="shared" ca="1" si="4"/>
        <v/>
      </c>
      <c r="X69" s="187" t="str">
        <f t="shared" ca="1" si="5"/>
        <v/>
      </c>
    </row>
    <row r="70" spans="7:24" x14ac:dyDescent="0.2">
      <c r="G70" s="127" t="s">
        <v>274</v>
      </c>
      <c r="P70" s="151">
        <f>'Room Area'!N134</f>
        <v>0</v>
      </c>
      <c r="Q70" s="138">
        <f>'Room Area'!O134</f>
        <v>0</v>
      </c>
      <c r="R70" s="142">
        <f t="shared" si="1"/>
        <v>0</v>
      </c>
      <c r="S70" s="148"/>
      <c r="T70" s="164" t="str">
        <f t="array" ref="T70">IFERROR(INDEX($P$2:$P$451,SMALL(IF(ISTEXT($P$2:$P$451),ROW($P$1:$P$450),""),ROW(P69))),"")</f>
        <v/>
      </c>
      <c r="U70" s="124" t="str">
        <f>IF(T70="","",IF(COUNTIF($T70:T519,T70)=1,T70,""))</f>
        <v/>
      </c>
      <c r="V70" s="168" t="str">
        <f t="array" aca="1" ref="V70" ca="1">IF(ROW()-ROW($U$2:$U$451)+1&gt;ROWS($U$2:$U$451)-COUNTBLANK($U$2:$U$451),"",INDIRECT(ADDRESS(SMALL((IF($U$2:$U$451&lt;&gt;"",ROW($U$2:$U$451),ROW()+ROWS($U$2:$U$451))),ROW()-ROW($U$2:$U$451)+1),COLUMN($U$2:$U$451),4)))</f>
        <v/>
      </c>
      <c r="W70" s="186" t="str">
        <f t="shared" ca="1" si="4"/>
        <v/>
      </c>
      <c r="X70" s="187" t="str">
        <f t="shared" ca="1" si="5"/>
        <v/>
      </c>
    </row>
    <row r="71" spans="7:24" x14ac:dyDescent="0.2">
      <c r="G71" s="127" t="s">
        <v>1464</v>
      </c>
      <c r="P71" s="151">
        <f>'Room Area'!N135</f>
        <v>0</v>
      </c>
      <c r="Q71" s="138">
        <f>'Room Area'!O135</f>
        <v>0</v>
      </c>
      <c r="R71" s="142">
        <f t="shared" si="1"/>
        <v>0</v>
      </c>
      <c r="S71" s="148"/>
      <c r="T71" s="164" t="str">
        <f t="array" ref="T71">IFERROR(INDEX($P$2:$P$451,SMALL(IF(ISTEXT($P$2:$P$451),ROW($P$1:$P$450),""),ROW(P70))),"")</f>
        <v/>
      </c>
      <c r="U71" s="124" t="str">
        <f>IF(T71="","",IF(COUNTIF($T71:T520,T71)=1,T71,""))</f>
        <v/>
      </c>
      <c r="V71" s="168" t="str">
        <f t="array" aca="1" ref="V71" ca="1">IF(ROW()-ROW($U$2:$U$451)+1&gt;ROWS($U$2:$U$451)-COUNTBLANK($U$2:$U$451),"",INDIRECT(ADDRESS(SMALL((IF($U$2:$U$451&lt;&gt;"",ROW($U$2:$U$451),ROW()+ROWS($U$2:$U$451))),ROW()-ROW($U$2:$U$451)+1),COLUMN($U$2:$U$451),4)))</f>
        <v/>
      </c>
      <c r="W71" s="186" t="str">
        <f t="shared" ca="1" si="4"/>
        <v/>
      </c>
      <c r="X71" s="187" t="str">
        <f t="shared" ca="1" si="5"/>
        <v/>
      </c>
    </row>
    <row r="72" spans="7:24" x14ac:dyDescent="0.2">
      <c r="P72" s="151">
        <f>'Room Area'!N136</f>
        <v>0</v>
      </c>
      <c r="Q72" s="138">
        <f>'Room Area'!O136</f>
        <v>0</v>
      </c>
      <c r="R72" s="142">
        <f t="shared" si="1"/>
        <v>0</v>
      </c>
      <c r="S72" s="148"/>
      <c r="T72" s="164" t="str">
        <f t="array" ref="T72">IFERROR(INDEX($P$2:$P$451,SMALL(IF(ISTEXT($P$2:$P$451),ROW($P$1:$P$450),""),ROW(P71))),"")</f>
        <v/>
      </c>
      <c r="U72" s="124" t="str">
        <f>IF(T72="","",IF(COUNTIF($T72:T521,T72)=1,T72,""))</f>
        <v/>
      </c>
      <c r="V72" s="168" t="str">
        <f t="array" aca="1" ref="V72" ca="1">IF(ROW()-ROW($U$2:$U$451)+1&gt;ROWS($U$2:$U$451)-COUNTBLANK($U$2:$U$451),"",INDIRECT(ADDRESS(SMALL((IF($U$2:$U$451&lt;&gt;"",ROW($U$2:$U$451),ROW()+ROWS($U$2:$U$451))),ROW()-ROW($U$2:$U$451)+1),COLUMN($U$2:$U$451),4)))</f>
        <v/>
      </c>
      <c r="W72" s="186" t="str">
        <f t="shared" ca="1" si="4"/>
        <v/>
      </c>
      <c r="X72" s="187" t="str">
        <f t="shared" ca="1" si="5"/>
        <v/>
      </c>
    </row>
    <row r="73" spans="7:24" x14ac:dyDescent="0.2">
      <c r="G73" s="126" t="s">
        <v>1190</v>
      </c>
      <c r="P73" s="151">
        <f>'Room Area'!N137</f>
        <v>0</v>
      </c>
      <c r="Q73" s="138">
        <f>'Room Area'!O137</f>
        <v>0</v>
      </c>
      <c r="R73" s="142">
        <f t="shared" si="1"/>
        <v>0</v>
      </c>
      <c r="S73" s="148"/>
      <c r="T73" s="164" t="str">
        <f t="array" ref="T73">IFERROR(INDEX($P$2:$P$451,SMALL(IF(ISTEXT($P$2:$P$451),ROW($P$1:$P$450),""),ROW(P72))),"")</f>
        <v/>
      </c>
      <c r="U73" s="124" t="str">
        <f>IF(T73="","",IF(COUNTIF($T73:T522,T73)=1,T73,""))</f>
        <v/>
      </c>
      <c r="V73" s="168" t="str">
        <f t="array" aca="1" ref="V73" ca="1">IF(ROW()-ROW($U$2:$U$451)+1&gt;ROWS($U$2:$U$451)-COUNTBLANK($U$2:$U$451),"",INDIRECT(ADDRESS(SMALL((IF($U$2:$U$451&lt;&gt;"",ROW($U$2:$U$451),ROW()+ROWS($U$2:$U$451))),ROW()-ROW($U$2:$U$451)+1),COLUMN($U$2:$U$451),4)))</f>
        <v/>
      </c>
      <c r="W73" s="186" t="str">
        <f t="shared" ca="1" si="4"/>
        <v/>
      </c>
      <c r="X73" s="187" t="str">
        <f t="shared" ca="1" si="5"/>
        <v/>
      </c>
    </row>
    <row r="74" spans="7:24" x14ac:dyDescent="0.2">
      <c r="G74" s="127" t="s">
        <v>1541</v>
      </c>
      <c r="P74" s="151">
        <f>'Room Area'!N138</f>
        <v>0</v>
      </c>
      <c r="Q74" s="138">
        <f>'Room Area'!O138</f>
        <v>0</v>
      </c>
      <c r="R74" s="142">
        <f t="shared" si="1"/>
        <v>0</v>
      </c>
      <c r="S74" s="148"/>
      <c r="T74" s="164" t="str">
        <f t="array" ref="T74">IFERROR(INDEX($P$2:$P$451,SMALL(IF(ISTEXT($P$2:$P$451),ROW($P$1:$P$450),""),ROW(P73))),"")</f>
        <v/>
      </c>
      <c r="U74" s="124" t="str">
        <f>IF(T74="","",IF(COUNTIF($T74:T523,T74)=1,T74,""))</f>
        <v/>
      </c>
      <c r="V74" s="168" t="str">
        <f t="array" aca="1" ref="V74" ca="1">IF(ROW()-ROW($U$2:$U$451)+1&gt;ROWS($U$2:$U$451)-COUNTBLANK($U$2:$U$451),"",INDIRECT(ADDRESS(SMALL((IF($U$2:$U$451&lt;&gt;"",ROW($U$2:$U$451),ROW()+ROWS($U$2:$U$451))),ROW()-ROW($U$2:$U$451)+1),COLUMN($U$2:$U$451),4)))</f>
        <v/>
      </c>
      <c r="W74" s="186" t="str">
        <f t="shared" ca="1" si="4"/>
        <v/>
      </c>
      <c r="X74" s="187" t="str">
        <f t="shared" ca="1" si="5"/>
        <v/>
      </c>
    </row>
    <row r="75" spans="7:24" x14ac:dyDescent="0.2">
      <c r="G75" s="127" t="s">
        <v>1542</v>
      </c>
      <c r="P75" s="151">
        <f>'Room Area'!N139</f>
        <v>0</v>
      </c>
      <c r="Q75" s="138">
        <f>'Room Area'!O139</f>
        <v>0</v>
      </c>
      <c r="R75" s="142">
        <f t="shared" si="1"/>
        <v>0</v>
      </c>
      <c r="S75" s="148"/>
      <c r="T75" s="164" t="str">
        <f t="array" ref="T75">IFERROR(INDEX($P$2:$P$451,SMALL(IF(ISTEXT($P$2:$P$451),ROW($P$1:$P$450),""),ROW(P74))),"")</f>
        <v/>
      </c>
      <c r="U75" s="124" t="str">
        <f>IF(T75="","",IF(COUNTIF($T75:T524,T75)=1,T75,""))</f>
        <v/>
      </c>
      <c r="V75" s="168" t="str">
        <f t="array" aca="1" ref="V75" ca="1">IF(ROW()-ROW($U$2:$U$451)+1&gt;ROWS($U$2:$U$451)-COUNTBLANK($U$2:$U$451),"",INDIRECT(ADDRESS(SMALL((IF($U$2:$U$451&lt;&gt;"",ROW($U$2:$U$451),ROW()+ROWS($U$2:$U$451))),ROW()-ROW($U$2:$U$451)+1),COLUMN($U$2:$U$451),4)))</f>
        <v/>
      </c>
      <c r="W75" s="186" t="str">
        <f t="shared" ca="1" si="4"/>
        <v/>
      </c>
      <c r="X75" s="187" t="str">
        <f t="shared" ca="1" si="5"/>
        <v/>
      </c>
    </row>
    <row r="76" spans="7:24" x14ac:dyDescent="0.2">
      <c r="G76" s="134"/>
      <c r="P76" s="151">
        <f>'Room Area'!N140</f>
        <v>0</v>
      </c>
      <c r="Q76" s="138">
        <f>'Room Area'!O140</f>
        <v>0</v>
      </c>
      <c r="R76" s="142">
        <f t="shared" si="1"/>
        <v>0</v>
      </c>
      <c r="S76" s="148"/>
      <c r="T76" s="164" t="str">
        <f t="array" ref="T76">IFERROR(INDEX($P$2:$P$451,SMALL(IF(ISTEXT($P$2:$P$451),ROW($P$1:$P$450),""),ROW(P75))),"")</f>
        <v/>
      </c>
      <c r="U76" s="124" t="str">
        <f>IF(T76="","",IF(COUNTIF($T76:T525,T76)=1,T76,""))</f>
        <v/>
      </c>
      <c r="V76" s="168" t="str">
        <f t="array" aca="1" ref="V76" ca="1">IF(ROW()-ROW($U$2:$U$451)+1&gt;ROWS($U$2:$U$451)-COUNTBLANK($U$2:$U$451),"",INDIRECT(ADDRESS(SMALL((IF($U$2:$U$451&lt;&gt;"",ROW($U$2:$U$451),ROW()+ROWS($U$2:$U$451))),ROW()-ROW($U$2:$U$451)+1),COLUMN($U$2:$U$451),4)))</f>
        <v/>
      </c>
      <c r="W76" s="186" t="str">
        <f t="shared" ca="1" si="4"/>
        <v/>
      </c>
      <c r="X76" s="187" t="str">
        <f t="shared" ca="1" si="5"/>
        <v/>
      </c>
    </row>
    <row r="77" spans="7:24" x14ac:dyDescent="0.2">
      <c r="G77" s="126" t="s">
        <v>1196</v>
      </c>
      <c r="P77" s="151">
        <f>'Room Area'!N141</f>
        <v>0</v>
      </c>
      <c r="Q77" s="138">
        <f>'Room Area'!O141</f>
        <v>0</v>
      </c>
      <c r="R77" s="142">
        <f t="shared" si="1"/>
        <v>0</v>
      </c>
      <c r="S77" s="148"/>
      <c r="T77" s="164" t="str">
        <f t="array" ref="T77">IFERROR(INDEX($P$2:$P$451,SMALL(IF(ISTEXT($P$2:$P$451),ROW($P$1:$P$450),""),ROW(P76))),"")</f>
        <v/>
      </c>
      <c r="U77" s="124" t="str">
        <f>IF(T77="","",IF(COUNTIF($T77:T526,T77)=1,T77,""))</f>
        <v/>
      </c>
      <c r="V77" s="168" t="str">
        <f t="array" aca="1" ref="V77" ca="1">IF(ROW()-ROW($U$2:$U$451)+1&gt;ROWS($U$2:$U$451)-COUNTBLANK($U$2:$U$451),"",INDIRECT(ADDRESS(SMALL((IF($U$2:$U$451&lt;&gt;"",ROW($U$2:$U$451),ROW()+ROWS($U$2:$U$451))),ROW()-ROW($U$2:$U$451)+1),COLUMN($U$2:$U$451),4)))</f>
        <v/>
      </c>
      <c r="W77" s="186" t="str">
        <f t="shared" ca="1" si="4"/>
        <v/>
      </c>
      <c r="X77" s="187" t="str">
        <f t="shared" ca="1" si="5"/>
        <v/>
      </c>
    </row>
    <row r="78" spans="7:24" x14ac:dyDescent="0.2">
      <c r="G78" s="127" t="s">
        <v>1465</v>
      </c>
      <c r="P78" s="151">
        <f>'Room Area'!N142</f>
        <v>0</v>
      </c>
      <c r="Q78" s="138">
        <f>'Room Area'!O142</f>
        <v>0</v>
      </c>
      <c r="R78" s="142">
        <f t="shared" si="1"/>
        <v>0</v>
      </c>
      <c r="S78" s="148"/>
      <c r="T78" s="164" t="str">
        <f t="array" ref="T78">IFERROR(INDEX($P$2:$P$451,SMALL(IF(ISTEXT($P$2:$P$451),ROW($P$1:$P$450),""),ROW(P77))),"")</f>
        <v/>
      </c>
      <c r="U78" s="124" t="str">
        <f>IF(T78="","",IF(COUNTIF($T78:T527,T78)=1,T78,""))</f>
        <v/>
      </c>
      <c r="V78" s="168" t="str">
        <f t="array" aca="1" ref="V78" ca="1">IF(ROW()-ROW($U$2:$U$451)+1&gt;ROWS($U$2:$U$451)-COUNTBLANK($U$2:$U$451),"",INDIRECT(ADDRESS(SMALL((IF($U$2:$U$451&lt;&gt;"",ROW($U$2:$U$451),ROW()+ROWS($U$2:$U$451))),ROW()-ROW($U$2:$U$451)+1),COLUMN($U$2:$U$451),4)))</f>
        <v/>
      </c>
      <c r="W78" s="186" t="str">
        <f t="shared" ca="1" si="4"/>
        <v/>
      </c>
      <c r="X78" s="187" t="str">
        <f t="shared" ca="1" si="5"/>
        <v/>
      </c>
    </row>
    <row r="79" spans="7:24" x14ac:dyDescent="0.2">
      <c r="G79" s="127" t="s">
        <v>1466</v>
      </c>
      <c r="P79" s="151">
        <f>'Room Area'!N143</f>
        <v>0</v>
      </c>
      <c r="Q79" s="138">
        <f>'Room Area'!O143</f>
        <v>0</v>
      </c>
      <c r="R79" s="142">
        <f t="shared" si="1"/>
        <v>0</v>
      </c>
      <c r="S79" s="148"/>
      <c r="T79" s="164" t="str">
        <f t="array" ref="T79">IFERROR(INDEX($P$2:$P$451,SMALL(IF(ISTEXT($P$2:$P$451),ROW($P$1:$P$450),""),ROW(P78))),"")</f>
        <v/>
      </c>
      <c r="U79" s="124" t="str">
        <f>IF(T79="","",IF(COUNTIF($T79:T528,T79)=1,T79,""))</f>
        <v/>
      </c>
      <c r="V79" s="168" t="str">
        <f t="array" aca="1" ref="V79" ca="1">IF(ROW()-ROW($U$2:$U$451)+1&gt;ROWS($U$2:$U$451)-COUNTBLANK($U$2:$U$451),"",INDIRECT(ADDRESS(SMALL((IF($U$2:$U$451&lt;&gt;"",ROW($U$2:$U$451),ROW()+ROWS($U$2:$U$451))),ROW()-ROW($U$2:$U$451)+1),COLUMN($U$2:$U$451),4)))</f>
        <v/>
      </c>
      <c r="W79" s="186" t="str">
        <f t="shared" ca="1" si="4"/>
        <v/>
      </c>
      <c r="X79" s="187" t="str">
        <f t="shared" ca="1" si="5"/>
        <v/>
      </c>
    </row>
    <row r="80" spans="7:24" x14ac:dyDescent="0.2">
      <c r="P80" s="151">
        <f>'Room Area'!N144</f>
        <v>0</v>
      </c>
      <c r="Q80" s="138">
        <f>'Room Area'!O144</f>
        <v>0</v>
      </c>
      <c r="R80" s="142">
        <f t="shared" si="1"/>
        <v>0</v>
      </c>
      <c r="S80" s="148"/>
      <c r="T80" s="164" t="str">
        <f t="array" ref="T80">IFERROR(INDEX($P$2:$P$451,SMALL(IF(ISTEXT($P$2:$P$451),ROW($P$1:$P$450),""),ROW(P79))),"")</f>
        <v/>
      </c>
      <c r="U80" s="124" t="str">
        <f>IF(T80="","",IF(COUNTIF($T80:T529,T80)=1,T80,""))</f>
        <v/>
      </c>
      <c r="V80" s="168" t="str">
        <f t="array" aca="1" ref="V80" ca="1">IF(ROW()-ROW($U$2:$U$451)+1&gt;ROWS($U$2:$U$451)-COUNTBLANK($U$2:$U$451),"",INDIRECT(ADDRESS(SMALL((IF($U$2:$U$451&lt;&gt;"",ROW($U$2:$U$451),ROW()+ROWS($U$2:$U$451))),ROW()-ROW($U$2:$U$451)+1),COLUMN($U$2:$U$451),4)))</f>
        <v/>
      </c>
      <c r="W80" s="186" t="str">
        <f t="shared" ca="1" si="4"/>
        <v/>
      </c>
      <c r="X80" s="187" t="str">
        <f t="shared" ca="1" si="5"/>
        <v/>
      </c>
    </row>
    <row r="81" spans="7:24" x14ac:dyDescent="0.2">
      <c r="G81" s="126" t="s">
        <v>1200</v>
      </c>
      <c r="P81" s="151">
        <f>'Room Area'!N145</f>
        <v>0</v>
      </c>
      <c r="Q81" s="138">
        <f>'Room Area'!O145</f>
        <v>0</v>
      </c>
      <c r="R81" s="142">
        <f t="shared" si="1"/>
        <v>0</v>
      </c>
      <c r="S81" s="148"/>
      <c r="T81" s="164" t="str">
        <f t="array" ref="T81">IFERROR(INDEX($P$2:$P$451,SMALL(IF(ISTEXT($P$2:$P$451),ROW($P$1:$P$450),""),ROW(P80))),"")</f>
        <v/>
      </c>
      <c r="U81" s="124" t="str">
        <f>IF(T81="","",IF(COUNTIF($T81:T530,T81)=1,T81,""))</f>
        <v/>
      </c>
      <c r="V81" s="168" t="str">
        <f t="array" aca="1" ref="V81" ca="1">IF(ROW()-ROW($U$2:$U$451)+1&gt;ROWS($U$2:$U$451)-COUNTBLANK($U$2:$U$451),"",INDIRECT(ADDRESS(SMALL((IF($U$2:$U$451&lt;&gt;"",ROW($U$2:$U$451),ROW()+ROWS($U$2:$U$451))),ROW()-ROW($U$2:$U$451)+1),COLUMN($U$2:$U$451),4)))</f>
        <v/>
      </c>
      <c r="W81" s="186" t="str">
        <f t="shared" ca="1" si="4"/>
        <v/>
      </c>
      <c r="X81" s="187" t="str">
        <f t="shared" ca="1" si="5"/>
        <v/>
      </c>
    </row>
    <row r="82" spans="7:24" x14ac:dyDescent="0.2">
      <c r="G82" s="127" t="s">
        <v>1468</v>
      </c>
      <c r="P82" s="151">
        <f>'Room Area'!N146</f>
        <v>0</v>
      </c>
      <c r="Q82" s="138">
        <f>'Room Area'!O146</f>
        <v>0</v>
      </c>
      <c r="R82" s="142">
        <f t="shared" si="1"/>
        <v>0</v>
      </c>
      <c r="S82" s="148"/>
      <c r="T82" s="164" t="str">
        <f t="array" ref="T82">IFERROR(INDEX($P$2:$P$451,SMALL(IF(ISTEXT($P$2:$P$451),ROW($P$1:$P$450),""),ROW(P81))),"")</f>
        <v/>
      </c>
      <c r="U82" s="124" t="str">
        <f>IF(T82="","",IF(COUNTIF($T82:T531,T82)=1,T82,""))</f>
        <v/>
      </c>
      <c r="V82" s="168" t="str">
        <f t="array" aca="1" ref="V82" ca="1">IF(ROW()-ROW($U$2:$U$451)+1&gt;ROWS($U$2:$U$451)-COUNTBLANK($U$2:$U$451),"",INDIRECT(ADDRESS(SMALL((IF($U$2:$U$451&lt;&gt;"",ROW($U$2:$U$451),ROW()+ROWS($U$2:$U$451))),ROW()-ROW($U$2:$U$451)+1),COLUMN($U$2:$U$451),4)))</f>
        <v/>
      </c>
      <c r="W82" s="186" t="str">
        <f t="shared" ca="1" si="4"/>
        <v/>
      </c>
      <c r="X82" s="187" t="str">
        <f t="shared" ca="1" si="5"/>
        <v/>
      </c>
    </row>
    <row r="83" spans="7:24" x14ac:dyDescent="0.2">
      <c r="G83" s="127" t="s">
        <v>1360</v>
      </c>
      <c r="P83" s="151">
        <f>'Room Area'!N147</f>
        <v>0</v>
      </c>
      <c r="Q83" s="138">
        <f>'Room Area'!O147</f>
        <v>0</v>
      </c>
      <c r="R83" s="142">
        <f t="shared" si="1"/>
        <v>0</v>
      </c>
      <c r="S83" s="148"/>
      <c r="T83" s="164" t="str">
        <f t="array" ref="T83">IFERROR(INDEX($P$2:$P$451,SMALL(IF(ISTEXT($P$2:$P$451),ROW($P$1:$P$450),""),ROW(P82))),"")</f>
        <v/>
      </c>
      <c r="U83" s="124" t="str">
        <f>IF(T83="","",IF(COUNTIF($T83:T532,T83)=1,T83,""))</f>
        <v/>
      </c>
      <c r="V83" s="168" t="str">
        <f t="array" aca="1" ref="V83" ca="1">IF(ROW()-ROW($U$2:$U$451)+1&gt;ROWS($U$2:$U$451)-COUNTBLANK($U$2:$U$451),"",INDIRECT(ADDRESS(SMALL((IF($U$2:$U$451&lt;&gt;"",ROW($U$2:$U$451),ROW()+ROWS($U$2:$U$451))),ROW()-ROW($U$2:$U$451)+1),COLUMN($U$2:$U$451),4)))</f>
        <v/>
      </c>
      <c r="W83" s="186" t="str">
        <f t="shared" ca="1" si="4"/>
        <v/>
      </c>
      <c r="X83" s="187" t="str">
        <f t="shared" ca="1" si="5"/>
        <v/>
      </c>
    </row>
    <row r="84" spans="7:24" x14ac:dyDescent="0.2">
      <c r="P84" s="151">
        <f>'Room Area'!N148</f>
        <v>0</v>
      </c>
      <c r="Q84" s="138">
        <f>'Room Area'!O148</f>
        <v>0</v>
      </c>
      <c r="R84" s="142">
        <f t="shared" si="1"/>
        <v>0</v>
      </c>
      <c r="S84" s="148"/>
      <c r="T84" s="164" t="str">
        <f t="array" ref="T84">IFERROR(INDEX($P$2:$P$451,SMALL(IF(ISTEXT($P$2:$P$451),ROW($P$1:$P$450),""),ROW(P83))),"")</f>
        <v/>
      </c>
      <c r="U84" s="124" t="str">
        <f>IF(T84="","",IF(COUNTIF($T84:T533,T84)=1,T84,""))</f>
        <v/>
      </c>
      <c r="V84" s="168" t="str">
        <f t="array" aca="1" ref="V84" ca="1">IF(ROW()-ROW($U$2:$U$451)+1&gt;ROWS($U$2:$U$451)-COUNTBLANK($U$2:$U$451),"",INDIRECT(ADDRESS(SMALL((IF($U$2:$U$451&lt;&gt;"",ROW($U$2:$U$451),ROW()+ROWS($U$2:$U$451))),ROW()-ROW($U$2:$U$451)+1),COLUMN($U$2:$U$451),4)))</f>
        <v/>
      </c>
      <c r="W84" s="186" t="str">
        <f t="shared" ca="1" si="4"/>
        <v/>
      </c>
      <c r="X84" s="187" t="str">
        <f t="shared" ca="1" si="5"/>
        <v/>
      </c>
    </row>
    <row r="85" spans="7:24" x14ac:dyDescent="0.2">
      <c r="G85" s="126" t="s">
        <v>1393</v>
      </c>
      <c r="P85" s="151">
        <f>'Room Area'!N149</f>
        <v>0</v>
      </c>
      <c r="Q85" s="138">
        <f>'Room Area'!O149</f>
        <v>0</v>
      </c>
      <c r="R85" s="142">
        <f t="shared" si="1"/>
        <v>0</v>
      </c>
      <c r="S85" s="148"/>
      <c r="T85" s="164" t="str">
        <f t="array" ref="T85">IFERROR(INDEX($P$2:$P$451,SMALL(IF(ISTEXT($P$2:$P$451),ROW($P$1:$P$450),""),ROW(P84))),"")</f>
        <v/>
      </c>
      <c r="U85" s="124" t="str">
        <f>IF(T85="","",IF(COUNTIF($T85:T534,T85)=1,T85,""))</f>
        <v/>
      </c>
      <c r="V85" s="168" t="str">
        <f t="array" aca="1" ref="V85" ca="1">IF(ROW()-ROW($U$2:$U$451)+1&gt;ROWS($U$2:$U$451)-COUNTBLANK($U$2:$U$451),"",INDIRECT(ADDRESS(SMALL((IF($U$2:$U$451&lt;&gt;"",ROW($U$2:$U$451),ROW()+ROWS($U$2:$U$451))),ROW()-ROW($U$2:$U$451)+1),COLUMN($U$2:$U$451),4)))</f>
        <v/>
      </c>
      <c r="W85" s="186" t="str">
        <f t="shared" ca="1" si="4"/>
        <v/>
      </c>
      <c r="X85" s="187" t="str">
        <f t="shared" ca="1" si="5"/>
        <v/>
      </c>
    </row>
    <row r="86" spans="7:24" x14ac:dyDescent="0.2">
      <c r="G86" s="127" t="s">
        <v>1469</v>
      </c>
      <c r="P86" s="151">
        <f>'Room Area'!N150</f>
        <v>0</v>
      </c>
      <c r="Q86" s="138">
        <f>'Room Area'!O150</f>
        <v>0</v>
      </c>
      <c r="R86" s="142">
        <f t="shared" si="1"/>
        <v>0</v>
      </c>
      <c r="S86" s="148"/>
      <c r="T86" s="164" t="str">
        <f t="array" ref="T86">IFERROR(INDEX($P$2:$P$451,SMALL(IF(ISTEXT($P$2:$P$451),ROW($P$1:$P$450),""),ROW(P85))),"")</f>
        <v/>
      </c>
      <c r="U86" s="124" t="str">
        <f>IF(T86="","",IF(COUNTIF($T86:T535,T86)=1,T86,""))</f>
        <v/>
      </c>
      <c r="V86" s="168" t="str">
        <f t="array" aca="1" ref="V86" ca="1">IF(ROW()-ROW($U$2:$U$451)+1&gt;ROWS($U$2:$U$451)-COUNTBLANK($U$2:$U$451),"",INDIRECT(ADDRESS(SMALL((IF($U$2:$U$451&lt;&gt;"",ROW($U$2:$U$451),ROW()+ROWS($U$2:$U$451))),ROW()-ROW($U$2:$U$451)+1),COLUMN($U$2:$U$451),4)))</f>
        <v/>
      </c>
      <c r="W86" s="186" t="str">
        <f t="shared" ca="1" si="4"/>
        <v/>
      </c>
      <c r="X86" s="187" t="str">
        <f t="shared" ca="1" si="5"/>
        <v/>
      </c>
    </row>
    <row r="87" spans="7:24" x14ac:dyDescent="0.2">
      <c r="G87" s="127" t="s">
        <v>1408</v>
      </c>
      <c r="P87" s="151">
        <f>'Room Area'!N151</f>
        <v>0</v>
      </c>
      <c r="Q87" s="138">
        <f>'Room Area'!O151</f>
        <v>0</v>
      </c>
      <c r="R87" s="142">
        <f t="shared" si="1"/>
        <v>0</v>
      </c>
      <c r="S87" s="148"/>
      <c r="T87" s="164" t="str">
        <f t="array" ref="T87">IFERROR(INDEX($P$2:$P$451,SMALL(IF(ISTEXT($P$2:$P$451),ROW($P$1:$P$450),""),ROW(P86))),"")</f>
        <v/>
      </c>
      <c r="U87" s="124" t="str">
        <f>IF(T87="","",IF(COUNTIF($T87:T536,T87)=1,T87,""))</f>
        <v/>
      </c>
      <c r="V87" s="168" t="str">
        <f t="array" aca="1" ref="V87" ca="1">IF(ROW()-ROW($U$2:$U$451)+1&gt;ROWS($U$2:$U$451)-COUNTBLANK($U$2:$U$451),"",INDIRECT(ADDRESS(SMALL((IF($U$2:$U$451&lt;&gt;"",ROW($U$2:$U$451),ROW()+ROWS($U$2:$U$451))),ROW()-ROW($U$2:$U$451)+1),COLUMN($U$2:$U$451),4)))</f>
        <v/>
      </c>
      <c r="W87" s="186" t="str">
        <f t="shared" ca="1" si="4"/>
        <v/>
      </c>
      <c r="X87" s="187" t="str">
        <f t="shared" ca="1" si="5"/>
        <v/>
      </c>
    </row>
    <row r="88" spans="7:24" x14ac:dyDescent="0.2">
      <c r="P88" s="151">
        <f>'Room Area'!N152</f>
        <v>0</v>
      </c>
      <c r="Q88" s="138">
        <f>'Room Area'!O152</f>
        <v>0</v>
      </c>
      <c r="R88" s="142">
        <f t="shared" si="1"/>
        <v>0</v>
      </c>
      <c r="S88" s="148"/>
      <c r="T88" s="164" t="str">
        <f t="array" ref="T88">IFERROR(INDEX($P$2:$P$451,SMALL(IF(ISTEXT($P$2:$P$451),ROW($P$1:$P$450),""),ROW(P87))),"")</f>
        <v/>
      </c>
      <c r="U88" s="124" t="str">
        <f>IF(T88="","",IF(COUNTIF($T88:T537,T88)=1,T88,""))</f>
        <v/>
      </c>
      <c r="V88" s="168" t="str">
        <f t="array" aca="1" ref="V88" ca="1">IF(ROW()-ROW($U$2:$U$451)+1&gt;ROWS($U$2:$U$451)-COUNTBLANK($U$2:$U$451),"",INDIRECT(ADDRESS(SMALL((IF($U$2:$U$451&lt;&gt;"",ROW($U$2:$U$451),ROW()+ROWS($U$2:$U$451))),ROW()-ROW($U$2:$U$451)+1),COLUMN($U$2:$U$451),4)))</f>
        <v/>
      </c>
      <c r="W88" s="186" t="str">
        <f t="shared" ca="1" si="4"/>
        <v/>
      </c>
      <c r="X88" s="187" t="str">
        <f t="shared" ca="1" si="5"/>
        <v/>
      </c>
    </row>
    <row r="89" spans="7:24" x14ac:dyDescent="0.2">
      <c r="G89" s="126" t="s">
        <v>1396</v>
      </c>
      <c r="P89" s="151">
        <f>'Room Area'!N153</f>
        <v>0</v>
      </c>
      <c r="Q89" s="138">
        <f>'Room Area'!O153</f>
        <v>0</v>
      </c>
      <c r="R89" s="142">
        <f t="shared" si="1"/>
        <v>0</v>
      </c>
      <c r="S89" s="148"/>
      <c r="T89" s="164" t="str">
        <f t="array" ref="T89">IFERROR(INDEX($P$2:$P$451,SMALL(IF(ISTEXT($P$2:$P$451),ROW($P$1:$P$450),""),ROW(P88))),"")</f>
        <v/>
      </c>
      <c r="U89" s="124" t="str">
        <f>IF(T89="","",IF(COUNTIF($T89:T538,T89)=1,T89,""))</f>
        <v/>
      </c>
      <c r="V89" s="168" t="str">
        <f t="array" aca="1" ref="V89" ca="1">IF(ROW()-ROW($U$2:$U$451)+1&gt;ROWS($U$2:$U$451)-COUNTBLANK($U$2:$U$451),"",INDIRECT(ADDRESS(SMALL((IF($U$2:$U$451&lt;&gt;"",ROW($U$2:$U$451),ROW()+ROWS($U$2:$U$451))),ROW()-ROW($U$2:$U$451)+1),COLUMN($U$2:$U$451),4)))</f>
        <v/>
      </c>
      <c r="W89" s="186" t="str">
        <f t="shared" ca="1" si="4"/>
        <v/>
      </c>
      <c r="X89" s="187" t="str">
        <f t="shared" ca="1" si="5"/>
        <v/>
      </c>
    </row>
    <row r="90" spans="7:24" x14ac:dyDescent="0.2">
      <c r="G90" s="127" t="s">
        <v>539</v>
      </c>
      <c r="P90" s="151">
        <f>'Room Area'!N154</f>
        <v>0</v>
      </c>
      <c r="Q90" s="138">
        <f>'Room Area'!O154</f>
        <v>0</v>
      </c>
      <c r="R90" s="142">
        <f t="shared" si="1"/>
        <v>0</v>
      </c>
      <c r="S90" s="148"/>
      <c r="T90" s="164" t="str">
        <f t="array" ref="T90">IFERROR(INDEX($P$2:$P$451,SMALL(IF(ISTEXT($P$2:$P$451),ROW($P$1:$P$450),""),ROW(P89))),"")</f>
        <v/>
      </c>
      <c r="U90" s="124" t="str">
        <f>IF(T90="","",IF(COUNTIF($T90:T539,T90)=1,T90,""))</f>
        <v/>
      </c>
      <c r="V90" s="168" t="str">
        <f t="array" aca="1" ref="V90" ca="1">IF(ROW()-ROW($U$2:$U$451)+1&gt;ROWS($U$2:$U$451)-COUNTBLANK($U$2:$U$451),"",INDIRECT(ADDRESS(SMALL((IF($U$2:$U$451&lt;&gt;"",ROW($U$2:$U$451),ROW()+ROWS($U$2:$U$451))),ROW()-ROW($U$2:$U$451)+1),COLUMN($U$2:$U$451),4)))</f>
        <v/>
      </c>
      <c r="W90" s="186" t="str">
        <f t="shared" ca="1" si="4"/>
        <v/>
      </c>
      <c r="X90" s="187" t="str">
        <f t="shared" ca="1" si="5"/>
        <v/>
      </c>
    </row>
    <row r="91" spans="7:24" x14ac:dyDescent="0.2">
      <c r="G91" s="127" t="s">
        <v>540</v>
      </c>
      <c r="P91" s="151">
        <f>'Room Area'!N155</f>
        <v>0</v>
      </c>
      <c r="Q91" s="138">
        <f>'Room Area'!O155</f>
        <v>0</v>
      </c>
      <c r="R91" s="142">
        <f t="shared" si="1"/>
        <v>0</v>
      </c>
      <c r="S91" s="148"/>
      <c r="T91" s="164" t="str">
        <f t="array" ref="T91">IFERROR(INDEX($P$2:$P$451,SMALL(IF(ISTEXT($P$2:$P$451),ROW($P$1:$P$450),""),ROW(P90))),"")</f>
        <v/>
      </c>
      <c r="U91" s="124" t="str">
        <f>IF(T91="","",IF(COUNTIF($T91:T540,T91)=1,T91,""))</f>
        <v/>
      </c>
      <c r="V91" s="168" t="str">
        <f t="array" aca="1" ref="V91" ca="1">IF(ROW()-ROW($U$2:$U$451)+1&gt;ROWS($U$2:$U$451)-COUNTBLANK($U$2:$U$451),"",INDIRECT(ADDRESS(SMALL((IF($U$2:$U$451&lt;&gt;"",ROW($U$2:$U$451),ROW()+ROWS($U$2:$U$451))),ROW()-ROW($U$2:$U$451)+1),COLUMN($U$2:$U$451),4)))</f>
        <v/>
      </c>
      <c r="W91" s="186" t="str">
        <f t="shared" ca="1" si="4"/>
        <v/>
      </c>
      <c r="X91" s="187" t="str">
        <f t="shared" ca="1" si="5"/>
        <v/>
      </c>
    </row>
    <row r="92" spans="7:24" x14ac:dyDescent="0.2">
      <c r="G92" s="127" t="s">
        <v>1623</v>
      </c>
      <c r="P92" s="153">
        <f>'EtO &amp; EG Storage'!P31</f>
        <v>0</v>
      </c>
      <c r="Q92" s="139">
        <f>'EtO &amp; EG Storage'!Q31</f>
        <v>0</v>
      </c>
      <c r="R92" s="142">
        <f t="shared" si="1"/>
        <v>0</v>
      </c>
      <c r="S92" s="154" t="s">
        <v>80</v>
      </c>
      <c r="T92" s="164" t="str">
        <f t="array" ref="T92">IFERROR(INDEX($P$2:$P$451,SMALL(IF(ISTEXT($P$2:$P$451),ROW($P$1:$P$450),""),ROW(P91))),"")</f>
        <v/>
      </c>
      <c r="U92" s="124" t="str">
        <f>IF(T92="","",IF(COUNTIF($T92:T541,T92)=1,T92,""))</f>
        <v/>
      </c>
      <c r="V92" s="168" t="str">
        <f t="array" aca="1" ref="V92" ca="1">IF(ROW()-ROW($U$2:$U$451)+1&gt;ROWS($U$2:$U$451)-COUNTBLANK($U$2:$U$451),"",INDIRECT(ADDRESS(SMALL((IF($U$2:$U$451&lt;&gt;"",ROW($U$2:$U$451),ROW()+ROWS($U$2:$U$451))),ROW()-ROW($U$2:$U$451)+1),COLUMN($U$2:$U$451),4)))</f>
        <v/>
      </c>
      <c r="W92" s="186" t="str">
        <f t="shared" ca="1" si="4"/>
        <v/>
      </c>
      <c r="X92" s="187" t="str">
        <f t="shared" ca="1" si="5"/>
        <v/>
      </c>
    </row>
    <row r="93" spans="7:24" x14ac:dyDescent="0.2">
      <c r="P93" s="153">
        <f>'EtO &amp; EG Storage'!P32</f>
        <v>0</v>
      </c>
      <c r="Q93" s="139">
        <f>'EtO &amp; EG Storage'!Q32</f>
        <v>0</v>
      </c>
      <c r="R93" s="142">
        <f t="shared" si="1"/>
        <v>0</v>
      </c>
      <c r="S93" s="155"/>
      <c r="T93" s="164" t="str">
        <f t="array" ref="T93">IFERROR(INDEX($P$2:$P$451,SMALL(IF(ISTEXT($P$2:$P$451),ROW($P$1:$P$450),""),ROW(P92))),"")</f>
        <v/>
      </c>
      <c r="U93" s="124" t="str">
        <f>IF(T93="","",IF(COUNTIF($T93:T542,T93)=1,T93,""))</f>
        <v/>
      </c>
      <c r="V93" s="168" t="str">
        <f t="array" aca="1" ref="V93" ca="1">IF(ROW()-ROW($U$2:$U$451)+1&gt;ROWS($U$2:$U$451)-COUNTBLANK($U$2:$U$451),"",INDIRECT(ADDRESS(SMALL((IF($U$2:$U$451&lt;&gt;"",ROW($U$2:$U$451),ROW()+ROWS($U$2:$U$451))),ROW()-ROW($U$2:$U$451)+1),COLUMN($U$2:$U$451),4)))</f>
        <v/>
      </c>
      <c r="W93" s="186" t="str">
        <f t="shared" ca="1" si="4"/>
        <v/>
      </c>
      <c r="X93" s="187" t="str">
        <f t="shared" ca="1" si="5"/>
        <v/>
      </c>
    </row>
    <row r="94" spans="7:24" x14ac:dyDescent="0.2">
      <c r="G94" s="126" t="s">
        <v>1397</v>
      </c>
      <c r="P94" s="153">
        <f>'EtO &amp; EG Storage'!P33</f>
        <v>0</v>
      </c>
      <c r="Q94" s="139">
        <f>'EtO &amp; EG Storage'!Q33</f>
        <v>0</v>
      </c>
      <c r="R94" s="142">
        <f t="shared" si="1"/>
        <v>0</v>
      </c>
      <c r="S94" s="155"/>
      <c r="T94" s="164" t="str">
        <f t="array" ref="T94">IFERROR(INDEX($P$2:$P$451,SMALL(IF(ISTEXT($P$2:$P$451),ROW($P$1:$P$450),""),ROW(P93))),"")</f>
        <v/>
      </c>
      <c r="U94" s="124" t="str">
        <f>IF(T94="","",IF(COUNTIF($T94:T543,T94)=1,T94,""))</f>
        <v/>
      </c>
      <c r="V94" s="168" t="str">
        <f t="array" aca="1" ref="V94" ca="1">IF(ROW()-ROW($U$2:$U$451)+1&gt;ROWS($U$2:$U$451)-COUNTBLANK($U$2:$U$451),"",INDIRECT(ADDRESS(SMALL((IF($U$2:$U$451&lt;&gt;"",ROW($U$2:$U$451),ROW()+ROWS($U$2:$U$451))),ROW()-ROW($U$2:$U$451)+1),COLUMN($U$2:$U$451),4)))</f>
        <v/>
      </c>
      <c r="W94" s="186" t="str">
        <f t="shared" ca="1" si="4"/>
        <v/>
      </c>
      <c r="X94" s="187" t="str">
        <f t="shared" ca="1" si="5"/>
        <v/>
      </c>
    </row>
    <row r="95" spans="7:24" x14ac:dyDescent="0.2">
      <c r="G95" s="127" t="s">
        <v>876</v>
      </c>
      <c r="P95" s="153">
        <f>'EtO &amp; EG Storage'!P34</f>
        <v>0</v>
      </c>
      <c r="Q95" s="139">
        <f>'EtO &amp; EG Storage'!Q34</f>
        <v>0</v>
      </c>
      <c r="R95" s="142">
        <f t="shared" si="1"/>
        <v>0</v>
      </c>
      <c r="S95" s="155"/>
      <c r="T95" s="164" t="str">
        <f t="array" ref="T95">IFERROR(INDEX($P$2:$P$451,SMALL(IF(ISTEXT($P$2:$P$451),ROW($P$1:$P$450),""),ROW(P94))),"")</f>
        <v/>
      </c>
      <c r="U95" s="124" t="str">
        <f>IF(T95="","",IF(COUNTIF($T95:T544,T95)=1,T95,""))</f>
        <v/>
      </c>
      <c r="V95" s="168" t="str">
        <f t="array" aca="1" ref="V95" ca="1">IF(ROW()-ROW($U$2:$U$451)+1&gt;ROWS($U$2:$U$451)-COUNTBLANK($U$2:$U$451),"",INDIRECT(ADDRESS(SMALL((IF($U$2:$U$451&lt;&gt;"",ROW($U$2:$U$451),ROW()+ROWS($U$2:$U$451))),ROW()-ROW($U$2:$U$451)+1),COLUMN($U$2:$U$451),4)))</f>
        <v/>
      </c>
      <c r="W95" s="186" t="str">
        <f t="shared" ca="1" si="4"/>
        <v/>
      </c>
      <c r="X95" s="187" t="str">
        <f t="shared" ca="1" si="5"/>
        <v/>
      </c>
    </row>
    <row r="96" spans="7:24" x14ac:dyDescent="0.2">
      <c r="G96" s="127" t="s">
        <v>877</v>
      </c>
      <c r="P96" s="153">
        <f>'EtO &amp; EG Storage'!P35</f>
        <v>0</v>
      </c>
      <c r="Q96" s="139">
        <f>'EtO &amp; EG Storage'!Q35</f>
        <v>0</v>
      </c>
      <c r="R96" s="142">
        <f t="shared" si="1"/>
        <v>0</v>
      </c>
      <c r="S96" s="155"/>
      <c r="T96" s="164" t="str">
        <f t="array" ref="T96">IFERROR(INDEX($P$2:$P$451,SMALL(IF(ISTEXT($P$2:$P$451),ROW($P$1:$P$450),""),ROW(P95))),"")</f>
        <v/>
      </c>
      <c r="U96" s="124" t="str">
        <f>IF(T96="","",IF(COUNTIF($T96:T545,T96)=1,T96,""))</f>
        <v/>
      </c>
      <c r="V96" s="168" t="str">
        <f t="array" aca="1" ref="V96" ca="1">IF(ROW()-ROW($U$2:$U$451)+1&gt;ROWS($U$2:$U$451)-COUNTBLANK($U$2:$U$451),"",INDIRECT(ADDRESS(SMALL((IF($U$2:$U$451&lt;&gt;"",ROW($U$2:$U$451),ROW()+ROWS($U$2:$U$451))),ROW()-ROW($U$2:$U$451)+1),COLUMN($U$2:$U$451),4)))</f>
        <v/>
      </c>
      <c r="W96" s="186" t="str">
        <f t="shared" ca="1" si="4"/>
        <v/>
      </c>
      <c r="X96" s="187" t="str">
        <f t="shared" ca="1" si="5"/>
        <v/>
      </c>
    </row>
    <row r="97" spans="7:24" x14ac:dyDescent="0.2">
      <c r="G97" s="127" t="s">
        <v>878</v>
      </c>
      <c r="P97" s="153">
        <f>'EtO &amp; EG Storage'!P36</f>
        <v>0</v>
      </c>
      <c r="Q97" s="139">
        <f>'EtO &amp; EG Storage'!Q36</f>
        <v>0</v>
      </c>
      <c r="R97" s="142">
        <f t="shared" ref="R97:R160" si="6">P97</f>
        <v>0</v>
      </c>
      <c r="S97" s="155"/>
      <c r="T97" s="164" t="str">
        <f t="array" ref="T97">IFERROR(INDEX($P$2:$P$451,SMALL(IF(ISTEXT($P$2:$P$451),ROW($P$1:$P$450),""),ROW(P96))),"")</f>
        <v/>
      </c>
      <c r="U97" s="124" t="str">
        <f>IF(T97="","",IF(COUNTIF($T97:T546,T97)=1,T97,""))</f>
        <v/>
      </c>
      <c r="V97" s="168" t="str">
        <f t="array" aca="1" ref="V97" ca="1">IF(ROW()-ROW($U$2:$U$451)+1&gt;ROWS($U$2:$U$451)-COUNTBLANK($U$2:$U$451),"",INDIRECT(ADDRESS(SMALL((IF($U$2:$U$451&lt;&gt;"",ROW($U$2:$U$451),ROW()+ROWS($U$2:$U$451))),ROW()-ROW($U$2:$U$451)+1),COLUMN($U$2:$U$451),4)))</f>
        <v/>
      </c>
      <c r="W97" s="186" t="str">
        <f t="shared" ca="1" si="4"/>
        <v/>
      </c>
      <c r="X97" s="187" t="str">
        <f t="shared" ca="1" si="5"/>
        <v/>
      </c>
    </row>
    <row r="98" spans="7:24" x14ac:dyDescent="0.2">
      <c r="G98" s="127" t="s">
        <v>541</v>
      </c>
      <c r="P98" s="153">
        <f>'EtO &amp; EG Storage'!P37</f>
        <v>0</v>
      </c>
      <c r="Q98" s="139">
        <f>'EtO &amp; EG Storage'!Q37</f>
        <v>0</v>
      </c>
      <c r="R98" s="142">
        <f t="shared" si="6"/>
        <v>0</v>
      </c>
      <c r="S98" s="155"/>
      <c r="T98" s="164" t="str">
        <f t="array" ref="T98">IFERROR(INDEX($P$2:$P$451,SMALL(IF(ISTEXT($P$2:$P$451),ROW($P$1:$P$450),""),ROW(P97))),"")</f>
        <v/>
      </c>
      <c r="U98" s="124" t="str">
        <f>IF(T98="","",IF(COUNTIF($T98:T547,T98)=1,T98,""))</f>
        <v/>
      </c>
      <c r="V98" s="168" t="str">
        <f t="array" aca="1" ref="V98" ca="1">IF(ROW()-ROW($U$2:$U$451)+1&gt;ROWS($U$2:$U$451)-COUNTBLANK($U$2:$U$451),"",INDIRECT(ADDRESS(SMALL((IF($U$2:$U$451&lt;&gt;"",ROW($U$2:$U$451),ROW()+ROWS($U$2:$U$451))),ROW()-ROW($U$2:$U$451)+1),COLUMN($U$2:$U$451),4)))</f>
        <v/>
      </c>
      <c r="W98" s="186" t="str">
        <f t="shared" ca="1" si="4"/>
        <v/>
      </c>
      <c r="X98" s="187" t="str">
        <f t="shared" ca="1" si="5"/>
        <v/>
      </c>
    </row>
    <row r="99" spans="7:24" x14ac:dyDescent="0.2">
      <c r="G99" s="127" t="s">
        <v>1623</v>
      </c>
      <c r="P99" s="153">
        <f>'EtO &amp; EG Storage'!P38</f>
        <v>0</v>
      </c>
      <c r="Q99" s="139">
        <f>'EtO &amp; EG Storage'!Q38</f>
        <v>0</v>
      </c>
      <c r="R99" s="142">
        <f t="shared" si="6"/>
        <v>0</v>
      </c>
      <c r="S99" s="155"/>
      <c r="T99" s="164" t="str">
        <f t="array" ref="T99">IFERROR(INDEX($P$2:$P$451,SMALL(IF(ISTEXT($P$2:$P$451),ROW($P$1:$P$450),""),ROW(P98))),"")</f>
        <v/>
      </c>
      <c r="U99" s="124" t="str">
        <f>IF(T99="","",IF(COUNTIF($T99:T548,T99)=1,T99,""))</f>
        <v/>
      </c>
      <c r="V99" s="168" t="str">
        <f t="array" aca="1" ref="V99" ca="1">IF(ROW()-ROW($U$2:$U$451)+1&gt;ROWS($U$2:$U$451)-COUNTBLANK($U$2:$U$451),"",INDIRECT(ADDRESS(SMALL((IF($U$2:$U$451&lt;&gt;"",ROW($U$2:$U$451),ROW()+ROWS($U$2:$U$451))),ROW()-ROW($U$2:$U$451)+1),COLUMN($U$2:$U$451),4)))</f>
        <v/>
      </c>
      <c r="W99" s="186" t="str">
        <f t="shared" ca="1" si="4"/>
        <v/>
      </c>
      <c r="X99" s="187" t="str">
        <f t="shared" ca="1" si="5"/>
        <v/>
      </c>
    </row>
    <row r="100" spans="7:24" x14ac:dyDescent="0.2">
      <c r="P100" s="153">
        <f>'EtO &amp; EG Storage'!P39</f>
        <v>0</v>
      </c>
      <c r="Q100" s="139">
        <f>'EtO &amp; EG Storage'!Q39</f>
        <v>0</v>
      </c>
      <c r="R100" s="142">
        <f t="shared" si="6"/>
        <v>0</v>
      </c>
      <c r="S100" s="155"/>
      <c r="T100" s="164" t="str">
        <f t="array" ref="T100">IFERROR(INDEX($P$2:$P$451,SMALL(IF(ISTEXT($P$2:$P$451),ROW($P$1:$P$450),""),ROW(P99))),"")</f>
        <v/>
      </c>
      <c r="U100" s="124" t="str">
        <f>IF(T100="","",IF(COUNTIF($T100:T549,T100)=1,T100,""))</f>
        <v/>
      </c>
      <c r="V100" s="168" t="str">
        <f t="array" aca="1" ref="V100" ca="1">IF(ROW()-ROW($U$2:$U$451)+1&gt;ROWS($U$2:$U$451)-COUNTBLANK($U$2:$U$451),"",INDIRECT(ADDRESS(SMALL((IF($U$2:$U$451&lt;&gt;"",ROW($U$2:$U$451),ROW()+ROWS($U$2:$U$451))),ROW()-ROW($U$2:$U$451)+1),COLUMN($U$2:$U$451),4)))</f>
        <v/>
      </c>
      <c r="W100" s="186" t="str">
        <f t="shared" ca="1" si="4"/>
        <v/>
      </c>
      <c r="X100" s="187" t="str">
        <f t="shared" ca="1" si="5"/>
        <v/>
      </c>
    </row>
    <row r="101" spans="7:24" x14ac:dyDescent="0.2">
      <c r="P101" s="153">
        <f>'EtO &amp; EG Storage'!P40</f>
        <v>0</v>
      </c>
      <c r="Q101" s="139">
        <f>'EtO &amp; EG Storage'!Q40</f>
        <v>0</v>
      </c>
      <c r="R101" s="142">
        <f t="shared" si="6"/>
        <v>0</v>
      </c>
      <c r="S101" s="155"/>
      <c r="T101" s="164" t="str">
        <f t="array" ref="T101">IFERROR(INDEX($P$2:$P$451,SMALL(IF(ISTEXT($P$2:$P$451),ROW($P$1:$P$450),""),ROW(P100))),"")</f>
        <v/>
      </c>
      <c r="U101" s="124" t="str">
        <f>IF(T101="","",IF(COUNTIF($T101:T550,T101)=1,T101,""))</f>
        <v/>
      </c>
      <c r="V101" s="168" t="str">
        <f t="array" aca="1" ref="V101" ca="1">IF(ROW()-ROW($U$2:$U$451)+1&gt;ROWS($U$2:$U$451)-COUNTBLANK($U$2:$U$451),"",INDIRECT(ADDRESS(SMALL((IF($U$2:$U$451&lt;&gt;"",ROW($U$2:$U$451),ROW()+ROWS($U$2:$U$451))),ROW()-ROW($U$2:$U$451)+1),COLUMN($U$2:$U$451),4)))</f>
        <v/>
      </c>
      <c r="W101" s="186" t="str">
        <f t="shared" ca="1" si="4"/>
        <v/>
      </c>
      <c r="X101" s="187" t="str">
        <f t="shared" ca="1" si="5"/>
        <v/>
      </c>
    </row>
    <row r="102" spans="7:24" x14ac:dyDescent="0.2">
      <c r="P102" s="153">
        <f>'EtO &amp; EG Storage'!P41</f>
        <v>0</v>
      </c>
      <c r="Q102" s="139">
        <f>'EtO &amp; EG Storage'!Q41</f>
        <v>0</v>
      </c>
      <c r="R102" s="142">
        <f t="shared" si="6"/>
        <v>0</v>
      </c>
      <c r="S102" s="155"/>
      <c r="T102" s="164" t="str">
        <f t="array" ref="T102">IFERROR(INDEX($P$2:$P$451,SMALL(IF(ISTEXT($P$2:$P$451),ROW($P$1:$P$450),""),ROW(P101))),"")</f>
        <v/>
      </c>
      <c r="U102" s="124" t="str">
        <f>IF(T102="","",IF(COUNTIF($T102:T551,T102)=1,T102,""))</f>
        <v/>
      </c>
      <c r="V102" s="168" t="str">
        <f t="array" aca="1" ref="V102" ca="1">IF(ROW()-ROW($U$2:$U$451)+1&gt;ROWS($U$2:$U$451)-COUNTBLANK($U$2:$U$451),"",INDIRECT(ADDRESS(SMALL((IF($U$2:$U$451&lt;&gt;"",ROW($U$2:$U$451),ROW()+ROWS($U$2:$U$451))),ROW()-ROW($U$2:$U$451)+1),COLUMN($U$2:$U$451),4)))</f>
        <v/>
      </c>
      <c r="W102" s="186" t="str">
        <f t="shared" ca="1" si="4"/>
        <v/>
      </c>
      <c r="X102" s="187" t="str">
        <f t="shared" ca="1" si="5"/>
        <v/>
      </c>
    </row>
    <row r="103" spans="7:24" x14ac:dyDescent="0.2">
      <c r="P103" s="153">
        <f>'EtO &amp; EG Storage'!P42</f>
        <v>0</v>
      </c>
      <c r="Q103" s="139">
        <f>'EtO &amp; EG Storage'!Q42</f>
        <v>0</v>
      </c>
      <c r="R103" s="142">
        <f t="shared" si="6"/>
        <v>0</v>
      </c>
      <c r="S103" s="155"/>
      <c r="T103" s="164" t="str">
        <f t="array" ref="T103">IFERROR(INDEX($P$2:$P$451,SMALL(IF(ISTEXT($P$2:$P$451),ROW($P$1:$P$450),""),ROW(P102))),"")</f>
        <v/>
      </c>
      <c r="U103" s="124" t="str">
        <f>IF(T103="","",IF(COUNTIF($T103:T552,T103)=1,T103,""))</f>
        <v/>
      </c>
      <c r="V103" s="168" t="str">
        <f t="array" aca="1" ref="V103" ca="1">IF(ROW()-ROW($U$2:$U$451)+1&gt;ROWS($U$2:$U$451)-COUNTBLANK($U$2:$U$451),"",INDIRECT(ADDRESS(SMALL((IF($U$2:$U$451&lt;&gt;"",ROW($U$2:$U$451),ROW()+ROWS($U$2:$U$451))),ROW()-ROW($U$2:$U$451)+1),COLUMN($U$2:$U$451),4)))</f>
        <v/>
      </c>
      <c r="W103" s="186" t="str">
        <f t="shared" ca="1" si="4"/>
        <v/>
      </c>
      <c r="X103" s="187" t="str">
        <f t="shared" ca="1" si="5"/>
        <v/>
      </c>
    </row>
    <row r="104" spans="7:24" x14ac:dyDescent="0.2">
      <c r="P104" s="153">
        <f>'EtO &amp; EG Storage'!P43</f>
        <v>0</v>
      </c>
      <c r="Q104" s="139">
        <f>'EtO &amp; EG Storage'!Q43</f>
        <v>0</v>
      </c>
      <c r="R104" s="142">
        <f t="shared" si="6"/>
        <v>0</v>
      </c>
      <c r="S104" s="155"/>
      <c r="T104" s="164" t="str">
        <f t="array" ref="T104">IFERROR(INDEX($P$2:$P$451,SMALL(IF(ISTEXT($P$2:$P$451),ROW($P$1:$P$450),""),ROW(P103))),"")</f>
        <v/>
      </c>
      <c r="U104" s="124" t="str">
        <f>IF(T104="","",IF(COUNTIF($T104:T553,T104)=1,T104,""))</f>
        <v/>
      </c>
      <c r="V104" s="168" t="str">
        <f t="array" aca="1" ref="V104" ca="1">IF(ROW()-ROW($U$2:$U$451)+1&gt;ROWS($U$2:$U$451)-COUNTBLANK($U$2:$U$451),"",INDIRECT(ADDRESS(SMALL((IF($U$2:$U$451&lt;&gt;"",ROW($U$2:$U$451),ROW()+ROWS($U$2:$U$451))),ROW()-ROW($U$2:$U$451)+1),COLUMN($U$2:$U$451),4)))</f>
        <v/>
      </c>
      <c r="W104" s="186" t="str">
        <f t="shared" ca="1" si="4"/>
        <v/>
      </c>
      <c r="X104" s="187" t="str">
        <f t="shared" ca="1" si="5"/>
        <v/>
      </c>
    </row>
    <row r="105" spans="7:24" x14ac:dyDescent="0.2">
      <c r="P105" s="153">
        <f>'EtO &amp; EG Storage'!P44</f>
        <v>0</v>
      </c>
      <c r="Q105" s="139">
        <f>'EtO &amp; EG Storage'!Q44</f>
        <v>0</v>
      </c>
      <c r="R105" s="142">
        <f t="shared" si="6"/>
        <v>0</v>
      </c>
      <c r="S105" s="155"/>
      <c r="T105" s="164" t="str">
        <f t="array" ref="T105">IFERROR(INDEX($P$2:$P$451,SMALL(IF(ISTEXT($P$2:$P$451),ROW($P$1:$P$450),""),ROW(P104))),"")</f>
        <v/>
      </c>
      <c r="U105" s="124" t="str">
        <f>IF(T105="","",IF(COUNTIF($T105:T554,T105)=1,T105,""))</f>
        <v/>
      </c>
      <c r="V105" s="168" t="str">
        <f t="array" aca="1" ref="V105" ca="1">IF(ROW()-ROW($U$2:$U$451)+1&gt;ROWS($U$2:$U$451)-COUNTBLANK($U$2:$U$451),"",INDIRECT(ADDRESS(SMALL((IF($U$2:$U$451&lt;&gt;"",ROW($U$2:$U$451),ROW()+ROWS($U$2:$U$451))),ROW()-ROW($U$2:$U$451)+1),COLUMN($U$2:$U$451),4)))</f>
        <v/>
      </c>
      <c r="W105" s="186" t="str">
        <f t="shared" ca="1" si="4"/>
        <v/>
      </c>
      <c r="X105" s="187" t="str">
        <f t="shared" ca="1" si="5"/>
        <v/>
      </c>
    </row>
    <row r="106" spans="7:24" x14ac:dyDescent="0.2">
      <c r="P106" s="153">
        <f>'EtO &amp; EG Storage'!P45</f>
        <v>0</v>
      </c>
      <c r="Q106" s="139">
        <f>'EtO &amp; EG Storage'!Q45</f>
        <v>0</v>
      </c>
      <c r="R106" s="142">
        <f t="shared" si="6"/>
        <v>0</v>
      </c>
      <c r="S106" s="155"/>
      <c r="T106" s="164" t="str">
        <f t="array" ref="T106">IFERROR(INDEX($P$2:$P$451,SMALL(IF(ISTEXT($P$2:$P$451),ROW($P$1:$P$450),""),ROW(P105))),"")</f>
        <v/>
      </c>
      <c r="U106" s="124" t="str">
        <f>IF(T106="","",IF(COUNTIF($T106:T555,T106)=1,T106,""))</f>
        <v/>
      </c>
      <c r="V106" s="168" t="str">
        <f t="array" aca="1" ref="V106" ca="1">IF(ROW()-ROW($U$2:$U$451)+1&gt;ROWS($U$2:$U$451)-COUNTBLANK($U$2:$U$451),"",INDIRECT(ADDRESS(SMALL((IF($U$2:$U$451&lt;&gt;"",ROW($U$2:$U$451),ROW()+ROWS($U$2:$U$451))),ROW()-ROW($U$2:$U$451)+1),COLUMN($U$2:$U$451),4)))</f>
        <v/>
      </c>
      <c r="W106" s="186" t="str">
        <f t="shared" ca="1" si="4"/>
        <v/>
      </c>
      <c r="X106" s="187" t="str">
        <f t="shared" ca="1" si="5"/>
        <v/>
      </c>
    </row>
    <row r="107" spans="7:24" x14ac:dyDescent="0.2">
      <c r="P107" s="153">
        <f>'EtO &amp; EG Storage'!P46</f>
        <v>0</v>
      </c>
      <c r="Q107" s="139">
        <f>'EtO &amp; EG Storage'!Q46</f>
        <v>0</v>
      </c>
      <c r="R107" s="142">
        <f t="shared" si="6"/>
        <v>0</v>
      </c>
      <c r="S107" s="155"/>
      <c r="T107" s="164" t="str">
        <f t="array" ref="T107">IFERROR(INDEX($P$2:$P$451,SMALL(IF(ISTEXT($P$2:$P$451),ROW($P$1:$P$450),""),ROW(P106))),"")</f>
        <v/>
      </c>
      <c r="U107" s="124" t="str">
        <f>IF(T107="","",IF(COUNTIF($T107:T556,T107)=1,T107,""))</f>
        <v/>
      </c>
      <c r="V107" s="168" t="str">
        <f t="array" aca="1" ref="V107" ca="1">IF(ROW()-ROW($U$2:$U$451)+1&gt;ROWS($U$2:$U$451)-COUNTBLANK($U$2:$U$451),"",INDIRECT(ADDRESS(SMALL((IF($U$2:$U$451&lt;&gt;"",ROW($U$2:$U$451),ROW()+ROWS($U$2:$U$451))),ROW()-ROW($U$2:$U$451)+1),COLUMN($U$2:$U$451),4)))</f>
        <v/>
      </c>
      <c r="W107" s="186" t="str">
        <f t="shared" ca="1" si="4"/>
        <v/>
      </c>
      <c r="X107" s="187" t="str">
        <f t="shared" ca="1" si="5"/>
        <v/>
      </c>
    </row>
    <row r="108" spans="7:24" x14ac:dyDescent="0.2">
      <c r="P108" s="153">
        <f>'EtO &amp; EG Storage'!P47</f>
        <v>0</v>
      </c>
      <c r="Q108" s="139">
        <f>'EtO &amp; EG Storage'!Q47</f>
        <v>0</v>
      </c>
      <c r="R108" s="142">
        <f t="shared" si="6"/>
        <v>0</v>
      </c>
      <c r="S108" s="155"/>
      <c r="T108" s="164" t="str">
        <f t="array" ref="T108">IFERROR(INDEX($P$2:$P$451,SMALL(IF(ISTEXT($P$2:$P$451),ROW($P$1:$P$450),""),ROW(P107))),"")</f>
        <v/>
      </c>
      <c r="U108" s="124" t="str">
        <f>IF(T108="","",IF(COUNTIF($T108:T557,T108)=1,T108,""))</f>
        <v/>
      </c>
      <c r="V108" s="168" t="str">
        <f t="array" aca="1" ref="V108" ca="1">IF(ROW()-ROW($U$2:$U$451)+1&gt;ROWS($U$2:$U$451)-COUNTBLANK($U$2:$U$451),"",INDIRECT(ADDRESS(SMALL((IF($U$2:$U$451&lt;&gt;"",ROW($U$2:$U$451),ROW()+ROWS($U$2:$U$451))),ROW()-ROW($U$2:$U$451)+1),COLUMN($U$2:$U$451),4)))</f>
        <v/>
      </c>
      <c r="W108" s="186" t="str">
        <f t="shared" ca="1" si="4"/>
        <v/>
      </c>
      <c r="X108" s="187" t="str">
        <f t="shared" ca="1" si="5"/>
        <v/>
      </c>
    </row>
    <row r="109" spans="7:24" x14ac:dyDescent="0.2">
      <c r="P109" s="153">
        <f>'EtO &amp; EG Storage'!P48</f>
        <v>0</v>
      </c>
      <c r="Q109" s="139">
        <f>'EtO &amp; EG Storage'!Q48</f>
        <v>0</v>
      </c>
      <c r="R109" s="142">
        <f t="shared" si="6"/>
        <v>0</v>
      </c>
      <c r="S109" s="155"/>
      <c r="T109" s="164" t="str">
        <f t="array" ref="T109">IFERROR(INDEX($P$2:$P$451,SMALL(IF(ISTEXT($P$2:$P$451),ROW($P$1:$P$450),""),ROW(P108))),"")</f>
        <v/>
      </c>
      <c r="U109" s="124" t="str">
        <f>IF(T109="","",IF(COUNTIF($T109:T558,T109)=1,T109,""))</f>
        <v/>
      </c>
      <c r="V109" s="168" t="str">
        <f t="array" aca="1" ref="V109" ca="1">IF(ROW()-ROW($U$2:$U$451)+1&gt;ROWS($U$2:$U$451)-COUNTBLANK($U$2:$U$451),"",INDIRECT(ADDRESS(SMALL((IF($U$2:$U$451&lt;&gt;"",ROW($U$2:$U$451),ROW()+ROWS($U$2:$U$451))),ROW()-ROW($U$2:$U$451)+1),COLUMN($U$2:$U$451),4)))</f>
        <v/>
      </c>
      <c r="W109" s="186" t="str">
        <f t="shared" ca="1" si="4"/>
        <v/>
      </c>
      <c r="X109" s="187" t="str">
        <f t="shared" ca="1" si="5"/>
        <v/>
      </c>
    </row>
    <row r="110" spans="7:24" x14ac:dyDescent="0.2">
      <c r="P110" s="153">
        <f>'EtO &amp; EG Storage'!P49</f>
        <v>0</v>
      </c>
      <c r="Q110" s="139">
        <f>'EtO &amp; EG Storage'!Q49</f>
        <v>0</v>
      </c>
      <c r="R110" s="142">
        <f t="shared" si="6"/>
        <v>0</v>
      </c>
      <c r="S110" s="155"/>
      <c r="T110" s="164" t="str">
        <f t="array" ref="T110">IFERROR(INDEX($P$2:$P$451,SMALL(IF(ISTEXT($P$2:$P$451),ROW($P$1:$P$450),""),ROW(P109))),"")</f>
        <v/>
      </c>
      <c r="U110" s="124" t="str">
        <f>IF(T110="","",IF(COUNTIF($T110:T559,T110)=1,T110,""))</f>
        <v/>
      </c>
      <c r="V110" s="168" t="str">
        <f t="array" aca="1" ref="V110" ca="1">IF(ROW()-ROW($U$2:$U$451)+1&gt;ROWS($U$2:$U$451)-COUNTBLANK($U$2:$U$451),"",INDIRECT(ADDRESS(SMALL((IF($U$2:$U$451&lt;&gt;"",ROW($U$2:$U$451),ROW()+ROWS($U$2:$U$451))),ROW()-ROW($U$2:$U$451)+1),COLUMN($U$2:$U$451),4)))</f>
        <v/>
      </c>
      <c r="W110" s="186" t="str">
        <f t="shared" ca="1" si="4"/>
        <v/>
      </c>
      <c r="X110" s="187" t="str">
        <f t="shared" ca="1" si="5"/>
        <v/>
      </c>
    </row>
    <row r="111" spans="7:24" x14ac:dyDescent="0.2">
      <c r="P111" s="153">
        <f>'EtO &amp; EG Storage'!P50</f>
        <v>0</v>
      </c>
      <c r="Q111" s="139">
        <f>'EtO &amp; EG Storage'!Q50</f>
        <v>0</v>
      </c>
      <c r="R111" s="142">
        <f t="shared" si="6"/>
        <v>0</v>
      </c>
      <c r="S111" s="155"/>
      <c r="T111" s="164" t="str">
        <f t="array" ref="T111">IFERROR(INDEX($P$2:$P$451,SMALL(IF(ISTEXT($P$2:$P$451),ROW($P$1:$P$450),""),ROW(P110))),"")</f>
        <v/>
      </c>
      <c r="U111" s="124" t="str">
        <f>IF(T111="","",IF(COUNTIF($T111:T560,T111)=1,T111,""))</f>
        <v/>
      </c>
      <c r="V111" s="168" t="str">
        <f t="array" aca="1" ref="V111" ca="1">IF(ROW()-ROW($U$2:$U$451)+1&gt;ROWS($U$2:$U$451)-COUNTBLANK($U$2:$U$451),"",INDIRECT(ADDRESS(SMALL((IF($U$2:$U$451&lt;&gt;"",ROW($U$2:$U$451),ROW()+ROWS($U$2:$U$451))),ROW()-ROW($U$2:$U$451)+1),COLUMN($U$2:$U$451),4)))</f>
        <v/>
      </c>
      <c r="W111" s="186" t="str">
        <f t="shared" ca="1" si="4"/>
        <v/>
      </c>
      <c r="X111" s="187" t="str">
        <f t="shared" ca="1" si="5"/>
        <v/>
      </c>
    </row>
    <row r="112" spans="7:24" x14ac:dyDescent="0.2">
      <c r="P112" s="146">
        <f>'EtO &amp; EG Storage'!T31</f>
        <v>0</v>
      </c>
      <c r="Q112" s="136">
        <f>'EtO &amp; EG Storage'!U31</f>
        <v>0</v>
      </c>
      <c r="R112" s="142">
        <f t="shared" si="6"/>
        <v>0</v>
      </c>
      <c r="S112" s="147" t="s">
        <v>81</v>
      </c>
      <c r="T112" s="164" t="str">
        <f t="array" ref="T112">IFERROR(INDEX($P$2:$P$451,SMALL(IF(ISTEXT($P$2:$P$451),ROW($P$1:$P$450),""),ROW(P111))),"")</f>
        <v/>
      </c>
      <c r="U112" s="124" t="str">
        <f>IF(T112="","",IF(COUNTIF($T112:T561,T112)=1,T112,""))</f>
        <v/>
      </c>
      <c r="V112" s="168" t="str">
        <f t="array" aca="1" ref="V112" ca="1">IF(ROW()-ROW($U$2:$U$451)+1&gt;ROWS($U$2:$U$451)-COUNTBLANK($U$2:$U$451),"",INDIRECT(ADDRESS(SMALL((IF($U$2:$U$451&lt;&gt;"",ROW($U$2:$U$451),ROW()+ROWS($U$2:$U$451))),ROW()-ROW($U$2:$U$451)+1),COLUMN($U$2:$U$451),4)))</f>
        <v/>
      </c>
      <c r="W112" s="186" t="str">
        <f t="shared" ca="1" si="4"/>
        <v/>
      </c>
      <c r="X112" s="187" t="str">
        <f t="shared" ca="1" si="5"/>
        <v/>
      </c>
    </row>
    <row r="113" spans="16:24" x14ac:dyDescent="0.2">
      <c r="P113" s="146">
        <f>'EtO &amp; EG Storage'!T32</f>
        <v>0</v>
      </c>
      <c r="Q113" s="136">
        <f>'EtO &amp; EG Storage'!U32</f>
        <v>0</v>
      </c>
      <c r="R113" s="142">
        <f t="shared" si="6"/>
        <v>0</v>
      </c>
      <c r="S113" s="155"/>
      <c r="T113" s="164" t="str">
        <f t="array" ref="T113">IFERROR(INDEX($P$2:$P$451,SMALL(IF(ISTEXT($P$2:$P$451),ROW($P$1:$P$450),""),ROW(P112))),"")</f>
        <v/>
      </c>
      <c r="U113" s="124" t="str">
        <f>IF(T113="","",IF(COUNTIF($T113:T562,T113)=1,T113,""))</f>
        <v/>
      </c>
      <c r="V113" s="168" t="str">
        <f t="array" aca="1" ref="V113" ca="1">IF(ROW()-ROW($U$2:$U$451)+1&gt;ROWS($U$2:$U$451)-COUNTBLANK($U$2:$U$451),"",INDIRECT(ADDRESS(SMALL((IF($U$2:$U$451&lt;&gt;"",ROW($U$2:$U$451),ROW()+ROWS($U$2:$U$451))),ROW()-ROW($U$2:$U$451)+1),COLUMN($U$2:$U$451),4)))</f>
        <v/>
      </c>
      <c r="W113" s="186" t="str">
        <f t="shared" ca="1" si="4"/>
        <v/>
      </c>
      <c r="X113" s="187" t="str">
        <f t="shared" ca="1" si="5"/>
        <v/>
      </c>
    </row>
    <row r="114" spans="16:24" x14ac:dyDescent="0.2">
      <c r="P114" s="146">
        <f>'EtO &amp; EG Storage'!T33</f>
        <v>0</v>
      </c>
      <c r="Q114" s="136">
        <f>'EtO &amp; EG Storage'!U33</f>
        <v>0</v>
      </c>
      <c r="R114" s="142">
        <f t="shared" si="6"/>
        <v>0</v>
      </c>
      <c r="S114" s="155"/>
      <c r="T114" s="164" t="str">
        <f t="array" ref="T114">IFERROR(INDEX($P$2:$P$451,SMALL(IF(ISTEXT($P$2:$P$451),ROW($P$1:$P$450),""),ROW(P113))),"")</f>
        <v/>
      </c>
      <c r="U114" s="124" t="str">
        <f>IF(T114="","",IF(COUNTIF($T114:T563,T114)=1,T114,""))</f>
        <v/>
      </c>
      <c r="V114" s="168" t="str">
        <f t="array" aca="1" ref="V114" ca="1">IF(ROW()-ROW($U$2:$U$451)+1&gt;ROWS($U$2:$U$451)-COUNTBLANK($U$2:$U$451),"",INDIRECT(ADDRESS(SMALL((IF($U$2:$U$451&lt;&gt;"",ROW($U$2:$U$451),ROW()+ROWS($U$2:$U$451))),ROW()-ROW($U$2:$U$451)+1),COLUMN($U$2:$U$451),4)))</f>
        <v/>
      </c>
      <c r="W114" s="186" t="str">
        <f t="shared" ca="1" si="4"/>
        <v/>
      </c>
      <c r="X114" s="187" t="str">
        <f t="shared" ca="1" si="5"/>
        <v/>
      </c>
    </row>
    <row r="115" spans="16:24" x14ac:dyDescent="0.2">
      <c r="P115" s="146">
        <f>'EtO &amp; EG Storage'!T34</f>
        <v>0</v>
      </c>
      <c r="Q115" s="136">
        <f>'EtO &amp; EG Storage'!U34</f>
        <v>0</v>
      </c>
      <c r="R115" s="142">
        <f t="shared" si="6"/>
        <v>0</v>
      </c>
      <c r="S115" s="155"/>
      <c r="T115" s="164" t="str">
        <f t="array" ref="T115">IFERROR(INDEX($P$2:$P$451,SMALL(IF(ISTEXT($P$2:$P$451),ROW($P$1:$P$450),""),ROW(P114))),"")</f>
        <v/>
      </c>
      <c r="U115" s="124" t="str">
        <f>IF(T115="","",IF(COUNTIF($T115:T564,T115)=1,T115,""))</f>
        <v/>
      </c>
      <c r="V115" s="168" t="str">
        <f t="array" aca="1" ref="V115" ca="1">IF(ROW()-ROW($U$2:$U$451)+1&gt;ROWS($U$2:$U$451)-COUNTBLANK($U$2:$U$451),"",INDIRECT(ADDRESS(SMALL((IF($U$2:$U$451&lt;&gt;"",ROW($U$2:$U$451),ROW()+ROWS($U$2:$U$451))),ROW()-ROW($U$2:$U$451)+1),COLUMN($U$2:$U$451),4)))</f>
        <v/>
      </c>
      <c r="W115" s="186" t="str">
        <f t="shared" ca="1" si="4"/>
        <v/>
      </c>
      <c r="X115" s="187" t="str">
        <f t="shared" ca="1" si="5"/>
        <v/>
      </c>
    </row>
    <row r="116" spans="16:24" x14ac:dyDescent="0.2">
      <c r="P116" s="146">
        <f>'EtO &amp; EG Storage'!T35</f>
        <v>0</v>
      </c>
      <c r="Q116" s="136">
        <f>'EtO &amp; EG Storage'!U35</f>
        <v>0</v>
      </c>
      <c r="R116" s="142">
        <f t="shared" si="6"/>
        <v>0</v>
      </c>
      <c r="S116" s="155"/>
      <c r="T116" s="164" t="str">
        <f t="array" ref="T116">IFERROR(INDEX($P$2:$P$451,SMALL(IF(ISTEXT($P$2:$P$451),ROW($P$1:$P$450),""),ROW(P115))),"")</f>
        <v/>
      </c>
      <c r="U116" s="124" t="str">
        <f>IF(T116="","",IF(COUNTIF($T116:T565,T116)=1,T116,""))</f>
        <v/>
      </c>
      <c r="V116" s="168" t="str">
        <f t="array" aca="1" ref="V116" ca="1">IF(ROW()-ROW($U$2:$U$451)+1&gt;ROWS($U$2:$U$451)-COUNTBLANK($U$2:$U$451),"",INDIRECT(ADDRESS(SMALL((IF($U$2:$U$451&lt;&gt;"",ROW($U$2:$U$451),ROW()+ROWS($U$2:$U$451))),ROW()-ROW($U$2:$U$451)+1),COLUMN($U$2:$U$451),4)))</f>
        <v/>
      </c>
      <c r="W116" s="186" t="str">
        <f t="shared" ca="1" si="4"/>
        <v/>
      </c>
      <c r="X116" s="187" t="str">
        <f t="shared" ca="1" si="5"/>
        <v/>
      </c>
    </row>
    <row r="117" spans="16:24" x14ac:dyDescent="0.2">
      <c r="P117" s="146">
        <f>'EtO &amp; EG Storage'!T36</f>
        <v>0</v>
      </c>
      <c r="Q117" s="136">
        <f>'EtO &amp; EG Storage'!U36</f>
        <v>0</v>
      </c>
      <c r="R117" s="142">
        <f t="shared" si="6"/>
        <v>0</v>
      </c>
      <c r="S117" s="155"/>
      <c r="T117" s="164" t="str">
        <f t="array" ref="T117">IFERROR(INDEX($P$2:$P$451,SMALL(IF(ISTEXT($P$2:$P$451),ROW($P$1:$P$450),""),ROW(P116))),"")</f>
        <v/>
      </c>
      <c r="U117" s="124" t="str">
        <f>IF(T117="","",IF(COUNTIF($T117:T566,T117)=1,T117,""))</f>
        <v/>
      </c>
      <c r="V117" s="168" t="str">
        <f t="array" aca="1" ref="V117" ca="1">IF(ROW()-ROW($U$2:$U$451)+1&gt;ROWS($U$2:$U$451)-COUNTBLANK($U$2:$U$451),"",INDIRECT(ADDRESS(SMALL((IF($U$2:$U$451&lt;&gt;"",ROW($U$2:$U$451),ROW()+ROWS($U$2:$U$451))),ROW()-ROW($U$2:$U$451)+1),COLUMN($U$2:$U$451),4)))</f>
        <v/>
      </c>
      <c r="W117" s="186" t="str">
        <f t="shared" ca="1" si="4"/>
        <v/>
      </c>
      <c r="X117" s="187" t="str">
        <f t="shared" ca="1" si="5"/>
        <v/>
      </c>
    </row>
    <row r="118" spans="16:24" x14ac:dyDescent="0.2">
      <c r="P118" s="146">
        <f>'EtO &amp; EG Storage'!T37</f>
        <v>0</v>
      </c>
      <c r="Q118" s="136">
        <f>'EtO &amp; EG Storage'!U37</f>
        <v>0</v>
      </c>
      <c r="R118" s="142">
        <f t="shared" si="6"/>
        <v>0</v>
      </c>
      <c r="S118" s="155"/>
      <c r="T118" s="164" t="str">
        <f t="array" ref="T118">IFERROR(INDEX($P$2:$P$451,SMALL(IF(ISTEXT($P$2:$P$451),ROW($P$1:$P$450),""),ROW(P117))),"")</f>
        <v/>
      </c>
      <c r="U118" s="124" t="str">
        <f>IF(T118="","",IF(COUNTIF($T118:T567,T118)=1,T118,""))</f>
        <v/>
      </c>
      <c r="V118" s="168" t="str">
        <f t="array" aca="1" ref="V118" ca="1">IF(ROW()-ROW($U$2:$U$451)+1&gt;ROWS($U$2:$U$451)-COUNTBLANK($U$2:$U$451),"",INDIRECT(ADDRESS(SMALL((IF($U$2:$U$451&lt;&gt;"",ROW($U$2:$U$451),ROW()+ROWS($U$2:$U$451))),ROW()-ROW($U$2:$U$451)+1),COLUMN($U$2:$U$451),4)))</f>
        <v/>
      </c>
      <c r="W118" s="186" t="str">
        <f t="shared" ca="1" si="4"/>
        <v/>
      </c>
      <c r="X118" s="187" t="str">
        <f t="shared" ca="1" si="5"/>
        <v/>
      </c>
    </row>
    <row r="119" spans="16:24" x14ac:dyDescent="0.2">
      <c r="P119" s="146">
        <f>'EtO &amp; EG Storage'!T38</f>
        <v>0</v>
      </c>
      <c r="Q119" s="136">
        <f>'EtO &amp; EG Storage'!U38</f>
        <v>0</v>
      </c>
      <c r="R119" s="142">
        <f t="shared" si="6"/>
        <v>0</v>
      </c>
      <c r="S119" s="155"/>
      <c r="T119" s="164" t="str">
        <f t="array" ref="T119">IFERROR(INDEX($P$2:$P$451,SMALL(IF(ISTEXT($P$2:$P$451),ROW($P$1:$P$450),""),ROW(P118))),"")</f>
        <v/>
      </c>
      <c r="U119" s="124" t="str">
        <f>IF(T119="","",IF(COUNTIF($T119:T568,T119)=1,T119,""))</f>
        <v/>
      </c>
      <c r="V119" s="168" t="str">
        <f t="array" aca="1" ref="V119" ca="1">IF(ROW()-ROW($U$2:$U$451)+1&gt;ROWS($U$2:$U$451)-COUNTBLANK($U$2:$U$451),"",INDIRECT(ADDRESS(SMALL((IF($U$2:$U$451&lt;&gt;"",ROW($U$2:$U$451),ROW()+ROWS($U$2:$U$451))),ROW()-ROW($U$2:$U$451)+1),COLUMN($U$2:$U$451),4)))</f>
        <v/>
      </c>
      <c r="W119" s="186" t="str">
        <f t="shared" ca="1" si="4"/>
        <v/>
      </c>
      <c r="X119" s="187" t="str">
        <f t="shared" ca="1" si="5"/>
        <v/>
      </c>
    </row>
    <row r="120" spans="16:24" x14ac:dyDescent="0.2">
      <c r="P120" s="146">
        <f>'EtO &amp; EG Storage'!T39</f>
        <v>0</v>
      </c>
      <c r="Q120" s="136">
        <f>'EtO &amp; EG Storage'!U39</f>
        <v>0</v>
      </c>
      <c r="R120" s="142">
        <f t="shared" si="6"/>
        <v>0</v>
      </c>
      <c r="S120" s="155"/>
      <c r="T120" s="164" t="str">
        <f t="array" ref="T120">IFERROR(INDEX($P$2:$P$451,SMALL(IF(ISTEXT($P$2:$P$451),ROW($P$1:$P$450),""),ROW(P119))),"")</f>
        <v/>
      </c>
      <c r="U120" s="124" t="str">
        <f>IF(T120="","",IF(COUNTIF($T120:T569,T120)=1,T120,""))</f>
        <v/>
      </c>
      <c r="V120" s="168" t="str">
        <f t="array" aca="1" ref="V120" ca="1">IF(ROW()-ROW($U$2:$U$451)+1&gt;ROWS($U$2:$U$451)-COUNTBLANK($U$2:$U$451),"",INDIRECT(ADDRESS(SMALL((IF($U$2:$U$451&lt;&gt;"",ROW($U$2:$U$451),ROW()+ROWS($U$2:$U$451))),ROW()-ROW($U$2:$U$451)+1),COLUMN($U$2:$U$451),4)))</f>
        <v/>
      </c>
      <c r="W120" s="186" t="str">
        <f t="shared" ca="1" si="4"/>
        <v/>
      </c>
      <c r="X120" s="187" t="str">
        <f t="shared" ca="1" si="5"/>
        <v/>
      </c>
    </row>
    <row r="121" spans="16:24" x14ac:dyDescent="0.2">
      <c r="P121" s="146">
        <f>'EtO &amp; EG Storage'!T40</f>
        <v>0</v>
      </c>
      <c r="Q121" s="136">
        <f>'EtO &amp; EG Storage'!U40</f>
        <v>0</v>
      </c>
      <c r="R121" s="142">
        <f t="shared" si="6"/>
        <v>0</v>
      </c>
      <c r="S121" s="155"/>
      <c r="T121" s="164" t="str">
        <f t="array" ref="T121">IFERROR(INDEX($P$2:$P$451,SMALL(IF(ISTEXT($P$2:$P$451),ROW($P$1:$P$450),""),ROW(P120))),"")</f>
        <v/>
      </c>
      <c r="U121" s="124" t="str">
        <f>IF(T121="","",IF(COUNTIF($T121:T570,T121)=1,T121,""))</f>
        <v/>
      </c>
      <c r="V121" s="168" t="str">
        <f t="array" aca="1" ref="V121" ca="1">IF(ROW()-ROW($U$2:$U$451)+1&gt;ROWS($U$2:$U$451)-COUNTBLANK($U$2:$U$451),"",INDIRECT(ADDRESS(SMALL((IF($U$2:$U$451&lt;&gt;"",ROW($U$2:$U$451),ROW()+ROWS($U$2:$U$451))),ROW()-ROW($U$2:$U$451)+1),COLUMN($U$2:$U$451),4)))</f>
        <v/>
      </c>
      <c r="W121" s="186" t="str">
        <f t="shared" ca="1" si="4"/>
        <v/>
      </c>
      <c r="X121" s="187" t="str">
        <f t="shared" ca="1" si="5"/>
        <v/>
      </c>
    </row>
    <row r="122" spans="16:24" x14ac:dyDescent="0.2">
      <c r="P122" s="146">
        <f>'EtO &amp; EG Storage'!T41</f>
        <v>0</v>
      </c>
      <c r="Q122" s="136">
        <f>'EtO &amp; EG Storage'!U41</f>
        <v>0</v>
      </c>
      <c r="R122" s="142">
        <f t="shared" si="6"/>
        <v>0</v>
      </c>
      <c r="S122" s="155"/>
      <c r="T122" s="164" t="str">
        <f t="array" ref="T122">IFERROR(INDEX($P$2:$P$451,SMALL(IF(ISTEXT($P$2:$P$451),ROW($P$1:$P$450),""),ROW(P121))),"")</f>
        <v/>
      </c>
      <c r="U122" s="124" t="str">
        <f>IF(T122="","",IF(COUNTIF($T122:T571,T122)=1,T122,""))</f>
        <v/>
      </c>
      <c r="V122" s="168" t="str">
        <f t="array" aca="1" ref="V122" ca="1">IF(ROW()-ROW($U$2:$U$451)+1&gt;ROWS($U$2:$U$451)-COUNTBLANK($U$2:$U$451),"",INDIRECT(ADDRESS(SMALL((IF($U$2:$U$451&lt;&gt;"",ROW($U$2:$U$451),ROW()+ROWS($U$2:$U$451))),ROW()-ROW($U$2:$U$451)+1),COLUMN($U$2:$U$451),4)))</f>
        <v/>
      </c>
      <c r="W122" s="186" t="str">
        <f t="shared" ca="1" si="4"/>
        <v/>
      </c>
      <c r="X122" s="187" t="str">
        <f t="shared" ca="1" si="5"/>
        <v/>
      </c>
    </row>
    <row r="123" spans="16:24" x14ac:dyDescent="0.2">
      <c r="P123" s="146">
        <f>'EtO &amp; EG Storage'!T42</f>
        <v>0</v>
      </c>
      <c r="Q123" s="136">
        <f>'EtO &amp; EG Storage'!U42</f>
        <v>0</v>
      </c>
      <c r="R123" s="142">
        <f t="shared" si="6"/>
        <v>0</v>
      </c>
      <c r="S123" s="155"/>
      <c r="T123" s="164" t="str">
        <f t="array" ref="T123">IFERROR(INDEX($P$2:$P$451,SMALL(IF(ISTEXT($P$2:$P$451),ROW($P$1:$P$450),""),ROW(P122))),"")</f>
        <v/>
      </c>
      <c r="U123" s="124" t="str">
        <f>IF(T123="","",IF(COUNTIF($T123:T572,T123)=1,T123,""))</f>
        <v/>
      </c>
      <c r="V123" s="168" t="str">
        <f t="array" aca="1" ref="V123" ca="1">IF(ROW()-ROW($U$2:$U$451)+1&gt;ROWS($U$2:$U$451)-COUNTBLANK($U$2:$U$451),"",INDIRECT(ADDRESS(SMALL((IF($U$2:$U$451&lt;&gt;"",ROW($U$2:$U$451),ROW()+ROWS($U$2:$U$451))),ROW()-ROW($U$2:$U$451)+1),COLUMN($U$2:$U$451),4)))</f>
        <v/>
      </c>
      <c r="W123" s="186" t="str">
        <f t="shared" ca="1" si="4"/>
        <v/>
      </c>
      <c r="X123" s="187" t="str">
        <f t="shared" ca="1" si="5"/>
        <v/>
      </c>
    </row>
    <row r="124" spans="16:24" x14ac:dyDescent="0.2">
      <c r="P124" s="146">
        <f>'EtO &amp; EG Storage'!T43</f>
        <v>0</v>
      </c>
      <c r="Q124" s="136">
        <f>'EtO &amp; EG Storage'!U43</f>
        <v>0</v>
      </c>
      <c r="R124" s="142">
        <f t="shared" si="6"/>
        <v>0</v>
      </c>
      <c r="S124" s="155"/>
      <c r="T124" s="164" t="str">
        <f t="array" ref="T124">IFERROR(INDEX($P$2:$P$451,SMALL(IF(ISTEXT($P$2:$P$451),ROW($P$1:$P$450),""),ROW(P123))),"")</f>
        <v/>
      </c>
      <c r="U124" s="124" t="str">
        <f>IF(T124="","",IF(COUNTIF($T124:T573,T124)=1,T124,""))</f>
        <v/>
      </c>
      <c r="V124" s="168" t="str">
        <f t="array" aca="1" ref="V124" ca="1">IF(ROW()-ROW($U$2:$U$451)+1&gt;ROWS($U$2:$U$451)-COUNTBLANK($U$2:$U$451),"",INDIRECT(ADDRESS(SMALL((IF($U$2:$U$451&lt;&gt;"",ROW($U$2:$U$451),ROW()+ROWS($U$2:$U$451))),ROW()-ROW($U$2:$U$451)+1),COLUMN($U$2:$U$451),4)))</f>
        <v/>
      </c>
      <c r="W124" s="186" t="str">
        <f t="shared" ca="1" si="4"/>
        <v/>
      </c>
      <c r="X124" s="187" t="str">
        <f t="shared" ca="1" si="5"/>
        <v/>
      </c>
    </row>
    <row r="125" spans="16:24" x14ac:dyDescent="0.2">
      <c r="P125" s="146">
        <f>'EtO &amp; EG Storage'!T44</f>
        <v>0</v>
      </c>
      <c r="Q125" s="136">
        <f>'EtO &amp; EG Storage'!U44</f>
        <v>0</v>
      </c>
      <c r="R125" s="142">
        <f t="shared" si="6"/>
        <v>0</v>
      </c>
      <c r="S125" s="155"/>
      <c r="T125" s="164" t="str">
        <f t="array" ref="T125">IFERROR(INDEX($P$2:$P$451,SMALL(IF(ISTEXT($P$2:$P$451),ROW($P$1:$P$450),""),ROW(P124))),"")</f>
        <v/>
      </c>
      <c r="U125" s="124" t="str">
        <f>IF(T125="","",IF(COUNTIF($T125:T574,T125)=1,T125,""))</f>
        <v/>
      </c>
      <c r="V125" s="168" t="str">
        <f t="array" aca="1" ref="V125" ca="1">IF(ROW()-ROW($U$2:$U$451)+1&gt;ROWS($U$2:$U$451)-COUNTBLANK($U$2:$U$451),"",INDIRECT(ADDRESS(SMALL((IF($U$2:$U$451&lt;&gt;"",ROW($U$2:$U$451),ROW()+ROWS($U$2:$U$451))),ROW()-ROW($U$2:$U$451)+1),COLUMN($U$2:$U$451),4)))</f>
        <v/>
      </c>
      <c r="W125" s="186" t="str">
        <f t="shared" ca="1" si="4"/>
        <v/>
      </c>
      <c r="X125" s="187" t="str">
        <f t="shared" ca="1" si="5"/>
        <v/>
      </c>
    </row>
    <row r="126" spans="16:24" x14ac:dyDescent="0.2">
      <c r="P126" s="146">
        <f>'EtO &amp; EG Storage'!T45</f>
        <v>0</v>
      </c>
      <c r="Q126" s="136">
        <f>'EtO &amp; EG Storage'!U45</f>
        <v>0</v>
      </c>
      <c r="R126" s="142">
        <f t="shared" si="6"/>
        <v>0</v>
      </c>
      <c r="S126" s="155"/>
      <c r="T126" s="164" t="str">
        <f t="array" ref="T126">IFERROR(INDEX($P$2:$P$451,SMALL(IF(ISTEXT($P$2:$P$451),ROW($P$1:$P$450),""),ROW(P125))),"")</f>
        <v/>
      </c>
      <c r="U126" s="124" t="str">
        <f>IF(T126="","",IF(COUNTIF($T126:T575,T126)=1,T126,""))</f>
        <v/>
      </c>
      <c r="V126" s="168" t="str">
        <f t="array" aca="1" ref="V126" ca="1">IF(ROW()-ROW($U$2:$U$451)+1&gt;ROWS($U$2:$U$451)-COUNTBLANK($U$2:$U$451),"",INDIRECT(ADDRESS(SMALL((IF($U$2:$U$451&lt;&gt;"",ROW($U$2:$U$451),ROW()+ROWS($U$2:$U$451))),ROW()-ROW($U$2:$U$451)+1),COLUMN($U$2:$U$451),4)))</f>
        <v/>
      </c>
      <c r="W126" s="186" t="str">
        <f t="shared" ca="1" si="4"/>
        <v/>
      </c>
      <c r="X126" s="187" t="str">
        <f t="shared" ca="1" si="5"/>
        <v/>
      </c>
    </row>
    <row r="127" spans="16:24" x14ac:dyDescent="0.2">
      <c r="P127" s="146">
        <f>'EtO &amp; EG Storage'!T46</f>
        <v>0</v>
      </c>
      <c r="Q127" s="136">
        <f>'EtO &amp; EG Storage'!U46</f>
        <v>0</v>
      </c>
      <c r="R127" s="142">
        <f t="shared" si="6"/>
        <v>0</v>
      </c>
      <c r="S127" s="155"/>
      <c r="T127" s="164" t="str">
        <f t="array" ref="T127">IFERROR(INDEX($P$2:$P$451,SMALL(IF(ISTEXT($P$2:$P$451),ROW($P$1:$P$450),""),ROW(P126))),"")</f>
        <v/>
      </c>
      <c r="U127" s="124" t="str">
        <f>IF(T127="","",IF(COUNTIF($T127:T576,T127)=1,T127,""))</f>
        <v/>
      </c>
      <c r="V127" s="168" t="str">
        <f t="array" aca="1" ref="V127" ca="1">IF(ROW()-ROW($U$2:$U$451)+1&gt;ROWS($U$2:$U$451)-COUNTBLANK($U$2:$U$451),"",INDIRECT(ADDRESS(SMALL((IF($U$2:$U$451&lt;&gt;"",ROW($U$2:$U$451),ROW()+ROWS($U$2:$U$451))),ROW()-ROW($U$2:$U$451)+1),COLUMN($U$2:$U$451),4)))</f>
        <v/>
      </c>
      <c r="W127" s="186" t="str">
        <f t="shared" ca="1" si="4"/>
        <v/>
      </c>
      <c r="X127" s="187" t="str">
        <f t="shared" ca="1" si="5"/>
        <v/>
      </c>
    </row>
    <row r="128" spans="16:24" x14ac:dyDescent="0.2">
      <c r="P128" s="146">
        <f>'EtO &amp; EG Storage'!T47</f>
        <v>0</v>
      </c>
      <c r="Q128" s="136">
        <f>'EtO &amp; EG Storage'!U47</f>
        <v>0</v>
      </c>
      <c r="R128" s="142">
        <f t="shared" si="6"/>
        <v>0</v>
      </c>
      <c r="S128" s="155"/>
      <c r="T128" s="164" t="str">
        <f t="array" ref="T128">IFERROR(INDEX($P$2:$P$451,SMALL(IF(ISTEXT($P$2:$P$451),ROW($P$1:$P$450),""),ROW(P127))),"")</f>
        <v/>
      </c>
      <c r="U128" s="124" t="str">
        <f>IF(T128="","",IF(COUNTIF($T128:T577,T128)=1,T128,""))</f>
        <v/>
      </c>
      <c r="V128" s="168" t="str">
        <f t="array" aca="1" ref="V128" ca="1">IF(ROW()-ROW($U$2:$U$451)+1&gt;ROWS($U$2:$U$451)-COUNTBLANK($U$2:$U$451),"",INDIRECT(ADDRESS(SMALL((IF($U$2:$U$451&lt;&gt;"",ROW($U$2:$U$451),ROW()+ROWS($U$2:$U$451))),ROW()-ROW($U$2:$U$451)+1),COLUMN($U$2:$U$451),4)))</f>
        <v/>
      </c>
      <c r="W128" s="186" t="str">
        <f t="shared" ca="1" si="4"/>
        <v/>
      </c>
      <c r="X128" s="187" t="str">
        <f t="shared" ca="1" si="5"/>
        <v/>
      </c>
    </row>
    <row r="129" spans="16:24" x14ac:dyDescent="0.2">
      <c r="P129" s="146">
        <f>'EtO &amp; EG Storage'!T48</f>
        <v>0</v>
      </c>
      <c r="Q129" s="136">
        <f>'EtO &amp; EG Storage'!U48</f>
        <v>0</v>
      </c>
      <c r="R129" s="142">
        <f t="shared" si="6"/>
        <v>0</v>
      </c>
      <c r="S129" s="155"/>
      <c r="T129" s="164" t="str">
        <f t="array" ref="T129">IFERROR(INDEX($P$2:$P$451,SMALL(IF(ISTEXT($P$2:$P$451),ROW($P$1:$P$450),""),ROW(P128))),"")</f>
        <v/>
      </c>
      <c r="U129" s="124" t="str">
        <f>IF(T129="","",IF(COUNTIF($T129:T578,T129)=1,T129,""))</f>
        <v/>
      </c>
      <c r="V129" s="168" t="str">
        <f t="array" aca="1" ref="V129" ca="1">IF(ROW()-ROW($U$2:$U$451)+1&gt;ROWS($U$2:$U$451)-COUNTBLANK($U$2:$U$451),"",INDIRECT(ADDRESS(SMALL((IF($U$2:$U$451&lt;&gt;"",ROW($U$2:$U$451),ROW()+ROWS($U$2:$U$451))),ROW()-ROW($U$2:$U$451)+1),COLUMN($U$2:$U$451),4)))</f>
        <v/>
      </c>
      <c r="W129" s="186" t="str">
        <f t="shared" ca="1" si="4"/>
        <v/>
      </c>
      <c r="X129" s="187" t="str">
        <f t="shared" ca="1" si="5"/>
        <v/>
      </c>
    </row>
    <row r="130" spans="16:24" x14ac:dyDescent="0.2">
      <c r="P130" s="146">
        <f>'EtO &amp; EG Storage'!T49</f>
        <v>0</v>
      </c>
      <c r="Q130" s="136">
        <f>'EtO &amp; EG Storage'!U49</f>
        <v>0</v>
      </c>
      <c r="R130" s="142">
        <f t="shared" si="6"/>
        <v>0</v>
      </c>
      <c r="S130" s="155"/>
      <c r="T130" s="164" t="str">
        <f t="array" ref="T130">IFERROR(INDEX($P$2:$P$451,SMALL(IF(ISTEXT($P$2:$P$451),ROW($P$1:$P$450),""),ROW(P129))),"")</f>
        <v/>
      </c>
      <c r="U130" s="124" t="str">
        <f>IF(T130="","",IF(COUNTIF($T130:T579,T130)=1,T130,""))</f>
        <v/>
      </c>
      <c r="V130" s="168" t="str">
        <f t="array" aca="1" ref="V130" ca="1">IF(ROW()-ROW($U$2:$U$451)+1&gt;ROWS($U$2:$U$451)-COUNTBLANK($U$2:$U$451),"",INDIRECT(ADDRESS(SMALL((IF($U$2:$U$451&lt;&gt;"",ROW($U$2:$U$451),ROW()+ROWS($U$2:$U$451))),ROW()-ROW($U$2:$U$451)+1),COLUMN($U$2:$U$451),4)))</f>
        <v/>
      </c>
      <c r="W130" s="186" t="str">
        <f t="shared" ca="1" si="4"/>
        <v/>
      </c>
      <c r="X130" s="187" t="str">
        <f t="shared" ca="1" si="5"/>
        <v/>
      </c>
    </row>
    <row r="131" spans="16:24" x14ac:dyDescent="0.2">
      <c r="P131" s="146">
        <f>'EtO &amp; EG Storage'!T50</f>
        <v>0</v>
      </c>
      <c r="Q131" s="136">
        <f>'EtO &amp; EG Storage'!U50</f>
        <v>0</v>
      </c>
      <c r="R131" s="142">
        <f t="shared" si="6"/>
        <v>0</v>
      </c>
      <c r="S131" s="155"/>
      <c r="T131" s="164" t="str">
        <f t="array" ref="T131">IFERROR(INDEX($P$2:$P$451,SMALL(IF(ISTEXT($P$2:$P$451),ROW($P$1:$P$450),""),ROW(P130))),"")</f>
        <v/>
      </c>
      <c r="U131" s="124" t="str">
        <f>IF(T131="","",IF(COUNTIF($T131:T580,T131)=1,T131,""))</f>
        <v/>
      </c>
      <c r="V131" s="168" t="str">
        <f t="array" aca="1" ref="V131" ca="1">IF(ROW()-ROW($U$2:$U$451)+1&gt;ROWS($U$2:$U$451)-COUNTBLANK($U$2:$U$451),"",INDIRECT(ADDRESS(SMALL((IF($U$2:$U$451&lt;&gt;"",ROW($U$2:$U$451),ROW()+ROWS($U$2:$U$451))),ROW()-ROW($U$2:$U$451)+1),COLUMN($U$2:$U$451),4)))</f>
        <v/>
      </c>
      <c r="W131" s="186" t="str">
        <f t="shared" ref="W131:W194" ca="1" si="7">IF(COUNTBLANK(V131),"",VLOOKUP(V131,$P$1:$Q$451,2,FALSE))</f>
        <v/>
      </c>
      <c r="X131" s="187" t="str">
        <f t="shared" ref="X131:X194" ca="1" si="8">V131</f>
        <v/>
      </c>
    </row>
    <row r="132" spans="16:24" x14ac:dyDescent="0.2">
      <c r="P132" s="149">
        <f>'Sterilizer Chambers'!E55</f>
        <v>0</v>
      </c>
      <c r="Q132" s="137">
        <f>'Sterilizer Chambers'!F55</f>
        <v>0</v>
      </c>
      <c r="R132" s="142">
        <f t="shared" si="6"/>
        <v>0</v>
      </c>
      <c r="S132" s="150" t="s">
        <v>1130</v>
      </c>
      <c r="T132" s="164" t="str">
        <f t="array" ref="T132">IFERROR(INDEX($P$2:$P$451,SMALL(IF(ISTEXT($P$2:$P$451),ROW($P$1:$P$450),""),ROW(P131))),"")</f>
        <v/>
      </c>
      <c r="U132" s="124" t="str">
        <f>IF(T132="","",IF(COUNTIF($T132:T581,T132)=1,T132,""))</f>
        <v/>
      </c>
      <c r="V132" s="168" t="str">
        <f t="array" aca="1" ref="V132" ca="1">IF(ROW()-ROW($U$2:$U$451)+1&gt;ROWS($U$2:$U$451)-COUNTBLANK($U$2:$U$451),"",INDIRECT(ADDRESS(SMALL((IF($U$2:$U$451&lt;&gt;"",ROW($U$2:$U$451),ROW()+ROWS($U$2:$U$451))),ROW()-ROW($U$2:$U$451)+1),COLUMN($U$2:$U$451),4)))</f>
        <v/>
      </c>
      <c r="W132" s="186" t="str">
        <f t="shared" ca="1" si="7"/>
        <v/>
      </c>
      <c r="X132" s="187" t="str">
        <f t="shared" ca="1" si="8"/>
        <v/>
      </c>
    </row>
    <row r="133" spans="16:24" x14ac:dyDescent="0.2">
      <c r="P133" s="149">
        <f>'Sterilizer Chambers'!E56</f>
        <v>0</v>
      </c>
      <c r="Q133" s="137">
        <f>'Sterilizer Chambers'!F56</f>
        <v>0</v>
      </c>
      <c r="R133" s="142">
        <f t="shared" si="6"/>
        <v>0</v>
      </c>
      <c r="S133" s="148"/>
      <c r="T133" s="164" t="str">
        <f t="array" ref="T133">IFERROR(INDEX($P$2:$P$451,SMALL(IF(ISTEXT($P$2:$P$451),ROW($P$1:$P$450),""),ROW(P132))),"")</f>
        <v/>
      </c>
      <c r="U133" s="124" t="str">
        <f>IF(T133="","",IF(COUNTIF($T133:T582,T133)=1,T133,""))</f>
        <v/>
      </c>
      <c r="V133" s="168" t="str">
        <f t="array" aca="1" ref="V133" ca="1">IF(ROW()-ROW($U$2:$U$451)+1&gt;ROWS($U$2:$U$451)-COUNTBLANK($U$2:$U$451),"",INDIRECT(ADDRESS(SMALL((IF($U$2:$U$451&lt;&gt;"",ROW($U$2:$U$451),ROW()+ROWS($U$2:$U$451))),ROW()-ROW($U$2:$U$451)+1),COLUMN($U$2:$U$451),4)))</f>
        <v/>
      </c>
      <c r="W133" s="186" t="str">
        <f t="shared" ca="1" si="7"/>
        <v/>
      </c>
      <c r="X133" s="187" t="str">
        <f t="shared" ca="1" si="8"/>
        <v/>
      </c>
    </row>
    <row r="134" spans="16:24" x14ac:dyDescent="0.2">
      <c r="P134" s="149">
        <f>'Sterilizer Chambers'!E57</f>
        <v>0</v>
      </c>
      <c r="Q134" s="137">
        <f>'Sterilizer Chambers'!F57</f>
        <v>0</v>
      </c>
      <c r="R134" s="142">
        <f t="shared" si="6"/>
        <v>0</v>
      </c>
      <c r="S134" s="148"/>
      <c r="T134" s="164" t="str">
        <f t="array" ref="T134">IFERROR(INDEX($P$2:$P$451,SMALL(IF(ISTEXT($P$2:$P$451),ROW($P$1:$P$450),""),ROW(P133))),"")</f>
        <v/>
      </c>
      <c r="U134" s="124" t="str">
        <f>IF(T134="","",IF(COUNTIF($T134:T583,T134)=1,T134,""))</f>
        <v/>
      </c>
      <c r="V134" s="168" t="str">
        <f t="array" aca="1" ref="V134" ca="1">IF(ROW()-ROW($U$2:$U$451)+1&gt;ROWS($U$2:$U$451)-COUNTBLANK($U$2:$U$451),"",INDIRECT(ADDRESS(SMALL((IF($U$2:$U$451&lt;&gt;"",ROW($U$2:$U$451),ROW()+ROWS($U$2:$U$451))),ROW()-ROW($U$2:$U$451)+1),COLUMN($U$2:$U$451),4)))</f>
        <v/>
      </c>
      <c r="W134" s="186" t="str">
        <f t="shared" ca="1" si="7"/>
        <v/>
      </c>
      <c r="X134" s="187" t="str">
        <f t="shared" ca="1" si="8"/>
        <v/>
      </c>
    </row>
    <row r="135" spans="16:24" x14ac:dyDescent="0.2">
      <c r="P135" s="149">
        <f>'Sterilizer Chambers'!E58</f>
        <v>0</v>
      </c>
      <c r="Q135" s="137">
        <f>'Sterilizer Chambers'!F58</f>
        <v>0</v>
      </c>
      <c r="R135" s="142">
        <f t="shared" si="6"/>
        <v>0</v>
      </c>
      <c r="S135" s="148"/>
      <c r="T135" s="164" t="str">
        <f t="array" ref="T135">IFERROR(INDEX($P$2:$P$451,SMALL(IF(ISTEXT($P$2:$P$451),ROW($P$1:$P$450),""),ROW(P134))),"")</f>
        <v/>
      </c>
      <c r="U135" s="124" t="str">
        <f>IF(T135="","",IF(COUNTIF($T135:T584,T135)=1,T135,""))</f>
        <v/>
      </c>
      <c r="V135" s="168" t="str">
        <f t="array" aca="1" ref="V135" ca="1">IF(ROW()-ROW($U$2:$U$451)+1&gt;ROWS($U$2:$U$451)-COUNTBLANK($U$2:$U$451),"",INDIRECT(ADDRESS(SMALL((IF($U$2:$U$451&lt;&gt;"",ROW($U$2:$U$451),ROW()+ROWS($U$2:$U$451))),ROW()-ROW($U$2:$U$451)+1),COLUMN($U$2:$U$451),4)))</f>
        <v/>
      </c>
      <c r="W135" s="186" t="str">
        <f t="shared" ca="1" si="7"/>
        <v/>
      </c>
      <c r="X135" s="187" t="str">
        <f t="shared" ca="1" si="8"/>
        <v/>
      </c>
    </row>
    <row r="136" spans="16:24" x14ac:dyDescent="0.2">
      <c r="P136" s="149">
        <f>'Sterilizer Chambers'!E59</f>
        <v>0</v>
      </c>
      <c r="Q136" s="137">
        <f>'Sterilizer Chambers'!F59</f>
        <v>0</v>
      </c>
      <c r="R136" s="142">
        <f t="shared" si="6"/>
        <v>0</v>
      </c>
      <c r="S136" s="148"/>
      <c r="T136" s="164" t="str">
        <f t="array" ref="T136">IFERROR(INDEX($P$2:$P$451,SMALL(IF(ISTEXT($P$2:$P$451),ROW($P$1:$P$450),""),ROW(P135))),"")</f>
        <v/>
      </c>
      <c r="U136" s="124" t="str">
        <f>IF(T136="","",IF(COUNTIF($T136:T585,T136)=1,T136,""))</f>
        <v/>
      </c>
      <c r="V136" s="168" t="str">
        <f t="array" aca="1" ref="V136" ca="1">IF(ROW()-ROW($U$2:$U$451)+1&gt;ROWS($U$2:$U$451)-COUNTBLANK($U$2:$U$451),"",INDIRECT(ADDRESS(SMALL((IF($U$2:$U$451&lt;&gt;"",ROW($U$2:$U$451),ROW()+ROWS($U$2:$U$451))),ROW()-ROW($U$2:$U$451)+1),COLUMN($U$2:$U$451),4)))</f>
        <v/>
      </c>
      <c r="W136" s="186" t="str">
        <f t="shared" ca="1" si="7"/>
        <v/>
      </c>
      <c r="X136" s="187" t="str">
        <f t="shared" ca="1" si="8"/>
        <v/>
      </c>
    </row>
    <row r="137" spans="16:24" x14ac:dyDescent="0.2">
      <c r="P137" s="149">
        <f>'Sterilizer Chambers'!E60</f>
        <v>0</v>
      </c>
      <c r="Q137" s="137">
        <f>'Sterilizer Chambers'!F60</f>
        <v>0</v>
      </c>
      <c r="R137" s="142">
        <f t="shared" si="6"/>
        <v>0</v>
      </c>
      <c r="S137" s="148"/>
      <c r="T137" s="164" t="str">
        <f t="array" ref="T137">IFERROR(INDEX($P$2:$P$451,SMALL(IF(ISTEXT($P$2:$P$451),ROW($P$1:$P$450),""),ROW(P136))),"")</f>
        <v/>
      </c>
      <c r="U137" s="124" t="str">
        <f>IF(T137="","",IF(COUNTIF($T137:T586,T137)=1,T137,""))</f>
        <v/>
      </c>
      <c r="V137" s="168" t="str">
        <f t="array" aca="1" ref="V137" ca="1">IF(ROW()-ROW($U$2:$U$451)+1&gt;ROWS($U$2:$U$451)-COUNTBLANK($U$2:$U$451),"",INDIRECT(ADDRESS(SMALL((IF($U$2:$U$451&lt;&gt;"",ROW($U$2:$U$451),ROW()+ROWS($U$2:$U$451))),ROW()-ROW($U$2:$U$451)+1),COLUMN($U$2:$U$451),4)))</f>
        <v/>
      </c>
      <c r="W137" s="186" t="str">
        <f t="shared" ca="1" si="7"/>
        <v/>
      </c>
      <c r="X137" s="187" t="str">
        <f t="shared" ca="1" si="8"/>
        <v/>
      </c>
    </row>
    <row r="138" spans="16:24" x14ac:dyDescent="0.2">
      <c r="P138" s="149">
        <f>'Sterilizer Chambers'!E61</f>
        <v>0</v>
      </c>
      <c r="Q138" s="137">
        <f>'Sterilizer Chambers'!F61</f>
        <v>0</v>
      </c>
      <c r="R138" s="142">
        <f t="shared" si="6"/>
        <v>0</v>
      </c>
      <c r="S138" s="148"/>
      <c r="T138" s="164" t="str">
        <f t="array" ref="T138">IFERROR(INDEX($P$2:$P$451,SMALL(IF(ISTEXT($P$2:$P$451),ROW($P$1:$P$450),""),ROW(P137))),"")</f>
        <v/>
      </c>
      <c r="U138" s="124" t="str">
        <f>IF(T138="","",IF(COUNTIF($T138:T587,T138)=1,T138,""))</f>
        <v/>
      </c>
      <c r="V138" s="168" t="str">
        <f t="array" aca="1" ref="V138" ca="1">IF(ROW()-ROW($U$2:$U$451)+1&gt;ROWS($U$2:$U$451)-COUNTBLANK($U$2:$U$451),"",INDIRECT(ADDRESS(SMALL((IF($U$2:$U$451&lt;&gt;"",ROW($U$2:$U$451),ROW()+ROWS($U$2:$U$451))),ROW()-ROW($U$2:$U$451)+1),COLUMN($U$2:$U$451),4)))</f>
        <v/>
      </c>
      <c r="W138" s="186" t="str">
        <f t="shared" ca="1" si="7"/>
        <v/>
      </c>
      <c r="X138" s="187" t="str">
        <f t="shared" ca="1" si="8"/>
        <v/>
      </c>
    </row>
    <row r="139" spans="16:24" x14ac:dyDescent="0.2">
      <c r="P139" s="149">
        <f>'Sterilizer Chambers'!E62</f>
        <v>0</v>
      </c>
      <c r="Q139" s="137">
        <f>'Sterilizer Chambers'!F62</f>
        <v>0</v>
      </c>
      <c r="R139" s="142">
        <f t="shared" si="6"/>
        <v>0</v>
      </c>
      <c r="S139" s="148"/>
      <c r="T139" s="164" t="str">
        <f t="array" ref="T139">IFERROR(INDEX($P$2:$P$451,SMALL(IF(ISTEXT($P$2:$P$451),ROW($P$1:$P$450),""),ROW(P138))),"")</f>
        <v/>
      </c>
      <c r="U139" s="124" t="str">
        <f>IF(T139="","",IF(COUNTIF($T139:T588,T139)=1,T139,""))</f>
        <v/>
      </c>
      <c r="V139" s="168" t="str">
        <f t="array" aca="1" ref="V139" ca="1">IF(ROW()-ROW($U$2:$U$451)+1&gt;ROWS($U$2:$U$451)-COUNTBLANK($U$2:$U$451),"",INDIRECT(ADDRESS(SMALL((IF($U$2:$U$451&lt;&gt;"",ROW($U$2:$U$451),ROW()+ROWS($U$2:$U$451))),ROW()-ROW($U$2:$U$451)+1),COLUMN($U$2:$U$451),4)))</f>
        <v/>
      </c>
      <c r="W139" s="186" t="str">
        <f t="shared" ca="1" si="7"/>
        <v/>
      </c>
      <c r="X139" s="187" t="str">
        <f t="shared" ca="1" si="8"/>
        <v/>
      </c>
    </row>
    <row r="140" spans="16:24" x14ac:dyDescent="0.2">
      <c r="P140" s="149">
        <f>'Sterilizer Chambers'!E63</f>
        <v>0</v>
      </c>
      <c r="Q140" s="137">
        <f>'Sterilizer Chambers'!F63</f>
        <v>0</v>
      </c>
      <c r="R140" s="142">
        <f t="shared" si="6"/>
        <v>0</v>
      </c>
      <c r="S140" s="148"/>
      <c r="T140" s="164" t="str">
        <f t="array" ref="T140">IFERROR(INDEX($P$2:$P$451,SMALL(IF(ISTEXT($P$2:$P$451),ROW($P$1:$P$450),""),ROW(P139))),"")</f>
        <v/>
      </c>
      <c r="U140" s="124" t="str">
        <f>IF(T140="","",IF(COUNTIF($T140:T589,T140)=1,T140,""))</f>
        <v/>
      </c>
      <c r="V140" s="168" t="str">
        <f t="array" aca="1" ref="V140" ca="1">IF(ROW()-ROW($U$2:$U$451)+1&gt;ROWS($U$2:$U$451)-COUNTBLANK($U$2:$U$451),"",INDIRECT(ADDRESS(SMALL((IF($U$2:$U$451&lt;&gt;"",ROW($U$2:$U$451),ROW()+ROWS($U$2:$U$451))),ROW()-ROW($U$2:$U$451)+1),COLUMN($U$2:$U$451),4)))</f>
        <v/>
      </c>
      <c r="W140" s="186" t="str">
        <f t="shared" ca="1" si="7"/>
        <v/>
      </c>
      <c r="X140" s="187" t="str">
        <f t="shared" ca="1" si="8"/>
        <v/>
      </c>
    </row>
    <row r="141" spans="16:24" x14ac:dyDescent="0.2">
      <c r="P141" s="149">
        <f>'Sterilizer Chambers'!E64</f>
        <v>0</v>
      </c>
      <c r="Q141" s="137">
        <f>'Sterilizer Chambers'!F64</f>
        <v>0</v>
      </c>
      <c r="R141" s="142">
        <f t="shared" si="6"/>
        <v>0</v>
      </c>
      <c r="S141" s="148"/>
      <c r="T141" s="164" t="str">
        <f t="array" ref="T141">IFERROR(INDEX($P$2:$P$451,SMALL(IF(ISTEXT($P$2:$P$451),ROW($P$1:$P$450),""),ROW(P140))),"")</f>
        <v/>
      </c>
      <c r="U141" s="124" t="str">
        <f>IF(T141="","",IF(COUNTIF($T141:T590,T141)=1,T141,""))</f>
        <v/>
      </c>
      <c r="V141" s="168" t="str">
        <f t="array" aca="1" ref="V141" ca="1">IF(ROW()-ROW($U$2:$U$451)+1&gt;ROWS($U$2:$U$451)-COUNTBLANK($U$2:$U$451),"",INDIRECT(ADDRESS(SMALL((IF($U$2:$U$451&lt;&gt;"",ROW($U$2:$U$451),ROW()+ROWS($U$2:$U$451))),ROW()-ROW($U$2:$U$451)+1),COLUMN($U$2:$U$451),4)))</f>
        <v/>
      </c>
      <c r="W141" s="186" t="str">
        <f t="shared" ca="1" si="7"/>
        <v/>
      </c>
      <c r="X141" s="187" t="str">
        <f t="shared" ca="1" si="8"/>
        <v/>
      </c>
    </row>
    <row r="142" spans="16:24" x14ac:dyDescent="0.2">
      <c r="P142" s="149">
        <f>'Sterilizer Chambers'!E65</f>
        <v>0</v>
      </c>
      <c r="Q142" s="137">
        <f>'Sterilizer Chambers'!F65</f>
        <v>0</v>
      </c>
      <c r="R142" s="142">
        <f t="shared" si="6"/>
        <v>0</v>
      </c>
      <c r="S142" s="148"/>
      <c r="T142" s="164" t="str">
        <f t="array" ref="T142">IFERROR(INDEX($P$2:$P$451,SMALL(IF(ISTEXT($P$2:$P$451),ROW($P$1:$P$450),""),ROW(P141))),"")</f>
        <v/>
      </c>
      <c r="U142" s="124" t="str">
        <f>IF(T142="","",IF(COUNTIF($T142:T591,T142)=1,T142,""))</f>
        <v/>
      </c>
      <c r="V142" s="168" t="str">
        <f t="array" aca="1" ref="V142" ca="1">IF(ROW()-ROW($U$2:$U$451)+1&gt;ROWS($U$2:$U$451)-COUNTBLANK($U$2:$U$451),"",INDIRECT(ADDRESS(SMALL((IF($U$2:$U$451&lt;&gt;"",ROW($U$2:$U$451),ROW()+ROWS($U$2:$U$451))),ROW()-ROW($U$2:$U$451)+1),COLUMN($U$2:$U$451),4)))</f>
        <v/>
      </c>
      <c r="W142" s="186" t="str">
        <f t="shared" ca="1" si="7"/>
        <v/>
      </c>
      <c r="X142" s="187" t="str">
        <f t="shared" ca="1" si="8"/>
        <v/>
      </c>
    </row>
    <row r="143" spans="16:24" x14ac:dyDescent="0.2">
      <c r="P143" s="149">
        <f>'Sterilizer Chambers'!E66</f>
        <v>0</v>
      </c>
      <c r="Q143" s="137">
        <f>'Sterilizer Chambers'!F66</f>
        <v>0</v>
      </c>
      <c r="R143" s="142">
        <f t="shared" si="6"/>
        <v>0</v>
      </c>
      <c r="S143" s="148"/>
      <c r="T143" s="164" t="str">
        <f t="array" ref="T143">IFERROR(INDEX($P$2:$P$451,SMALL(IF(ISTEXT($P$2:$P$451),ROW($P$1:$P$450),""),ROW(P142))),"")</f>
        <v/>
      </c>
      <c r="U143" s="124" t="str">
        <f>IF(T143="","",IF(COUNTIF($T143:T592,T143)=1,T143,""))</f>
        <v/>
      </c>
      <c r="V143" s="168" t="str">
        <f t="array" aca="1" ref="V143" ca="1">IF(ROW()-ROW($U$2:$U$451)+1&gt;ROWS($U$2:$U$451)-COUNTBLANK($U$2:$U$451),"",INDIRECT(ADDRESS(SMALL((IF($U$2:$U$451&lt;&gt;"",ROW($U$2:$U$451),ROW()+ROWS($U$2:$U$451))),ROW()-ROW($U$2:$U$451)+1),COLUMN($U$2:$U$451),4)))</f>
        <v/>
      </c>
      <c r="W143" s="186" t="str">
        <f t="shared" ca="1" si="7"/>
        <v/>
      </c>
      <c r="X143" s="187" t="str">
        <f t="shared" ca="1" si="8"/>
        <v/>
      </c>
    </row>
    <row r="144" spans="16:24" x14ac:dyDescent="0.2">
      <c r="P144" s="149">
        <f>'Sterilizer Chambers'!E67</f>
        <v>0</v>
      </c>
      <c r="Q144" s="137">
        <f>'Sterilizer Chambers'!F67</f>
        <v>0</v>
      </c>
      <c r="R144" s="142">
        <f t="shared" si="6"/>
        <v>0</v>
      </c>
      <c r="S144" s="148"/>
      <c r="T144" s="164" t="str">
        <f t="array" ref="T144">IFERROR(INDEX($P$2:$P$451,SMALL(IF(ISTEXT($P$2:$P$451),ROW($P$1:$P$450),""),ROW(P143))),"")</f>
        <v/>
      </c>
      <c r="U144" s="124" t="str">
        <f>IF(T144="","",IF(COUNTIF($T144:T593,T144)=1,T144,""))</f>
        <v/>
      </c>
      <c r="V144" s="168" t="str">
        <f t="array" aca="1" ref="V144" ca="1">IF(ROW()-ROW($U$2:$U$451)+1&gt;ROWS($U$2:$U$451)-COUNTBLANK($U$2:$U$451),"",INDIRECT(ADDRESS(SMALL((IF($U$2:$U$451&lt;&gt;"",ROW($U$2:$U$451),ROW()+ROWS($U$2:$U$451))),ROW()-ROW($U$2:$U$451)+1),COLUMN($U$2:$U$451),4)))</f>
        <v/>
      </c>
      <c r="W144" s="186" t="str">
        <f t="shared" ca="1" si="7"/>
        <v/>
      </c>
      <c r="X144" s="187" t="str">
        <f t="shared" ca="1" si="8"/>
        <v/>
      </c>
    </row>
    <row r="145" spans="16:24" x14ac:dyDescent="0.2">
      <c r="P145" s="149">
        <f>'Sterilizer Chambers'!E68</f>
        <v>0</v>
      </c>
      <c r="Q145" s="137">
        <f>'Sterilizer Chambers'!F68</f>
        <v>0</v>
      </c>
      <c r="R145" s="142">
        <f t="shared" si="6"/>
        <v>0</v>
      </c>
      <c r="S145" s="148"/>
      <c r="T145" s="164" t="str">
        <f t="array" ref="T145">IFERROR(INDEX($P$2:$P$451,SMALL(IF(ISTEXT($P$2:$P$451),ROW($P$1:$P$450),""),ROW(P144))),"")</f>
        <v/>
      </c>
      <c r="U145" s="124" t="str">
        <f>IF(T145="","",IF(COUNTIF($T145:T594,T145)=1,T145,""))</f>
        <v/>
      </c>
      <c r="V145" s="168" t="str">
        <f t="array" aca="1" ref="V145" ca="1">IF(ROW()-ROW($U$2:$U$451)+1&gt;ROWS($U$2:$U$451)-COUNTBLANK($U$2:$U$451),"",INDIRECT(ADDRESS(SMALL((IF($U$2:$U$451&lt;&gt;"",ROW($U$2:$U$451),ROW()+ROWS($U$2:$U$451))),ROW()-ROW($U$2:$U$451)+1),COLUMN($U$2:$U$451),4)))</f>
        <v/>
      </c>
      <c r="W145" s="186" t="str">
        <f t="shared" ca="1" si="7"/>
        <v/>
      </c>
      <c r="X145" s="187" t="str">
        <f t="shared" ca="1" si="8"/>
        <v/>
      </c>
    </row>
    <row r="146" spans="16:24" x14ac:dyDescent="0.2">
      <c r="P146" s="149">
        <f>'Sterilizer Chambers'!E69</f>
        <v>0</v>
      </c>
      <c r="Q146" s="137">
        <f>'Sterilizer Chambers'!F69</f>
        <v>0</v>
      </c>
      <c r="R146" s="142">
        <f t="shared" si="6"/>
        <v>0</v>
      </c>
      <c r="S146" s="148"/>
      <c r="T146" s="164" t="str">
        <f t="array" ref="T146">IFERROR(INDEX($P$2:$P$451,SMALL(IF(ISTEXT($P$2:$P$451),ROW($P$1:$P$450),""),ROW(P145))),"")</f>
        <v/>
      </c>
      <c r="U146" s="124" t="str">
        <f>IF(T146="","",IF(COUNTIF($T146:T595,T146)=1,T146,""))</f>
        <v/>
      </c>
      <c r="V146" s="168" t="str">
        <f t="array" aca="1" ref="V146" ca="1">IF(ROW()-ROW($U$2:$U$451)+1&gt;ROWS($U$2:$U$451)-COUNTBLANK($U$2:$U$451),"",INDIRECT(ADDRESS(SMALL((IF($U$2:$U$451&lt;&gt;"",ROW($U$2:$U$451),ROW()+ROWS($U$2:$U$451))),ROW()-ROW($U$2:$U$451)+1),COLUMN($U$2:$U$451),4)))</f>
        <v/>
      </c>
      <c r="W146" s="186" t="str">
        <f t="shared" ca="1" si="7"/>
        <v/>
      </c>
      <c r="X146" s="187" t="str">
        <f t="shared" ca="1" si="8"/>
        <v/>
      </c>
    </row>
    <row r="147" spans="16:24" x14ac:dyDescent="0.2">
      <c r="P147" s="149">
        <f>'Sterilizer Chambers'!E70</f>
        <v>0</v>
      </c>
      <c r="Q147" s="137">
        <f>'Sterilizer Chambers'!F70</f>
        <v>0</v>
      </c>
      <c r="R147" s="142">
        <f t="shared" si="6"/>
        <v>0</v>
      </c>
      <c r="S147" s="148"/>
      <c r="T147" s="164" t="str">
        <f t="array" ref="T147">IFERROR(INDEX($P$2:$P$451,SMALL(IF(ISTEXT($P$2:$P$451),ROW($P$1:$P$450),""),ROW(P146))),"")</f>
        <v/>
      </c>
      <c r="U147" s="124" t="str">
        <f>IF(T147="","",IF(COUNTIF($T147:T596,T147)=1,T147,""))</f>
        <v/>
      </c>
      <c r="V147" s="168" t="str">
        <f t="array" aca="1" ref="V147" ca="1">IF(ROW()-ROW($U$2:$U$451)+1&gt;ROWS($U$2:$U$451)-COUNTBLANK($U$2:$U$451),"",INDIRECT(ADDRESS(SMALL((IF($U$2:$U$451&lt;&gt;"",ROW($U$2:$U$451),ROW()+ROWS($U$2:$U$451))),ROW()-ROW($U$2:$U$451)+1),COLUMN($U$2:$U$451),4)))</f>
        <v/>
      </c>
      <c r="W147" s="186" t="str">
        <f t="shared" ca="1" si="7"/>
        <v/>
      </c>
      <c r="X147" s="187" t="str">
        <f t="shared" ca="1" si="8"/>
        <v/>
      </c>
    </row>
    <row r="148" spans="16:24" x14ac:dyDescent="0.2">
      <c r="P148" s="149">
        <f>'Sterilizer Chambers'!E71</f>
        <v>0</v>
      </c>
      <c r="Q148" s="137">
        <f>'Sterilizer Chambers'!F71</f>
        <v>0</v>
      </c>
      <c r="R148" s="142">
        <f t="shared" si="6"/>
        <v>0</v>
      </c>
      <c r="S148" s="148"/>
      <c r="T148" s="164" t="str">
        <f t="array" ref="T148">IFERROR(INDEX($P$2:$P$451,SMALL(IF(ISTEXT($P$2:$P$451),ROW($P$1:$P$450),""),ROW(P147))),"")</f>
        <v/>
      </c>
      <c r="U148" s="124" t="str">
        <f>IF(T148="","",IF(COUNTIF($T148:T597,T148)=1,T148,""))</f>
        <v/>
      </c>
      <c r="V148" s="168" t="str">
        <f t="array" aca="1" ref="V148" ca="1">IF(ROW()-ROW($U$2:$U$451)+1&gt;ROWS($U$2:$U$451)-COUNTBLANK($U$2:$U$451),"",INDIRECT(ADDRESS(SMALL((IF($U$2:$U$451&lt;&gt;"",ROW($U$2:$U$451),ROW()+ROWS($U$2:$U$451))),ROW()-ROW($U$2:$U$451)+1),COLUMN($U$2:$U$451),4)))</f>
        <v/>
      </c>
      <c r="W148" s="186" t="str">
        <f t="shared" ca="1" si="7"/>
        <v/>
      </c>
      <c r="X148" s="187" t="str">
        <f t="shared" ca="1" si="8"/>
        <v/>
      </c>
    </row>
    <row r="149" spans="16:24" x14ac:dyDescent="0.2">
      <c r="P149" s="149">
        <f>'Sterilizer Chambers'!E72</f>
        <v>0</v>
      </c>
      <c r="Q149" s="137">
        <f>'Sterilizer Chambers'!F72</f>
        <v>0</v>
      </c>
      <c r="R149" s="142">
        <f t="shared" si="6"/>
        <v>0</v>
      </c>
      <c r="S149" s="148"/>
      <c r="T149" s="164" t="str">
        <f t="array" ref="T149">IFERROR(INDEX($P$2:$P$451,SMALL(IF(ISTEXT($P$2:$P$451),ROW($P$1:$P$450),""),ROW(P148))),"")</f>
        <v/>
      </c>
      <c r="U149" s="124" t="str">
        <f>IF(T149="","",IF(COUNTIF($T149:T598,T149)=1,T149,""))</f>
        <v/>
      </c>
      <c r="V149" s="168" t="str">
        <f t="array" aca="1" ref="V149" ca="1">IF(ROW()-ROW($U$2:$U$451)+1&gt;ROWS($U$2:$U$451)-COUNTBLANK($U$2:$U$451),"",INDIRECT(ADDRESS(SMALL((IF($U$2:$U$451&lt;&gt;"",ROW($U$2:$U$451),ROW()+ROWS($U$2:$U$451))),ROW()-ROW($U$2:$U$451)+1),COLUMN($U$2:$U$451),4)))</f>
        <v/>
      </c>
      <c r="W149" s="186" t="str">
        <f t="shared" ca="1" si="7"/>
        <v/>
      </c>
      <c r="X149" s="187" t="str">
        <f t="shared" ca="1" si="8"/>
        <v/>
      </c>
    </row>
    <row r="150" spans="16:24" x14ac:dyDescent="0.2">
      <c r="P150" s="149">
        <f>'Sterilizer Chambers'!E73</f>
        <v>0</v>
      </c>
      <c r="Q150" s="137">
        <f>'Sterilizer Chambers'!F73</f>
        <v>0</v>
      </c>
      <c r="R150" s="142">
        <f t="shared" si="6"/>
        <v>0</v>
      </c>
      <c r="S150" s="148"/>
      <c r="T150" s="164" t="str">
        <f t="array" ref="T150">IFERROR(INDEX($P$2:$P$451,SMALL(IF(ISTEXT($P$2:$P$451),ROW($P$1:$P$450),""),ROW(P149))),"")</f>
        <v/>
      </c>
      <c r="U150" s="124" t="str">
        <f>IF(T150="","",IF(COUNTIF($T150:T599,T150)=1,T150,""))</f>
        <v/>
      </c>
      <c r="V150" s="168" t="str">
        <f t="array" aca="1" ref="V150" ca="1">IF(ROW()-ROW($U$2:$U$451)+1&gt;ROWS($U$2:$U$451)-COUNTBLANK($U$2:$U$451),"",INDIRECT(ADDRESS(SMALL((IF($U$2:$U$451&lt;&gt;"",ROW($U$2:$U$451),ROW()+ROWS($U$2:$U$451))),ROW()-ROW($U$2:$U$451)+1),COLUMN($U$2:$U$451),4)))</f>
        <v/>
      </c>
      <c r="W150" s="186" t="str">
        <f t="shared" ca="1" si="7"/>
        <v/>
      </c>
      <c r="X150" s="187" t="str">
        <f t="shared" ca="1" si="8"/>
        <v/>
      </c>
    </row>
    <row r="151" spans="16:24" x14ac:dyDescent="0.2">
      <c r="P151" s="149">
        <f>'Sterilizer Chambers'!E74</f>
        <v>0</v>
      </c>
      <c r="Q151" s="137">
        <f>'Sterilizer Chambers'!F74</f>
        <v>0</v>
      </c>
      <c r="R151" s="142">
        <f t="shared" si="6"/>
        <v>0</v>
      </c>
      <c r="S151" s="148"/>
      <c r="T151" s="164" t="str">
        <f t="array" ref="T151">IFERROR(INDEX($P$2:$P$451,SMALL(IF(ISTEXT($P$2:$P$451),ROW($P$1:$P$450),""),ROW(P150))),"")</f>
        <v/>
      </c>
      <c r="U151" s="124" t="str">
        <f>IF(T151="","",IF(COUNTIF($T151:T600,T151)=1,T151,""))</f>
        <v/>
      </c>
      <c r="V151" s="168" t="str">
        <f t="array" aca="1" ref="V151" ca="1">IF(ROW()-ROW($U$2:$U$451)+1&gt;ROWS($U$2:$U$451)-COUNTBLANK($U$2:$U$451),"",INDIRECT(ADDRESS(SMALL((IF($U$2:$U$451&lt;&gt;"",ROW($U$2:$U$451),ROW()+ROWS($U$2:$U$451))),ROW()-ROW($U$2:$U$451)+1),COLUMN($U$2:$U$451),4)))</f>
        <v/>
      </c>
      <c r="W151" s="186" t="str">
        <f t="shared" ca="1" si="7"/>
        <v/>
      </c>
      <c r="X151" s="187" t="str">
        <f t="shared" ca="1" si="8"/>
        <v/>
      </c>
    </row>
    <row r="152" spans="16:24" x14ac:dyDescent="0.2">
      <c r="P152" s="149">
        <f>'Sterilizer Chambers'!E75</f>
        <v>0</v>
      </c>
      <c r="Q152" s="137">
        <f>'Sterilizer Chambers'!F75</f>
        <v>0</v>
      </c>
      <c r="R152" s="142">
        <f t="shared" si="6"/>
        <v>0</v>
      </c>
      <c r="S152" s="148"/>
      <c r="T152" s="164" t="str">
        <f t="array" ref="T152">IFERROR(INDEX($P$2:$P$451,SMALL(IF(ISTEXT($P$2:$P$451),ROW($P$1:$P$450),""),ROW(P151))),"")</f>
        <v/>
      </c>
      <c r="U152" s="124" t="str">
        <f>IF(T152="","",IF(COUNTIF($T152:T601,T152)=1,T152,""))</f>
        <v/>
      </c>
      <c r="V152" s="168" t="str">
        <f t="array" aca="1" ref="V152" ca="1">IF(ROW()-ROW($U$2:$U$451)+1&gt;ROWS($U$2:$U$451)-COUNTBLANK($U$2:$U$451),"",INDIRECT(ADDRESS(SMALL((IF($U$2:$U$451&lt;&gt;"",ROW($U$2:$U$451),ROW()+ROWS($U$2:$U$451))),ROW()-ROW($U$2:$U$451)+1),COLUMN($U$2:$U$451),4)))</f>
        <v/>
      </c>
      <c r="W152" s="186" t="str">
        <f t="shared" ca="1" si="7"/>
        <v/>
      </c>
      <c r="X152" s="187" t="str">
        <f t="shared" ca="1" si="8"/>
        <v/>
      </c>
    </row>
    <row r="153" spans="16:24" x14ac:dyDescent="0.2">
      <c r="P153" s="149">
        <f>'Sterilizer Chambers'!E76</f>
        <v>0</v>
      </c>
      <c r="Q153" s="137">
        <f>'Sterilizer Chambers'!F76</f>
        <v>0</v>
      </c>
      <c r="R153" s="142">
        <f t="shared" si="6"/>
        <v>0</v>
      </c>
      <c r="S153" s="148"/>
      <c r="T153" s="164" t="str">
        <f t="array" ref="T153">IFERROR(INDEX($P$2:$P$451,SMALL(IF(ISTEXT($P$2:$P$451),ROW($P$1:$P$450),""),ROW(P152))),"")</f>
        <v/>
      </c>
      <c r="U153" s="124" t="str">
        <f>IF(T153="","",IF(COUNTIF($T153:T602,T153)=1,T153,""))</f>
        <v/>
      </c>
      <c r="V153" s="168" t="str">
        <f t="array" aca="1" ref="V153" ca="1">IF(ROW()-ROW($U$2:$U$451)+1&gt;ROWS($U$2:$U$451)-COUNTBLANK($U$2:$U$451),"",INDIRECT(ADDRESS(SMALL((IF($U$2:$U$451&lt;&gt;"",ROW($U$2:$U$451),ROW()+ROWS($U$2:$U$451))),ROW()-ROW($U$2:$U$451)+1),COLUMN($U$2:$U$451),4)))</f>
        <v/>
      </c>
      <c r="W153" s="186" t="str">
        <f t="shared" ca="1" si="7"/>
        <v/>
      </c>
      <c r="X153" s="187" t="str">
        <f t="shared" ca="1" si="8"/>
        <v/>
      </c>
    </row>
    <row r="154" spans="16:24" x14ac:dyDescent="0.2">
      <c r="P154" s="149">
        <f>'Sterilizer Chambers'!E77</f>
        <v>0</v>
      </c>
      <c r="Q154" s="137">
        <f>'Sterilizer Chambers'!F77</f>
        <v>0</v>
      </c>
      <c r="R154" s="142">
        <f t="shared" si="6"/>
        <v>0</v>
      </c>
      <c r="S154" s="148"/>
      <c r="T154" s="164" t="str">
        <f t="array" ref="T154">IFERROR(INDEX($P$2:$P$451,SMALL(IF(ISTEXT($P$2:$P$451),ROW($P$1:$P$450),""),ROW(P153))),"")</f>
        <v/>
      </c>
      <c r="U154" s="124" t="str">
        <f>IF(T154="","",IF(COUNTIF($T154:T603,T154)=1,T154,""))</f>
        <v/>
      </c>
      <c r="V154" s="168" t="str">
        <f t="array" aca="1" ref="V154" ca="1">IF(ROW()-ROW($U$2:$U$451)+1&gt;ROWS($U$2:$U$451)-COUNTBLANK($U$2:$U$451),"",INDIRECT(ADDRESS(SMALL((IF($U$2:$U$451&lt;&gt;"",ROW($U$2:$U$451),ROW()+ROWS($U$2:$U$451))),ROW()-ROW($U$2:$U$451)+1),COLUMN($U$2:$U$451),4)))</f>
        <v/>
      </c>
      <c r="W154" s="186" t="str">
        <f t="shared" ca="1" si="7"/>
        <v/>
      </c>
      <c r="X154" s="187" t="str">
        <f t="shared" ca="1" si="8"/>
        <v/>
      </c>
    </row>
    <row r="155" spans="16:24" x14ac:dyDescent="0.2">
      <c r="P155" s="149">
        <f>'Sterilizer Chambers'!E78</f>
        <v>0</v>
      </c>
      <c r="Q155" s="137">
        <f>'Sterilizer Chambers'!F78</f>
        <v>0</v>
      </c>
      <c r="R155" s="142">
        <f t="shared" si="6"/>
        <v>0</v>
      </c>
      <c r="S155" s="148"/>
      <c r="T155" s="164" t="str">
        <f t="array" ref="T155">IFERROR(INDEX($P$2:$P$451,SMALL(IF(ISTEXT($P$2:$P$451),ROW($P$1:$P$450),""),ROW(P154))),"")</f>
        <v/>
      </c>
      <c r="U155" s="124" t="str">
        <f>IF(T155="","",IF(COUNTIF($T155:T604,T155)=1,T155,""))</f>
        <v/>
      </c>
      <c r="V155" s="168" t="str">
        <f t="array" aca="1" ref="V155" ca="1">IF(ROW()-ROW($U$2:$U$451)+1&gt;ROWS($U$2:$U$451)-COUNTBLANK($U$2:$U$451),"",INDIRECT(ADDRESS(SMALL((IF($U$2:$U$451&lt;&gt;"",ROW($U$2:$U$451),ROW()+ROWS($U$2:$U$451))),ROW()-ROW($U$2:$U$451)+1),COLUMN($U$2:$U$451),4)))</f>
        <v/>
      </c>
      <c r="W155" s="186" t="str">
        <f t="shared" ca="1" si="7"/>
        <v/>
      </c>
      <c r="X155" s="187" t="str">
        <f t="shared" ca="1" si="8"/>
        <v/>
      </c>
    </row>
    <row r="156" spans="16:24" x14ac:dyDescent="0.2">
      <c r="P156" s="149">
        <f>'Sterilizer Chambers'!E79</f>
        <v>0</v>
      </c>
      <c r="Q156" s="137">
        <f>'Sterilizer Chambers'!F79</f>
        <v>0</v>
      </c>
      <c r="R156" s="142">
        <f t="shared" si="6"/>
        <v>0</v>
      </c>
      <c r="S156" s="148"/>
      <c r="T156" s="164" t="str">
        <f t="array" ref="T156">IFERROR(INDEX($P$2:$P$451,SMALL(IF(ISTEXT($P$2:$P$451),ROW($P$1:$P$450),""),ROW(P155))),"")</f>
        <v/>
      </c>
      <c r="U156" s="124" t="str">
        <f>IF(T156="","",IF(COUNTIF($T156:T605,T156)=1,T156,""))</f>
        <v/>
      </c>
      <c r="V156" s="168" t="str">
        <f t="array" aca="1" ref="V156" ca="1">IF(ROW()-ROW($U$2:$U$451)+1&gt;ROWS($U$2:$U$451)-COUNTBLANK($U$2:$U$451),"",INDIRECT(ADDRESS(SMALL((IF($U$2:$U$451&lt;&gt;"",ROW($U$2:$U$451),ROW()+ROWS($U$2:$U$451))),ROW()-ROW($U$2:$U$451)+1),COLUMN($U$2:$U$451),4)))</f>
        <v/>
      </c>
      <c r="W156" s="186" t="str">
        <f t="shared" ca="1" si="7"/>
        <v/>
      </c>
      <c r="X156" s="187" t="str">
        <f t="shared" ca="1" si="8"/>
        <v/>
      </c>
    </row>
    <row r="157" spans="16:24" x14ac:dyDescent="0.2">
      <c r="P157" s="149">
        <f>'Sterilizer Chambers'!E80</f>
        <v>0</v>
      </c>
      <c r="Q157" s="137">
        <f>'Sterilizer Chambers'!F80</f>
        <v>0</v>
      </c>
      <c r="R157" s="142">
        <f t="shared" si="6"/>
        <v>0</v>
      </c>
      <c r="S157" s="148"/>
      <c r="T157" s="164" t="str">
        <f t="array" ref="T157">IFERROR(INDEX($P$2:$P$451,SMALL(IF(ISTEXT($P$2:$P$451),ROW($P$1:$P$450),""),ROW(P156))),"")</f>
        <v/>
      </c>
      <c r="U157" s="124" t="str">
        <f>IF(T157="","",IF(COUNTIF($T157:T606,T157)=1,T157,""))</f>
        <v/>
      </c>
      <c r="V157" s="168" t="str">
        <f t="array" aca="1" ref="V157" ca="1">IF(ROW()-ROW($U$2:$U$451)+1&gt;ROWS($U$2:$U$451)-COUNTBLANK($U$2:$U$451),"",INDIRECT(ADDRESS(SMALL((IF($U$2:$U$451&lt;&gt;"",ROW($U$2:$U$451),ROW()+ROWS($U$2:$U$451))),ROW()-ROW($U$2:$U$451)+1),COLUMN($U$2:$U$451),4)))</f>
        <v/>
      </c>
      <c r="W157" s="186" t="str">
        <f t="shared" ca="1" si="7"/>
        <v/>
      </c>
      <c r="X157" s="187" t="str">
        <f t="shared" ca="1" si="8"/>
        <v/>
      </c>
    </row>
    <row r="158" spans="16:24" x14ac:dyDescent="0.2">
      <c r="P158" s="149">
        <f>'Sterilizer Chambers'!E81</f>
        <v>0</v>
      </c>
      <c r="Q158" s="137">
        <f>'Sterilizer Chambers'!F81</f>
        <v>0</v>
      </c>
      <c r="R158" s="142">
        <f t="shared" si="6"/>
        <v>0</v>
      </c>
      <c r="S158" s="148"/>
      <c r="T158" s="164" t="str">
        <f t="array" ref="T158">IFERROR(INDEX($P$2:$P$451,SMALL(IF(ISTEXT($P$2:$P$451),ROW($P$1:$P$450),""),ROW(P157))),"")</f>
        <v/>
      </c>
      <c r="U158" s="124" t="str">
        <f>IF(T158="","",IF(COUNTIF($T158:T607,T158)=1,T158,""))</f>
        <v/>
      </c>
      <c r="V158" s="168" t="str">
        <f t="array" aca="1" ref="V158" ca="1">IF(ROW()-ROW($U$2:$U$451)+1&gt;ROWS($U$2:$U$451)-COUNTBLANK($U$2:$U$451),"",INDIRECT(ADDRESS(SMALL((IF($U$2:$U$451&lt;&gt;"",ROW($U$2:$U$451),ROW()+ROWS($U$2:$U$451))),ROW()-ROW($U$2:$U$451)+1),COLUMN($U$2:$U$451),4)))</f>
        <v/>
      </c>
      <c r="W158" s="186" t="str">
        <f t="shared" ca="1" si="7"/>
        <v/>
      </c>
      <c r="X158" s="187" t="str">
        <f t="shared" ca="1" si="8"/>
        <v/>
      </c>
    </row>
    <row r="159" spans="16:24" x14ac:dyDescent="0.2">
      <c r="P159" s="149">
        <f>'Sterilizer Chambers'!E82</f>
        <v>0</v>
      </c>
      <c r="Q159" s="137">
        <f>'Sterilizer Chambers'!F82</f>
        <v>0</v>
      </c>
      <c r="R159" s="142">
        <f t="shared" si="6"/>
        <v>0</v>
      </c>
      <c r="S159" s="148"/>
      <c r="T159" s="164" t="str">
        <f t="array" ref="T159">IFERROR(INDEX($P$2:$P$451,SMALL(IF(ISTEXT($P$2:$P$451),ROW($P$1:$P$450),""),ROW(P158))),"")</f>
        <v/>
      </c>
      <c r="U159" s="124" t="str">
        <f>IF(T159="","",IF(COUNTIF($T159:T608,T159)=1,T159,""))</f>
        <v/>
      </c>
      <c r="V159" s="168" t="str">
        <f t="array" aca="1" ref="V159" ca="1">IF(ROW()-ROW($U$2:$U$451)+1&gt;ROWS($U$2:$U$451)-COUNTBLANK($U$2:$U$451),"",INDIRECT(ADDRESS(SMALL((IF($U$2:$U$451&lt;&gt;"",ROW($U$2:$U$451),ROW()+ROWS($U$2:$U$451))),ROW()-ROW($U$2:$U$451)+1),COLUMN($U$2:$U$451),4)))</f>
        <v/>
      </c>
      <c r="W159" s="186" t="str">
        <f t="shared" ca="1" si="7"/>
        <v/>
      </c>
      <c r="X159" s="187" t="str">
        <f t="shared" ca="1" si="8"/>
        <v/>
      </c>
    </row>
    <row r="160" spans="16:24" x14ac:dyDescent="0.2">
      <c r="P160" s="149">
        <f>'Sterilizer Chambers'!E83</f>
        <v>0</v>
      </c>
      <c r="Q160" s="137">
        <f>'Sterilizer Chambers'!F83</f>
        <v>0</v>
      </c>
      <c r="R160" s="142">
        <f t="shared" si="6"/>
        <v>0</v>
      </c>
      <c r="S160" s="148"/>
      <c r="T160" s="164" t="str">
        <f t="array" ref="T160">IFERROR(INDEX($P$2:$P$451,SMALL(IF(ISTEXT($P$2:$P$451),ROW($P$1:$P$450),""),ROW(P159))),"")</f>
        <v/>
      </c>
      <c r="U160" s="124" t="str">
        <f>IF(T160="","",IF(COUNTIF($T160:T609,T160)=1,T160,""))</f>
        <v/>
      </c>
      <c r="V160" s="168" t="str">
        <f t="array" aca="1" ref="V160" ca="1">IF(ROW()-ROW($U$2:$U$451)+1&gt;ROWS($U$2:$U$451)-COUNTBLANK($U$2:$U$451),"",INDIRECT(ADDRESS(SMALL((IF($U$2:$U$451&lt;&gt;"",ROW($U$2:$U$451),ROW()+ROWS($U$2:$U$451))),ROW()-ROW($U$2:$U$451)+1),COLUMN($U$2:$U$451),4)))</f>
        <v/>
      </c>
      <c r="W160" s="186" t="str">
        <f t="shared" ca="1" si="7"/>
        <v/>
      </c>
      <c r="X160" s="187" t="str">
        <f t="shared" ca="1" si="8"/>
        <v/>
      </c>
    </row>
    <row r="161" spans="16:24" x14ac:dyDescent="0.2">
      <c r="P161" s="149">
        <f>'Sterilizer Chambers'!E84</f>
        <v>0</v>
      </c>
      <c r="Q161" s="137">
        <f>'Sterilizer Chambers'!F84</f>
        <v>0</v>
      </c>
      <c r="R161" s="142">
        <f t="shared" ref="R161:R224" si="9">P161</f>
        <v>0</v>
      </c>
      <c r="S161" s="148"/>
      <c r="T161" s="164" t="str">
        <f t="array" ref="T161">IFERROR(INDEX($P$2:$P$451,SMALL(IF(ISTEXT($P$2:$P$451),ROW($P$1:$P$450),""),ROW(P160))),"")</f>
        <v/>
      </c>
      <c r="U161" s="124" t="str">
        <f>IF(T161="","",IF(COUNTIF($T161:T610,T161)=1,T161,""))</f>
        <v/>
      </c>
      <c r="V161" s="168" t="str">
        <f t="array" aca="1" ref="V161" ca="1">IF(ROW()-ROW($U$2:$U$451)+1&gt;ROWS($U$2:$U$451)-COUNTBLANK($U$2:$U$451),"",INDIRECT(ADDRESS(SMALL((IF($U$2:$U$451&lt;&gt;"",ROW($U$2:$U$451),ROW()+ROWS($U$2:$U$451))),ROW()-ROW($U$2:$U$451)+1),COLUMN($U$2:$U$451),4)))</f>
        <v/>
      </c>
      <c r="W161" s="186" t="str">
        <f t="shared" ca="1" si="7"/>
        <v/>
      </c>
      <c r="X161" s="187" t="str">
        <f t="shared" ca="1" si="8"/>
        <v/>
      </c>
    </row>
    <row r="162" spans="16:24" x14ac:dyDescent="0.2">
      <c r="P162" s="151">
        <f>'Sterilizer Chambers'!I55</f>
        <v>0</v>
      </c>
      <c r="Q162" s="138">
        <f>'Sterilizer Chambers'!J55</f>
        <v>0</v>
      </c>
      <c r="R162" s="142">
        <f t="shared" si="9"/>
        <v>0</v>
      </c>
      <c r="S162" s="152" t="s">
        <v>1131</v>
      </c>
      <c r="T162" s="164" t="str">
        <f t="array" ref="T162">IFERROR(INDEX($P$2:$P$451,SMALL(IF(ISTEXT($P$2:$P$451),ROW($P$1:$P$450),""),ROW(P161))),"")</f>
        <v/>
      </c>
      <c r="U162" s="124" t="str">
        <f>IF(T162="","",IF(COUNTIF($T162:T611,T162)=1,T162,""))</f>
        <v/>
      </c>
      <c r="V162" s="168" t="str">
        <f t="array" aca="1" ref="V162" ca="1">IF(ROW()-ROW($U$2:$U$451)+1&gt;ROWS($U$2:$U$451)-COUNTBLANK($U$2:$U$451),"",INDIRECT(ADDRESS(SMALL((IF($U$2:$U$451&lt;&gt;"",ROW($U$2:$U$451),ROW()+ROWS($U$2:$U$451))),ROW()-ROW($U$2:$U$451)+1),COLUMN($U$2:$U$451),4)))</f>
        <v/>
      </c>
      <c r="W162" s="186" t="str">
        <f t="shared" ca="1" si="7"/>
        <v/>
      </c>
      <c r="X162" s="187" t="str">
        <f t="shared" ca="1" si="8"/>
        <v/>
      </c>
    </row>
    <row r="163" spans="16:24" x14ac:dyDescent="0.2">
      <c r="P163" s="151">
        <f>'Sterilizer Chambers'!I56</f>
        <v>0</v>
      </c>
      <c r="Q163" s="138">
        <f>'Sterilizer Chambers'!J56</f>
        <v>0</v>
      </c>
      <c r="R163" s="142">
        <f t="shared" si="9"/>
        <v>0</v>
      </c>
      <c r="S163" s="148"/>
      <c r="T163" s="164" t="str">
        <f t="array" ref="T163">IFERROR(INDEX($P$2:$P$451,SMALL(IF(ISTEXT($P$2:$P$451),ROW($P$1:$P$450),""),ROW(P162))),"")</f>
        <v/>
      </c>
      <c r="U163" s="124" t="str">
        <f>IF(T163="","",IF(COUNTIF($T163:T612,T163)=1,T163,""))</f>
        <v/>
      </c>
      <c r="V163" s="168" t="str">
        <f t="array" aca="1" ref="V163" ca="1">IF(ROW()-ROW($U$2:$U$451)+1&gt;ROWS($U$2:$U$451)-COUNTBLANK($U$2:$U$451),"",INDIRECT(ADDRESS(SMALL((IF($U$2:$U$451&lt;&gt;"",ROW($U$2:$U$451),ROW()+ROWS($U$2:$U$451))),ROW()-ROW($U$2:$U$451)+1),COLUMN($U$2:$U$451),4)))</f>
        <v/>
      </c>
      <c r="W163" s="186" t="str">
        <f t="shared" ca="1" si="7"/>
        <v/>
      </c>
      <c r="X163" s="187" t="str">
        <f t="shared" ca="1" si="8"/>
        <v/>
      </c>
    </row>
    <row r="164" spans="16:24" x14ac:dyDescent="0.2">
      <c r="P164" s="151">
        <f>'Sterilizer Chambers'!I57</f>
        <v>0</v>
      </c>
      <c r="Q164" s="138">
        <f>'Sterilizer Chambers'!J57</f>
        <v>0</v>
      </c>
      <c r="R164" s="142">
        <f t="shared" si="9"/>
        <v>0</v>
      </c>
      <c r="S164" s="148"/>
      <c r="T164" s="164" t="str">
        <f t="array" ref="T164">IFERROR(INDEX($P$2:$P$451,SMALL(IF(ISTEXT($P$2:$P$451),ROW($P$1:$P$450),""),ROW(P163))),"")</f>
        <v/>
      </c>
      <c r="U164" s="124" t="str">
        <f>IF(T164="","",IF(COUNTIF($T164:T613,T164)=1,T164,""))</f>
        <v/>
      </c>
      <c r="V164" s="168" t="str">
        <f t="array" aca="1" ref="V164" ca="1">IF(ROW()-ROW($U$2:$U$451)+1&gt;ROWS($U$2:$U$451)-COUNTBLANK($U$2:$U$451),"",INDIRECT(ADDRESS(SMALL((IF($U$2:$U$451&lt;&gt;"",ROW($U$2:$U$451),ROW()+ROWS($U$2:$U$451))),ROW()-ROW($U$2:$U$451)+1),COLUMN($U$2:$U$451),4)))</f>
        <v/>
      </c>
      <c r="W164" s="186" t="str">
        <f t="shared" ca="1" si="7"/>
        <v/>
      </c>
      <c r="X164" s="187" t="str">
        <f t="shared" ca="1" si="8"/>
        <v/>
      </c>
    </row>
    <row r="165" spans="16:24" x14ac:dyDescent="0.2">
      <c r="P165" s="151">
        <f>'Sterilizer Chambers'!I58</f>
        <v>0</v>
      </c>
      <c r="Q165" s="138">
        <f>'Sterilizer Chambers'!J58</f>
        <v>0</v>
      </c>
      <c r="R165" s="142">
        <f t="shared" si="9"/>
        <v>0</v>
      </c>
      <c r="S165" s="148"/>
      <c r="T165" s="164" t="str">
        <f t="array" ref="T165">IFERROR(INDEX($P$2:$P$451,SMALL(IF(ISTEXT($P$2:$P$451),ROW($P$1:$P$450),""),ROW(P164))),"")</f>
        <v/>
      </c>
      <c r="U165" s="124" t="str">
        <f>IF(T165="","",IF(COUNTIF($T165:T614,T165)=1,T165,""))</f>
        <v/>
      </c>
      <c r="V165" s="168" t="str">
        <f t="array" aca="1" ref="V165" ca="1">IF(ROW()-ROW($U$2:$U$451)+1&gt;ROWS($U$2:$U$451)-COUNTBLANK($U$2:$U$451),"",INDIRECT(ADDRESS(SMALL((IF($U$2:$U$451&lt;&gt;"",ROW($U$2:$U$451),ROW()+ROWS($U$2:$U$451))),ROW()-ROW($U$2:$U$451)+1),COLUMN($U$2:$U$451),4)))</f>
        <v/>
      </c>
      <c r="W165" s="186" t="str">
        <f t="shared" ca="1" si="7"/>
        <v/>
      </c>
      <c r="X165" s="187" t="str">
        <f t="shared" ca="1" si="8"/>
        <v/>
      </c>
    </row>
    <row r="166" spans="16:24" x14ac:dyDescent="0.2">
      <c r="P166" s="151">
        <f>'Sterilizer Chambers'!I59</f>
        <v>0</v>
      </c>
      <c r="Q166" s="138">
        <f>'Sterilizer Chambers'!J59</f>
        <v>0</v>
      </c>
      <c r="R166" s="142">
        <f t="shared" si="9"/>
        <v>0</v>
      </c>
      <c r="S166" s="148"/>
      <c r="T166" s="164" t="str">
        <f t="array" ref="T166">IFERROR(INDEX($P$2:$P$451,SMALL(IF(ISTEXT($P$2:$P$451),ROW($P$1:$P$450),""),ROW(P165))),"")</f>
        <v/>
      </c>
      <c r="U166" s="124" t="str">
        <f>IF(T166="","",IF(COUNTIF($T166:T615,T166)=1,T166,""))</f>
        <v/>
      </c>
      <c r="V166" s="168" t="str">
        <f t="array" aca="1" ref="V166" ca="1">IF(ROW()-ROW($U$2:$U$451)+1&gt;ROWS($U$2:$U$451)-COUNTBLANK($U$2:$U$451),"",INDIRECT(ADDRESS(SMALL((IF($U$2:$U$451&lt;&gt;"",ROW($U$2:$U$451),ROW()+ROWS($U$2:$U$451))),ROW()-ROW($U$2:$U$451)+1),COLUMN($U$2:$U$451),4)))</f>
        <v/>
      </c>
      <c r="W166" s="186" t="str">
        <f t="shared" ca="1" si="7"/>
        <v/>
      </c>
      <c r="X166" s="187" t="str">
        <f t="shared" ca="1" si="8"/>
        <v/>
      </c>
    </row>
    <row r="167" spans="16:24" x14ac:dyDescent="0.2">
      <c r="P167" s="151">
        <f>'Sterilizer Chambers'!I60</f>
        <v>0</v>
      </c>
      <c r="Q167" s="138">
        <f>'Sterilizer Chambers'!J60</f>
        <v>0</v>
      </c>
      <c r="R167" s="142">
        <f t="shared" si="9"/>
        <v>0</v>
      </c>
      <c r="S167" s="148"/>
      <c r="T167" s="164" t="str">
        <f t="array" ref="T167">IFERROR(INDEX($P$2:$P$451,SMALL(IF(ISTEXT($P$2:$P$451),ROW($P$1:$P$450),""),ROW(P166))),"")</f>
        <v/>
      </c>
      <c r="U167" s="124" t="str">
        <f>IF(T167="","",IF(COUNTIF($T167:T616,T167)=1,T167,""))</f>
        <v/>
      </c>
      <c r="V167" s="168" t="str">
        <f t="array" aca="1" ref="V167" ca="1">IF(ROW()-ROW($U$2:$U$451)+1&gt;ROWS($U$2:$U$451)-COUNTBLANK($U$2:$U$451),"",INDIRECT(ADDRESS(SMALL((IF($U$2:$U$451&lt;&gt;"",ROW($U$2:$U$451),ROW()+ROWS($U$2:$U$451))),ROW()-ROW($U$2:$U$451)+1),COLUMN($U$2:$U$451),4)))</f>
        <v/>
      </c>
      <c r="W167" s="186" t="str">
        <f t="shared" ca="1" si="7"/>
        <v/>
      </c>
      <c r="X167" s="187" t="str">
        <f t="shared" ca="1" si="8"/>
        <v/>
      </c>
    </row>
    <row r="168" spans="16:24" x14ac:dyDescent="0.2">
      <c r="P168" s="151">
        <f>'Sterilizer Chambers'!I61</f>
        <v>0</v>
      </c>
      <c r="Q168" s="138">
        <f>'Sterilizer Chambers'!J61</f>
        <v>0</v>
      </c>
      <c r="R168" s="142">
        <f t="shared" si="9"/>
        <v>0</v>
      </c>
      <c r="S168" s="148"/>
      <c r="T168" s="164" t="str">
        <f t="array" ref="T168">IFERROR(INDEX($P$2:$P$451,SMALL(IF(ISTEXT($P$2:$P$451),ROW($P$1:$P$450),""),ROW(P167))),"")</f>
        <v/>
      </c>
      <c r="U168" s="124" t="str">
        <f>IF(T168="","",IF(COUNTIF($T168:T617,T168)=1,T168,""))</f>
        <v/>
      </c>
      <c r="V168" s="168" t="str">
        <f t="array" aca="1" ref="V168" ca="1">IF(ROW()-ROW($U$2:$U$451)+1&gt;ROWS($U$2:$U$451)-COUNTBLANK($U$2:$U$451),"",INDIRECT(ADDRESS(SMALL((IF($U$2:$U$451&lt;&gt;"",ROW($U$2:$U$451),ROW()+ROWS($U$2:$U$451))),ROW()-ROW($U$2:$U$451)+1),COLUMN($U$2:$U$451),4)))</f>
        <v/>
      </c>
      <c r="W168" s="186" t="str">
        <f t="shared" ca="1" si="7"/>
        <v/>
      </c>
      <c r="X168" s="187" t="str">
        <f t="shared" ca="1" si="8"/>
        <v/>
      </c>
    </row>
    <row r="169" spans="16:24" x14ac:dyDescent="0.2">
      <c r="P169" s="151">
        <f>'Sterilizer Chambers'!I62</f>
        <v>0</v>
      </c>
      <c r="Q169" s="138">
        <f>'Sterilizer Chambers'!J62</f>
        <v>0</v>
      </c>
      <c r="R169" s="142">
        <f t="shared" si="9"/>
        <v>0</v>
      </c>
      <c r="S169" s="148"/>
      <c r="T169" s="164" t="str">
        <f t="array" ref="T169">IFERROR(INDEX($P$2:$P$451,SMALL(IF(ISTEXT($P$2:$P$451),ROW($P$1:$P$450),""),ROW(P168))),"")</f>
        <v/>
      </c>
      <c r="U169" s="124" t="str">
        <f>IF(T169="","",IF(COUNTIF($T169:T618,T169)=1,T169,""))</f>
        <v/>
      </c>
      <c r="V169" s="168" t="str">
        <f t="array" aca="1" ref="V169" ca="1">IF(ROW()-ROW($U$2:$U$451)+1&gt;ROWS($U$2:$U$451)-COUNTBLANK($U$2:$U$451),"",INDIRECT(ADDRESS(SMALL((IF($U$2:$U$451&lt;&gt;"",ROW($U$2:$U$451),ROW()+ROWS($U$2:$U$451))),ROW()-ROW($U$2:$U$451)+1),COLUMN($U$2:$U$451),4)))</f>
        <v/>
      </c>
      <c r="W169" s="186" t="str">
        <f t="shared" ca="1" si="7"/>
        <v/>
      </c>
      <c r="X169" s="187" t="str">
        <f t="shared" ca="1" si="8"/>
        <v/>
      </c>
    </row>
    <row r="170" spans="16:24" x14ac:dyDescent="0.2">
      <c r="P170" s="151">
        <f>'Sterilizer Chambers'!I63</f>
        <v>0</v>
      </c>
      <c r="Q170" s="138">
        <f>'Sterilizer Chambers'!J63</f>
        <v>0</v>
      </c>
      <c r="R170" s="142">
        <f t="shared" si="9"/>
        <v>0</v>
      </c>
      <c r="S170" s="148"/>
      <c r="T170" s="164" t="str">
        <f t="array" ref="T170">IFERROR(INDEX($P$2:$P$451,SMALL(IF(ISTEXT($P$2:$P$451),ROW($P$1:$P$450),""),ROW(P169))),"")</f>
        <v/>
      </c>
      <c r="U170" s="124" t="str">
        <f>IF(T170="","",IF(COUNTIF($T170:T619,T170)=1,T170,""))</f>
        <v/>
      </c>
      <c r="V170" s="168" t="str">
        <f t="array" aca="1" ref="V170" ca="1">IF(ROW()-ROW($U$2:$U$451)+1&gt;ROWS($U$2:$U$451)-COUNTBLANK($U$2:$U$451),"",INDIRECT(ADDRESS(SMALL((IF($U$2:$U$451&lt;&gt;"",ROW($U$2:$U$451),ROW()+ROWS($U$2:$U$451))),ROW()-ROW($U$2:$U$451)+1),COLUMN($U$2:$U$451),4)))</f>
        <v/>
      </c>
      <c r="W170" s="186" t="str">
        <f t="shared" ca="1" si="7"/>
        <v/>
      </c>
      <c r="X170" s="187" t="str">
        <f t="shared" ca="1" si="8"/>
        <v/>
      </c>
    </row>
    <row r="171" spans="16:24" x14ac:dyDescent="0.2">
      <c r="P171" s="151">
        <f>'Sterilizer Chambers'!I64</f>
        <v>0</v>
      </c>
      <c r="Q171" s="138">
        <f>'Sterilizer Chambers'!J64</f>
        <v>0</v>
      </c>
      <c r="R171" s="142">
        <f t="shared" si="9"/>
        <v>0</v>
      </c>
      <c r="S171" s="148"/>
      <c r="T171" s="164" t="str">
        <f t="array" ref="T171">IFERROR(INDEX($P$2:$P$451,SMALL(IF(ISTEXT($P$2:$P$451),ROW($P$1:$P$450),""),ROW(P170))),"")</f>
        <v/>
      </c>
      <c r="U171" s="124" t="str">
        <f>IF(T171="","",IF(COUNTIF($T171:T620,T171)=1,T171,""))</f>
        <v/>
      </c>
      <c r="V171" s="168" t="str">
        <f t="array" aca="1" ref="V171" ca="1">IF(ROW()-ROW($U$2:$U$451)+1&gt;ROWS($U$2:$U$451)-COUNTBLANK($U$2:$U$451),"",INDIRECT(ADDRESS(SMALL((IF($U$2:$U$451&lt;&gt;"",ROW($U$2:$U$451),ROW()+ROWS($U$2:$U$451))),ROW()-ROW($U$2:$U$451)+1),COLUMN($U$2:$U$451),4)))</f>
        <v/>
      </c>
      <c r="W171" s="186" t="str">
        <f t="shared" ca="1" si="7"/>
        <v/>
      </c>
      <c r="X171" s="187" t="str">
        <f t="shared" ca="1" si="8"/>
        <v/>
      </c>
    </row>
    <row r="172" spans="16:24" x14ac:dyDescent="0.2">
      <c r="P172" s="151">
        <f>'Sterilizer Chambers'!I65</f>
        <v>0</v>
      </c>
      <c r="Q172" s="138">
        <f>'Sterilizer Chambers'!J65</f>
        <v>0</v>
      </c>
      <c r="R172" s="142">
        <f t="shared" si="9"/>
        <v>0</v>
      </c>
      <c r="S172" s="148"/>
      <c r="T172" s="164" t="str">
        <f t="array" ref="T172">IFERROR(INDEX($P$2:$P$451,SMALL(IF(ISTEXT($P$2:$P$451),ROW($P$1:$P$450),""),ROW(P171))),"")</f>
        <v/>
      </c>
      <c r="U172" s="124" t="str">
        <f>IF(T172="","",IF(COUNTIF($T172:T621,T172)=1,T172,""))</f>
        <v/>
      </c>
      <c r="V172" s="168" t="str">
        <f t="array" aca="1" ref="V172" ca="1">IF(ROW()-ROW($U$2:$U$451)+1&gt;ROWS($U$2:$U$451)-COUNTBLANK($U$2:$U$451),"",INDIRECT(ADDRESS(SMALL((IF($U$2:$U$451&lt;&gt;"",ROW($U$2:$U$451),ROW()+ROWS($U$2:$U$451))),ROW()-ROW($U$2:$U$451)+1),COLUMN($U$2:$U$451),4)))</f>
        <v/>
      </c>
      <c r="W172" s="186" t="str">
        <f t="shared" ca="1" si="7"/>
        <v/>
      </c>
      <c r="X172" s="187" t="str">
        <f t="shared" ca="1" si="8"/>
        <v/>
      </c>
    </row>
    <row r="173" spans="16:24" x14ac:dyDescent="0.2">
      <c r="P173" s="151">
        <f>'Sterilizer Chambers'!I66</f>
        <v>0</v>
      </c>
      <c r="Q173" s="138">
        <f>'Sterilizer Chambers'!J66</f>
        <v>0</v>
      </c>
      <c r="R173" s="142">
        <f t="shared" si="9"/>
        <v>0</v>
      </c>
      <c r="S173" s="148"/>
      <c r="T173" s="164" t="str">
        <f t="array" ref="T173">IFERROR(INDEX($P$2:$P$451,SMALL(IF(ISTEXT($P$2:$P$451),ROW($P$1:$P$450),""),ROW(P172))),"")</f>
        <v/>
      </c>
      <c r="U173" s="124" t="str">
        <f>IF(T173="","",IF(COUNTIF($T173:T622,T173)=1,T173,""))</f>
        <v/>
      </c>
      <c r="V173" s="168" t="str">
        <f t="array" aca="1" ref="V173" ca="1">IF(ROW()-ROW($U$2:$U$451)+1&gt;ROWS($U$2:$U$451)-COUNTBLANK($U$2:$U$451),"",INDIRECT(ADDRESS(SMALL((IF($U$2:$U$451&lt;&gt;"",ROW($U$2:$U$451),ROW()+ROWS($U$2:$U$451))),ROW()-ROW($U$2:$U$451)+1),COLUMN($U$2:$U$451),4)))</f>
        <v/>
      </c>
      <c r="W173" s="186" t="str">
        <f t="shared" ca="1" si="7"/>
        <v/>
      </c>
      <c r="X173" s="187" t="str">
        <f t="shared" ca="1" si="8"/>
        <v/>
      </c>
    </row>
    <row r="174" spans="16:24" x14ac:dyDescent="0.2">
      <c r="P174" s="151">
        <f>'Sterilizer Chambers'!I67</f>
        <v>0</v>
      </c>
      <c r="Q174" s="138">
        <f>'Sterilizer Chambers'!J67</f>
        <v>0</v>
      </c>
      <c r="R174" s="142">
        <f t="shared" si="9"/>
        <v>0</v>
      </c>
      <c r="S174" s="148"/>
      <c r="T174" s="164" t="str">
        <f t="array" ref="T174">IFERROR(INDEX($P$2:$P$451,SMALL(IF(ISTEXT($P$2:$P$451),ROW($P$1:$P$450),""),ROW(P173))),"")</f>
        <v/>
      </c>
      <c r="U174" s="124" t="str">
        <f>IF(T174="","",IF(COUNTIF($T174:T623,T174)=1,T174,""))</f>
        <v/>
      </c>
      <c r="V174" s="168" t="str">
        <f t="array" aca="1" ref="V174" ca="1">IF(ROW()-ROW($U$2:$U$451)+1&gt;ROWS($U$2:$U$451)-COUNTBLANK($U$2:$U$451),"",INDIRECT(ADDRESS(SMALL((IF($U$2:$U$451&lt;&gt;"",ROW($U$2:$U$451),ROW()+ROWS($U$2:$U$451))),ROW()-ROW($U$2:$U$451)+1),COLUMN($U$2:$U$451),4)))</f>
        <v/>
      </c>
      <c r="W174" s="186" t="str">
        <f t="shared" ca="1" si="7"/>
        <v/>
      </c>
      <c r="X174" s="187" t="str">
        <f t="shared" ca="1" si="8"/>
        <v/>
      </c>
    </row>
    <row r="175" spans="16:24" x14ac:dyDescent="0.2">
      <c r="P175" s="151">
        <f>'Sterilizer Chambers'!I68</f>
        <v>0</v>
      </c>
      <c r="Q175" s="138">
        <f>'Sterilizer Chambers'!J68</f>
        <v>0</v>
      </c>
      <c r="R175" s="142">
        <f t="shared" si="9"/>
        <v>0</v>
      </c>
      <c r="S175" s="148"/>
      <c r="T175" s="164" t="str">
        <f t="array" ref="T175">IFERROR(INDEX($P$2:$P$451,SMALL(IF(ISTEXT($P$2:$P$451),ROW($P$1:$P$450),""),ROW(P174))),"")</f>
        <v/>
      </c>
      <c r="U175" s="124" t="str">
        <f>IF(T175="","",IF(COUNTIF($T175:T624,T175)=1,T175,""))</f>
        <v/>
      </c>
      <c r="V175" s="168" t="str">
        <f t="array" aca="1" ref="V175" ca="1">IF(ROW()-ROW($U$2:$U$451)+1&gt;ROWS($U$2:$U$451)-COUNTBLANK($U$2:$U$451),"",INDIRECT(ADDRESS(SMALL((IF($U$2:$U$451&lt;&gt;"",ROW($U$2:$U$451),ROW()+ROWS($U$2:$U$451))),ROW()-ROW($U$2:$U$451)+1),COLUMN($U$2:$U$451),4)))</f>
        <v/>
      </c>
      <c r="W175" s="186" t="str">
        <f t="shared" ca="1" si="7"/>
        <v/>
      </c>
      <c r="X175" s="187" t="str">
        <f t="shared" ca="1" si="8"/>
        <v/>
      </c>
    </row>
    <row r="176" spans="16:24" x14ac:dyDescent="0.2">
      <c r="P176" s="151">
        <f>'Sterilizer Chambers'!I69</f>
        <v>0</v>
      </c>
      <c r="Q176" s="138">
        <f>'Sterilizer Chambers'!J69</f>
        <v>0</v>
      </c>
      <c r="R176" s="142">
        <f t="shared" si="9"/>
        <v>0</v>
      </c>
      <c r="S176" s="148"/>
      <c r="T176" s="164" t="str">
        <f t="array" ref="T176">IFERROR(INDEX($P$2:$P$451,SMALL(IF(ISTEXT($P$2:$P$451),ROW($P$1:$P$450),""),ROW(P175))),"")</f>
        <v/>
      </c>
      <c r="U176" s="124" t="str">
        <f>IF(T176="","",IF(COUNTIF($T176:T625,T176)=1,T176,""))</f>
        <v/>
      </c>
      <c r="V176" s="168" t="str">
        <f t="array" aca="1" ref="V176" ca="1">IF(ROW()-ROW($U$2:$U$451)+1&gt;ROWS($U$2:$U$451)-COUNTBLANK($U$2:$U$451),"",INDIRECT(ADDRESS(SMALL((IF($U$2:$U$451&lt;&gt;"",ROW($U$2:$U$451),ROW()+ROWS($U$2:$U$451))),ROW()-ROW($U$2:$U$451)+1),COLUMN($U$2:$U$451),4)))</f>
        <v/>
      </c>
      <c r="W176" s="186" t="str">
        <f t="shared" ca="1" si="7"/>
        <v/>
      </c>
      <c r="X176" s="187" t="str">
        <f t="shared" ca="1" si="8"/>
        <v/>
      </c>
    </row>
    <row r="177" spans="16:24" x14ac:dyDescent="0.2">
      <c r="P177" s="151">
        <f>'Sterilizer Chambers'!I70</f>
        <v>0</v>
      </c>
      <c r="Q177" s="138">
        <f>'Sterilizer Chambers'!J70</f>
        <v>0</v>
      </c>
      <c r="R177" s="142">
        <f t="shared" si="9"/>
        <v>0</v>
      </c>
      <c r="S177" s="148"/>
      <c r="T177" s="164" t="str">
        <f t="array" ref="T177">IFERROR(INDEX($P$2:$P$451,SMALL(IF(ISTEXT($P$2:$P$451),ROW($P$1:$P$450),""),ROW(P176))),"")</f>
        <v/>
      </c>
      <c r="U177" s="124" t="str">
        <f>IF(T177="","",IF(COUNTIF($T177:T626,T177)=1,T177,""))</f>
        <v/>
      </c>
      <c r="V177" s="168" t="str">
        <f t="array" aca="1" ref="V177" ca="1">IF(ROW()-ROW($U$2:$U$451)+1&gt;ROWS($U$2:$U$451)-COUNTBLANK($U$2:$U$451),"",INDIRECT(ADDRESS(SMALL((IF($U$2:$U$451&lt;&gt;"",ROW($U$2:$U$451),ROW()+ROWS($U$2:$U$451))),ROW()-ROW($U$2:$U$451)+1),COLUMN($U$2:$U$451),4)))</f>
        <v/>
      </c>
      <c r="W177" s="186" t="str">
        <f t="shared" ca="1" si="7"/>
        <v/>
      </c>
      <c r="X177" s="187" t="str">
        <f t="shared" ca="1" si="8"/>
        <v/>
      </c>
    </row>
    <row r="178" spans="16:24" x14ac:dyDescent="0.2">
      <c r="P178" s="151">
        <f>'Sterilizer Chambers'!I71</f>
        <v>0</v>
      </c>
      <c r="Q178" s="138">
        <f>'Sterilizer Chambers'!J71</f>
        <v>0</v>
      </c>
      <c r="R178" s="142">
        <f t="shared" si="9"/>
        <v>0</v>
      </c>
      <c r="S178" s="148"/>
      <c r="T178" s="164" t="str">
        <f t="array" ref="T178">IFERROR(INDEX($P$2:$P$451,SMALL(IF(ISTEXT($P$2:$P$451),ROW($P$1:$P$450),""),ROW(P177))),"")</f>
        <v/>
      </c>
      <c r="U178" s="124" t="str">
        <f>IF(T178="","",IF(COUNTIF($T178:T627,T178)=1,T178,""))</f>
        <v/>
      </c>
      <c r="V178" s="168" t="str">
        <f t="array" aca="1" ref="V178" ca="1">IF(ROW()-ROW($U$2:$U$451)+1&gt;ROWS($U$2:$U$451)-COUNTBLANK($U$2:$U$451),"",INDIRECT(ADDRESS(SMALL((IF($U$2:$U$451&lt;&gt;"",ROW($U$2:$U$451),ROW()+ROWS($U$2:$U$451))),ROW()-ROW($U$2:$U$451)+1),COLUMN($U$2:$U$451),4)))</f>
        <v/>
      </c>
      <c r="W178" s="186" t="str">
        <f t="shared" ca="1" si="7"/>
        <v/>
      </c>
      <c r="X178" s="187" t="str">
        <f t="shared" ca="1" si="8"/>
        <v/>
      </c>
    </row>
    <row r="179" spans="16:24" x14ac:dyDescent="0.2">
      <c r="P179" s="151">
        <f>'Sterilizer Chambers'!I72</f>
        <v>0</v>
      </c>
      <c r="Q179" s="138">
        <f>'Sterilizer Chambers'!J72</f>
        <v>0</v>
      </c>
      <c r="R179" s="142">
        <f t="shared" si="9"/>
        <v>0</v>
      </c>
      <c r="S179" s="148"/>
      <c r="T179" s="164" t="str">
        <f t="array" ref="T179">IFERROR(INDEX($P$2:$P$451,SMALL(IF(ISTEXT($P$2:$P$451),ROW($P$1:$P$450),""),ROW(P178))),"")</f>
        <v/>
      </c>
      <c r="U179" s="124" t="str">
        <f>IF(T179="","",IF(COUNTIF($T179:T628,T179)=1,T179,""))</f>
        <v/>
      </c>
      <c r="V179" s="168" t="str">
        <f t="array" aca="1" ref="V179" ca="1">IF(ROW()-ROW($U$2:$U$451)+1&gt;ROWS($U$2:$U$451)-COUNTBLANK($U$2:$U$451),"",INDIRECT(ADDRESS(SMALL((IF($U$2:$U$451&lt;&gt;"",ROW($U$2:$U$451),ROW()+ROWS($U$2:$U$451))),ROW()-ROW($U$2:$U$451)+1),COLUMN($U$2:$U$451),4)))</f>
        <v/>
      </c>
      <c r="W179" s="186" t="str">
        <f t="shared" ca="1" si="7"/>
        <v/>
      </c>
      <c r="X179" s="187" t="str">
        <f t="shared" ca="1" si="8"/>
        <v/>
      </c>
    </row>
    <row r="180" spans="16:24" x14ac:dyDescent="0.2">
      <c r="P180" s="151">
        <f>'Sterilizer Chambers'!I73</f>
        <v>0</v>
      </c>
      <c r="Q180" s="138">
        <f>'Sterilizer Chambers'!J73</f>
        <v>0</v>
      </c>
      <c r="R180" s="142">
        <f t="shared" si="9"/>
        <v>0</v>
      </c>
      <c r="S180" s="148"/>
      <c r="T180" s="164" t="str">
        <f t="array" ref="T180">IFERROR(INDEX($P$2:$P$451,SMALL(IF(ISTEXT($P$2:$P$451),ROW($P$1:$P$450),""),ROW(P179))),"")</f>
        <v/>
      </c>
      <c r="U180" s="124" t="str">
        <f>IF(T180="","",IF(COUNTIF($T180:T629,T180)=1,T180,""))</f>
        <v/>
      </c>
      <c r="V180" s="168" t="str">
        <f t="array" aca="1" ref="V180" ca="1">IF(ROW()-ROW($U$2:$U$451)+1&gt;ROWS($U$2:$U$451)-COUNTBLANK($U$2:$U$451),"",INDIRECT(ADDRESS(SMALL((IF($U$2:$U$451&lt;&gt;"",ROW($U$2:$U$451),ROW()+ROWS($U$2:$U$451))),ROW()-ROW($U$2:$U$451)+1),COLUMN($U$2:$U$451),4)))</f>
        <v/>
      </c>
      <c r="W180" s="186" t="str">
        <f t="shared" ca="1" si="7"/>
        <v/>
      </c>
      <c r="X180" s="187" t="str">
        <f t="shared" ca="1" si="8"/>
        <v/>
      </c>
    </row>
    <row r="181" spans="16:24" x14ac:dyDescent="0.2">
      <c r="P181" s="151">
        <f>'Sterilizer Chambers'!I74</f>
        <v>0</v>
      </c>
      <c r="Q181" s="138">
        <f>'Sterilizer Chambers'!J74</f>
        <v>0</v>
      </c>
      <c r="R181" s="142">
        <f t="shared" si="9"/>
        <v>0</v>
      </c>
      <c r="S181" s="148"/>
      <c r="T181" s="164" t="str">
        <f t="array" ref="T181">IFERROR(INDEX($P$2:$P$451,SMALL(IF(ISTEXT($P$2:$P$451),ROW($P$1:$P$450),""),ROW(P180))),"")</f>
        <v/>
      </c>
      <c r="U181" s="124" t="str">
        <f>IF(T181="","",IF(COUNTIF($T181:T630,T181)=1,T181,""))</f>
        <v/>
      </c>
      <c r="V181" s="168" t="str">
        <f t="array" aca="1" ref="V181" ca="1">IF(ROW()-ROW($U$2:$U$451)+1&gt;ROWS($U$2:$U$451)-COUNTBLANK($U$2:$U$451),"",INDIRECT(ADDRESS(SMALL((IF($U$2:$U$451&lt;&gt;"",ROW($U$2:$U$451),ROW()+ROWS($U$2:$U$451))),ROW()-ROW($U$2:$U$451)+1),COLUMN($U$2:$U$451),4)))</f>
        <v/>
      </c>
      <c r="W181" s="186" t="str">
        <f t="shared" ca="1" si="7"/>
        <v/>
      </c>
      <c r="X181" s="187" t="str">
        <f t="shared" ca="1" si="8"/>
        <v/>
      </c>
    </row>
    <row r="182" spans="16:24" x14ac:dyDescent="0.2">
      <c r="P182" s="151">
        <f>'Sterilizer Chambers'!I75</f>
        <v>0</v>
      </c>
      <c r="Q182" s="138">
        <f>'Sterilizer Chambers'!J75</f>
        <v>0</v>
      </c>
      <c r="R182" s="142">
        <f t="shared" si="9"/>
        <v>0</v>
      </c>
      <c r="S182" s="148"/>
      <c r="T182" s="164" t="str">
        <f t="array" ref="T182">IFERROR(INDEX($P$2:$P$451,SMALL(IF(ISTEXT($P$2:$P$451),ROW($P$1:$P$450),""),ROW(P181))),"")</f>
        <v/>
      </c>
      <c r="U182" s="124" t="str">
        <f>IF(T182="","",IF(COUNTIF($T182:T631,T182)=1,T182,""))</f>
        <v/>
      </c>
      <c r="V182" s="168" t="str">
        <f t="array" aca="1" ref="V182" ca="1">IF(ROW()-ROW($U$2:$U$451)+1&gt;ROWS($U$2:$U$451)-COUNTBLANK($U$2:$U$451),"",INDIRECT(ADDRESS(SMALL((IF($U$2:$U$451&lt;&gt;"",ROW($U$2:$U$451),ROW()+ROWS($U$2:$U$451))),ROW()-ROW($U$2:$U$451)+1),COLUMN($U$2:$U$451),4)))</f>
        <v/>
      </c>
      <c r="W182" s="186" t="str">
        <f t="shared" ca="1" si="7"/>
        <v/>
      </c>
      <c r="X182" s="187" t="str">
        <f t="shared" ca="1" si="8"/>
        <v/>
      </c>
    </row>
    <row r="183" spans="16:24" x14ac:dyDescent="0.2">
      <c r="P183" s="151">
        <f>'Sterilizer Chambers'!I76</f>
        <v>0</v>
      </c>
      <c r="Q183" s="138">
        <f>'Sterilizer Chambers'!J76</f>
        <v>0</v>
      </c>
      <c r="R183" s="142">
        <f t="shared" si="9"/>
        <v>0</v>
      </c>
      <c r="S183" s="148"/>
      <c r="T183" s="164" t="str">
        <f t="array" ref="T183">IFERROR(INDEX($P$2:$P$451,SMALL(IF(ISTEXT($P$2:$P$451),ROW($P$1:$P$450),""),ROW(P182))),"")</f>
        <v/>
      </c>
      <c r="U183" s="124" t="str">
        <f>IF(T183="","",IF(COUNTIF($T183:T632,T183)=1,T183,""))</f>
        <v/>
      </c>
      <c r="V183" s="168" t="str">
        <f t="array" aca="1" ref="V183" ca="1">IF(ROW()-ROW($U$2:$U$451)+1&gt;ROWS($U$2:$U$451)-COUNTBLANK($U$2:$U$451),"",INDIRECT(ADDRESS(SMALL((IF($U$2:$U$451&lt;&gt;"",ROW($U$2:$U$451),ROW()+ROWS($U$2:$U$451))),ROW()-ROW($U$2:$U$451)+1),COLUMN($U$2:$U$451),4)))</f>
        <v/>
      </c>
      <c r="W183" s="186" t="str">
        <f t="shared" ca="1" si="7"/>
        <v/>
      </c>
      <c r="X183" s="187" t="str">
        <f t="shared" ca="1" si="8"/>
        <v/>
      </c>
    </row>
    <row r="184" spans="16:24" x14ac:dyDescent="0.2">
      <c r="P184" s="151">
        <f>'Sterilizer Chambers'!I77</f>
        <v>0</v>
      </c>
      <c r="Q184" s="138">
        <f>'Sterilizer Chambers'!J77</f>
        <v>0</v>
      </c>
      <c r="R184" s="142">
        <f t="shared" si="9"/>
        <v>0</v>
      </c>
      <c r="S184" s="148"/>
      <c r="T184" s="164" t="str">
        <f t="array" ref="T184">IFERROR(INDEX($P$2:$P$451,SMALL(IF(ISTEXT($P$2:$P$451),ROW($P$1:$P$450),""),ROW(P183))),"")</f>
        <v/>
      </c>
      <c r="U184" s="124" t="str">
        <f>IF(T184="","",IF(COUNTIF($T184:T633,T184)=1,T184,""))</f>
        <v/>
      </c>
      <c r="V184" s="168" t="str">
        <f t="array" aca="1" ref="V184" ca="1">IF(ROW()-ROW($U$2:$U$451)+1&gt;ROWS($U$2:$U$451)-COUNTBLANK($U$2:$U$451),"",INDIRECT(ADDRESS(SMALL((IF($U$2:$U$451&lt;&gt;"",ROW($U$2:$U$451),ROW()+ROWS($U$2:$U$451))),ROW()-ROW($U$2:$U$451)+1),COLUMN($U$2:$U$451),4)))</f>
        <v/>
      </c>
      <c r="W184" s="186" t="str">
        <f t="shared" ca="1" si="7"/>
        <v/>
      </c>
      <c r="X184" s="187" t="str">
        <f t="shared" ca="1" si="8"/>
        <v/>
      </c>
    </row>
    <row r="185" spans="16:24" x14ac:dyDescent="0.2">
      <c r="P185" s="151">
        <f>'Sterilizer Chambers'!I78</f>
        <v>0</v>
      </c>
      <c r="Q185" s="138">
        <f>'Sterilizer Chambers'!J78</f>
        <v>0</v>
      </c>
      <c r="R185" s="142">
        <f t="shared" si="9"/>
        <v>0</v>
      </c>
      <c r="S185" s="148"/>
      <c r="T185" s="164" t="str">
        <f t="array" ref="T185">IFERROR(INDEX($P$2:$P$451,SMALL(IF(ISTEXT($P$2:$P$451),ROW($P$1:$P$450),""),ROW(P184))),"")</f>
        <v/>
      </c>
      <c r="U185" s="124" t="str">
        <f>IF(T185="","",IF(COUNTIF($T185:T634,T185)=1,T185,""))</f>
        <v/>
      </c>
      <c r="V185" s="168" t="str">
        <f t="array" aca="1" ref="V185" ca="1">IF(ROW()-ROW($U$2:$U$451)+1&gt;ROWS($U$2:$U$451)-COUNTBLANK($U$2:$U$451),"",INDIRECT(ADDRESS(SMALL((IF($U$2:$U$451&lt;&gt;"",ROW($U$2:$U$451),ROW()+ROWS($U$2:$U$451))),ROW()-ROW($U$2:$U$451)+1),COLUMN($U$2:$U$451),4)))</f>
        <v/>
      </c>
      <c r="W185" s="186" t="str">
        <f t="shared" ca="1" si="7"/>
        <v/>
      </c>
      <c r="X185" s="187" t="str">
        <f t="shared" ca="1" si="8"/>
        <v/>
      </c>
    </row>
    <row r="186" spans="16:24" x14ac:dyDescent="0.2">
      <c r="P186" s="151">
        <f>'Sterilizer Chambers'!I79</f>
        <v>0</v>
      </c>
      <c r="Q186" s="138">
        <f>'Sterilizer Chambers'!J79</f>
        <v>0</v>
      </c>
      <c r="R186" s="142">
        <f t="shared" si="9"/>
        <v>0</v>
      </c>
      <c r="S186" s="148"/>
      <c r="T186" s="164" t="str">
        <f t="array" ref="T186">IFERROR(INDEX($P$2:$P$451,SMALL(IF(ISTEXT($P$2:$P$451),ROW($P$1:$P$450),""),ROW(P185))),"")</f>
        <v/>
      </c>
      <c r="U186" s="124" t="str">
        <f>IF(T186="","",IF(COUNTIF($T186:T635,T186)=1,T186,""))</f>
        <v/>
      </c>
      <c r="V186" s="168" t="str">
        <f t="array" aca="1" ref="V186" ca="1">IF(ROW()-ROW($U$2:$U$451)+1&gt;ROWS($U$2:$U$451)-COUNTBLANK($U$2:$U$451),"",INDIRECT(ADDRESS(SMALL((IF($U$2:$U$451&lt;&gt;"",ROW($U$2:$U$451),ROW()+ROWS($U$2:$U$451))),ROW()-ROW($U$2:$U$451)+1),COLUMN($U$2:$U$451),4)))</f>
        <v/>
      </c>
      <c r="W186" s="186" t="str">
        <f t="shared" ca="1" si="7"/>
        <v/>
      </c>
      <c r="X186" s="187" t="str">
        <f t="shared" ca="1" si="8"/>
        <v/>
      </c>
    </row>
    <row r="187" spans="16:24" x14ac:dyDescent="0.2">
      <c r="P187" s="151">
        <f>'Sterilizer Chambers'!I80</f>
        <v>0</v>
      </c>
      <c r="Q187" s="138">
        <f>'Sterilizer Chambers'!J80</f>
        <v>0</v>
      </c>
      <c r="R187" s="142">
        <f t="shared" si="9"/>
        <v>0</v>
      </c>
      <c r="S187" s="148"/>
      <c r="T187" s="164" t="str">
        <f t="array" ref="T187">IFERROR(INDEX($P$2:$P$451,SMALL(IF(ISTEXT($P$2:$P$451),ROW($P$1:$P$450),""),ROW(P186))),"")</f>
        <v/>
      </c>
      <c r="U187" s="124" t="str">
        <f>IF(T187="","",IF(COUNTIF($T187:T636,T187)=1,T187,""))</f>
        <v/>
      </c>
      <c r="V187" s="168" t="str">
        <f t="array" aca="1" ref="V187" ca="1">IF(ROW()-ROW($U$2:$U$451)+1&gt;ROWS($U$2:$U$451)-COUNTBLANK($U$2:$U$451),"",INDIRECT(ADDRESS(SMALL((IF($U$2:$U$451&lt;&gt;"",ROW($U$2:$U$451),ROW()+ROWS($U$2:$U$451))),ROW()-ROW($U$2:$U$451)+1),COLUMN($U$2:$U$451),4)))</f>
        <v/>
      </c>
      <c r="W187" s="186" t="str">
        <f t="shared" ca="1" si="7"/>
        <v/>
      </c>
      <c r="X187" s="187" t="str">
        <f t="shared" ca="1" si="8"/>
        <v/>
      </c>
    </row>
    <row r="188" spans="16:24" x14ac:dyDescent="0.2">
      <c r="P188" s="151">
        <f>'Sterilizer Chambers'!I81</f>
        <v>0</v>
      </c>
      <c r="Q188" s="138">
        <f>'Sterilizer Chambers'!J81</f>
        <v>0</v>
      </c>
      <c r="R188" s="142">
        <f t="shared" si="9"/>
        <v>0</v>
      </c>
      <c r="S188" s="148"/>
      <c r="T188" s="164" t="str">
        <f t="array" ref="T188">IFERROR(INDEX($P$2:$P$451,SMALL(IF(ISTEXT($P$2:$P$451),ROW($P$1:$P$450),""),ROW(P187))),"")</f>
        <v/>
      </c>
      <c r="U188" s="124" t="str">
        <f>IF(T188="","",IF(COUNTIF($T188:T637,T188)=1,T188,""))</f>
        <v/>
      </c>
      <c r="V188" s="168" t="str">
        <f t="array" aca="1" ref="V188" ca="1">IF(ROW()-ROW($U$2:$U$451)+1&gt;ROWS($U$2:$U$451)-COUNTBLANK($U$2:$U$451),"",INDIRECT(ADDRESS(SMALL((IF($U$2:$U$451&lt;&gt;"",ROW($U$2:$U$451),ROW()+ROWS($U$2:$U$451))),ROW()-ROW($U$2:$U$451)+1),COLUMN($U$2:$U$451),4)))</f>
        <v/>
      </c>
      <c r="W188" s="186" t="str">
        <f t="shared" ca="1" si="7"/>
        <v/>
      </c>
      <c r="X188" s="187" t="str">
        <f t="shared" ca="1" si="8"/>
        <v/>
      </c>
    </row>
    <row r="189" spans="16:24" x14ac:dyDescent="0.2">
      <c r="P189" s="151">
        <f>'Sterilizer Chambers'!I82</f>
        <v>0</v>
      </c>
      <c r="Q189" s="138">
        <f>'Sterilizer Chambers'!J82</f>
        <v>0</v>
      </c>
      <c r="R189" s="142">
        <f t="shared" si="9"/>
        <v>0</v>
      </c>
      <c r="S189" s="148"/>
      <c r="T189" s="164" t="str">
        <f t="array" ref="T189">IFERROR(INDEX($P$2:$P$451,SMALL(IF(ISTEXT($P$2:$P$451),ROW($P$1:$P$450),""),ROW(P188))),"")</f>
        <v/>
      </c>
      <c r="U189" s="124" t="str">
        <f>IF(T189="","",IF(COUNTIF($T189:T638,T189)=1,T189,""))</f>
        <v/>
      </c>
      <c r="V189" s="168" t="str">
        <f t="array" aca="1" ref="V189" ca="1">IF(ROW()-ROW($U$2:$U$451)+1&gt;ROWS($U$2:$U$451)-COUNTBLANK($U$2:$U$451),"",INDIRECT(ADDRESS(SMALL((IF($U$2:$U$451&lt;&gt;"",ROW($U$2:$U$451),ROW()+ROWS($U$2:$U$451))),ROW()-ROW($U$2:$U$451)+1),COLUMN($U$2:$U$451),4)))</f>
        <v/>
      </c>
      <c r="W189" s="186" t="str">
        <f t="shared" ca="1" si="7"/>
        <v/>
      </c>
      <c r="X189" s="187" t="str">
        <f t="shared" ca="1" si="8"/>
        <v/>
      </c>
    </row>
    <row r="190" spans="16:24" x14ac:dyDescent="0.2">
      <c r="P190" s="151">
        <f>'Sterilizer Chambers'!I83</f>
        <v>0</v>
      </c>
      <c r="Q190" s="138">
        <f>'Sterilizer Chambers'!J83</f>
        <v>0</v>
      </c>
      <c r="R190" s="142">
        <f t="shared" si="9"/>
        <v>0</v>
      </c>
      <c r="S190" s="148"/>
      <c r="T190" s="164" t="str">
        <f t="array" ref="T190">IFERROR(INDEX($P$2:$P$451,SMALL(IF(ISTEXT($P$2:$P$451),ROW($P$1:$P$450),""),ROW(P189))),"")</f>
        <v/>
      </c>
      <c r="U190" s="124" t="str">
        <f>IF(T190="","",IF(COUNTIF($T190:T639,T190)=1,T190,""))</f>
        <v/>
      </c>
      <c r="V190" s="168" t="str">
        <f t="array" aca="1" ref="V190" ca="1">IF(ROW()-ROW($U$2:$U$451)+1&gt;ROWS($U$2:$U$451)-COUNTBLANK($U$2:$U$451),"",INDIRECT(ADDRESS(SMALL((IF($U$2:$U$451&lt;&gt;"",ROW($U$2:$U$451),ROW()+ROWS($U$2:$U$451))),ROW()-ROW($U$2:$U$451)+1),COLUMN($U$2:$U$451),4)))</f>
        <v/>
      </c>
      <c r="W190" s="186" t="str">
        <f t="shared" ca="1" si="7"/>
        <v/>
      </c>
      <c r="X190" s="187" t="str">
        <f t="shared" ca="1" si="8"/>
        <v/>
      </c>
    </row>
    <row r="191" spans="16:24" x14ac:dyDescent="0.2">
      <c r="P191" s="151">
        <f>'Sterilizer Chambers'!I84</f>
        <v>0</v>
      </c>
      <c r="Q191" s="138">
        <f>'Sterilizer Chambers'!J84</f>
        <v>0</v>
      </c>
      <c r="R191" s="142">
        <f t="shared" si="9"/>
        <v>0</v>
      </c>
      <c r="S191" s="148"/>
      <c r="T191" s="164" t="str">
        <f t="array" ref="T191">IFERROR(INDEX($P$2:$P$451,SMALL(IF(ISTEXT($P$2:$P$451),ROW($P$1:$P$450),""),ROW(P190))),"")</f>
        <v/>
      </c>
      <c r="U191" s="124" t="str">
        <f>IF(T191="","",IF(COUNTIF($T191:T640,T191)=1,T191,""))</f>
        <v/>
      </c>
      <c r="V191" s="168" t="str">
        <f t="array" aca="1" ref="V191" ca="1">IF(ROW()-ROW($U$2:$U$451)+1&gt;ROWS($U$2:$U$451)-COUNTBLANK($U$2:$U$451),"",INDIRECT(ADDRESS(SMALL((IF($U$2:$U$451&lt;&gt;"",ROW($U$2:$U$451),ROW()+ROWS($U$2:$U$451))),ROW()-ROW($U$2:$U$451)+1),COLUMN($U$2:$U$451),4)))</f>
        <v/>
      </c>
      <c r="W191" s="186" t="str">
        <f t="shared" ca="1" si="7"/>
        <v/>
      </c>
      <c r="X191" s="187" t="str">
        <f t="shared" ca="1" si="8"/>
        <v/>
      </c>
    </row>
    <row r="192" spans="16:24" x14ac:dyDescent="0.2">
      <c r="P192" s="146">
        <f>'Sterilizer Chambers'!M55</f>
        <v>0</v>
      </c>
      <c r="Q192" s="136">
        <f>'Sterilizer Chambers'!N55</f>
        <v>0</v>
      </c>
      <c r="R192" s="142">
        <f t="shared" si="9"/>
        <v>0</v>
      </c>
      <c r="S192" s="147" t="s">
        <v>1132</v>
      </c>
      <c r="T192" s="164" t="str">
        <f t="array" ref="T192">IFERROR(INDEX($P$2:$P$451,SMALL(IF(ISTEXT($P$2:$P$451),ROW($P$1:$P$450),""),ROW(P191))),"")</f>
        <v/>
      </c>
      <c r="U192" s="124" t="str">
        <f>IF(T192="","",IF(COUNTIF($T192:T641,T192)=1,T192,""))</f>
        <v/>
      </c>
      <c r="V192" s="168" t="str">
        <f t="array" aca="1" ref="V192" ca="1">IF(ROW()-ROW($U$2:$U$451)+1&gt;ROWS($U$2:$U$451)-COUNTBLANK($U$2:$U$451),"",INDIRECT(ADDRESS(SMALL((IF($U$2:$U$451&lt;&gt;"",ROW($U$2:$U$451),ROW()+ROWS($U$2:$U$451))),ROW()-ROW($U$2:$U$451)+1),COLUMN($U$2:$U$451),4)))</f>
        <v/>
      </c>
      <c r="W192" s="186" t="str">
        <f t="shared" ca="1" si="7"/>
        <v/>
      </c>
      <c r="X192" s="187" t="str">
        <f t="shared" ca="1" si="8"/>
        <v/>
      </c>
    </row>
    <row r="193" spans="16:24" x14ac:dyDescent="0.2">
      <c r="P193" s="146">
        <f>'Sterilizer Chambers'!M56</f>
        <v>0</v>
      </c>
      <c r="Q193" s="136">
        <f>'Sterilizer Chambers'!N56</f>
        <v>0</v>
      </c>
      <c r="R193" s="142">
        <f t="shared" si="9"/>
        <v>0</v>
      </c>
      <c r="S193" s="148"/>
      <c r="T193" s="164" t="str">
        <f t="array" ref="T193">IFERROR(INDEX($P$2:$P$451,SMALL(IF(ISTEXT($P$2:$P$451),ROW($P$1:$P$450),""),ROW(P192))),"")</f>
        <v/>
      </c>
      <c r="U193" s="124" t="str">
        <f>IF(T193="","",IF(COUNTIF($T193:T642,T193)=1,T193,""))</f>
        <v/>
      </c>
      <c r="V193" s="168" t="str">
        <f t="array" aca="1" ref="V193" ca="1">IF(ROW()-ROW($U$2:$U$451)+1&gt;ROWS($U$2:$U$451)-COUNTBLANK($U$2:$U$451),"",INDIRECT(ADDRESS(SMALL((IF($U$2:$U$451&lt;&gt;"",ROW($U$2:$U$451),ROW()+ROWS($U$2:$U$451))),ROW()-ROW($U$2:$U$451)+1),COLUMN($U$2:$U$451),4)))</f>
        <v/>
      </c>
      <c r="W193" s="186" t="str">
        <f t="shared" ca="1" si="7"/>
        <v/>
      </c>
      <c r="X193" s="187" t="str">
        <f t="shared" ca="1" si="8"/>
        <v/>
      </c>
    </row>
    <row r="194" spans="16:24" x14ac:dyDescent="0.2">
      <c r="P194" s="146">
        <f>'Sterilizer Chambers'!M57</f>
        <v>0</v>
      </c>
      <c r="Q194" s="136">
        <f>'Sterilizer Chambers'!N57</f>
        <v>0</v>
      </c>
      <c r="R194" s="142">
        <f t="shared" si="9"/>
        <v>0</v>
      </c>
      <c r="S194" s="148"/>
      <c r="T194" s="164" t="str">
        <f t="array" ref="T194">IFERROR(INDEX($P$2:$P$451,SMALL(IF(ISTEXT($P$2:$P$451),ROW($P$1:$P$450),""),ROW(P193))),"")</f>
        <v/>
      </c>
      <c r="U194" s="124" t="str">
        <f>IF(T194="","",IF(COUNTIF($T194:T643,T194)=1,T194,""))</f>
        <v/>
      </c>
      <c r="V194" s="168" t="str">
        <f t="array" aca="1" ref="V194" ca="1">IF(ROW()-ROW($U$2:$U$451)+1&gt;ROWS($U$2:$U$451)-COUNTBLANK($U$2:$U$451),"",INDIRECT(ADDRESS(SMALL((IF($U$2:$U$451&lt;&gt;"",ROW($U$2:$U$451),ROW()+ROWS($U$2:$U$451))),ROW()-ROW($U$2:$U$451)+1),COLUMN($U$2:$U$451),4)))</f>
        <v/>
      </c>
      <c r="W194" s="186" t="str">
        <f t="shared" ca="1" si="7"/>
        <v/>
      </c>
      <c r="X194" s="187" t="str">
        <f t="shared" ca="1" si="8"/>
        <v/>
      </c>
    </row>
    <row r="195" spans="16:24" x14ac:dyDescent="0.2">
      <c r="P195" s="146">
        <f>'Sterilizer Chambers'!M58</f>
        <v>0</v>
      </c>
      <c r="Q195" s="136">
        <f>'Sterilizer Chambers'!N58</f>
        <v>0</v>
      </c>
      <c r="R195" s="142">
        <f t="shared" si="9"/>
        <v>0</v>
      </c>
      <c r="S195" s="148"/>
      <c r="T195" s="164" t="str">
        <f t="array" ref="T195">IFERROR(INDEX($P$2:$P$451,SMALL(IF(ISTEXT($P$2:$P$451),ROW($P$1:$P$450),""),ROW(P194))),"")</f>
        <v/>
      </c>
      <c r="U195" s="124" t="str">
        <f>IF(T195="","",IF(COUNTIF($T195:T644,T195)=1,T195,""))</f>
        <v/>
      </c>
      <c r="V195" s="168" t="str">
        <f t="array" aca="1" ref="V195" ca="1">IF(ROW()-ROW($U$2:$U$451)+1&gt;ROWS($U$2:$U$451)-COUNTBLANK($U$2:$U$451),"",INDIRECT(ADDRESS(SMALL((IF($U$2:$U$451&lt;&gt;"",ROW($U$2:$U$451),ROW()+ROWS($U$2:$U$451))),ROW()-ROW($U$2:$U$451)+1),COLUMN($U$2:$U$451),4)))</f>
        <v/>
      </c>
      <c r="W195" s="186" t="str">
        <f t="shared" ref="W195:W258" ca="1" si="10">IF(COUNTBLANK(V195),"",VLOOKUP(V195,$P$1:$Q$451,2,FALSE))</f>
        <v/>
      </c>
      <c r="X195" s="187" t="str">
        <f t="shared" ref="X195:X258" ca="1" si="11">V195</f>
        <v/>
      </c>
    </row>
    <row r="196" spans="16:24" x14ac:dyDescent="0.2">
      <c r="P196" s="146">
        <f>'Sterilizer Chambers'!M59</f>
        <v>0</v>
      </c>
      <c r="Q196" s="136">
        <f>'Sterilizer Chambers'!N59</f>
        <v>0</v>
      </c>
      <c r="R196" s="142">
        <f t="shared" si="9"/>
        <v>0</v>
      </c>
      <c r="S196" s="148"/>
      <c r="T196" s="164" t="str">
        <f t="array" ref="T196">IFERROR(INDEX($P$2:$P$451,SMALL(IF(ISTEXT($P$2:$P$451),ROW($P$1:$P$450),""),ROW(P195))),"")</f>
        <v/>
      </c>
      <c r="U196" s="124" t="str">
        <f>IF(T196="","",IF(COUNTIF($T196:T645,T196)=1,T196,""))</f>
        <v/>
      </c>
      <c r="V196" s="168" t="str">
        <f t="array" aca="1" ref="V196" ca="1">IF(ROW()-ROW($U$2:$U$451)+1&gt;ROWS($U$2:$U$451)-COUNTBLANK($U$2:$U$451),"",INDIRECT(ADDRESS(SMALL((IF($U$2:$U$451&lt;&gt;"",ROW($U$2:$U$451),ROW()+ROWS($U$2:$U$451))),ROW()-ROW($U$2:$U$451)+1),COLUMN($U$2:$U$451),4)))</f>
        <v/>
      </c>
      <c r="W196" s="186" t="str">
        <f t="shared" ca="1" si="10"/>
        <v/>
      </c>
      <c r="X196" s="187" t="str">
        <f t="shared" ca="1" si="11"/>
        <v/>
      </c>
    </row>
    <row r="197" spans="16:24" x14ac:dyDescent="0.2">
      <c r="P197" s="146">
        <f>'Sterilizer Chambers'!M60</f>
        <v>0</v>
      </c>
      <c r="Q197" s="136">
        <f>'Sterilizer Chambers'!N60</f>
        <v>0</v>
      </c>
      <c r="R197" s="142">
        <f t="shared" si="9"/>
        <v>0</v>
      </c>
      <c r="S197" s="148"/>
      <c r="T197" s="164" t="str">
        <f t="array" ref="T197">IFERROR(INDEX($P$2:$P$451,SMALL(IF(ISTEXT($P$2:$P$451),ROW($P$1:$P$450),""),ROW(P196))),"")</f>
        <v/>
      </c>
      <c r="U197" s="124" t="str">
        <f>IF(T197="","",IF(COUNTIF($T197:T646,T197)=1,T197,""))</f>
        <v/>
      </c>
      <c r="V197" s="168" t="str">
        <f t="array" aca="1" ref="V197" ca="1">IF(ROW()-ROW($U$2:$U$451)+1&gt;ROWS($U$2:$U$451)-COUNTBLANK($U$2:$U$451),"",INDIRECT(ADDRESS(SMALL((IF($U$2:$U$451&lt;&gt;"",ROW($U$2:$U$451),ROW()+ROWS($U$2:$U$451))),ROW()-ROW($U$2:$U$451)+1),COLUMN($U$2:$U$451),4)))</f>
        <v/>
      </c>
      <c r="W197" s="186" t="str">
        <f t="shared" ca="1" si="10"/>
        <v/>
      </c>
      <c r="X197" s="187" t="str">
        <f t="shared" ca="1" si="11"/>
        <v/>
      </c>
    </row>
    <row r="198" spans="16:24" x14ac:dyDescent="0.2">
      <c r="P198" s="146">
        <f>'Sterilizer Chambers'!M61</f>
        <v>0</v>
      </c>
      <c r="Q198" s="136">
        <f>'Sterilizer Chambers'!N61</f>
        <v>0</v>
      </c>
      <c r="R198" s="142">
        <f t="shared" si="9"/>
        <v>0</v>
      </c>
      <c r="S198" s="148"/>
      <c r="T198" s="164" t="str">
        <f t="array" ref="T198">IFERROR(INDEX($P$2:$P$451,SMALL(IF(ISTEXT($P$2:$P$451),ROW($P$1:$P$450),""),ROW(P197))),"")</f>
        <v/>
      </c>
      <c r="U198" s="124" t="str">
        <f>IF(T198="","",IF(COUNTIF($T198:T647,T198)=1,T198,""))</f>
        <v/>
      </c>
      <c r="V198" s="168" t="str">
        <f t="array" aca="1" ref="V198" ca="1">IF(ROW()-ROW($U$2:$U$451)+1&gt;ROWS($U$2:$U$451)-COUNTBLANK($U$2:$U$451),"",INDIRECT(ADDRESS(SMALL((IF($U$2:$U$451&lt;&gt;"",ROW($U$2:$U$451),ROW()+ROWS($U$2:$U$451))),ROW()-ROW($U$2:$U$451)+1),COLUMN($U$2:$U$451),4)))</f>
        <v/>
      </c>
      <c r="W198" s="186" t="str">
        <f t="shared" ca="1" si="10"/>
        <v/>
      </c>
      <c r="X198" s="187" t="str">
        <f t="shared" ca="1" si="11"/>
        <v/>
      </c>
    </row>
    <row r="199" spans="16:24" x14ac:dyDescent="0.2">
      <c r="P199" s="146">
        <f>'Sterilizer Chambers'!M62</f>
        <v>0</v>
      </c>
      <c r="Q199" s="136">
        <f>'Sterilizer Chambers'!N62</f>
        <v>0</v>
      </c>
      <c r="R199" s="142">
        <f t="shared" si="9"/>
        <v>0</v>
      </c>
      <c r="S199" s="148"/>
      <c r="T199" s="164" t="str">
        <f t="array" ref="T199">IFERROR(INDEX($P$2:$P$451,SMALL(IF(ISTEXT($P$2:$P$451),ROW($P$1:$P$450),""),ROW(P198))),"")</f>
        <v/>
      </c>
      <c r="U199" s="124" t="str">
        <f>IF(T199="","",IF(COUNTIF($T199:T648,T199)=1,T199,""))</f>
        <v/>
      </c>
      <c r="V199" s="168" t="str">
        <f t="array" aca="1" ref="V199" ca="1">IF(ROW()-ROW($U$2:$U$451)+1&gt;ROWS($U$2:$U$451)-COUNTBLANK($U$2:$U$451),"",INDIRECT(ADDRESS(SMALL((IF($U$2:$U$451&lt;&gt;"",ROW($U$2:$U$451),ROW()+ROWS($U$2:$U$451))),ROW()-ROW($U$2:$U$451)+1),COLUMN($U$2:$U$451),4)))</f>
        <v/>
      </c>
      <c r="W199" s="186" t="str">
        <f t="shared" ca="1" si="10"/>
        <v/>
      </c>
      <c r="X199" s="187" t="str">
        <f t="shared" ca="1" si="11"/>
        <v/>
      </c>
    </row>
    <row r="200" spans="16:24" x14ac:dyDescent="0.2">
      <c r="P200" s="146">
        <f>'Sterilizer Chambers'!M63</f>
        <v>0</v>
      </c>
      <c r="Q200" s="136">
        <f>'Sterilizer Chambers'!N63</f>
        <v>0</v>
      </c>
      <c r="R200" s="142">
        <f t="shared" si="9"/>
        <v>0</v>
      </c>
      <c r="S200" s="148"/>
      <c r="T200" s="164" t="str">
        <f t="array" ref="T200">IFERROR(INDEX($P$2:$P$451,SMALL(IF(ISTEXT($P$2:$P$451),ROW($P$1:$P$450),""),ROW(P199))),"")</f>
        <v/>
      </c>
      <c r="U200" s="124" t="str">
        <f>IF(T200="","",IF(COUNTIF($T200:T649,T200)=1,T200,""))</f>
        <v/>
      </c>
      <c r="V200" s="168" t="str">
        <f t="array" aca="1" ref="V200" ca="1">IF(ROW()-ROW($U$2:$U$451)+1&gt;ROWS($U$2:$U$451)-COUNTBLANK($U$2:$U$451),"",INDIRECT(ADDRESS(SMALL((IF($U$2:$U$451&lt;&gt;"",ROW($U$2:$U$451),ROW()+ROWS($U$2:$U$451))),ROW()-ROW($U$2:$U$451)+1),COLUMN($U$2:$U$451),4)))</f>
        <v/>
      </c>
      <c r="W200" s="186" t="str">
        <f t="shared" ca="1" si="10"/>
        <v/>
      </c>
      <c r="X200" s="187" t="str">
        <f t="shared" ca="1" si="11"/>
        <v/>
      </c>
    </row>
    <row r="201" spans="16:24" x14ac:dyDescent="0.2">
      <c r="P201" s="146">
        <f>'Sterilizer Chambers'!M64</f>
        <v>0</v>
      </c>
      <c r="Q201" s="136">
        <f>'Sterilizer Chambers'!N64</f>
        <v>0</v>
      </c>
      <c r="R201" s="142">
        <f t="shared" si="9"/>
        <v>0</v>
      </c>
      <c r="S201" s="148"/>
      <c r="T201" s="164" t="str">
        <f t="array" ref="T201">IFERROR(INDEX($P$2:$P$451,SMALL(IF(ISTEXT($P$2:$P$451),ROW($P$1:$P$450),""),ROW(P200))),"")</f>
        <v/>
      </c>
      <c r="U201" s="124" t="str">
        <f>IF(T201="","",IF(COUNTIF($T201:T650,T201)=1,T201,""))</f>
        <v/>
      </c>
      <c r="V201" s="168" t="str">
        <f t="array" aca="1" ref="V201" ca="1">IF(ROW()-ROW($U$2:$U$451)+1&gt;ROWS($U$2:$U$451)-COUNTBLANK($U$2:$U$451),"",INDIRECT(ADDRESS(SMALL((IF($U$2:$U$451&lt;&gt;"",ROW($U$2:$U$451),ROW()+ROWS($U$2:$U$451))),ROW()-ROW($U$2:$U$451)+1),COLUMN($U$2:$U$451),4)))</f>
        <v/>
      </c>
      <c r="W201" s="186" t="str">
        <f t="shared" ca="1" si="10"/>
        <v/>
      </c>
      <c r="X201" s="187" t="str">
        <f t="shared" ca="1" si="11"/>
        <v/>
      </c>
    </row>
    <row r="202" spans="16:24" x14ac:dyDescent="0.2">
      <c r="P202" s="146">
        <f>'Sterilizer Chambers'!M65</f>
        <v>0</v>
      </c>
      <c r="Q202" s="136">
        <f>'Sterilizer Chambers'!N65</f>
        <v>0</v>
      </c>
      <c r="R202" s="142">
        <f t="shared" si="9"/>
        <v>0</v>
      </c>
      <c r="S202" s="148"/>
      <c r="T202" s="164" t="str">
        <f t="array" ref="T202">IFERROR(INDEX($P$2:$P$451,SMALL(IF(ISTEXT($P$2:$P$451),ROW($P$1:$P$450),""),ROW(P201))),"")</f>
        <v/>
      </c>
      <c r="U202" s="124" t="str">
        <f>IF(T202="","",IF(COUNTIF($T202:T651,T202)=1,T202,""))</f>
        <v/>
      </c>
      <c r="V202" s="168" t="str">
        <f t="array" aca="1" ref="V202" ca="1">IF(ROW()-ROW($U$2:$U$451)+1&gt;ROWS($U$2:$U$451)-COUNTBLANK($U$2:$U$451),"",INDIRECT(ADDRESS(SMALL((IF($U$2:$U$451&lt;&gt;"",ROW($U$2:$U$451),ROW()+ROWS($U$2:$U$451))),ROW()-ROW($U$2:$U$451)+1),COLUMN($U$2:$U$451),4)))</f>
        <v/>
      </c>
      <c r="W202" s="186" t="str">
        <f t="shared" ca="1" si="10"/>
        <v/>
      </c>
      <c r="X202" s="187" t="str">
        <f t="shared" ca="1" si="11"/>
        <v/>
      </c>
    </row>
    <row r="203" spans="16:24" x14ac:dyDescent="0.2">
      <c r="P203" s="146">
        <f>'Sterilizer Chambers'!M66</f>
        <v>0</v>
      </c>
      <c r="Q203" s="136">
        <f>'Sterilizer Chambers'!N66</f>
        <v>0</v>
      </c>
      <c r="R203" s="142">
        <f t="shared" si="9"/>
        <v>0</v>
      </c>
      <c r="S203" s="148"/>
      <c r="T203" s="164" t="str">
        <f t="array" ref="T203">IFERROR(INDEX($P$2:$P$451,SMALL(IF(ISTEXT($P$2:$P$451),ROW($P$1:$P$450),""),ROW(P202))),"")</f>
        <v/>
      </c>
      <c r="U203" s="124" t="str">
        <f>IF(T203="","",IF(COUNTIF($T203:T652,T203)=1,T203,""))</f>
        <v/>
      </c>
      <c r="V203" s="168" t="str">
        <f t="array" aca="1" ref="V203" ca="1">IF(ROW()-ROW($U$2:$U$451)+1&gt;ROWS($U$2:$U$451)-COUNTBLANK($U$2:$U$451),"",INDIRECT(ADDRESS(SMALL((IF($U$2:$U$451&lt;&gt;"",ROW($U$2:$U$451),ROW()+ROWS($U$2:$U$451))),ROW()-ROW($U$2:$U$451)+1),COLUMN($U$2:$U$451),4)))</f>
        <v/>
      </c>
      <c r="W203" s="186" t="str">
        <f t="shared" ca="1" si="10"/>
        <v/>
      </c>
      <c r="X203" s="187" t="str">
        <f t="shared" ca="1" si="11"/>
        <v/>
      </c>
    </row>
    <row r="204" spans="16:24" x14ac:dyDescent="0.2">
      <c r="P204" s="146">
        <f>'Sterilizer Chambers'!M67</f>
        <v>0</v>
      </c>
      <c r="Q204" s="136">
        <f>'Sterilizer Chambers'!N67</f>
        <v>0</v>
      </c>
      <c r="R204" s="142">
        <f t="shared" si="9"/>
        <v>0</v>
      </c>
      <c r="S204" s="148"/>
      <c r="T204" s="164" t="str">
        <f t="array" ref="T204">IFERROR(INDEX($P$2:$P$451,SMALL(IF(ISTEXT($P$2:$P$451),ROW($P$1:$P$450),""),ROW(P203))),"")</f>
        <v/>
      </c>
      <c r="U204" s="124" t="str">
        <f>IF(T204="","",IF(COUNTIF($T204:T653,T204)=1,T204,""))</f>
        <v/>
      </c>
      <c r="V204" s="168" t="str">
        <f t="array" aca="1" ref="V204" ca="1">IF(ROW()-ROW($U$2:$U$451)+1&gt;ROWS($U$2:$U$451)-COUNTBLANK($U$2:$U$451),"",INDIRECT(ADDRESS(SMALL((IF($U$2:$U$451&lt;&gt;"",ROW($U$2:$U$451),ROW()+ROWS($U$2:$U$451))),ROW()-ROW($U$2:$U$451)+1),COLUMN($U$2:$U$451),4)))</f>
        <v/>
      </c>
      <c r="W204" s="186" t="str">
        <f t="shared" ca="1" si="10"/>
        <v/>
      </c>
      <c r="X204" s="187" t="str">
        <f t="shared" ca="1" si="11"/>
        <v/>
      </c>
    </row>
    <row r="205" spans="16:24" x14ac:dyDescent="0.2">
      <c r="P205" s="146">
        <f>'Sterilizer Chambers'!M68</f>
        <v>0</v>
      </c>
      <c r="Q205" s="136">
        <f>'Sterilizer Chambers'!N68</f>
        <v>0</v>
      </c>
      <c r="R205" s="142">
        <f t="shared" si="9"/>
        <v>0</v>
      </c>
      <c r="S205" s="148"/>
      <c r="T205" s="164" t="str">
        <f t="array" ref="T205">IFERROR(INDEX($P$2:$P$451,SMALL(IF(ISTEXT($P$2:$P$451),ROW($P$1:$P$450),""),ROW(P204))),"")</f>
        <v/>
      </c>
      <c r="U205" s="124" t="str">
        <f>IF(T205="","",IF(COUNTIF($T205:T654,T205)=1,T205,""))</f>
        <v/>
      </c>
      <c r="V205" s="168" t="str">
        <f t="array" aca="1" ref="V205" ca="1">IF(ROW()-ROW($U$2:$U$451)+1&gt;ROWS($U$2:$U$451)-COUNTBLANK($U$2:$U$451),"",INDIRECT(ADDRESS(SMALL((IF($U$2:$U$451&lt;&gt;"",ROW($U$2:$U$451),ROW()+ROWS($U$2:$U$451))),ROW()-ROW($U$2:$U$451)+1),COLUMN($U$2:$U$451),4)))</f>
        <v/>
      </c>
      <c r="W205" s="186" t="str">
        <f t="shared" ca="1" si="10"/>
        <v/>
      </c>
      <c r="X205" s="187" t="str">
        <f t="shared" ca="1" si="11"/>
        <v/>
      </c>
    </row>
    <row r="206" spans="16:24" x14ac:dyDescent="0.2">
      <c r="P206" s="146">
        <f>'Sterilizer Chambers'!M69</f>
        <v>0</v>
      </c>
      <c r="Q206" s="136">
        <f>'Sterilizer Chambers'!N69</f>
        <v>0</v>
      </c>
      <c r="R206" s="142">
        <f t="shared" si="9"/>
        <v>0</v>
      </c>
      <c r="S206" s="148"/>
      <c r="T206" s="164" t="str">
        <f t="array" ref="T206">IFERROR(INDEX($P$2:$P$451,SMALL(IF(ISTEXT($P$2:$P$451),ROW($P$1:$P$450),""),ROW(P205))),"")</f>
        <v/>
      </c>
      <c r="U206" s="124" t="str">
        <f>IF(T206="","",IF(COUNTIF($T206:T655,T206)=1,T206,""))</f>
        <v/>
      </c>
      <c r="V206" s="168" t="str">
        <f t="array" aca="1" ref="V206" ca="1">IF(ROW()-ROW($U$2:$U$451)+1&gt;ROWS($U$2:$U$451)-COUNTBLANK($U$2:$U$451),"",INDIRECT(ADDRESS(SMALL((IF($U$2:$U$451&lt;&gt;"",ROW($U$2:$U$451),ROW()+ROWS($U$2:$U$451))),ROW()-ROW($U$2:$U$451)+1),COLUMN($U$2:$U$451),4)))</f>
        <v/>
      </c>
      <c r="W206" s="186" t="str">
        <f t="shared" ca="1" si="10"/>
        <v/>
      </c>
      <c r="X206" s="187" t="str">
        <f t="shared" ca="1" si="11"/>
        <v/>
      </c>
    </row>
    <row r="207" spans="16:24" x14ac:dyDescent="0.2">
      <c r="P207" s="146">
        <f>'Sterilizer Chambers'!M70</f>
        <v>0</v>
      </c>
      <c r="Q207" s="136">
        <f>'Sterilizer Chambers'!N70</f>
        <v>0</v>
      </c>
      <c r="R207" s="142">
        <f t="shared" si="9"/>
        <v>0</v>
      </c>
      <c r="S207" s="148"/>
      <c r="T207" s="164" t="str">
        <f t="array" ref="T207">IFERROR(INDEX($P$2:$P$451,SMALL(IF(ISTEXT($P$2:$P$451),ROW($P$1:$P$450),""),ROW(P206))),"")</f>
        <v/>
      </c>
      <c r="U207" s="124" t="str">
        <f>IF(T207="","",IF(COUNTIF($T207:T656,T207)=1,T207,""))</f>
        <v/>
      </c>
      <c r="V207" s="168" t="str">
        <f t="array" aca="1" ref="V207" ca="1">IF(ROW()-ROW($U$2:$U$451)+1&gt;ROWS($U$2:$U$451)-COUNTBLANK($U$2:$U$451),"",INDIRECT(ADDRESS(SMALL((IF($U$2:$U$451&lt;&gt;"",ROW($U$2:$U$451),ROW()+ROWS($U$2:$U$451))),ROW()-ROW($U$2:$U$451)+1),COLUMN($U$2:$U$451),4)))</f>
        <v/>
      </c>
      <c r="W207" s="186" t="str">
        <f t="shared" ca="1" si="10"/>
        <v/>
      </c>
      <c r="X207" s="187" t="str">
        <f t="shared" ca="1" si="11"/>
        <v/>
      </c>
    </row>
    <row r="208" spans="16:24" x14ac:dyDescent="0.2">
      <c r="P208" s="146">
        <f>'Sterilizer Chambers'!M71</f>
        <v>0</v>
      </c>
      <c r="Q208" s="136">
        <f>'Sterilizer Chambers'!N71</f>
        <v>0</v>
      </c>
      <c r="R208" s="142">
        <f t="shared" si="9"/>
        <v>0</v>
      </c>
      <c r="S208" s="148"/>
      <c r="T208" s="164" t="str">
        <f t="array" ref="T208">IFERROR(INDEX($P$2:$P$451,SMALL(IF(ISTEXT($P$2:$P$451),ROW($P$1:$P$450),""),ROW(P207))),"")</f>
        <v/>
      </c>
      <c r="U208" s="124" t="str">
        <f>IF(T208="","",IF(COUNTIF($T208:T657,T208)=1,T208,""))</f>
        <v/>
      </c>
      <c r="V208" s="168" t="str">
        <f t="array" aca="1" ref="V208" ca="1">IF(ROW()-ROW($U$2:$U$451)+1&gt;ROWS($U$2:$U$451)-COUNTBLANK($U$2:$U$451),"",INDIRECT(ADDRESS(SMALL((IF($U$2:$U$451&lt;&gt;"",ROW($U$2:$U$451),ROW()+ROWS($U$2:$U$451))),ROW()-ROW($U$2:$U$451)+1),COLUMN($U$2:$U$451),4)))</f>
        <v/>
      </c>
      <c r="W208" s="186" t="str">
        <f t="shared" ca="1" si="10"/>
        <v/>
      </c>
      <c r="X208" s="187" t="str">
        <f t="shared" ca="1" si="11"/>
        <v/>
      </c>
    </row>
    <row r="209" spans="16:24" x14ac:dyDescent="0.2">
      <c r="P209" s="146">
        <f>'Sterilizer Chambers'!M72</f>
        <v>0</v>
      </c>
      <c r="Q209" s="136">
        <f>'Sterilizer Chambers'!N72</f>
        <v>0</v>
      </c>
      <c r="R209" s="142">
        <f t="shared" si="9"/>
        <v>0</v>
      </c>
      <c r="S209" s="148"/>
      <c r="T209" s="164" t="str">
        <f t="array" ref="T209">IFERROR(INDEX($P$2:$P$451,SMALL(IF(ISTEXT($P$2:$P$451),ROW($P$1:$P$450),""),ROW(P208))),"")</f>
        <v/>
      </c>
      <c r="U209" s="124" t="str">
        <f>IF(T209="","",IF(COUNTIF($T209:T658,T209)=1,T209,""))</f>
        <v/>
      </c>
      <c r="V209" s="168" t="str">
        <f t="array" aca="1" ref="V209" ca="1">IF(ROW()-ROW($U$2:$U$451)+1&gt;ROWS($U$2:$U$451)-COUNTBLANK($U$2:$U$451),"",INDIRECT(ADDRESS(SMALL((IF($U$2:$U$451&lt;&gt;"",ROW($U$2:$U$451),ROW()+ROWS($U$2:$U$451))),ROW()-ROW($U$2:$U$451)+1),COLUMN($U$2:$U$451),4)))</f>
        <v/>
      </c>
      <c r="W209" s="186" t="str">
        <f t="shared" ca="1" si="10"/>
        <v/>
      </c>
      <c r="X209" s="187" t="str">
        <f t="shared" ca="1" si="11"/>
        <v/>
      </c>
    </row>
    <row r="210" spans="16:24" x14ac:dyDescent="0.2">
      <c r="P210" s="146">
        <f>'Sterilizer Chambers'!M73</f>
        <v>0</v>
      </c>
      <c r="Q210" s="136">
        <f>'Sterilizer Chambers'!N73</f>
        <v>0</v>
      </c>
      <c r="R210" s="142">
        <f t="shared" si="9"/>
        <v>0</v>
      </c>
      <c r="S210" s="148"/>
      <c r="T210" s="164" t="str">
        <f t="array" ref="T210">IFERROR(INDEX($P$2:$P$451,SMALL(IF(ISTEXT($P$2:$P$451),ROW($P$1:$P$450),""),ROW(P209))),"")</f>
        <v/>
      </c>
      <c r="U210" s="124" t="str">
        <f>IF(T210="","",IF(COUNTIF($T210:T659,T210)=1,T210,""))</f>
        <v/>
      </c>
      <c r="V210" s="168" t="str">
        <f t="array" aca="1" ref="V210" ca="1">IF(ROW()-ROW($U$2:$U$451)+1&gt;ROWS($U$2:$U$451)-COUNTBLANK($U$2:$U$451),"",INDIRECT(ADDRESS(SMALL((IF($U$2:$U$451&lt;&gt;"",ROW($U$2:$U$451),ROW()+ROWS($U$2:$U$451))),ROW()-ROW($U$2:$U$451)+1),COLUMN($U$2:$U$451),4)))</f>
        <v/>
      </c>
      <c r="W210" s="186" t="str">
        <f t="shared" ca="1" si="10"/>
        <v/>
      </c>
      <c r="X210" s="187" t="str">
        <f t="shared" ca="1" si="11"/>
        <v/>
      </c>
    </row>
    <row r="211" spans="16:24" x14ac:dyDescent="0.2">
      <c r="P211" s="146">
        <f>'Sterilizer Chambers'!M74</f>
        <v>0</v>
      </c>
      <c r="Q211" s="136">
        <f>'Sterilizer Chambers'!N74</f>
        <v>0</v>
      </c>
      <c r="R211" s="142">
        <f t="shared" si="9"/>
        <v>0</v>
      </c>
      <c r="S211" s="148"/>
      <c r="T211" s="164" t="str">
        <f t="array" ref="T211">IFERROR(INDEX($P$2:$P$451,SMALL(IF(ISTEXT($P$2:$P$451),ROW($P$1:$P$450),""),ROW(P210))),"")</f>
        <v/>
      </c>
      <c r="U211" s="124" t="str">
        <f>IF(T211="","",IF(COUNTIF($T211:T660,T211)=1,T211,""))</f>
        <v/>
      </c>
      <c r="V211" s="168" t="str">
        <f t="array" aca="1" ref="V211" ca="1">IF(ROW()-ROW($U$2:$U$451)+1&gt;ROWS($U$2:$U$451)-COUNTBLANK($U$2:$U$451),"",INDIRECT(ADDRESS(SMALL((IF($U$2:$U$451&lt;&gt;"",ROW($U$2:$U$451),ROW()+ROWS($U$2:$U$451))),ROW()-ROW($U$2:$U$451)+1),COLUMN($U$2:$U$451),4)))</f>
        <v/>
      </c>
      <c r="W211" s="186" t="str">
        <f t="shared" ca="1" si="10"/>
        <v/>
      </c>
      <c r="X211" s="187" t="str">
        <f t="shared" ca="1" si="11"/>
        <v/>
      </c>
    </row>
    <row r="212" spans="16:24" x14ac:dyDescent="0.2">
      <c r="P212" s="146">
        <f>'Sterilizer Chambers'!M75</f>
        <v>0</v>
      </c>
      <c r="Q212" s="136">
        <f>'Sterilizer Chambers'!N75</f>
        <v>0</v>
      </c>
      <c r="R212" s="142">
        <f t="shared" si="9"/>
        <v>0</v>
      </c>
      <c r="S212" s="148"/>
      <c r="T212" s="164" t="str">
        <f t="array" ref="T212">IFERROR(INDEX($P$2:$P$451,SMALL(IF(ISTEXT($P$2:$P$451),ROW($P$1:$P$450),""),ROW(P211))),"")</f>
        <v/>
      </c>
      <c r="U212" s="124" t="str">
        <f>IF(T212="","",IF(COUNTIF($T212:T661,T212)=1,T212,""))</f>
        <v/>
      </c>
      <c r="V212" s="168" t="str">
        <f t="array" aca="1" ref="V212" ca="1">IF(ROW()-ROW($U$2:$U$451)+1&gt;ROWS($U$2:$U$451)-COUNTBLANK($U$2:$U$451),"",INDIRECT(ADDRESS(SMALL((IF($U$2:$U$451&lt;&gt;"",ROW($U$2:$U$451),ROW()+ROWS($U$2:$U$451))),ROW()-ROW($U$2:$U$451)+1),COLUMN($U$2:$U$451),4)))</f>
        <v/>
      </c>
      <c r="W212" s="186" t="str">
        <f t="shared" ca="1" si="10"/>
        <v/>
      </c>
      <c r="X212" s="187" t="str">
        <f t="shared" ca="1" si="11"/>
        <v/>
      </c>
    </row>
    <row r="213" spans="16:24" x14ac:dyDescent="0.2">
      <c r="P213" s="146">
        <f>'Sterilizer Chambers'!M76</f>
        <v>0</v>
      </c>
      <c r="Q213" s="136">
        <f>'Sterilizer Chambers'!N76</f>
        <v>0</v>
      </c>
      <c r="R213" s="142">
        <f t="shared" si="9"/>
        <v>0</v>
      </c>
      <c r="S213" s="148"/>
      <c r="T213" s="164" t="str">
        <f t="array" ref="T213">IFERROR(INDEX($P$2:$P$451,SMALL(IF(ISTEXT($P$2:$P$451),ROW($P$1:$P$450),""),ROW(P212))),"")</f>
        <v/>
      </c>
      <c r="U213" s="124" t="str">
        <f>IF(T213="","",IF(COUNTIF($T213:T662,T213)=1,T213,""))</f>
        <v/>
      </c>
      <c r="V213" s="168" t="str">
        <f t="array" aca="1" ref="V213" ca="1">IF(ROW()-ROW($U$2:$U$451)+1&gt;ROWS($U$2:$U$451)-COUNTBLANK($U$2:$U$451),"",INDIRECT(ADDRESS(SMALL((IF($U$2:$U$451&lt;&gt;"",ROW($U$2:$U$451),ROW()+ROWS($U$2:$U$451))),ROW()-ROW($U$2:$U$451)+1),COLUMN($U$2:$U$451),4)))</f>
        <v/>
      </c>
      <c r="W213" s="186" t="str">
        <f t="shared" ca="1" si="10"/>
        <v/>
      </c>
      <c r="X213" s="187" t="str">
        <f t="shared" ca="1" si="11"/>
        <v/>
      </c>
    </row>
    <row r="214" spans="16:24" x14ac:dyDescent="0.2">
      <c r="P214" s="146">
        <f>'Sterilizer Chambers'!M77</f>
        <v>0</v>
      </c>
      <c r="Q214" s="136">
        <f>'Sterilizer Chambers'!N77</f>
        <v>0</v>
      </c>
      <c r="R214" s="142">
        <f t="shared" si="9"/>
        <v>0</v>
      </c>
      <c r="S214" s="148"/>
      <c r="T214" s="164" t="str">
        <f t="array" ref="T214">IFERROR(INDEX($P$2:$P$451,SMALL(IF(ISTEXT($P$2:$P$451),ROW($P$1:$P$450),""),ROW(P213))),"")</f>
        <v/>
      </c>
      <c r="U214" s="124" t="str">
        <f>IF(T214="","",IF(COUNTIF($T214:T663,T214)=1,T214,""))</f>
        <v/>
      </c>
      <c r="V214" s="168" t="str">
        <f t="array" aca="1" ref="V214" ca="1">IF(ROW()-ROW($U$2:$U$451)+1&gt;ROWS($U$2:$U$451)-COUNTBLANK($U$2:$U$451),"",INDIRECT(ADDRESS(SMALL((IF($U$2:$U$451&lt;&gt;"",ROW($U$2:$U$451),ROW()+ROWS($U$2:$U$451))),ROW()-ROW($U$2:$U$451)+1),COLUMN($U$2:$U$451),4)))</f>
        <v/>
      </c>
      <c r="W214" s="186" t="str">
        <f t="shared" ca="1" si="10"/>
        <v/>
      </c>
      <c r="X214" s="187" t="str">
        <f t="shared" ca="1" si="11"/>
        <v/>
      </c>
    </row>
    <row r="215" spans="16:24" x14ac:dyDescent="0.2">
      <c r="P215" s="146">
        <f>'Sterilizer Chambers'!M78</f>
        <v>0</v>
      </c>
      <c r="Q215" s="136">
        <f>'Sterilizer Chambers'!N78</f>
        <v>0</v>
      </c>
      <c r="R215" s="142">
        <f t="shared" si="9"/>
        <v>0</v>
      </c>
      <c r="S215" s="148"/>
      <c r="T215" s="164" t="str">
        <f t="array" ref="T215">IFERROR(INDEX($P$2:$P$451,SMALL(IF(ISTEXT($P$2:$P$451),ROW($P$1:$P$450),""),ROW(P214))),"")</f>
        <v/>
      </c>
      <c r="U215" s="124" t="str">
        <f>IF(T215="","",IF(COUNTIF($T215:T664,T215)=1,T215,""))</f>
        <v/>
      </c>
      <c r="V215" s="168" t="str">
        <f t="array" aca="1" ref="V215" ca="1">IF(ROW()-ROW($U$2:$U$451)+1&gt;ROWS($U$2:$U$451)-COUNTBLANK($U$2:$U$451),"",INDIRECT(ADDRESS(SMALL((IF($U$2:$U$451&lt;&gt;"",ROW($U$2:$U$451),ROW()+ROWS($U$2:$U$451))),ROW()-ROW($U$2:$U$451)+1),COLUMN($U$2:$U$451),4)))</f>
        <v/>
      </c>
      <c r="W215" s="186" t="str">
        <f t="shared" ca="1" si="10"/>
        <v/>
      </c>
      <c r="X215" s="187" t="str">
        <f t="shared" ca="1" si="11"/>
        <v/>
      </c>
    </row>
    <row r="216" spans="16:24" x14ac:dyDescent="0.2">
      <c r="P216" s="146">
        <f>'Sterilizer Chambers'!M79</f>
        <v>0</v>
      </c>
      <c r="Q216" s="136">
        <f>'Sterilizer Chambers'!N79</f>
        <v>0</v>
      </c>
      <c r="R216" s="142">
        <f t="shared" si="9"/>
        <v>0</v>
      </c>
      <c r="S216" s="148"/>
      <c r="T216" s="164" t="str">
        <f t="array" ref="T216">IFERROR(INDEX($P$2:$P$451,SMALL(IF(ISTEXT($P$2:$P$451),ROW($P$1:$P$450),""),ROW(P215))),"")</f>
        <v/>
      </c>
      <c r="U216" s="124" t="str">
        <f>IF(T216="","",IF(COUNTIF($T216:T665,T216)=1,T216,""))</f>
        <v/>
      </c>
      <c r="V216" s="168" t="str">
        <f t="array" aca="1" ref="V216" ca="1">IF(ROW()-ROW($U$2:$U$451)+1&gt;ROWS($U$2:$U$451)-COUNTBLANK($U$2:$U$451),"",INDIRECT(ADDRESS(SMALL((IF($U$2:$U$451&lt;&gt;"",ROW($U$2:$U$451),ROW()+ROWS($U$2:$U$451))),ROW()-ROW($U$2:$U$451)+1),COLUMN($U$2:$U$451),4)))</f>
        <v/>
      </c>
      <c r="W216" s="186" t="str">
        <f t="shared" ca="1" si="10"/>
        <v/>
      </c>
      <c r="X216" s="187" t="str">
        <f t="shared" ca="1" si="11"/>
        <v/>
      </c>
    </row>
    <row r="217" spans="16:24" x14ac:dyDescent="0.2">
      <c r="P217" s="146">
        <f>'Sterilizer Chambers'!M80</f>
        <v>0</v>
      </c>
      <c r="Q217" s="136">
        <f>'Sterilizer Chambers'!N80</f>
        <v>0</v>
      </c>
      <c r="R217" s="142">
        <f t="shared" si="9"/>
        <v>0</v>
      </c>
      <c r="S217" s="148"/>
      <c r="T217" s="164" t="str">
        <f t="array" ref="T217">IFERROR(INDEX($P$2:$P$451,SMALL(IF(ISTEXT($P$2:$P$451),ROW($P$1:$P$450),""),ROW(P216))),"")</f>
        <v/>
      </c>
      <c r="U217" s="124" t="str">
        <f>IF(T217="","",IF(COUNTIF($T217:T666,T217)=1,T217,""))</f>
        <v/>
      </c>
      <c r="V217" s="168" t="str">
        <f t="array" aca="1" ref="V217" ca="1">IF(ROW()-ROW($U$2:$U$451)+1&gt;ROWS($U$2:$U$451)-COUNTBLANK($U$2:$U$451),"",INDIRECT(ADDRESS(SMALL((IF($U$2:$U$451&lt;&gt;"",ROW($U$2:$U$451),ROW()+ROWS($U$2:$U$451))),ROW()-ROW($U$2:$U$451)+1),COLUMN($U$2:$U$451),4)))</f>
        <v/>
      </c>
      <c r="W217" s="186" t="str">
        <f t="shared" ca="1" si="10"/>
        <v/>
      </c>
      <c r="X217" s="187" t="str">
        <f t="shared" ca="1" si="11"/>
        <v/>
      </c>
    </row>
    <row r="218" spans="16:24" x14ac:dyDescent="0.2">
      <c r="P218" s="146">
        <f>'Sterilizer Chambers'!M81</f>
        <v>0</v>
      </c>
      <c r="Q218" s="136">
        <f>'Sterilizer Chambers'!N81</f>
        <v>0</v>
      </c>
      <c r="R218" s="142">
        <f t="shared" si="9"/>
        <v>0</v>
      </c>
      <c r="S218" s="148"/>
      <c r="T218" s="164" t="str">
        <f t="array" ref="T218">IFERROR(INDEX($P$2:$P$451,SMALL(IF(ISTEXT($P$2:$P$451),ROW($P$1:$P$450),""),ROW(P217))),"")</f>
        <v/>
      </c>
      <c r="U218" s="124" t="str">
        <f>IF(T218="","",IF(COUNTIF($T218:T667,T218)=1,T218,""))</f>
        <v/>
      </c>
      <c r="V218" s="168" t="str">
        <f t="array" aca="1" ref="V218" ca="1">IF(ROW()-ROW($U$2:$U$451)+1&gt;ROWS($U$2:$U$451)-COUNTBLANK($U$2:$U$451),"",INDIRECT(ADDRESS(SMALL((IF($U$2:$U$451&lt;&gt;"",ROW($U$2:$U$451),ROW()+ROWS($U$2:$U$451))),ROW()-ROW($U$2:$U$451)+1),COLUMN($U$2:$U$451),4)))</f>
        <v/>
      </c>
      <c r="W218" s="186" t="str">
        <f t="shared" ca="1" si="10"/>
        <v/>
      </c>
      <c r="X218" s="187" t="str">
        <f t="shared" ca="1" si="11"/>
        <v/>
      </c>
    </row>
    <row r="219" spans="16:24" x14ac:dyDescent="0.2">
      <c r="P219" s="146">
        <f>'Sterilizer Chambers'!M82</f>
        <v>0</v>
      </c>
      <c r="Q219" s="136">
        <f>'Sterilizer Chambers'!N82</f>
        <v>0</v>
      </c>
      <c r="R219" s="142">
        <f t="shared" si="9"/>
        <v>0</v>
      </c>
      <c r="S219" s="148"/>
      <c r="T219" s="164" t="str">
        <f t="array" ref="T219">IFERROR(INDEX($P$2:$P$451,SMALL(IF(ISTEXT($P$2:$P$451),ROW($P$1:$P$450),""),ROW(P218))),"")</f>
        <v/>
      </c>
      <c r="U219" s="124" t="str">
        <f>IF(T219="","",IF(COUNTIF($T219:T668,T219)=1,T219,""))</f>
        <v/>
      </c>
      <c r="V219" s="168" t="str">
        <f t="array" aca="1" ref="V219" ca="1">IF(ROW()-ROW($U$2:$U$451)+1&gt;ROWS($U$2:$U$451)-COUNTBLANK($U$2:$U$451),"",INDIRECT(ADDRESS(SMALL((IF($U$2:$U$451&lt;&gt;"",ROW($U$2:$U$451),ROW()+ROWS($U$2:$U$451))),ROW()-ROW($U$2:$U$451)+1),COLUMN($U$2:$U$451),4)))</f>
        <v/>
      </c>
      <c r="W219" s="186" t="str">
        <f t="shared" ca="1" si="10"/>
        <v/>
      </c>
      <c r="X219" s="187" t="str">
        <f t="shared" ca="1" si="11"/>
        <v/>
      </c>
    </row>
    <row r="220" spans="16:24" x14ac:dyDescent="0.2">
      <c r="P220" s="146">
        <f>'Sterilizer Chambers'!M83</f>
        <v>0</v>
      </c>
      <c r="Q220" s="136">
        <f>'Sterilizer Chambers'!N83</f>
        <v>0</v>
      </c>
      <c r="R220" s="142">
        <f t="shared" si="9"/>
        <v>0</v>
      </c>
      <c r="S220" s="148"/>
      <c r="T220" s="164" t="str">
        <f t="array" ref="T220">IFERROR(INDEX($P$2:$P$451,SMALL(IF(ISTEXT($P$2:$P$451),ROW($P$1:$P$450),""),ROW(P219))),"")</f>
        <v/>
      </c>
      <c r="U220" s="124" t="str">
        <f>IF(T220="","",IF(COUNTIF($T220:T669,T220)=1,T220,""))</f>
        <v/>
      </c>
      <c r="V220" s="168" t="str">
        <f t="array" aca="1" ref="V220" ca="1">IF(ROW()-ROW($U$2:$U$451)+1&gt;ROWS($U$2:$U$451)-COUNTBLANK($U$2:$U$451),"",INDIRECT(ADDRESS(SMALL((IF($U$2:$U$451&lt;&gt;"",ROW($U$2:$U$451),ROW()+ROWS($U$2:$U$451))),ROW()-ROW($U$2:$U$451)+1),COLUMN($U$2:$U$451),4)))</f>
        <v/>
      </c>
      <c r="W220" s="186" t="str">
        <f t="shared" ca="1" si="10"/>
        <v/>
      </c>
      <c r="X220" s="187" t="str">
        <f t="shared" ca="1" si="11"/>
        <v/>
      </c>
    </row>
    <row r="221" spans="16:24" x14ac:dyDescent="0.2">
      <c r="P221" s="146">
        <f>'Sterilizer Chambers'!M84</f>
        <v>0</v>
      </c>
      <c r="Q221" s="136">
        <f>'Sterilizer Chambers'!N84</f>
        <v>0</v>
      </c>
      <c r="R221" s="142">
        <f t="shared" si="9"/>
        <v>0</v>
      </c>
      <c r="S221" s="148"/>
      <c r="T221" s="164" t="str">
        <f t="array" ref="T221">IFERROR(INDEX($P$2:$P$451,SMALL(IF(ISTEXT($P$2:$P$451),ROW($P$1:$P$450),""),ROW(P220))),"")</f>
        <v/>
      </c>
      <c r="U221" s="124" t="str">
        <f>IF(T221="","",IF(COUNTIF($T221:T670,T221)=1,T221,""))</f>
        <v/>
      </c>
      <c r="V221" s="168" t="str">
        <f t="array" aca="1" ref="V221" ca="1">IF(ROW()-ROW($U$2:$U$451)+1&gt;ROWS($U$2:$U$451)-COUNTBLANK($U$2:$U$451),"",INDIRECT(ADDRESS(SMALL((IF($U$2:$U$451&lt;&gt;"",ROW($U$2:$U$451),ROW()+ROWS($U$2:$U$451))),ROW()-ROW($U$2:$U$451)+1),COLUMN($U$2:$U$451),4)))</f>
        <v/>
      </c>
      <c r="W221" s="186" t="str">
        <f t="shared" ca="1" si="10"/>
        <v/>
      </c>
      <c r="X221" s="187" t="str">
        <f t="shared" ca="1" si="11"/>
        <v/>
      </c>
    </row>
    <row r="222" spans="16:24" x14ac:dyDescent="0.2">
      <c r="P222" s="156">
        <f>'Sterilizer Chambers'!BL55</f>
        <v>0</v>
      </c>
      <c r="Q222" s="140">
        <f>'Sterilizer Chambers'!BM55</f>
        <v>0</v>
      </c>
      <c r="R222" s="142">
        <f t="shared" si="9"/>
        <v>0</v>
      </c>
      <c r="S222" s="157" t="s">
        <v>1160</v>
      </c>
      <c r="T222" s="164" t="str">
        <f t="array" ref="T222">IFERROR(INDEX($P$2:$P$451,SMALL(IF(ISTEXT($P$2:$P$451),ROW($P$1:$P$450),""),ROW(P221))),"")</f>
        <v/>
      </c>
      <c r="U222" s="124" t="str">
        <f>IF(T222="","",IF(COUNTIF($T222:T671,T222)=1,T222,""))</f>
        <v/>
      </c>
      <c r="V222" s="168" t="str">
        <f t="array" aca="1" ref="V222" ca="1">IF(ROW()-ROW($U$2:$U$451)+1&gt;ROWS($U$2:$U$451)-COUNTBLANK($U$2:$U$451),"",INDIRECT(ADDRESS(SMALL((IF($U$2:$U$451&lt;&gt;"",ROW($U$2:$U$451),ROW()+ROWS($U$2:$U$451))),ROW()-ROW($U$2:$U$451)+1),COLUMN($U$2:$U$451),4)))</f>
        <v/>
      </c>
      <c r="W222" s="186" t="str">
        <f t="shared" ca="1" si="10"/>
        <v/>
      </c>
      <c r="X222" s="187" t="str">
        <f t="shared" ca="1" si="11"/>
        <v/>
      </c>
    </row>
    <row r="223" spans="16:24" x14ac:dyDescent="0.2">
      <c r="P223" s="156">
        <f>'Sterilizer Chambers'!BL56</f>
        <v>0</v>
      </c>
      <c r="Q223" s="140">
        <f>'Sterilizer Chambers'!BM56</f>
        <v>0</v>
      </c>
      <c r="R223" s="142">
        <f t="shared" si="9"/>
        <v>0</v>
      </c>
      <c r="S223" s="148"/>
      <c r="T223" s="164" t="str">
        <f t="array" ref="T223">IFERROR(INDEX($P$2:$P$451,SMALL(IF(ISTEXT($P$2:$P$451),ROW($P$1:$P$450),""),ROW(P222))),"")</f>
        <v/>
      </c>
      <c r="U223" s="124" t="str">
        <f>IF(T223="","",IF(COUNTIF($T223:T672,T223)=1,T223,""))</f>
        <v/>
      </c>
      <c r="V223" s="168" t="str">
        <f t="array" aca="1" ref="V223" ca="1">IF(ROW()-ROW($U$2:$U$451)+1&gt;ROWS($U$2:$U$451)-COUNTBLANK($U$2:$U$451),"",INDIRECT(ADDRESS(SMALL((IF($U$2:$U$451&lt;&gt;"",ROW($U$2:$U$451),ROW()+ROWS($U$2:$U$451))),ROW()-ROW($U$2:$U$451)+1),COLUMN($U$2:$U$451),4)))</f>
        <v/>
      </c>
      <c r="W223" s="186" t="str">
        <f t="shared" ca="1" si="10"/>
        <v/>
      </c>
      <c r="X223" s="187" t="str">
        <f t="shared" ca="1" si="11"/>
        <v/>
      </c>
    </row>
    <row r="224" spans="16:24" x14ac:dyDescent="0.2">
      <c r="P224" s="156">
        <f>'Sterilizer Chambers'!BL57</f>
        <v>0</v>
      </c>
      <c r="Q224" s="140">
        <f>'Sterilizer Chambers'!BM57</f>
        <v>0</v>
      </c>
      <c r="R224" s="142">
        <f t="shared" si="9"/>
        <v>0</v>
      </c>
      <c r="S224" s="148"/>
      <c r="T224" s="164" t="str">
        <f t="array" ref="T224">IFERROR(INDEX($P$2:$P$451,SMALL(IF(ISTEXT($P$2:$P$451),ROW($P$1:$P$450),""),ROW(P223))),"")</f>
        <v/>
      </c>
      <c r="U224" s="124" t="str">
        <f>IF(T224="","",IF(COUNTIF($T224:T673,T224)=1,T224,""))</f>
        <v/>
      </c>
      <c r="V224" s="168" t="str">
        <f t="array" aca="1" ref="V224" ca="1">IF(ROW()-ROW($U$2:$U$451)+1&gt;ROWS($U$2:$U$451)-COUNTBLANK($U$2:$U$451),"",INDIRECT(ADDRESS(SMALL((IF($U$2:$U$451&lt;&gt;"",ROW($U$2:$U$451),ROW()+ROWS($U$2:$U$451))),ROW()-ROW($U$2:$U$451)+1),COLUMN($U$2:$U$451),4)))</f>
        <v/>
      </c>
      <c r="W224" s="186" t="str">
        <f t="shared" ca="1" si="10"/>
        <v/>
      </c>
      <c r="X224" s="187" t="str">
        <f t="shared" ca="1" si="11"/>
        <v/>
      </c>
    </row>
    <row r="225" spans="16:24" x14ac:dyDescent="0.2">
      <c r="P225" s="156">
        <f>'Sterilizer Chambers'!BL58</f>
        <v>0</v>
      </c>
      <c r="Q225" s="140">
        <f>'Sterilizer Chambers'!BM58</f>
        <v>0</v>
      </c>
      <c r="R225" s="142">
        <f t="shared" ref="R225:R288" si="12">P225</f>
        <v>0</v>
      </c>
      <c r="S225" s="148"/>
      <c r="T225" s="164" t="str">
        <f t="array" ref="T225">IFERROR(INDEX($P$2:$P$451,SMALL(IF(ISTEXT($P$2:$P$451),ROW($P$1:$P$450),""),ROW(P224))),"")</f>
        <v/>
      </c>
      <c r="U225" s="124" t="str">
        <f>IF(T225="","",IF(COUNTIF($T225:T674,T225)=1,T225,""))</f>
        <v/>
      </c>
      <c r="V225" s="168" t="str">
        <f t="array" aca="1" ref="V225" ca="1">IF(ROW()-ROW($U$2:$U$451)+1&gt;ROWS($U$2:$U$451)-COUNTBLANK($U$2:$U$451),"",INDIRECT(ADDRESS(SMALL((IF($U$2:$U$451&lt;&gt;"",ROW($U$2:$U$451),ROW()+ROWS($U$2:$U$451))),ROW()-ROW($U$2:$U$451)+1),COLUMN($U$2:$U$451),4)))</f>
        <v/>
      </c>
      <c r="W225" s="186" t="str">
        <f t="shared" ca="1" si="10"/>
        <v/>
      </c>
      <c r="X225" s="187" t="str">
        <f t="shared" ca="1" si="11"/>
        <v/>
      </c>
    </row>
    <row r="226" spans="16:24" x14ac:dyDescent="0.2">
      <c r="P226" s="156">
        <f>'Sterilizer Chambers'!BL59</f>
        <v>0</v>
      </c>
      <c r="Q226" s="140">
        <f>'Sterilizer Chambers'!BM59</f>
        <v>0</v>
      </c>
      <c r="R226" s="142">
        <f t="shared" si="12"/>
        <v>0</v>
      </c>
      <c r="S226" s="148"/>
      <c r="T226" s="164" t="str">
        <f t="array" ref="T226">IFERROR(INDEX($P$2:$P$451,SMALL(IF(ISTEXT($P$2:$P$451),ROW($P$1:$P$450),""),ROW(P225))),"")</f>
        <v/>
      </c>
      <c r="U226" s="124" t="str">
        <f>IF(T226="","",IF(COUNTIF($T226:T675,T226)=1,T226,""))</f>
        <v/>
      </c>
      <c r="V226" s="168" t="str">
        <f t="array" aca="1" ref="V226" ca="1">IF(ROW()-ROW($U$2:$U$451)+1&gt;ROWS($U$2:$U$451)-COUNTBLANK($U$2:$U$451),"",INDIRECT(ADDRESS(SMALL((IF($U$2:$U$451&lt;&gt;"",ROW($U$2:$U$451),ROW()+ROWS($U$2:$U$451))),ROW()-ROW($U$2:$U$451)+1),COLUMN($U$2:$U$451),4)))</f>
        <v/>
      </c>
      <c r="W226" s="186" t="str">
        <f t="shared" ca="1" si="10"/>
        <v/>
      </c>
      <c r="X226" s="187" t="str">
        <f t="shared" ca="1" si="11"/>
        <v/>
      </c>
    </row>
    <row r="227" spans="16:24" x14ac:dyDescent="0.2">
      <c r="P227" s="156">
        <f>'Sterilizer Chambers'!BL60</f>
        <v>0</v>
      </c>
      <c r="Q227" s="140">
        <f>'Sterilizer Chambers'!BM60</f>
        <v>0</v>
      </c>
      <c r="R227" s="142">
        <f t="shared" si="12"/>
        <v>0</v>
      </c>
      <c r="S227" s="148"/>
      <c r="T227" s="164" t="str">
        <f t="array" ref="T227">IFERROR(INDEX($P$2:$P$451,SMALL(IF(ISTEXT($P$2:$P$451),ROW($P$1:$P$450),""),ROW(P226))),"")</f>
        <v/>
      </c>
      <c r="U227" s="124" t="str">
        <f>IF(T227="","",IF(COUNTIF($T227:T676,T227)=1,T227,""))</f>
        <v/>
      </c>
      <c r="V227" s="168" t="str">
        <f t="array" aca="1" ref="V227" ca="1">IF(ROW()-ROW($U$2:$U$451)+1&gt;ROWS($U$2:$U$451)-COUNTBLANK($U$2:$U$451),"",INDIRECT(ADDRESS(SMALL((IF($U$2:$U$451&lt;&gt;"",ROW($U$2:$U$451),ROW()+ROWS($U$2:$U$451))),ROW()-ROW($U$2:$U$451)+1),COLUMN($U$2:$U$451),4)))</f>
        <v/>
      </c>
      <c r="W227" s="186" t="str">
        <f t="shared" ca="1" si="10"/>
        <v/>
      </c>
      <c r="X227" s="187" t="str">
        <f t="shared" ca="1" si="11"/>
        <v/>
      </c>
    </row>
    <row r="228" spans="16:24" x14ac:dyDescent="0.2">
      <c r="P228" s="156">
        <f>'Sterilizer Chambers'!BL61</f>
        <v>0</v>
      </c>
      <c r="Q228" s="140">
        <f>'Sterilizer Chambers'!BM61</f>
        <v>0</v>
      </c>
      <c r="R228" s="142">
        <f t="shared" si="12"/>
        <v>0</v>
      </c>
      <c r="S228" s="148"/>
      <c r="T228" s="164" t="str">
        <f t="array" ref="T228">IFERROR(INDEX($P$2:$P$451,SMALL(IF(ISTEXT($P$2:$P$451),ROW($P$1:$P$450),""),ROW(P227))),"")</f>
        <v/>
      </c>
      <c r="U228" s="124" t="str">
        <f>IF(T228="","",IF(COUNTIF($T228:T677,T228)=1,T228,""))</f>
        <v/>
      </c>
      <c r="V228" s="168" t="str">
        <f t="array" aca="1" ref="V228" ca="1">IF(ROW()-ROW($U$2:$U$451)+1&gt;ROWS($U$2:$U$451)-COUNTBLANK($U$2:$U$451),"",INDIRECT(ADDRESS(SMALL((IF($U$2:$U$451&lt;&gt;"",ROW($U$2:$U$451),ROW()+ROWS($U$2:$U$451))),ROW()-ROW($U$2:$U$451)+1),COLUMN($U$2:$U$451),4)))</f>
        <v/>
      </c>
      <c r="W228" s="186" t="str">
        <f t="shared" ca="1" si="10"/>
        <v/>
      </c>
      <c r="X228" s="187" t="str">
        <f t="shared" ca="1" si="11"/>
        <v/>
      </c>
    </row>
    <row r="229" spans="16:24" x14ac:dyDescent="0.2">
      <c r="P229" s="156">
        <f>'Sterilizer Chambers'!BL62</f>
        <v>0</v>
      </c>
      <c r="Q229" s="140">
        <f>'Sterilizer Chambers'!BM62</f>
        <v>0</v>
      </c>
      <c r="R229" s="142">
        <f t="shared" si="12"/>
        <v>0</v>
      </c>
      <c r="S229" s="148"/>
      <c r="T229" s="164" t="str">
        <f t="array" ref="T229">IFERROR(INDEX($P$2:$P$451,SMALL(IF(ISTEXT($P$2:$P$451),ROW($P$1:$P$450),""),ROW(P228))),"")</f>
        <v/>
      </c>
      <c r="U229" s="124" t="str">
        <f>IF(T229="","",IF(COUNTIF($T229:T678,T229)=1,T229,""))</f>
        <v/>
      </c>
      <c r="V229" s="168" t="str">
        <f t="array" aca="1" ref="V229" ca="1">IF(ROW()-ROW($U$2:$U$451)+1&gt;ROWS($U$2:$U$451)-COUNTBLANK($U$2:$U$451),"",INDIRECT(ADDRESS(SMALL((IF($U$2:$U$451&lt;&gt;"",ROW($U$2:$U$451),ROW()+ROWS($U$2:$U$451))),ROW()-ROW($U$2:$U$451)+1),COLUMN($U$2:$U$451),4)))</f>
        <v/>
      </c>
      <c r="W229" s="186" t="str">
        <f t="shared" ca="1" si="10"/>
        <v/>
      </c>
      <c r="X229" s="187" t="str">
        <f t="shared" ca="1" si="11"/>
        <v/>
      </c>
    </row>
    <row r="230" spans="16:24" x14ac:dyDescent="0.2">
      <c r="P230" s="156">
        <f>'Sterilizer Chambers'!BL63</f>
        <v>0</v>
      </c>
      <c r="Q230" s="140">
        <f>'Sterilizer Chambers'!BM63</f>
        <v>0</v>
      </c>
      <c r="R230" s="142">
        <f t="shared" si="12"/>
        <v>0</v>
      </c>
      <c r="S230" s="148"/>
      <c r="T230" s="164" t="str">
        <f t="array" ref="T230">IFERROR(INDEX($P$2:$P$451,SMALL(IF(ISTEXT($P$2:$P$451),ROW($P$1:$P$450),""),ROW(P229))),"")</f>
        <v/>
      </c>
      <c r="U230" s="124" t="str">
        <f>IF(T230="","",IF(COUNTIF($T230:T679,T230)=1,T230,""))</f>
        <v/>
      </c>
      <c r="V230" s="168" t="str">
        <f t="array" aca="1" ref="V230" ca="1">IF(ROW()-ROW($U$2:$U$451)+1&gt;ROWS($U$2:$U$451)-COUNTBLANK($U$2:$U$451),"",INDIRECT(ADDRESS(SMALL((IF($U$2:$U$451&lt;&gt;"",ROW($U$2:$U$451),ROW()+ROWS($U$2:$U$451))),ROW()-ROW($U$2:$U$451)+1),COLUMN($U$2:$U$451),4)))</f>
        <v/>
      </c>
      <c r="W230" s="186" t="str">
        <f t="shared" ca="1" si="10"/>
        <v/>
      </c>
      <c r="X230" s="187" t="str">
        <f t="shared" ca="1" si="11"/>
        <v/>
      </c>
    </row>
    <row r="231" spans="16:24" x14ac:dyDescent="0.2">
      <c r="P231" s="156">
        <f>'Sterilizer Chambers'!BL64</f>
        <v>0</v>
      </c>
      <c r="Q231" s="140">
        <f>'Sterilizer Chambers'!BM64</f>
        <v>0</v>
      </c>
      <c r="R231" s="142">
        <f t="shared" si="12"/>
        <v>0</v>
      </c>
      <c r="S231" s="148"/>
      <c r="T231" s="164" t="str">
        <f t="array" ref="T231">IFERROR(INDEX($P$2:$P$451,SMALL(IF(ISTEXT($P$2:$P$451),ROW($P$1:$P$450),""),ROW(P230))),"")</f>
        <v/>
      </c>
      <c r="U231" s="124" t="str">
        <f>IF(T231="","",IF(COUNTIF($T231:T680,T231)=1,T231,""))</f>
        <v/>
      </c>
      <c r="V231" s="168" t="str">
        <f t="array" aca="1" ref="V231" ca="1">IF(ROW()-ROW($U$2:$U$451)+1&gt;ROWS($U$2:$U$451)-COUNTBLANK($U$2:$U$451),"",INDIRECT(ADDRESS(SMALL((IF($U$2:$U$451&lt;&gt;"",ROW($U$2:$U$451),ROW()+ROWS($U$2:$U$451))),ROW()-ROW($U$2:$U$451)+1),COLUMN($U$2:$U$451),4)))</f>
        <v/>
      </c>
      <c r="W231" s="186" t="str">
        <f t="shared" ca="1" si="10"/>
        <v/>
      </c>
      <c r="X231" s="187" t="str">
        <f t="shared" ca="1" si="11"/>
        <v/>
      </c>
    </row>
    <row r="232" spans="16:24" x14ac:dyDescent="0.2">
      <c r="P232" s="156">
        <f>'Sterilizer Chambers'!BL65</f>
        <v>0</v>
      </c>
      <c r="Q232" s="140">
        <f>'Sterilizer Chambers'!BM65</f>
        <v>0</v>
      </c>
      <c r="R232" s="142">
        <f t="shared" si="12"/>
        <v>0</v>
      </c>
      <c r="S232" s="148"/>
      <c r="T232" s="164" t="str">
        <f t="array" ref="T232">IFERROR(INDEX($P$2:$P$451,SMALL(IF(ISTEXT($P$2:$P$451),ROW($P$1:$P$450),""),ROW(P231))),"")</f>
        <v/>
      </c>
      <c r="U232" s="124" t="str">
        <f>IF(T232="","",IF(COUNTIF($T232:T681,T232)=1,T232,""))</f>
        <v/>
      </c>
      <c r="V232" s="168" t="str">
        <f t="array" aca="1" ref="V232" ca="1">IF(ROW()-ROW($U$2:$U$451)+1&gt;ROWS($U$2:$U$451)-COUNTBLANK($U$2:$U$451),"",INDIRECT(ADDRESS(SMALL((IF($U$2:$U$451&lt;&gt;"",ROW($U$2:$U$451),ROW()+ROWS($U$2:$U$451))),ROW()-ROW($U$2:$U$451)+1),COLUMN($U$2:$U$451),4)))</f>
        <v/>
      </c>
      <c r="W232" s="186" t="str">
        <f t="shared" ca="1" si="10"/>
        <v/>
      </c>
      <c r="X232" s="187" t="str">
        <f t="shared" ca="1" si="11"/>
        <v/>
      </c>
    </row>
    <row r="233" spans="16:24" x14ac:dyDescent="0.2">
      <c r="P233" s="156">
        <f>'Sterilizer Chambers'!BL66</f>
        <v>0</v>
      </c>
      <c r="Q233" s="140">
        <f>'Sterilizer Chambers'!BM66</f>
        <v>0</v>
      </c>
      <c r="R233" s="142">
        <f t="shared" si="12"/>
        <v>0</v>
      </c>
      <c r="S233" s="148"/>
      <c r="T233" s="164" t="str">
        <f t="array" ref="T233">IFERROR(INDEX($P$2:$P$451,SMALL(IF(ISTEXT($P$2:$P$451),ROW($P$1:$P$450),""),ROW(P232))),"")</f>
        <v/>
      </c>
      <c r="U233" s="124" t="str">
        <f>IF(T233="","",IF(COUNTIF($T233:T682,T233)=1,T233,""))</f>
        <v/>
      </c>
      <c r="V233" s="168" t="str">
        <f t="array" aca="1" ref="V233" ca="1">IF(ROW()-ROW($U$2:$U$451)+1&gt;ROWS($U$2:$U$451)-COUNTBLANK($U$2:$U$451),"",INDIRECT(ADDRESS(SMALL((IF($U$2:$U$451&lt;&gt;"",ROW($U$2:$U$451),ROW()+ROWS($U$2:$U$451))),ROW()-ROW($U$2:$U$451)+1),COLUMN($U$2:$U$451),4)))</f>
        <v/>
      </c>
      <c r="W233" s="186" t="str">
        <f t="shared" ca="1" si="10"/>
        <v/>
      </c>
      <c r="X233" s="187" t="str">
        <f t="shared" ca="1" si="11"/>
        <v/>
      </c>
    </row>
    <row r="234" spans="16:24" x14ac:dyDescent="0.2">
      <c r="P234" s="156">
        <f>'Sterilizer Chambers'!BL67</f>
        <v>0</v>
      </c>
      <c r="Q234" s="140">
        <f>'Sterilizer Chambers'!BM67</f>
        <v>0</v>
      </c>
      <c r="R234" s="142">
        <f t="shared" si="12"/>
        <v>0</v>
      </c>
      <c r="S234" s="148"/>
      <c r="T234" s="164" t="str">
        <f t="array" ref="T234">IFERROR(INDEX($P$2:$P$451,SMALL(IF(ISTEXT($P$2:$P$451),ROW($P$1:$P$450),""),ROW(P233))),"")</f>
        <v/>
      </c>
      <c r="U234" s="124" t="str">
        <f>IF(T234="","",IF(COUNTIF($T234:T683,T234)=1,T234,""))</f>
        <v/>
      </c>
      <c r="V234" s="168" t="str">
        <f t="array" aca="1" ref="V234" ca="1">IF(ROW()-ROW($U$2:$U$451)+1&gt;ROWS($U$2:$U$451)-COUNTBLANK($U$2:$U$451),"",INDIRECT(ADDRESS(SMALL((IF($U$2:$U$451&lt;&gt;"",ROW($U$2:$U$451),ROW()+ROWS($U$2:$U$451))),ROW()-ROW($U$2:$U$451)+1),COLUMN($U$2:$U$451),4)))</f>
        <v/>
      </c>
      <c r="W234" s="186" t="str">
        <f t="shared" ca="1" si="10"/>
        <v/>
      </c>
      <c r="X234" s="187" t="str">
        <f t="shared" ca="1" si="11"/>
        <v/>
      </c>
    </row>
    <row r="235" spans="16:24" x14ac:dyDescent="0.2">
      <c r="P235" s="156">
        <f>'Sterilizer Chambers'!BL68</f>
        <v>0</v>
      </c>
      <c r="Q235" s="140">
        <f>'Sterilizer Chambers'!BM68</f>
        <v>0</v>
      </c>
      <c r="R235" s="142">
        <f t="shared" si="12"/>
        <v>0</v>
      </c>
      <c r="S235" s="148"/>
      <c r="T235" s="164" t="str">
        <f t="array" ref="T235">IFERROR(INDEX($P$2:$P$451,SMALL(IF(ISTEXT($P$2:$P$451),ROW($P$1:$P$450),""),ROW(P234))),"")</f>
        <v/>
      </c>
      <c r="U235" s="124" t="str">
        <f>IF(T235="","",IF(COUNTIF($T235:T684,T235)=1,T235,""))</f>
        <v/>
      </c>
      <c r="V235" s="168" t="str">
        <f t="array" aca="1" ref="V235" ca="1">IF(ROW()-ROW($U$2:$U$451)+1&gt;ROWS($U$2:$U$451)-COUNTBLANK($U$2:$U$451),"",INDIRECT(ADDRESS(SMALL((IF($U$2:$U$451&lt;&gt;"",ROW($U$2:$U$451),ROW()+ROWS($U$2:$U$451))),ROW()-ROW($U$2:$U$451)+1),COLUMN($U$2:$U$451),4)))</f>
        <v/>
      </c>
      <c r="W235" s="186" t="str">
        <f t="shared" ca="1" si="10"/>
        <v/>
      </c>
      <c r="X235" s="187" t="str">
        <f t="shared" ca="1" si="11"/>
        <v/>
      </c>
    </row>
    <row r="236" spans="16:24" x14ac:dyDescent="0.2">
      <c r="P236" s="156">
        <f>'Sterilizer Chambers'!BL69</f>
        <v>0</v>
      </c>
      <c r="Q236" s="140">
        <f>'Sterilizer Chambers'!BM69</f>
        <v>0</v>
      </c>
      <c r="R236" s="142">
        <f t="shared" si="12"/>
        <v>0</v>
      </c>
      <c r="S236" s="148"/>
      <c r="T236" s="164" t="str">
        <f t="array" ref="T236">IFERROR(INDEX($P$2:$P$451,SMALL(IF(ISTEXT($P$2:$P$451),ROW($P$1:$P$450),""),ROW(P235))),"")</f>
        <v/>
      </c>
      <c r="U236" s="124" t="str">
        <f>IF(T236="","",IF(COUNTIF($T236:T685,T236)=1,T236,""))</f>
        <v/>
      </c>
      <c r="V236" s="168" t="str">
        <f t="array" aca="1" ref="V236" ca="1">IF(ROW()-ROW($U$2:$U$451)+1&gt;ROWS($U$2:$U$451)-COUNTBLANK($U$2:$U$451),"",INDIRECT(ADDRESS(SMALL((IF($U$2:$U$451&lt;&gt;"",ROW($U$2:$U$451),ROW()+ROWS($U$2:$U$451))),ROW()-ROW($U$2:$U$451)+1),COLUMN($U$2:$U$451),4)))</f>
        <v/>
      </c>
      <c r="W236" s="186" t="str">
        <f t="shared" ca="1" si="10"/>
        <v/>
      </c>
      <c r="X236" s="187" t="str">
        <f t="shared" ca="1" si="11"/>
        <v/>
      </c>
    </row>
    <row r="237" spans="16:24" x14ac:dyDescent="0.2">
      <c r="P237" s="156">
        <f>'Sterilizer Chambers'!BL70</f>
        <v>0</v>
      </c>
      <c r="Q237" s="140">
        <f>'Sterilizer Chambers'!BM70</f>
        <v>0</v>
      </c>
      <c r="R237" s="142">
        <f t="shared" si="12"/>
        <v>0</v>
      </c>
      <c r="S237" s="148"/>
      <c r="T237" s="164" t="str">
        <f t="array" ref="T237">IFERROR(INDEX($P$2:$P$451,SMALL(IF(ISTEXT($P$2:$P$451),ROW($P$1:$P$450),""),ROW(P236))),"")</f>
        <v/>
      </c>
      <c r="U237" s="124" t="str">
        <f>IF(T237="","",IF(COUNTIF($T237:T686,T237)=1,T237,""))</f>
        <v/>
      </c>
      <c r="V237" s="168" t="str">
        <f t="array" aca="1" ref="V237" ca="1">IF(ROW()-ROW($U$2:$U$451)+1&gt;ROWS($U$2:$U$451)-COUNTBLANK($U$2:$U$451),"",INDIRECT(ADDRESS(SMALL((IF($U$2:$U$451&lt;&gt;"",ROW($U$2:$U$451),ROW()+ROWS($U$2:$U$451))),ROW()-ROW($U$2:$U$451)+1),COLUMN($U$2:$U$451),4)))</f>
        <v/>
      </c>
      <c r="W237" s="186" t="str">
        <f t="shared" ca="1" si="10"/>
        <v/>
      </c>
      <c r="X237" s="187" t="str">
        <f t="shared" ca="1" si="11"/>
        <v/>
      </c>
    </row>
    <row r="238" spans="16:24" x14ac:dyDescent="0.2">
      <c r="P238" s="156">
        <f>'Sterilizer Chambers'!BL71</f>
        <v>0</v>
      </c>
      <c r="Q238" s="140">
        <f>'Sterilizer Chambers'!BM71</f>
        <v>0</v>
      </c>
      <c r="R238" s="142">
        <f t="shared" si="12"/>
        <v>0</v>
      </c>
      <c r="S238" s="148"/>
      <c r="T238" s="164" t="str">
        <f t="array" ref="T238">IFERROR(INDEX($P$2:$P$451,SMALL(IF(ISTEXT($P$2:$P$451),ROW($P$1:$P$450),""),ROW(P237))),"")</f>
        <v/>
      </c>
      <c r="U238" s="124" t="str">
        <f>IF(T238="","",IF(COUNTIF($T238:T687,T238)=1,T238,""))</f>
        <v/>
      </c>
      <c r="V238" s="168" t="str">
        <f t="array" aca="1" ref="V238" ca="1">IF(ROW()-ROW($U$2:$U$451)+1&gt;ROWS($U$2:$U$451)-COUNTBLANK($U$2:$U$451),"",INDIRECT(ADDRESS(SMALL((IF($U$2:$U$451&lt;&gt;"",ROW($U$2:$U$451),ROW()+ROWS($U$2:$U$451))),ROW()-ROW($U$2:$U$451)+1),COLUMN($U$2:$U$451),4)))</f>
        <v/>
      </c>
      <c r="W238" s="186" t="str">
        <f t="shared" ca="1" si="10"/>
        <v/>
      </c>
      <c r="X238" s="187" t="str">
        <f t="shared" ca="1" si="11"/>
        <v/>
      </c>
    </row>
    <row r="239" spans="16:24" x14ac:dyDescent="0.2">
      <c r="P239" s="156">
        <f>'Sterilizer Chambers'!BL72</f>
        <v>0</v>
      </c>
      <c r="Q239" s="140">
        <f>'Sterilizer Chambers'!BM72</f>
        <v>0</v>
      </c>
      <c r="R239" s="142">
        <f t="shared" si="12"/>
        <v>0</v>
      </c>
      <c r="S239" s="148"/>
      <c r="T239" s="164" t="str">
        <f t="array" ref="T239">IFERROR(INDEX($P$2:$P$451,SMALL(IF(ISTEXT($P$2:$P$451),ROW($P$1:$P$450),""),ROW(P238))),"")</f>
        <v/>
      </c>
      <c r="U239" s="124" t="str">
        <f>IF(T239="","",IF(COUNTIF($T239:T688,T239)=1,T239,""))</f>
        <v/>
      </c>
      <c r="V239" s="168" t="str">
        <f t="array" aca="1" ref="V239" ca="1">IF(ROW()-ROW($U$2:$U$451)+1&gt;ROWS($U$2:$U$451)-COUNTBLANK($U$2:$U$451),"",INDIRECT(ADDRESS(SMALL((IF($U$2:$U$451&lt;&gt;"",ROW($U$2:$U$451),ROW()+ROWS($U$2:$U$451))),ROW()-ROW($U$2:$U$451)+1),COLUMN($U$2:$U$451),4)))</f>
        <v/>
      </c>
      <c r="W239" s="186" t="str">
        <f t="shared" ca="1" si="10"/>
        <v/>
      </c>
      <c r="X239" s="187" t="str">
        <f t="shared" ca="1" si="11"/>
        <v/>
      </c>
    </row>
    <row r="240" spans="16:24" x14ac:dyDescent="0.2">
      <c r="P240" s="156">
        <f>'Sterilizer Chambers'!BL73</f>
        <v>0</v>
      </c>
      <c r="Q240" s="140">
        <f>'Sterilizer Chambers'!BM73</f>
        <v>0</v>
      </c>
      <c r="R240" s="142">
        <f t="shared" si="12"/>
        <v>0</v>
      </c>
      <c r="S240" s="148"/>
      <c r="T240" s="164" t="str">
        <f t="array" ref="T240">IFERROR(INDEX($P$2:$P$451,SMALL(IF(ISTEXT($P$2:$P$451),ROW($P$1:$P$450),""),ROW(P239))),"")</f>
        <v/>
      </c>
      <c r="U240" s="124" t="str">
        <f>IF(T240="","",IF(COUNTIF($T240:T689,T240)=1,T240,""))</f>
        <v/>
      </c>
      <c r="V240" s="168" t="str">
        <f t="array" aca="1" ref="V240" ca="1">IF(ROW()-ROW($U$2:$U$451)+1&gt;ROWS($U$2:$U$451)-COUNTBLANK($U$2:$U$451),"",INDIRECT(ADDRESS(SMALL((IF($U$2:$U$451&lt;&gt;"",ROW($U$2:$U$451),ROW()+ROWS($U$2:$U$451))),ROW()-ROW($U$2:$U$451)+1),COLUMN($U$2:$U$451),4)))</f>
        <v/>
      </c>
      <c r="W240" s="186" t="str">
        <f t="shared" ca="1" si="10"/>
        <v/>
      </c>
      <c r="X240" s="187" t="str">
        <f t="shared" ca="1" si="11"/>
        <v/>
      </c>
    </row>
    <row r="241" spans="16:24" x14ac:dyDescent="0.2">
      <c r="P241" s="156">
        <f>'Sterilizer Chambers'!BL74</f>
        <v>0</v>
      </c>
      <c r="Q241" s="140">
        <f>'Sterilizer Chambers'!BM74</f>
        <v>0</v>
      </c>
      <c r="R241" s="142">
        <f t="shared" si="12"/>
        <v>0</v>
      </c>
      <c r="S241" s="148"/>
      <c r="T241" s="164" t="str">
        <f t="array" ref="T241">IFERROR(INDEX($P$2:$P$451,SMALL(IF(ISTEXT($P$2:$P$451),ROW($P$1:$P$450),""),ROW(P240))),"")</f>
        <v/>
      </c>
      <c r="U241" s="124" t="str">
        <f>IF(T241="","",IF(COUNTIF($T241:T690,T241)=1,T241,""))</f>
        <v/>
      </c>
      <c r="V241" s="168" t="str">
        <f t="array" aca="1" ref="V241" ca="1">IF(ROW()-ROW($U$2:$U$451)+1&gt;ROWS($U$2:$U$451)-COUNTBLANK($U$2:$U$451),"",INDIRECT(ADDRESS(SMALL((IF($U$2:$U$451&lt;&gt;"",ROW($U$2:$U$451),ROW()+ROWS($U$2:$U$451))),ROW()-ROW($U$2:$U$451)+1),COLUMN($U$2:$U$451),4)))</f>
        <v/>
      </c>
      <c r="W241" s="186" t="str">
        <f t="shared" ca="1" si="10"/>
        <v/>
      </c>
      <c r="X241" s="187" t="str">
        <f t="shared" ca="1" si="11"/>
        <v/>
      </c>
    </row>
    <row r="242" spans="16:24" x14ac:dyDescent="0.2">
      <c r="P242" s="156">
        <f>'Sterilizer Chambers'!BL75</f>
        <v>0</v>
      </c>
      <c r="Q242" s="140">
        <f>'Sterilizer Chambers'!BM75</f>
        <v>0</v>
      </c>
      <c r="R242" s="142">
        <f t="shared" si="12"/>
        <v>0</v>
      </c>
      <c r="S242" s="148"/>
      <c r="T242" s="164" t="str">
        <f t="array" ref="T242">IFERROR(INDEX($P$2:$P$451,SMALL(IF(ISTEXT($P$2:$P$451),ROW($P$1:$P$450),""),ROW(P241))),"")</f>
        <v/>
      </c>
      <c r="U242" s="124" t="str">
        <f>IF(T242="","",IF(COUNTIF($T242:T691,T242)=1,T242,""))</f>
        <v/>
      </c>
      <c r="V242" s="168" t="str">
        <f t="array" aca="1" ref="V242" ca="1">IF(ROW()-ROW($U$2:$U$451)+1&gt;ROWS($U$2:$U$451)-COUNTBLANK($U$2:$U$451),"",INDIRECT(ADDRESS(SMALL((IF($U$2:$U$451&lt;&gt;"",ROW($U$2:$U$451),ROW()+ROWS($U$2:$U$451))),ROW()-ROW($U$2:$U$451)+1),COLUMN($U$2:$U$451),4)))</f>
        <v/>
      </c>
      <c r="W242" s="186" t="str">
        <f t="shared" ca="1" si="10"/>
        <v/>
      </c>
      <c r="X242" s="187" t="str">
        <f t="shared" ca="1" si="11"/>
        <v/>
      </c>
    </row>
    <row r="243" spans="16:24" x14ac:dyDescent="0.2">
      <c r="P243" s="156">
        <f>'Sterilizer Chambers'!BL76</f>
        <v>0</v>
      </c>
      <c r="Q243" s="140">
        <f>'Sterilizer Chambers'!BM76</f>
        <v>0</v>
      </c>
      <c r="R243" s="142">
        <f t="shared" si="12"/>
        <v>0</v>
      </c>
      <c r="S243" s="148"/>
      <c r="T243" s="164" t="str">
        <f t="array" ref="T243">IFERROR(INDEX($P$2:$P$451,SMALL(IF(ISTEXT($P$2:$P$451),ROW($P$1:$P$450),""),ROW(P242))),"")</f>
        <v/>
      </c>
      <c r="U243" s="124" t="str">
        <f>IF(T243="","",IF(COUNTIF($T243:T692,T243)=1,T243,""))</f>
        <v/>
      </c>
      <c r="V243" s="168" t="str">
        <f t="array" aca="1" ref="V243" ca="1">IF(ROW()-ROW($U$2:$U$451)+1&gt;ROWS($U$2:$U$451)-COUNTBLANK($U$2:$U$451),"",INDIRECT(ADDRESS(SMALL((IF($U$2:$U$451&lt;&gt;"",ROW($U$2:$U$451),ROW()+ROWS($U$2:$U$451))),ROW()-ROW($U$2:$U$451)+1),COLUMN($U$2:$U$451),4)))</f>
        <v/>
      </c>
      <c r="W243" s="186" t="str">
        <f t="shared" ca="1" si="10"/>
        <v/>
      </c>
      <c r="X243" s="187" t="str">
        <f t="shared" ca="1" si="11"/>
        <v/>
      </c>
    </row>
    <row r="244" spans="16:24" x14ac:dyDescent="0.2">
      <c r="P244" s="156">
        <f>'Sterilizer Chambers'!BL77</f>
        <v>0</v>
      </c>
      <c r="Q244" s="140">
        <f>'Sterilizer Chambers'!BM77</f>
        <v>0</v>
      </c>
      <c r="R244" s="142">
        <f t="shared" si="12"/>
        <v>0</v>
      </c>
      <c r="S244" s="148"/>
      <c r="T244" s="164" t="str">
        <f t="array" ref="T244">IFERROR(INDEX($P$2:$P$451,SMALL(IF(ISTEXT($P$2:$P$451),ROW($P$1:$P$450),""),ROW(P243))),"")</f>
        <v/>
      </c>
      <c r="U244" s="124" t="str">
        <f>IF(T244="","",IF(COUNTIF($T244:T693,T244)=1,T244,""))</f>
        <v/>
      </c>
      <c r="V244" s="168" t="str">
        <f t="array" aca="1" ref="V244" ca="1">IF(ROW()-ROW($U$2:$U$451)+1&gt;ROWS($U$2:$U$451)-COUNTBLANK($U$2:$U$451),"",INDIRECT(ADDRESS(SMALL((IF($U$2:$U$451&lt;&gt;"",ROW($U$2:$U$451),ROW()+ROWS($U$2:$U$451))),ROW()-ROW($U$2:$U$451)+1),COLUMN($U$2:$U$451),4)))</f>
        <v/>
      </c>
      <c r="W244" s="186" t="str">
        <f t="shared" ca="1" si="10"/>
        <v/>
      </c>
      <c r="X244" s="187" t="str">
        <f t="shared" ca="1" si="11"/>
        <v/>
      </c>
    </row>
    <row r="245" spans="16:24" x14ac:dyDescent="0.2">
      <c r="P245" s="156">
        <f>'Sterilizer Chambers'!BL78</f>
        <v>0</v>
      </c>
      <c r="Q245" s="140">
        <f>'Sterilizer Chambers'!BM78</f>
        <v>0</v>
      </c>
      <c r="R245" s="142">
        <f t="shared" si="12"/>
        <v>0</v>
      </c>
      <c r="S245" s="148"/>
      <c r="T245" s="164" t="str">
        <f t="array" ref="T245">IFERROR(INDEX($P$2:$P$451,SMALL(IF(ISTEXT($P$2:$P$451),ROW($P$1:$P$450),""),ROW(P244))),"")</f>
        <v/>
      </c>
      <c r="U245" s="124" t="str">
        <f>IF(T245="","",IF(COUNTIF($T245:T694,T245)=1,T245,""))</f>
        <v/>
      </c>
      <c r="V245" s="168" t="str">
        <f t="array" aca="1" ref="V245" ca="1">IF(ROW()-ROW($U$2:$U$451)+1&gt;ROWS($U$2:$U$451)-COUNTBLANK($U$2:$U$451),"",INDIRECT(ADDRESS(SMALL((IF($U$2:$U$451&lt;&gt;"",ROW($U$2:$U$451),ROW()+ROWS($U$2:$U$451))),ROW()-ROW($U$2:$U$451)+1),COLUMN($U$2:$U$451),4)))</f>
        <v/>
      </c>
      <c r="W245" s="186" t="str">
        <f t="shared" ca="1" si="10"/>
        <v/>
      </c>
      <c r="X245" s="187" t="str">
        <f t="shared" ca="1" si="11"/>
        <v/>
      </c>
    </row>
    <row r="246" spans="16:24" x14ac:dyDescent="0.2">
      <c r="P246" s="156">
        <f>'Sterilizer Chambers'!BL79</f>
        <v>0</v>
      </c>
      <c r="Q246" s="140">
        <f>'Sterilizer Chambers'!BM79</f>
        <v>0</v>
      </c>
      <c r="R246" s="142">
        <f t="shared" si="12"/>
        <v>0</v>
      </c>
      <c r="S246" s="148"/>
      <c r="T246" s="164" t="str">
        <f t="array" ref="T246">IFERROR(INDEX($P$2:$P$451,SMALL(IF(ISTEXT($P$2:$P$451),ROW($P$1:$P$450),""),ROW(P245))),"")</f>
        <v/>
      </c>
      <c r="U246" s="124" t="str">
        <f>IF(T246="","",IF(COUNTIF($T246:T695,T246)=1,T246,""))</f>
        <v/>
      </c>
      <c r="V246" s="168" t="str">
        <f t="array" aca="1" ref="V246" ca="1">IF(ROW()-ROW($U$2:$U$451)+1&gt;ROWS($U$2:$U$451)-COUNTBLANK($U$2:$U$451),"",INDIRECT(ADDRESS(SMALL((IF($U$2:$U$451&lt;&gt;"",ROW($U$2:$U$451),ROW()+ROWS($U$2:$U$451))),ROW()-ROW($U$2:$U$451)+1),COLUMN($U$2:$U$451),4)))</f>
        <v/>
      </c>
      <c r="W246" s="186" t="str">
        <f t="shared" ca="1" si="10"/>
        <v/>
      </c>
      <c r="X246" s="187" t="str">
        <f t="shared" ca="1" si="11"/>
        <v/>
      </c>
    </row>
    <row r="247" spans="16:24" x14ac:dyDescent="0.2">
      <c r="P247" s="156">
        <f>'Sterilizer Chambers'!BL80</f>
        <v>0</v>
      </c>
      <c r="Q247" s="140">
        <f>'Sterilizer Chambers'!BM80</f>
        <v>0</v>
      </c>
      <c r="R247" s="142">
        <f t="shared" si="12"/>
        <v>0</v>
      </c>
      <c r="S247" s="148"/>
      <c r="T247" s="164" t="str">
        <f t="array" ref="T247">IFERROR(INDEX($P$2:$P$451,SMALL(IF(ISTEXT($P$2:$P$451),ROW($P$1:$P$450),""),ROW(P246))),"")</f>
        <v/>
      </c>
      <c r="U247" s="124" t="str">
        <f>IF(T247="","",IF(COUNTIF($T247:T696,T247)=1,T247,""))</f>
        <v/>
      </c>
      <c r="V247" s="168" t="str">
        <f t="array" aca="1" ref="V247" ca="1">IF(ROW()-ROW($U$2:$U$451)+1&gt;ROWS($U$2:$U$451)-COUNTBLANK($U$2:$U$451),"",INDIRECT(ADDRESS(SMALL((IF($U$2:$U$451&lt;&gt;"",ROW($U$2:$U$451),ROW()+ROWS($U$2:$U$451))),ROW()-ROW($U$2:$U$451)+1),COLUMN($U$2:$U$451),4)))</f>
        <v/>
      </c>
      <c r="W247" s="186" t="str">
        <f t="shared" ca="1" si="10"/>
        <v/>
      </c>
      <c r="X247" s="187" t="str">
        <f t="shared" ca="1" si="11"/>
        <v/>
      </c>
    </row>
    <row r="248" spans="16:24" x14ac:dyDescent="0.2">
      <c r="P248" s="156">
        <f>'Sterilizer Chambers'!BL81</f>
        <v>0</v>
      </c>
      <c r="Q248" s="140">
        <f>'Sterilizer Chambers'!BM81</f>
        <v>0</v>
      </c>
      <c r="R248" s="142">
        <f t="shared" si="12"/>
        <v>0</v>
      </c>
      <c r="S248" s="148"/>
      <c r="T248" s="164" t="str">
        <f t="array" ref="T248">IFERROR(INDEX($P$2:$P$451,SMALL(IF(ISTEXT($P$2:$P$451),ROW($P$1:$P$450),""),ROW(P247))),"")</f>
        <v/>
      </c>
      <c r="U248" s="124" t="str">
        <f>IF(T248="","",IF(COUNTIF($T248:T697,T248)=1,T248,""))</f>
        <v/>
      </c>
      <c r="V248" s="168" t="str">
        <f t="array" aca="1" ref="V248" ca="1">IF(ROW()-ROW($U$2:$U$451)+1&gt;ROWS($U$2:$U$451)-COUNTBLANK($U$2:$U$451),"",INDIRECT(ADDRESS(SMALL((IF($U$2:$U$451&lt;&gt;"",ROW($U$2:$U$451),ROW()+ROWS($U$2:$U$451))),ROW()-ROW($U$2:$U$451)+1),COLUMN($U$2:$U$451),4)))</f>
        <v/>
      </c>
      <c r="W248" s="186" t="str">
        <f t="shared" ca="1" si="10"/>
        <v/>
      </c>
      <c r="X248" s="187" t="str">
        <f t="shared" ca="1" si="11"/>
        <v/>
      </c>
    </row>
    <row r="249" spans="16:24" x14ac:dyDescent="0.2">
      <c r="P249" s="156">
        <f>'Sterilizer Chambers'!BL82</f>
        <v>0</v>
      </c>
      <c r="Q249" s="140">
        <f>'Sterilizer Chambers'!BM82</f>
        <v>0</v>
      </c>
      <c r="R249" s="142">
        <f t="shared" si="12"/>
        <v>0</v>
      </c>
      <c r="S249" s="148"/>
      <c r="T249" s="164" t="str">
        <f t="array" ref="T249">IFERROR(INDEX($P$2:$P$451,SMALL(IF(ISTEXT($P$2:$P$451),ROW($P$1:$P$450),""),ROW(P248))),"")</f>
        <v/>
      </c>
      <c r="U249" s="124" t="str">
        <f>IF(T249="","",IF(COUNTIF($T249:T698,T249)=1,T249,""))</f>
        <v/>
      </c>
      <c r="V249" s="168" t="str">
        <f t="array" aca="1" ref="V249" ca="1">IF(ROW()-ROW($U$2:$U$451)+1&gt;ROWS($U$2:$U$451)-COUNTBLANK($U$2:$U$451),"",INDIRECT(ADDRESS(SMALL((IF($U$2:$U$451&lt;&gt;"",ROW($U$2:$U$451),ROW()+ROWS($U$2:$U$451))),ROW()-ROW($U$2:$U$451)+1),COLUMN($U$2:$U$451),4)))</f>
        <v/>
      </c>
      <c r="W249" s="186" t="str">
        <f t="shared" ca="1" si="10"/>
        <v/>
      </c>
      <c r="X249" s="187" t="str">
        <f t="shared" ca="1" si="11"/>
        <v/>
      </c>
    </row>
    <row r="250" spans="16:24" x14ac:dyDescent="0.2">
      <c r="P250" s="156">
        <f>'Sterilizer Chambers'!BL83</f>
        <v>0</v>
      </c>
      <c r="Q250" s="140">
        <f>'Sterilizer Chambers'!BM83</f>
        <v>0</v>
      </c>
      <c r="R250" s="142">
        <f t="shared" si="12"/>
        <v>0</v>
      </c>
      <c r="S250" s="148"/>
      <c r="T250" s="164" t="str">
        <f t="array" ref="T250">IFERROR(INDEX($P$2:$P$451,SMALL(IF(ISTEXT($P$2:$P$451),ROW($P$1:$P$450),""),ROW(P249))),"")</f>
        <v/>
      </c>
      <c r="U250" s="124" t="str">
        <f>IF(T250="","",IF(COUNTIF($T250:T699,T250)=1,T250,""))</f>
        <v/>
      </c>
      <c r="V250" s="168" t="str">
        <f t="array" aca="1" ref="V250" ca="1">IF(ROW()-ROW($U$2:$U$451)+1&gt;ROWS($U$2:$U$451)-COUNTBLANK($U$2:$U$451),"",INDIRECT(ADDRESS(SMALL((IF($U$2:$U$451&lt;&gt;"",ROW($U$2:$U$451),ROW()+ROWS($U$2:$U$451))),ROW()-ROW($U$2:$U$451)+1),COLUMN($U$2:$U$451),4)))</f>
        <v/>
      </c>
      <c r="W250" s="186" t="str">
        <f t="shared" ca="1" si="10"/>
        <v/>
      </c>
      <c r="X250" s="187" t="str">
        <f t="shared" ca="1" si="11"/>
        <v/>
      </c>
    </row>
    <row r="251" spans="16:24" x14ac:dyDescent="0.2">
      <c r="P251" s="156">
        <f>'Sterilizer Chambers'!BL84</f>
        <v>0</v>
      </c>
      <c r="Q251" s="140">
        <f>'Sterilizer Chambers'!BM84</f>
        <v>0</v>
      </c>
      <c r="R251" s="142">
        <f t="shared" si="12"/>
        <v>0</v>
      </c>
      <c r="S251" s="148"/>
      <c r="T251" s="164" t="str">
        <f t="array" ref="T251">IFERROR(INDEX($P$2:$P$451,SMALL(IF(ISTEXT($P$2:$P$451),ROW($P$1:$P$450),""),ROW(P250))),"")</f>
        <v/>
      </c>
      <c r="U251" s="124" t="str">
        <f>IF(T251="","",IF(COUNTIF($T251:T700,T251)=1,T251,""))</f>
        <v/>
      </c>
      <c r="V251" s="168" t="str">
        <f t="array" aca="1" ref="V251" ca="1">IF(ROW()-ROW($U$2:$U$451)+1&gt;ROWS($U$2:$U$451)-COUNTBLANK($U$2:$U$451),"",INDIRECT(ADDRESS(SMALL((IF($U$2:$U$451&lt;&gt;"",ROW($U$2:$U$451),ROW()+ROWS($U$2:$U$451))),ROW()-ROW($U$2:$U$451)+1),COLUMN($U$2:$U$451),4)))</f>
        <v/>
      </c>
      <c r="W251" s="186" t="str">
        <f t="shared" ca="1" si="10"/>
        <v/>
      </c>
      <c r="X251" s="187" t="str">
        <f t="shared" ca="1" si="11"/>
        <v/>
      </c>
    </row>
    <row r="252" spans="16:24" x14ac:dyDescent="0.2">
      <c r="P252" s="149">
        <f>'Sterilizer Chambers'!BP55</f>
        <v>0</v>
      </c>
      <c r="Q252" s="137">
        <f>'Sterilizer Chambers'!BQ55</f>
        <v>0</v>
      </c>
      <c r="R252" s="142">
        <f t="shared" si="12"/>
        <v>0</v>
      </c>
      <c r="S252" s="150" t="s">
        <v>1161</v>
      </c>
      <c r="T252" s="164" t="str">
        <f t="array" ref="T252">IFERROR(INDEX($P$2:$P$451,SMALL(IF(ISTEXT($P$2:$P$451),ROW($P$1:$P$450),""),ROW(P251))),"")</f>
        <v/>
      </c>
      <c r="U252" s="124" t="str">
        <f>IF(T252="","",IF(COUNTIF($T252:T701,T252)=1,T252,""))</f>
        <v/>
      </c>
      <c r="V252" s="168" t="str">
        <f t="array" aca="1" ref="V252" ca="1">IF(ROW()-ROW($U$2:$U$451)+1&gt;ROWS($U$2:$U$451)-COUNTBLANK($U$2:$U$451),"",INDIRECT(ADDRESS(SMALL((IF($U$2:$U$451&lt;&gt;"",ROW($U$2:$U$451),ROW()+ROWS($U$2:$U$451))),ROW()-ROW($U$2:$U$451)+1),COLUMN($U$2:$U$451),4)))</f>
        <v/>
      </c>
      <c r="W252" s="186" t="str">
        <f t="shared" ca="1" si="10"/>
        <v/>
      </c>
      <c r="X252" s="187" t="str">
        <f t="shared" ca="1" si="11"/>
        <v/>
      </c>
    </row>
    <row r="253" spans="16:24" x14ac:dyDescent="0.2">
      <c r="P253" s="149">
        <f>'Sterilizer Chambers'!BP56</f>
        <v>0</v>
      </c>
      <c r="Q253" s="137">
        <f>'Sterilizer Chambers'!BQ56</f>
        <v>0</v>
      </c>
      <c r="R253" s="142">
        <f t="shared" si="12"/>
        <v>0</v>
      </c>
      <c r="S253" s="148"/>
      <c r="T253" s="164" t="str">
        <f t="array" ref="T253">IFERROR(INDEX($P$2:$P$451,SMALL(IF(ISTEXT($P$2:$P$451),ROW($P$1:$P$450),""),ROW(P252))),"")</f>
        <v/>
      </c>
      <c r="U253" s="124" t="str">
        <f>IF(T253="","",IF(COUNTIF($T253:T702,T253)=1,T253,""))</f>
        <v/>
      </c>
      <c r="V253" s="168" t="str">
        <f t="array" aca="1" ref="V253" ca="1">IF(ROW()-ROW($U$2:$U$451)+1&gt;ROWS($U$2:$U$451)-COUNTBLANK($U$2:$U$451),"",INDIRECT(ADDRESS(SMALL((IF($U$2:$U$451&lt;&gt;"",ROW($U$2:$U$451),ROW()+ROWS($U$2:$U$451))),ROW()-ROW($U$2:$U$451)+1),COLUMN($U$2:$U$451),4)))</f>
        <v/>
      </c>
      <c r="W253" s="186" t="str">
        <f t="shared" ca="1" si="10"/>
        <v/>
      </c>
      <c r="X253" s="187" t="str">
        <f t="shared" ca="1" si="11"/>
        <v/>
      </c>
    </row>
    <row r="254" spans="16:24" x14ac:dyDescent="0.2">
      <c r="P254" s="149">
        <f>'Sterilizer Chambers'!BP57</f>
        <v>0</v>
      </c>
      <c r="Q254" s="137">
        <f>'Sterilizer Chambers'!BQ57</f>
        <v>0</v>
      </c>
      <c r="R254" s="142">
        <f t="shared" si="12"/>
        <v>0</v>
      </c>
      <c r="S254" s="148"/>
      <c r="T254" s="164" t="str">
        <f t="array" ref="T254">IFERROR(INDEX($P$2:$P$451,SMALL(IF(ISTEXT($P$2:$P$451),ROW($P$1:$P$450),""),ROW(P253))),"")</f>
        <v/>
      </c>
      <c r="U254" s="124" t="str">
        <f>IF(T254="","",IF(COUNTIF($T254:T703,T254)=1,T254,""))</f>
        <v/>
      </c>
      <c r="V254" s="168" t="str">
        <f t="array" aca="1" ref="V254" ca="1">IF(ROW()-ROW($U$2:$U$451)+1&gt;ROWS($U$2:$U$451)-COUNTBLANK($U$2:$U$451),"",INDIRECT(ADDRESS(SMALL((IF($U$2:$U$451&lt;&gt;"",ROW($U$2:$U$451),ROW()+ROWS($U$2:$U$451))),ROW()-ROW($U$2:$U$451)+1),COLUMN($U$2:$U$451),4)))</f>
        <v/>
      </c>
      <c r="W254" s="186" t="str">
        <f t="shared" ca="1" si="10"/>
        <v/>
      </c>
      <c r="X254" s="187" t="str">
        <f t="shared" ca="1" si="11"/>
        <v/>
      </c>
    </row>
    <row r="255" spans="16:24" x14ac:dyDescent="0.2">
      <c r="P255" s="149">
        <f>'Sterilizer Chambers'!BP58</f>
        <v>0</v>
      </c>
      <c r="Q255" s="137">
        <f>'Sterilizer Chambers'!BQ58</f>
        <v>0</v>
      </c>
      <c r="R255" s="142">
        <f t="shared" si="12"/>
        <v>0</v>
      </c>
      <c r="S255" s="148"/>
      <c r="T255" s="164" t="str">
        <f t="array" ref="T255">IFERROR(INDEX($P$2:$P$451,SMALL(IF(ISTEXT($P$2:$P$451),ROW($P$1:$P$450),""),ROW(P254))),"")</f>
        <v/>
      </c>
      <c r="U255" s="124" t="str">
        <f>IF(T255="","",IF(COUNTIF($T255:T704,T255)=1,T255,""))</f>
        <v/>
      </c>
      <c r="V255" s="168" t="str">
        <f t="array" aca="1" ref="V255" ca="1">IF(ROW()-ROW($U$2:$U$451)+1&gt;ROWS($U$2:$U$451)-COUNTBLANK($U$2:$U$451),"",INDIRECT(ADDRESS(SMALL((IF($U$2:$U$451&lt;&gt;"",ROW($U$2:$U$451),ROW()+ROWS($U$2:$U$451))),ROW()-ROW($U$2:$U$451)+1),COLUMN($U$2:$U$451),4)))</f>
        <v/>
      </c>
      <c r="W255" s="186" t="str">
        <f t="shared" ca="1" si="10"/>
        <v/>
      </c>
      <c r="X255" s="187" t="str">
        <f t="shared" ca="1" si="11"/>
        <v/>
      </c>
    </row>
    <row r="256" spans="16:24" x14ac:dyDescent="0.2">
      <c r="P256" s="149">
        <f>'Sterilizer Chambers'!BP59</f>
        <v>0</v>
      </c>
      <c r="Q256" s="137">
        <f>'Sterilizer Chambers'!BQ59</f>
        <v>0</v>
      </c>
      <c r="R256" s="142">
        <f t="shared" si="12"/>
        <v>0</v>
      </c>
      <c r="S256" s="148"/>
      <c r="T256" s="164" t="str">
        <f t="array" ref="T256">IFERROR(INDEX($P$2:$P$451,SMALL(IF(ISTEXT($P$2:$P$451),ROW($P$1:$P$450),""),ROW(P255))),"")</f>
        <v/>
      </c>
      <c r="U256" s="124" t="str">
        <f>IF(T256="","",IF(COUNTIF($T256:T705,T256)=1,T256,""))</f>
        <v/>
      </c>
      <c r="V256" s="168" t="str">
        <f t="array" aca="1" ref="V256" ca="1">IF(ROW()-ROW($U$2:$U$451)+1&gt;ROWS($U$2:$U$451)-COUNTBLANK($U$2:$U$451),"",INDIRECT(ADDRESS(SMALL((IF($U$2:$U$451&lt;&gt;"",ROW($U$2:$U$451),ROW()+ROWS($U$2:$U$451))),ROW()-ROW($U$2:$U$451)+1),COLUMN($U$2:$U$451),4)))</f>
        <v/>
      </c>
      <c r="W256" s="186" t="str">
        <f t="shared" ca="1" si="10"/>
        <v/>
      </c>
      <c r="X256" s="187" t="str">
        <f t="shared" ca="1" si="11"/>
        <v/>
      </c>
    </row>
    <row r="257" spans="16:24" x14ac:dyDescent="0.2">
      <c r="P257" s="149">
        <f>'Sterilizer Chambers'!BP60</f>
        <v>0</v>
      </c>
      <c r="Q257" s="137">
        <f>'Sterilizer Chambers'!BQ60</f>
        <v>0</v>
      </c>
      <c r="R257" s="142">
        <f t="shared" si="12"/>
        <v>0</v>
      </c>
      <c r="S257" s="148"/>
      <c r="T257" s="164" t="str">
        <f t="array" ref="T257">IFERROR(INDEX($P$2:$P$451,SMALL(IF(ISTEXT($P$2:$P$451),ROW($P$1:$P$450),""),ROW(P256))),"")</f>
        <v/>
      </c>
      <c r="U257" s="124" t="str">
        <f>IF(T257="","",IF(COUNTIF($T257:T706,T257)=1,T257,""))</f>
        <v/>
      </c>
      <c r="V257" s="168" t="str">
        <f t="array" aca="1" ref="V257" ca="1">IF(ROW()-ROW($U$2:$U$451)+1&gt;ROWS($U$2:$U$451)-COUNTBLANK($U$2:$U$451),"",INDIRECT(ADDRESS(SMALL((IF($U$2:$U$451&lt;&gt;"",ROW($U$2:$U$451),ROW()+ROWS($U$2:$U$451))),ROW()-ROW($U$2:$U$451)+1),COLUMN($U$2:$U$451),4)))</f>
        <v/>
      </c>
      <c r="W257" s="186" t="str">
        <f t="shared" ca="1" si="10"/>
        <v/>
      </c>
      <c r="X257" s="187" t="str">
        <f t="shared" ca="1" si="11"/>
        <v/>
      </c>
    </row>
    <row r="258" spans="16:24" x14ac:dyDescent="0.2">
      <c r="P258" s="149">
        <f>'Sterilizer Chambers'!BP61</f>
        <v>0</v>
      </c>
      <c r="Q258" s="137">
        <f>'Sterilizer Chambers'!BQ61</f>
        <v>0</v>
      </c>
      <c r="R258" s="142">
        <f t="shared" si="12"/>
        <v>0</v>
      </c>
      <c r="S258" s="148"/>
      <c r="T258" s="164" t="str">
        <f t="array" ref="T258">IFERROR(INDEX($P$2:$P$451,SMALL(IF(ISTEXT($P$2:$P$451),ROW($P$1:$P$450),""),ROW(P257))),"")</f>
        <v/>
      </c>
      <c r="U258" s="124" t="str">
        <f>IF(T258="","",IF(COUNTIF($T258:T707,T258)=1,T258,""))</f>
        <v/>
      </c>
      <c r="V258" s="168" t="str">
        <f t="array" aca="1" ref="V258" ca="1">IF(ROW()-ROW($U$2:$U$451)+1&gt;ROWS($U$2:$U$451)-COUNTBLANK($U$2:$U$451),"",INDIRECT(ADDRESS(SMALL((IF($U$2:$U$451&lt;&gt;"",ROW($U$2:$U$451),ROW()+ROWS($U$2:$U$451))),ROW()-ROW($U$2:$U$451)+1),COLUMN($U$2:$U$451),4)))</f>
        <v/>
      </c>
      <c r="W258" s="186" t="str">
        <f t="shared" ca="1" si="10"/>
        <v/>
      </c>
      <c r="X258" s="187" t="str">
        <f t="shared" ca="1" si="11"/>
        <v/>
      </c>
    </row>
    <row r="259" spans="16:24" x14ac:dyDescent="0.2">
      <c r="P259" s="149">
        <f>'Sterilizer Chambers'!BP62</f>
        <v>0</v>
      </c>
      <c r="Q259" s="137">
        <f>'Sterilizer Chambers'!BQ62</f>
        <v>0</v>
      </c>
      <c r="R259" s="142">
        <f t="shared" si="12"/>
        <v>0</v>
      </c>
      <c r="S259" s="148"/>
      <c r="T259" s="164" t="str">
        <f t="array" ref="T259">IFERROR(INDEX($P$2:$P$451,SMALL(IF(ISTEXT($P$2:$P$451),ROW($P$1:$P$450),""),ROW(P258))),"")</f>
        <v/>
      </c>
      <c r="U259" s="124" t="str">
        <f>IF(T259="","",IF(COUNTIF($T259:T708,T259)=1,T259,""))</f>
        <v/>
      </c>
      <c r="V259" s="168" t="str">
        <f t="array" aca="1" ref="V259" ca="1">IF(ROW()-ROW($U$2:$U$451)+1&gt;ROWS($U$2:$U$451)-COUNTBLANK($U$2:$U$451),"",INDIRECT(ADDRESS(SMALL((IF($U$2:$U$451&lt;&gt;"",ROW($U$2:$U$451),ROW()+ROWS($U$2:$U$451))),ROW()-ROW($U$2:$U$451)+1),COLUMN($U$2:$U$451),4)))</f>
        <v/>
      </c>
      <c r="W259" s="186" t="str">
        <f t="shared" ref="W259:W322" ca="1" si="13">IF(COUNTBLANK(V259),"",VLOOKUP(V259,$P$1:$Q$451,2,FALSE))</f>
        <v/>
      </c>
      <c r="X259" s="187" t="str">
        <f t="shared" ref="X259:X322" ca="1" si="14">V259</f>
        <v/>
      </c>
    </row>
    <row r="260" spans="16:24" x14ac:dyDescent="0.2">
      <c r="P260" s="149">
        <f>'Sterilizer Chambers'!BP63</f>
        <v>0</v>
      </c>
      <c r="Q260" s="137">
        <f>'Sterilizer Chambers'!BQ63</f>
        <v>0</v>
      </c>
      <c r="R260" s="142">
        <f t="shared" si="12"/>
        <v>0</v>
      </c>
      <c r="S260" s="148"/>
      <c r="T260" s="164" t="str">
        <f t="array" ref="T260">IFERROR(INDEX($P$2:$P$451,SMALL(IF(ISTEXT($P$2:$P$451),ROW($P$1:$P$450),""),ROW(P259))),"")</f>
        <v/>
      </c>
      <c r="U260" s="124" t="str">
        <f>IF(T260="","",IF(COUNTIF($T260:T709,T260)=1,T260,""))</f>
        <v/>
      </c>
      <c r="V260" s="168" t="str">
        <f t="array" aca="1" ref="V260" ca="1">IF(ROW()-ROW($U$2:$U$451)+1&gt;ROWS($U$2:$U$451)-COUNTBLANK($U$2:$U$451),"",INDIRECT(ADDRESS(SMALL((IF($U$2:$U$451&lt;&gt;"",ROW($U$2:$U$451),ROW()+ROWS($U$2:$U$451))),ROW()-ROW($U$2:$U$451)+1),COLUMN($U$2:$U$451),4)))</f>
        <v/>
      </c>
      <c r="W260" s="186" t="str">
        <f t="shared" ca="1" si="13"/>
        <v/>
      </c>
      <c r="X260" s="187" t="str">
        <f t="shared" ca="1" si="14"/>
        <v/>
      </c>
    </row>
    <row r="261" spans="16:24" x14ac:dyDescent="0.2">
      <c r="P261" s="149">
        <f>'Sterilizer Chambers'!BP64</f>
        <v>0</v>
      </c>
      <c r="Q261" s="137">
        <f>'Sterilizer Chambers'!BQ64</f>
        <v>0</v>
      </c>
      <c r="R261" s="142">
        <f t="shared" si="12"/>
        <v>0</v>
      </c>
      <c r="S261" s="148"/>
      <c r="T261" s="164" t="str">
        <f t="array" ref="T261">IFERROR(INDEX($P$2:$P$451,SMALL(IF(ISTEXT($P$2:$P$451),ROW($P$1:$P$450),""),ROW(P260))),"")</f>
        <v/>
      </c>
      <c r="U261" s="124" t="str">
        <f>IF(T261="","",IF(COUNTIF($T261:T710,T261)=1,T261,""))</f>
        <v/>
      </c>
      <c r="V261" s="168" t="str">
        <f t="array" aca="1" ref="V261" ca="1">IF(ROW()-ROW($U$2:$U$451)+1&gt;ROWS($U$2:$U$451)-COUNTBLANK($U$2:$U$451),"",INDIRECT(ADDRESS(SMALL((IF($U$2:$U$451&lt;&gt;"",ROW($U$2:$U$451),ROW()+ROWS($U$2:$U$451))),ROW()-ROW($U$2:$U$451)+1),COLUMN($U$2:$U$451),4)))</f>
        <v/>
      </c>
      <c r="W261" s="186" t="str">
        <f t="shared" ca="1" si="13"/>
        <v/>
      </c>
      <c r="X261" s="187" t="str">
        <f t="shared" ca="1" si="14"/>
        <v/>
      </c>
    </row>
    <row r="262" spans="16:24" x14ac:dyDescent="0.2">
      <c r="P262" s="149">
        <f>'Sterilizer Chambers'!BP65</f>
        <v>0</v>
      </c>
      <c r="Q262" s="137">
        <f>'Sterilizer Chambers'!BQ65</f>
        <v>0</v>
      </c>
      <c r="R262" s="142">
        <f t="shared" si="12"/>
        <v>0</v>
      </c>
      <c r="S262" s="148"/>
      <c r="T262" s="164" t="str">
        <f t="array" ref="T262">IFERROR(INDEX($P$2:$P$451,SMALL(IF(ISTEXT($P$2:$P$451),ROW($P$1:$P$450),""),ROW(P261))),"")</f>
        <v/>
      </c>
      <c r="U262" s="124" t="str">
        <f>IF(T262="","",IF(COUNTIF($T262:T711,T262)=1,T262,""))</f>
        <v/>
      </c>
      <c r="V262" s="168" t="str">
        <f t="array" aca="1" ref="V262" ca="1">IF(ROW()-ROW($U$2:$U$451)+1&gt;ROWS($U$2:$U$451)-COUNTBLANK($U$2:$U$451),"",INDIRECT(ADDRESS(SMALL((IF($U$2:$U$451&lt;&gt;"",ROW($U$2:$U$451),ROW()+ROWS($U$2:$U$451))),ROW()-ROW($U$2:$U$451)+1),COLUMN($U$2:$U$451),4)))</f>
        <v/>
      </c>
      <c r="W262" s="186" t="str">
        <f t="shared" ca="1" si="13"/>
        <v/>
      </c>
      <c r="X262" s="187" t="str">
        <f t="shared" ca="1" si="14"/>
        <v/>
      </c>
    </row>
    <row r="263" spans="16:24" x14ac:dyDescent="0.2">
      <c r="P263" s="149">
        <f>'Sterilizer Chambers'!BP66</f>
        <v>0</v>
      </c>
      <c r="Q263" s="137">
        <f>'Sterilizer Chambers'!BQ66</f>
        <v>0</v>
      </c>
      <c r="R263" s="142">
        <f t="shared" si="12"/>
        <v>0</v>
      </c>
      <c r="S263" s="148"/>
      <c r="T263" s="164" t="str">
        <f t="array" ref="T263">IFERROR(INDEX($P$2:$P$451,SMALL(IF(ISTEXT($P$2:$P$451),ROW($P$1:$P$450),""),ROW(P262))),"")</f>
        <v/>
      </c>
      <c r="U263" s="124" t="str">
        <f>IF(T263="","",IF(COUNTIF($T263:T712,T263)=1,T263,""))</f>
        <v/>
      </c>
      <c r="V263" s="168" t="str">
        <f t="array" aca="1" ref="V263" ca="1">IF(ROW()-ROW($U$2:$U$451)+1&gt;ROWS($U$2:$U$451)-COUNTBLANK($U$2:$U$451),"",INDIRECT(ADDRESS(SMALL((IF($U$2:$U$451&lt;&gt;"",ROW($U$2:$U$451),ROW()+ROWS($U$2:$U$451))),ROW()-ROW($U$2:$U$451)+1),COLUMN($U$2:$U$451),4)))</f>
        <v/>
      </c>
      <c r="W263" s="186" t="str">
        <f t="shared" ca="1" si="13"/>
        <v/>
      </c>
      <c r="X263" s="187" t="str">
        <f t="shared" ca="1" si="14"/>
        <v/>
      </c>
    </row>
    <row r="264" spans="16:24" x14ac:dyDescent="0.2">
      <c r="P264" s="149">
        <f>'Sterilizer Chambers'!BP67</f>
        <v>0</v>
      </c>
      <c r="Q264" s="137">
        <f>'Sterilizer Chambers'!BQ67</f>
        <v>0</v>
      </c>
      <c r="R264" s="142">
        <f t="shared" si="12"/>
        <v>0</v>
      </c>
      <c r="S264" s="148"/>
      <c r="T264" s="164" t="str">
        <f t="array" ref="T264">IFERROR(INDEX($P$2:$P$451,SMALL(IF(ISTEXT($P$2:$P$451),ROW($P$1:$P$450),""),ROW(P263))),"")</f>
        <v/>
      </c>
      <c r="U264" s="124" t="str">
        <f>IF(T264="","",IF(COUNTIF($T264:T713,T264)=1,T264,""))</f>
        <v/>
      </c>
      <c r="V264" s="168" t="str">
        <f t="array" aca="1" ref="V264" ca="1">IF(ROW()-ROW($U$2:$U$451)+1&gt;ROWS($U$2:$U$451)-COUNTBLANK($U$2:$U$451),"",INDIRECT(ADDRESS(SMALL((IF($U$2:$U$451&lt;&gt;"",ROW($U$2:$U$451),ROW()+ROWS($U$2:$U$451))),ROW()-ROW($U$2:$U$451)+1),COLUMN($U$2:$U$451),4)))</f>
        <v/>
      </c>
      <c r="W264" s="186" t="str">
        <f t="shared" ca="1" si="13"/>
        <v/>
      </c>
      <c r="X264" s="187" t="str">
        <f t="shared" ca="1" si="14"/>
        <v/>
      </c>
    </row>
    <row r="265" spans="16:24" x14ac:dyDescent="0.2">
      <c r="P265" s="149">
        <f>'Sterilizer Chambers'!BP68</f>
        <v>0</v>
      </c>
      <c r="Q265" s="137">
        <f>'Sterilizer Chambers'!BQ68</f>
        <v>0</v>
      </c>
      <c r="R265" s="142">
        <f t="shared" si="12"/>
        <v>0</v>
      </c>
      <c r="S265" s="148"/>
      <c r="T265" s="164" t="str">
        <f t="array" ref="T265">IFERROR(INDEX($P$2:$P$451,SMALL(IF(ISTEXT($P$2:$P$451),ROW($P$1:$P$450),""),ROW(P264))),"")</f>
        <v/>
      </c>
      <c r="U265" s="124" t="str">
        <f>IF(T265="","",IF(COUNTIF($T265:T714,T265)=1,T265,""))</f>
        <v/>
      </c>
      <c r="V265" s="168" t="str">
        <f t="array" aca="1" ref="V265" ca="1">IF(ROW()-ROW($U$2:$U$451)+1&gt;ROWS($U$2:$U$451)-COUNTBLANK($U$2:$U$451),"",INDIRECT(ADDRESS(SMALL((IF($U$2:$U$451&lt;&gt;"",ROW($U$2:$U$451),ROW()+ROWS($U$2:$U$451))),ROW()-ROW($U$2:$U$451)+1),COLUMN($U$2:$U$451),4)))</f>
        <v/>
      </c>
      <c r="W265" s="186" t="str">
        <f t="shared" ca="1" si="13"/>
        <v/>
      </c>
      <c r="X265" s="187" t="str">
        <f t="shared" ca="1" si="14"/>
        <v/>
      </c>
    </row>
    <row r="266" spans="16:24" x14ac:dyDescent="0.2">
      <c r="P266" s="149">
        <f>'Sterilizer Chambers'!BP69</f>
        <v>0</v>
      </c>
      <c r="Q266" s="137">
        <f>'Sterilizer Chambers'!BQ69</f>
        <v>0</v>
      </c>
      <c r="R266" s="142">
        <f t="shared" si="12"/>
        <v>0</v>
      </c>
      <c r="S266" s="148"/>
      <c r="T266" s="164" t="str">
        <f t="array" ref="T266">IFERROR(INDEX($P$2:$P$451,SMALL(IF(ISTEXT($P$2:$P$451),ROW($P$1:$P$450),""),ROW(P265))),"")</f>
        <v/>
      </c>
      <c r="U266" s="124" t="str">
        <f>IF(T266="","",IF(COUNTIF($T266:T715,T266)=1,T266,""))</f>
        <v/>
      </c>
      <c r="V266" s="168" t="str">
        <f t="array" aca="1" ref="V266" ca="1">IF(ROW()-ROW($U$2:$U$451)+1&gt;ROWS($U$2:$U$451)-COUNTBLANK($U$2:$U$451),"",INDIRECT(ADDRESS(SMALL((IF($U$2:$U$451&lt;&gt;"",ROW($U$2:$U$451),ROW()+ROWS($U$2:$U$451))),ROW()-ROW($U$2:$U$451)+1),COLUMN($U$2:$U$451),4)))</f>
        <v/>
      </c>
      <c r="W266" s="186" t="str">
        <f t="shared" ca="1" si="13"/>
        <v/>
      </c>
      <c r="X266" s="187" t="str">
        <f t="shared" ca="1" si="14"/>
        <v/>
      </c>
    </row>
    <row r="267" spans="16:24" x14ac:dyDescent="0.2">
      <c r="P267" s="149">
        <f>'Sterilizer Chambers'!BP70</f>
        <v>0</v>
      </c>
      <c r="Q267" s="137">
        <f>'Sterilizer Chambers'!BQ70</f>
        <v>0</v>
      </c>
      <c r="R267" s="142">
        <f t="shared" si="12"/>
        <v>0</v>
      </c>
      <c r="S267" s="148"/>
      <c r="T267" s="164" t="str">
        <f t="array" ref="T267">IFERROR(INDEX($P$2:$P$451,SMALL(IF(ISTEXT($P$2:$P$451),ROW($P$1:$P$450),""),ROW(P266))),"")</f>
        <v/>
      </c>
      <c r="U267" s="124" t="str">
        <f>IF(T267="","",IF(COUNTIF($T267:T716,T267)=1,T267,""))</f>
        <v/>
      </c>
      <c r="V267" s="168" t="str">
        <f t="array" aca="1" ref="V267" ca="1">IF(ROW()-ROW($U$2:$U$451)+1&gt;ROWS($U$2:$U$451)-COUNTBLANK($U$2:$U$451),"",INDIRECT(ADDRESS(SMALL((IF($U$2:$U$451&lt;&gt;"",ROW($U$2:$U$451),ROW()+ROWS($U$2:$U$451))),ROW()-ROW($U$2:$U$451)+1),COLUMN($U$2:$U$451),4)))</f>
        <v/>
      </c>
      <c r="W267" s="186" t="str">
        <f t="shared" ca="1" si="13"/>
        <v/>
      </c>
      <c r="X267" s="187" t="str">
        <f t="shared" ca="1" si="14"/>
        <v/>
      </c>
    </row>
    <row r="268" spans="16:24" x14ac:dyDescent="0.2">
      <c r="P268" s="149">
        <f>'Sterilizer Chambers'!BP71</f>
        <v>0</v>
      </c>
      <c r="Q268" s="137">
        <f>'Sterilizer Chambers'!BQ71</f>
        <v>0</v>
      </c>
      <c r="R268" s="142">
        <f t="shared" si="12"/>
        <v>0</v>
      </c>
      <c r="S268" s="148"/>
      <c r="T268" s="164" t="str">
        <f t="array" ref="T268">IFERROR(INDEX($P$2:$P$451,SMALL(IF(ISTEXT($P$2:$P$451),ROW($P$1:$P$450),""),ROW(P267))),"")</f>
        <v/>
      </c>
      <c r="U268" s="124" t="str">
        <f>IF(T268="","",IF(COUNTIF($T268:T717,T268)=1,T268,""))</f>
        <v/>
      </c>
      <c r="V268" s="168" t="str">
        <f t="array" aca="1" ref="V268" ca="1">IF(ROW()-ROW($U$2:$U$451)+1&gt;ROWS($U$2:$U$451)-COUNTBLANK($U$2:$U$451),"",INDIRECT(ADDRESS(SMALL((IF($U$2:$U$451&lt;&gt;"",ROW($U$2:$U$451),ROW()+ROWS($U$2:$U$451))),ROW()-ROW($U$2:$U$451)+1),COLUMN($U$2:$U$451),4)))</f>
        <v/>
      </c>
      <c r="W268" s="186" t="str">
        <f t="shared" ca="1" si="13"/>
        <v/>
      </c>
      <c r="X268" s="187" t="str">
        <f t="shared" ca="1" si="14"/>
        <v/>
      </c>
    </row>
    <row r="269" spans="16:24" x14ac:dyDescent="0.2">
      <c r="P269" s="149">
        <f>'Sterilizer Chambers'!BP72</f>
        <v>0</v>
      </c>
      <c r="Q269" s="137">
        <f>'Sterilizer Chambers'!BQ72</f>
        <v>0</v>
      </c>
      <c r="R269" s="142">
        <f t="shared" si="12"/>
        <v>0</v>
      </c>
      <c r="S269" s="148"/>
      <c r="T269" s="164" t="str">
        <f t="array" ref="T269">IFERROR(INDEX($P$2:$P$451,SMALL(IF(ISTEXT($P$2:$P$451),ROW($P$1:$P$450),""),ROW(P268))),"")</f>
        <v/>
      </c>
      <c r="U269" s="124" t="str">
        <f>IF(T269="","",IF(COUNTIF($T269:T718,T269)=1,T269,""))</f>
        <v/>
      </c>
      <c r="V269" s="168" t="str">
        <f t="array" aca="1" ref="V269" ca="1">IF(ROW()-ROW($U$2:$U$451)+1&gt;ROWS($U$2:$U$451)-COUNTBLANK($U$2:$U$451),"",INDIRECT(ADDRESS(SMALL((IF($U$2:$U$451&lt;&gt;"",ROW($U$2:$U$451),ROW()+ROWS($U$2:$U$451))),ROW()-ROW($U$2:$U$451)+1),COLUMN($U$2:$U$451),4)))</f>
        <v/>
      </c>
      <c r="W269" s="186" t="str">
        <f t="shared" ca="1" si="13"/>
        <v/>
      </c>
      <c r="X269" s="187" t="str">
        <f t="shared" ca="1" si="14"/>
        <v/>
      </c>
    </row>
    <row r="270" spans="16:24" x14ac:dyDescent="0.2">
      <c r="P270" s="149">
        <f>'Sterilizer Chambers'!BP73</f>
        <v>0</v>
      </c>
      <c r="Q270" s="137">
        <f>'Sterilizer Chambers'!BQ73</f>
        <v>0</v>
      </c>
      <c r="R270" s="142">
        <f t="shared" si="12"/>
        <v>0</v>
      </c>
      <c r="S270" s="148"/>
      <c r="T270" s="164" t="str">
        <f t="array" ref="T270">IFERROR(INDEX($P$2:$P$451,SMALL(IF(ISTEXT($P$2:$P$451),ROW($P$1:$P$450),""),ROW(P269))),"")</f>
        <v/>
      </c>
      <c r="U270" s="124" t="str">
        <f>IF(T270="","",IF(COUNTIF($T270:T719,T270)=1,T270,""))</f>
        <v/>
      </c>
      <c r="V270" s="168" t="str">
        <f t="array" aca="1" ref="V270" ca="1">IF(ROW()-ROW($U$2:$U$451)+1&gt;ROWS($U$2:$U$451)-COUNTBLANK($U$2:$U$451),"",INDIRECT(ADDRESS(SMALL((IF($U$2:$U$451&lt;&gt;"",ROW($U$2:$U$451),ROW()+ROWS($U$2:$U$451))),ROW()-ROW($U$2:$U$451)+1),COLUMN($U$2:$U$451),4)))</f>
        <v/>
      </c>
      <c r="W270" s="186" t="str">
        <f t="shared" ca="1" si="13"/>
        <v/>
      </c>
      <c r="X270" s="187" t="str">
        <f t="shared" ca="1" si="14"/>
        <v/>
      </c>
    </row>
    <row r="271" spans="16:24" x14ac:dyDescent="0.2">
      <c r="P271" s="149">
        <f>'Sterilizer Chambers'!BP74</f>
        <v>0</v>
      </c>
      <c r="Q271" s="137">
        <f>'Sterilizer Chambers'!BQ74</f>
        <v>0</v>
      </c>
      <c r="R271" s="142">
        <f t="shared" si="12"/>
        <v>0</v>
      </c>
      <c r="S271" s="148"/>
      <c r="T271" s="164" t="str">
        <f t="array" ref="T271">IFERROR(INDEX($P$2:$P$451,SMALL(IF(ISTEXT($P$2:$P$451),ROW($P$1:$P$450),""),ROW(P270))),"")</f>
        <v/>
      </c>
      <c r="U271" s="124" t="str">
        <f>IF(T271="","",IF(COUNTIF($T271:T720,T271)=1,T271,""))</f>
        <v/>
      </c>
      <c r="V271" s="168" t="str">
        <f t="array" aca="1" ref="V271" ca="1">IF(ROW()-ROW($U$2:$U$451)+1&gt;ROWS($U$2:$U$451)-COUNTBLANK($U$2:$U$451),"",INDIRECT(ADDRESS(SMALL((IF($U$2:$U$451&lt;&gt;"",ROW($U$2:$U$451),ROW()+ROWS($U$2:$U$451))),ROW()-ROW($U$2:$U$451)+1),COLUMN($U$2:$U$451),4)))</f>
        <v/>
      </c>
      <c r="W271" s="186" t="str">
        <f t="shared" ca="1" si="13"/>
        <v/>
      </c>
      <c r="X271" s="187" t="str">
        <f t="shared" ca="1" si="14"/>
        <v/>
      </c>
    </row>
    <row r="272" spans="16:24" x14ac:dyDescent="0.2">
      <c r="P272" s="149">
        <f>'Sterilizer Chambers'!BP75</f>
        <v>0</v>
      </c>
      <c r="Q272" s="137">
        <f>'Sterilizer Chambers'!BQ75</f>
        <v>0</v>
      </c>
      <c r="R272" s="142">
        <f t="shared" si="12"/>
        <v>0</v>
      </c>
      <c r="S272" s="148"/>
      <c r="T272" s="164" t="str">
        <f t="array" ref="T272">IFERROR(INDEX($P$2:$P$451,SMALL(IF(ISTEXT($P$2:$P$451),ROW($P$1:$P$450),""),ROW(P271))),"")</f>
        <v/>
      </c>
      <c r="U272" s="124" t="str">
        <f>IF(T272="","",IF(COUNTIF($T272:T721,T272)=1,T272,""))</f>
        <v/>
      </c>
      <c r="V272" s="168" t="str">
        <f t="array" aca="1" ref="V272" ca="1">IF(ROW()-ROW($U$2:$U$451)+1&gt;ROWS($U$2:$U$451)-COUNTBLANK($U$2:$U$451),"",INDIRECT(ADDRESS(SMALL((IF($U$2:$U$451&lt;&gt;"",ROW($U$2:$U$451),ROW()+ROWS($U$2:$U$451))),ROW()-ROW($U$2:$U$451)+1),COLUMN($U$2:$U$451),4)))</f>
        <v/>
      </c>
      <c r="W272" s="186" t="str">
        <f t="shared" ca="1" si="13"/>
        <v/>
      </c>
      <c r="X272" s="187" t="str">
        <f t="shared" ca="1" si="14"/>
        <v/>
      </c>
    </row>
    <row r="273" spans="16:24" x14ac:dyDescent="0.2">
      <c r="P273" s="149">
        <f>'Sterilizer Chambers'!BP76</f>
        <v>0</v>
      </c>
      <c r="Q273" s="137">
        <f>'Sterilizer Chambers'!BQ76</f>
        <v>0</v>
      </c>
      <c r="R273" s="142">
        <f t="shared" si="12"/>
        <v>0</v>
      </c>
      <c r="S273" s="148"/>
      <c r="T273" s="164" t="str">
        <f t="array" ref="T273">IFERROR(INDEX($P$2:$P$451,SMALL(IF(ISTEXT($P$2:$P$451),ROW($P$1:$P$450),""),ROW(P272))),"")</f>
        <v/>
      </c>
      <c r="U273" s="124" t="str">
        <f>IF(T273="","",IF(COUNTIF($T273:T722,T273)=1,T273,""))</f>
        <v/>
      </c>
      <c r="V273" s="168" t="str">
        <f t="array" aca="1" ref="V273" ca="1">IF(ROW()-ROW($U$2:$U$451)+1&gt;ROWS($U$2:$U$451)-COUNTBLANK($U$2:$U$451),"",INDIRECT(ADDRESS(SMALL((IF($U$2:$U$451&lt;&gt;"",ROW($U$2:$U$451),ROW()+ROWS($U$2:$U$451))),ROW()-ROW($U$2:$U$451)+1),COLUMN($U$2:$U$451),4)))</f>
        <v/>
      </c>
      <c r="W273" s="186" t="str">
        <f t="shared" ca="1" si="13"/>
        <v/>
      </c>
      <c r="X273" s="187" t="str">
        <f t="shared" ca="1" si="14"/>
        <v/>
      </c>
    </row>
    <row r="274" spans="16:24" x14ac:dyDescent="0.2">
      <c r="P274" s="149">
        <f>'Sterilizer Chambers'!BP77</f>
        <v>0</v>
      </c>
      <c r="Q274" s="137">
        <f>'Sterilizer Chambers'!BQ77</f>
        <v>0</v>
      </c>
      <c r="R274" s="142">
        <f t="shared" si="12"/>
        <v>0</v>
      </c>
      <c r="S274" s="148"/>
      <c r="T274" s="164" t="str">
        <f t="array" ref="T274">IFERROR(INDEX($P$2:$P$451,SMALL(IF(ISTEXT($P$2:$P$451),ROW($P$1:$P$450),""),ROW(P273))),"")</f>
        <v/>
      </c>
      <c r="U274" s="124" t="str">
        <f>IF(T274="","",IF(COUNTIF($T274:T723,T274)=1,T274,""))</f>
        <v/>
      </c>
      <c r="V274" s="168" t="str">
        <f t="array" aca="1" ref="V274" ca="1">IF(ROW()-ROW($U$2:$U$451)+1&gt;ROWS($U$2:$U$451)-COUNTBLANK($U$2:$U$451),"",INDIRECT(ADDRESS(SMALL((IF($U$2:$U$451&lt;&gt;"",ROW($U$2:$U$451),ROW()+ROWS($U$2:$U$451))),ROW()-ROW($U$2:$U$451)+1),COLUMN($U$2:$U$451),4)))</f>
        <v/>
      </c>
      <c r="W274" s="186" t="str">
        <f t="shared" ca="1" si="13"/>
        <v/>
      </c>
      <c r="X274" s="187" t="str">
        <f t="shared" ca="1" si="14"/>
        <v/>
      </c>
    </row>
    <row r="275" spans="16:24" x14ac:dyDescent="0.2">
      <c r="P275" s="149">
        <f>'Sterilizer Chambers'!BP78</f>
        <v>0</v>
      </c>
      <c r="Q275" s="137">
        <f>'Sterilizer Chambers'!BQ78</f>
        <v>0</v>
      </c>
      <c r="R275" s="142">
        <f t="shared" si="12"/>
        <v>0</v>
      </c>
      <c r="S275" s="148"/>
      <c r="T275" s="164" t="str">
        <f t="array" ref="T275">IFERROR(INDEX($P$2:$P$451,SMALL(IF(ISTEXT($P$2:$P$451),ROW($P$1:$P$450),""),ROW(P274))),"")</f>
        <v/>
      </c>
      <c r="U275" s="124" t="str">
        <f>IF(T275="","",IF(COUNTIF($T275:T724,T275)=1,T275,""))</f>
        <v/>
      </c>
      <c r="V275" s="168" t="str">
        <f t="array" aca="1" ref="V275" ca="1">IF(ROW()-ROW($U$2:$U$451)+1&gt;ROWS($U$2:$U$451)-COUNTBLANK($U$2:$U$451),"",INDIRECT(ADDRESS(SMALL((IF($U$2:$U$451&lt;&gt;"",ROW($U$2:$U$451),ROW()+ROWS($U$2:$U$451))),ROW()-ROW($U$2:$U$451)+1),COLUMN($U$2:$U$451),4)))</f>
        <v/>
      </c>
      <c r="W275" s="186" t="str">
        <f t="shared" ca="1" si="13"/>
        <v/>
      </c>
      <c r="X275" s="187" t="str">
        <f t="shared" ca="1" si="14"/>
        <v/>
      </c>
    </row>
    <row r="276" spans="16:24" x14ac:dyDescent="0.2">
      <c r="P276" s="149">
        <f>'Sterilizer Chambers'!BP79</f>
        <v>0</v>
      </c>
      <c r="Q276" s="137">
        <f>'Sterilizer Chambers'!BQ79</f>
        <v>0</v>
      </c>
      <c r="R276" s="142">
        <f t="shared" si="12"/>
        <v>0</v>
      </c>
      <c r="S276" s="148"/>
      <c r="T276" s="164" t="str">
        <f t="array" ref="T276">IFERROR(INDEX($P$2:$P$451,SMALL(IF(ISTEXT($P$2:$P$451),ROW($P$1:$P$450),""),ROW(P275))),"")</f>
        <v/>
      </c>
      <c r="U276" s="124" t="str">
        <f>IF(T276="","",IF(COUNTIF($T276:T725,T276)=1,T276,""))</f>
        <v/>
      </c>
      <c r="V276" s="168" t="str">
        <f t="array" aca="1" ref="V276" ca="1">IF(ROW()-ROW($U$2:$U$451)+1&gt;ROWS($U$2:$U$451)-COUNTBLANK($U$2:$U$451),"",INDIRECT(ADDRESS(SMALL((IF($U$2:$U$451&lt;&gt;"",ROW($U$2:$U$451),ROW()+ROWS($U$2:$U$451))),ROW()-ROW($U$2:$U$451)+1),COLUMN($U$2:$U$451),4)))</f>
        <v/>
      </c>
      <c r="W276" s="186" t="str">
        <f t="shared" ca="1" si="13"/>
        <v/>
      </c>
      <c r="X276" s="187" t="str">
        <f t="shared" ca="1" si="14"/>
        <v/>
      </c>
    </row>
    <row r="277" spans="16:24" x14ac:dyDescent="0.2">
      <c r="P277" s="149">
        <f>'Sterilizer Chambers'!BP80</f>
        <v>0</v>
      </c>
      <c r="Q277" s="137">
        <f>'Sterilizer Chambers'!BQ80</f>
        <v>0</v>
      </c>
      <c r="R277" s="142">
        <f t="shared" si="12"/>
        <v>0</v>
      </c>
      <c r="S277" s="148"/>
      <c r="T277" s="164" t="str">
        <f t="array" ref="T277">IFERROR(INDEX($P$2:$P$451,SMALL(IF(ISTEXT($P$2:$P$451),ROW($P$1:$P$450),""),ROW(P276))),"")</f>
        <v/>
      </c>
      <c r="U277" s="124" t="str">
        <f>IF(T277="","",IF(COUNTIF($T277:T726,T277)=1,T277,""))</f>
        <v/>
      </c>
      <c r="V277" s="168" t="str">
        <f t="array" aca="1" ref="V277" ca="1">IF(ROW()-ROW($U$2:$U$451)+1&gt;ROWS($U$2:$U$451)-COUNTBLANK($U$2:$U$451),"",INDIRECT(ADDRESS(SMALL((IF($U$2:$U$451&lt;&gt;"",ROW($U$2:$U$451),ROW()+ROWS($U$2:$U$451))),ROW()-ROW($U$2:$U$451)+1),COLUMN($U$2:$U$451),4)))</f>
        <v/>
      </c>
      <c r="W277" s="186" t="str">
        <f t="shared" ca="1" si="13"/>
        <v/>
      </c>
      <c r="X277" s="187" t="str">
        <f t="shared" ca="1" si="14"/>
        <v/>
      </c>
    </row>
    <row r="278" spans="16:24" x14ac:dyDescent="0.2">
      <c r="P278" s="149">
        <f>'Sterilizer Chambers'!BP81</f>
        <v>0</v>
      </c>
      <c r="Q278" s="137">
        <f>'Sterilizer Chambers'!BQ81</f>
        <v>0</v>
      </c>
      <c r="R278" s="142">
        <f t="shared" si="12"/>
        <v>0</v>
      </c>
      <c r="S278" s="148"/>
      <c r="T278" s="164" t="str">
        <f t="array" ref="T278">IFERROR(INDEX($P$2:$P$451,SMALL(IF(ISTEXT($P$2:$P$451),ROW($P$1:$P$450),""),ROW(P277))),"")</f>
        <v/>
      </c>
      <c r="U278" s="124" t="str">
        <f>IF(T278="","",IF(COUNTIF($T278:T727,T278)=1,T278,""))</f>
        <v/>
      </c>
      <c r="V278" s="168" t="str">
        <f t="array" aca="1" ref="V278" ca="1">IF(ROW()-ROW($U$2:$U$451)+1&gt;ROWS($U$2:$U$451)-COUNTBLANK($U$2:$U$451),"",INDIRECT(ADDRESS(SMALL((IF($U$2:$U$451&lt;&gt;"",ROW($U$2:$U$451),ROW()+ROWS($U$2:$U$451))),ROW()-ROW($U$2:$U$451)+1),COLUMN($U$2:$U$451),4)))</f>
        <v/>
      </c>
      <c r="W278" s="186" t="str">
        <f t="shared" ca="1" si="13"/>
        <v/>
      </c>
      <c r="X278" s="187" t="str">
        <f t="shared" ca="1" si="14"/>
        <v/>
      </c>
    </row>
    <row r="279" spans="16:24" x14ac:dyDescent="0.2">
      <c r="P279" s="149">
        <f>'Sterilizer Chambers'!BP82</f>
        <v>0</v>
      </c>
      <c r="Q279" s="137">
        <f>'Sterilizer Chambers'!BQ82</f>
        <v>0</v>
      </c>
      <c r="R279" s="142">
        <f t="shared" si="12"/>
        <v>0</v>
      </c>
      <c r="S279" s="148"/>
      <c r="T279" s="164" t="str">
        <f t="array" ref="T279">IFERROR(INDEX($P$2:$P$451,SMALL(IF(ISTEXT($P$2:$P$451),ROW($P$1:$P$450),""),ROW(P278))),"")</f>
        <v/>
      </c>
      <c r="U279" s="124" t="str">
        <f>IF(T279="","",IF(COUNTIF($T279:T728,T279)=1,T279,""))</f>
        <v/>
      </c>
      <c r="V279" s="168" t="str">
        <f t="array" aca="1" ref="V279" ca="1">IF(ROW()-ROW($U$2:$U$451)+1&gt;ROWS($U$2:$U$451)-COUNTBLANK($U$2:$U$451),"",INDIRECT(ADDRESS(SMALL((IF($U$2:$U$451&lt;&gt;"",ROW($U$2:$U$451),ROW()+ROWS($U$2:$U$451))),ROW()-ROW($U$2:$U$451)+1),COLUMN($U$2:$U$451),4)))</f>
        <v/>
      </c>
      <c r="W279" s="186" t="str">
        <f t="shared" ca="1" si="13"/>
        <v/>
      </c>
      <c r="X279" s="187" t="str">
        <f t="shared" ca="1" si="14"/>
        <v/>
      </c>
    </row>
    <row r="280" spans="16:24" x14ac:dyDescent="0.2">
      <c r="P280" s="149">
        <f>'Sterilizer Chambers'!BP83</f>
        <v>0</v>
      </c>
      <c r="Q280" s="137">
        <f>'Sterilizer Chambers'!BQ83</f>
        <v>0</v>
      </c>
      <c r="R280" s="142">
        <f t="shared" si="12"/>
        <v>0</v>
      </c>
      <c r="S280" s="148"/>
      <c r="T280" s="164" t="str">
        <f t="array" ref="T280">IFERROR(INDEX($P$2:$P$451,SMALL(IF(ISTEXT($P$2:$P$451),ROW($P$1:$P$450),""),ROW(P279))),"")</f>
        <v/>
      </c>
      <c r="U280" s="124" t="str">
        <f>IF(T280="","",IF(COUNTIF($T280:T729,T280)=1,T280,""))</f>
        <v/>
      </c>
      <c r="V280" s="168" t="str">
        <f t="array" aca="1" ref="V280" ca="1">IF(ROW()-ROW($U$2:$U$451)+1&gt;ROWS($U$2:$U$451)-COUNTBLANK($U$2:$U$451),"",INDIRECT(ADDRESS(SMALL((IF($U$2:$U$451&lt;&gt;"",ROW($U$2:$U$451),ROW()+ROWS($U$2:$U$451))),ROW()-ROW($U$2:$U$451)+1),COLUMN($U$2:$U$451),4)))</f>
        <v/>
      </c>
      <c r="W280" s="186" t="str">
        <f t="shared" ca="1" si="13"/>
        <v/>
      </c>
      <c r="X280" s="187" t="str">
        <f t="shared" ca="1" si="14"/>
        <v/>
      </c>
    </row>
    <row r="281" spans="16:24" x14ac:dyDescent="0.2">
      <c r="P281" s="149">
        <f>'Sterilizer Chambers'!BP84</f>
        <v>0</v>
      </c>
      <c r="Q281" s="137">
        <f>'Sterilizer Chambers'!BQ84</f>
        <v>0</v>
      </c>
      <c r="R281" s="142">
        <f t="shared" si="12"/>
        <v>0</v>
      </c>
      <c r="S281" s="148"/>
      <c r="T281" s="164" t="str">
        <f t="array" ref="T281">IFERROR(INDEX($P$2:$P$451,SMALL(IF(ISTEXT($P$2:$P$451),ROW($P$1:$P$450),""),ROW(P280))),"")</f>
        <v/>
      </c>
      <c r="U281" s="124" t="str">
        <f>IF(T281="","",IF(COUNTIF($T281:T730,T281)=1,T281,""))</f>
        <v/>
      </c>
      <c r="V281" s="168" t="str">
        <f t="array" aca="1" ref="V281" ca="1">IF(ROW()-ROW($U$2:$U$451)+1&gt;ROWS($U$2:$U$451)-COUNTBLANK($U$2:$U$451),"",INDIRECT(ADDRESS(SMALL((IF($U$2:$U$451&lt;&gt;"",ROW($U$2:$U$451),ROW()+ROWS($U$2:$U$451))),ROW()-ROW($U$2:$U$451)+1),COLUMN($U$2:$U$451),4)))</f>
        <v/>
      </c>
      <c r="W281" s="186" t="str">
        <f t="shared" ca="1" si="13"/>
        <v/>
      </c>
      <c r="X281" s="187" t="str">
        <f t="shared" ca="1" si="14"/>
        <v/>
      </c>
    </row>
    <row r="282" spans="16:24" x14ac:dyDescent="0.2">
      <c r="P282" s="158">
        <f>'Sterilizer Chambers'!BT55</f>
        <v>0</v>
      </c>
      <c r="Q282" s="141">
        <f>'Sterilizer Chambers'!BU55</f>
        <v>0</v>
      </c>
      <c r="R282" s="142">
        <f t="shared" si="12"/>
        <v>0</v>
      </c>
      <c r="S282" s="159" t="s">
        <v>1162</v>
      </c>
      <c r="T282" s="164" t="str">
        <f t="array" ref="T282">IFERROR(INDEX($P$2:$P$451,SMALL(IF(ISTEXT($P$2:$P$451),ROW($P$1:$P$450),""),ROW(P281))),"")</f>
        <v/>
      </c>
      <c r="U282" s="124" t="str">
        <f>IF(T282="","",IF(COUNTIF($T282:T731,T282)=1,T282,""))</f>
        <v/>
      </c>
      <c r="V282" s="168" t="str">
        <f t="array" aca="1" ref="V282" ca="1">IF(ROW()-ROW($U$2:$U$451)+1&gt;ROWS($U$2:$U$451)-COUNTBLANK($U$2:$U$451),"",INDIRECT(ADDRESS(SMALL((IF($U$2:$U$451&lt;&gt;"",ROW($U$2:$U$451),ROW()+ROWS($U$2:$U$451))),ROW()-ROW($U$2:$U$451)+1),COLUMN($U$2:$U$451),4)))</f>
        <v/>
      </c>
      <c r="W282" s="186" t="str">
        <f t="shared" ca="1" si="13"/>
        <v/>
      </c>
      <c r="X282" s="187" t="str">
        <f t="shared" ca="1" si="14"/>
        <v/>
      </c>
    </row>
    <row r="283" spans="16:24" x14ac:dyDescent="0.2">
      <c r="P283" s="158">
        <f>'Sterilizer Chambers'!BT56</f>
        <v>0</v>
      </c>
      <c r="Q283" s="141">
        <f>'Sterilizer Chambers'!BU56</f>
        <v>0</v>
      </c>
      <c r="R283" s="142">
        <f t="shared" si="12"/>
        <v>0</v>
      </c>
      <c r="S283" s="148"/>
      <c r="T283" s="164" t="str">
        <f t="array" ref="T283">IFERROR(INDEX($P$2:$P$451,SMALL(IF(ISTEXT($P$2:$P$451),ROW($P$1:$P$450),""),ROW(P282))),"")</f>
        <v/>
      </c>
      <c r="U283" s="124" t="str">
        <f>IF(T283="","",IF(COUNTIF($T283:T732,T283)=1,T283,""))</f>
        <v/>
      </c>
      <c r="V283" s="168" t="str">
        <f t="array" aca="1" ref="V283" ca="1">IF(ROW()-ROW($U$2:$U$451)+1&gt;ROWS($U$2:$U$451)-COUNTBLANK($U$2:$U$451),"",INDIRECT(ADDRESS(SMALL((IF($U$2:$U$451&lt;&gt;"",ROW($U$2:$U$451),ROW()+ROWS($U$2:$U$451))),ROW()-ROW($U$2:$U$451)+1),COLUMN($U$2:$U$451),4)))</f>
        <v/>
      </c>
      <c r="W283" s="186" t="str">
        <f t="shared" ca="1" si="13"/>
        <v/>
      </c>
      <c r="X283" s="187" t="str">
        <f t="shared" ca="1" si="14"/>
        <v/>
      </c>
    </row>
    <row r="284" spans="16:24" x14ac:dyDescent="0.2">
      <c r="P284" s="158">
        <f>'Sterilizer Chambers'!BT57</f>
        <v>0</v>
      </c>
      <c r="Q284" s="141">
        <f>'Sterilizer Chambers'!BU57</f>
        <v>0</v>
      </c>
      <c r="R284" s="142">
        <f t="shared" si="12"/>
        <v>0</v>
      </c>
      <c r="S284" s="148"/>
      <c r="T284" s="164" t="str">
        <f t="array" ref="T284">IFERROR(INDEX($P$2:$P$451,SMALL(IF(ISTEXT($P$2:$P$451),ROW($P$1:$P$450),""),ROW(P283))),"")</f>
        <v/>
      </c>
      <c r="U284" s="124" t="str">
        <f>IF(T284="","",IF(COUNTIF($T284:T733,T284)=1,T284,""))</f>
        <v/>
      </c>
      <c r="V284" s="168" t="str">
        <f t="array" aca="1" ref="V284" ca="1">IF(ROW()-ROW($U$2:$U$451)+1&gt;ROWS($U$2:$U$451)-COUNTBLANK($U$2:$U$451),"",INDIRECT(ADDRESS(SMALL((IF($U$2:$U$451&lt;&gt;"",ROW($U$2:$U$451),ROW()+ROWS($U$2:$U$451))),ROW()-ROW($U$2:$U$451)+1),COLUMN($U$2:$U$451),4)))</f>
        <v/>
      </c>
      <c r="W284" s="186" t="str">
        <f t="shared" ca="1" si="13"/>
        <v/>
      </c>
      <c r="X284" s="187" t="str">
        <f t="shared" ca="1" si="14"/>
        <v/>
      </c>
    </row>
    <row r="285" spans="16:24" x14ac:dyDescent="0.2">
      <c r="P285" s="158">
        <f>'Sterilizer Chambers'!BT58</f>
        <v>0</v>
      </c>
      <c r="Q285" s="141">
        <f>'Sterilizer Chambers'!BU58</f>
        <v>0</v>
      </c>
      <c r="R285" s="142">
        <f t="shared" si="12"/>
        <v>0</v>
      </c>
      <c r="S285" s="148"/>
      <c r="T285" s="164" t="str">
        <f t="array" ref="T285">IFERROR(INDEX($P$2:$P$451,SMALL(IF(ISTEXT($P$2:$P$451),ROW($P$1:$P$450),""),ROW(P284))),"")</f>
        <v/>
      </c>
      <c r="U285" s="124" t="str">
        <f>IF(T285="","",IF(COUNTIF($T285:T734,T285)=1,T285,""))</f>
        <v/>
      </c>
      <c r="V285" s="168" t="str">
        <f t="array" aca="1" ref="V285" ca="1">IF(ROW()-ROW($U$2:$U$451)+1&gt;ROWS($U$2:$U$451)-COUNTBLANK($U$2:$U$451),"",INDIRECT(ADDRESS(SMALL((IF($U$2:$U$451&lt;&gt;"",ROW($U$2:$U$451),ROW()+ROWS($U$2:$U$451))),ROW()-ROW($U$2:$U$451)+1),COLUMN($U$2:$U$451),4)))</f>
        <v/>
      </c>
      <c r="W285" s="186" t="str">
        <f t="shared" ca="1" si="13"/>
        <v/>
      </c>
      <c r="X285" s="187" t="str">
        <f t="shared" ca="1" si="14"/>
        <v/>
      </c>
    </row>
    <row r="286" spans="16:24" x14ac:dyDescent="0.2">
      <c r="P286" s="158">
        <f>'Sterilizer Chambers'!BT59</f>
        <v>0</v>
      </c>
      <c r="Q286" s="141">
        <f>'Sterilizer Chambers'!BU59</f>
        <v>0</v>
      </c>
      <c r="R286" s="142">
        <f t="shared" si="12"/>
        <v>0</v>
      </c>
      <c r="S286" s="148"/>
      <c r="T286" s="164" t="str">
        <f t="array" ref="T286">IFERROR(INDEX($P$2:$P$451,SMALL(IF(ISTEXT($P$2:$P$451),ROW($P$1:$P$450),""),ROW(P285))),"")</f>
        <v/>
      </c>
      <c r="U286" s="124" t="str">
        <f>IF(T286="","",IF(COUNTIF($T286:T735,T286)=1,T286,""))</f>
        <v/>
      </c>
      <c r="V286" s="168" t="str">
        <f t="array" aca="1" ref="V286" ca="1">IF(ROW()-ROW($U$2:$U$451)+1&gt;ROWS($U$2:$U$451)-COUNTBLANK($U$2:$U$451),"",INDIRECT(ADDRESS(SMALL((IF($U$2:$U$451&lt;&gt;"",ROW($U$2:$U$451),ROW()+ROWS($U$2:$U$451))),ROW()-ROW($U$2:$U$451)+1),COLUMN($U$2:$U$451),4)))</f>
        <v/>
      </c>
      <c r="W286" s="186" t="str">
        <f t="shared" ca="1" si="13"/>
        <v/>
      </c>
      <c r="X286" s="187" t="str">
        <f t="shared" ca="1" si="14"/>
        <v/>
      </c>
    </row>
    <row r="287" spans="16:24" x14ac:dyDescent="0.2">
      <c r="P287" s="158">
        <f>'Sterilizer Chambers'!BT60</f>
        <v>0</v>
      </c>
      <c r="Q287" s="141">
        <f>'Sterilizer Chambers'!BU60</f>
        <v>0</v>
      </c>
      <c r="R287" s="142">
        <f t="shared" si="12"/>
        <v>0</v>
      </c>
      <c r="S287" s="148"/>
      <c r="T287" s="164" t="str">
        <f t="array" ref="T287">IFERROR(INDEX($P$2:$P$451,SMALL(IF(ISTEXT($P$2:$P$451),ROW($P$1:$P$450),""),ROW(P286))),"")</f>
        <v/>
      </c>
      <c r="U287" s="124" t="str">
        <f>IF(T287="","",IF(COUNTIF($T287:T736,T287)=1,T287,""))</f>
        <v/>
      </c>
      <c r="V287" s="168" t="str">
        <f t="array" aca="1" ref="V287" ca="1">IF(ROW()-ROW($U$2:$U$451)+1&gt;ROWS($U$2:$U$451)-COUNTBLANK($U$2:$U$451),"",INDIRECT(ADDRESS(SMALL((IF($U$2:$U$451&lt;&gt;"",ROW($U$2:$U$451),ROW()+ROWS($U$2:$U$451))),ROW()-ROW($U$2:$U$451)+1),COLUMN($U$2:$U$451),4)))</f>
        <v/>
      </c>
      <c r="W287" s="186" t="str">
        <f t="shared" ca="1" si="13"/>
        <v/>
      </c>
      <c r="X287" s="187" t="str">
        <f t="shared" ca="1" si="14"/>
        <v/>
      </c>
    </row>
    <row r="288" spans="16:24" x14ac:dyDescent="0.2">
      <c r="P288" s="158">
        <f>'Sterilizer Chambers'!BT61</f>
        <v>0</v>
      </c>
      <c r="Q288" s="141">
        <f>'Sterilizer Chambers'!BU61</f>
        <v>0</v>
      </c>
      <c r="R288" s="142">
        <f t="shared" si="12"/>
        <v>0</v>
      </c>
      <c r="S288" s="148"/>
      <c r="T288" s="164" t="str">
        <f t="array" ref="T288">IFERROR(INDEX($P$2:$P$451,SMALL(IF(ISTEXT($P$2:$P$451),ROW($P$1:$P$450),""),ROW(P287))),"")</f>
        <v/>
      </c>
      <c r="U288" s="124" t="str">
        <f>IF(T288="","",IF(COUNTIF($T288:T737,T288)=1,T288,""))</f>
        <v/>
      </c>
      <c r="V288" s="168" t="str">
        <f t="array" aca="1" ref="V288" ca="1">IF(ROW()-ROW($U$2:$U$451)+1&gt;ROWS($U$2:$U$451)-COUNTBLANK($U$2:$U$451),"",INDIRECT(ADDRESS(SMALL((IF($U$2:$U$451&lt;&gt;"",ROW($U$2:$U$451),ROW()+ROWS($U$2:$U$451))),ROW()-ROW($U$2:$U$451)+1),COLUMN($U$2:$U$451),4)))</f>
        <v/>
      </c>
      <c r="W288" s="186" t="str">
        <f t="shared" ca="1" si="13"/>
        <v/>
      </c>
      <c r="X288" s="187" t="str">
        <f t="shared" ca="1" si="14"/>
        <v/>
      </c>
    </row>
    <row r="289" spans="16:24" x14ac:dyDescent="0.2">
      <c r="P289" s="158">
        <f>'Sterilizer Chambers'!BT62</f>
        <v>0</v>
      </c>
      <c r="Q289" s="141">
        <f>'Sterilizer Chambers'!BU62</f>
        <v>0</v>
      </c>
      <c r="R289" s="142">
        <f t="shared" ref="R289:R322" si="15">P289</f>
        <v>0</v>
      </c>
      <c r="S289" s="148"/>
      <c r="T289" s="164" t="str">
        <f t="array" ref="T289">IFERROR(INDEX($P$2:$P$451,SMALL(IF(ISTEXT($P$2:$P$451),ROW($P$1:$P$450),""),ROW(P288))),"")</f>
        <v/>
      </c>
      <c r="U289" s="124" t="str">
        <f>IF(T289="","",IF(COUNTIF($T289:T738,T289)=1,T289,""))</f>
        <v/>
      </c>
      <c r="V289" s="168" t="str">
        <f t="array" aca="1" ref="V289" ca="1">IF(ROW()-ROW($U$2:$U$451)+1&gt;ROWS($U$2:$U$451)-COUNTBLANK($U$2:$U$451),"",INDIRECT(ADDRESS(SMALL((IF($U$2:$U$451&lt;&gt;"",ROW($U$2:$U$451),ROW()+ROWS($U$2:$U$451))),ROW()-ROW($U$2:$U$451)+1),COLUMN($U$2:$U$451),4)))</f>
        <v/>
      </c>
      <c r="W289" s="186" t="str">
        <f t="shared" ca="1" si="13"/>
        <v/>
      </c>
      <c r="X289" s="187" t="str">
        <f t="shared" ca="1" si="14"/>
        <v/>
      </c>
    </row>
    <row r="290" spans="16:24" x14ac:dyDescent="0.2">
      <c r="P290" s="158">
        <f>'Sterilizer Chambers'!BT63</f>
        <v>0</v>
      </c>
      <c r="Q290" s="141">
        <f>'Sterilizer Chambers'!BU63</f>
        <v>0</v>
      </c>
      <c r="R290" s="142">
        <f t="shared" si="15"/>
        <v>0</v>
      </c>
      <c r="S290" s="148"/>
      <c r="T290" s="164" t="str">
        <f t="array" ref="T290">IFERROR(INDEX($P$2:$P$451,SMALL(IF(ISTEXT($P$2:$P$451),ROW($P$1:$P$450),""),ROW(P289))),"")</f>
        <v/>
      </c>
      <c r="U290" s="124" t="str">
        <f>IF(T290="","",IF(COUNTIF($T290:T739,T290)=1,T290,""))</f>
        <v/>
      </c>
      <c r="V290" s="168" t="str">
        <f t="array" aca="1" ref="V290" ca="1">IF(ROW()-ROW($U$2:$U$451)+1&gt;ROWS($U$2:$U$451)-COUNTBLANK($U$2:$U$451),"",INDIRECT(ADDRESS(SMALL((IF($U$2:$U$451&lt;&gt;"",ROW($U$2:$U$451),ROW()+ROWS($U$2:$U$451))),ROW()-ROW($U$2:$U$451)+1),COLUMN($U$2:$U$451),4)))</f>
        <v/>
      </c>
      <c r="W290" s="186" t="str">
        <f t="shared" ca="1" si="13"/>
        <v/>
      </c>
      <c r="X290" s="187" t="str">
        <f t="shared" ca="1" si="14"/>
        <v/>
      </c>
    </row>
    <row r="291" spans="16:24" x14ac:dyDescent="0.2">
      <c r="P291" s="158">
        <f>'Sterilizer Chambers'!BT64</f>
        <v>0</v>
      </c>
      <c r="Q291" s="141">
        <f>'Sterilizer Chambers'!BU64</f>
        <v>0</v>
      </c>
      <c r="R291" s="142">
        <f t="shared" si="15"/>
        <v>0</v>
      </c>
      <c r="S291" s="148"/>
      <c r="T291" s="164" t="str">
        <f t="array" ref="T291">IFERROR(INDEX($P$2:$P$451,SMALL(IF(ISTEXT($P$2:$P$451),ROW($P$1:$P$450),""),ROW(P290))),"")</f>
        <v/>
      </c>
      <c r="U291" s="124" t="str">
        <f>IF(T291="","",IF(COUNTIF($T291:T740,T291)=1,T291,""))</f>
        <v/>
      </c>
      <c r="V291" s="168" t="str">
        <f t="array" aca="1" ref="V291" ca="1">IF(ROW()-ROW($U$2:$U$451)+1&gt;ROWS($U$2:$U$451)-COUNTBLANK($U$2:$U$451),"",INDIRECT(ADDRESS(SMALL((IF($U$2:$U$451&lt;&gt;"",ROW($U$2:$U$451),ROW()+ROWS($U$2:$U$451))),ROW()-ROW($U$2:$U$451)+1),COLUMN($U$2:$U$451),4)))</f>
        <v/>
      </c>
      <c r="W291" s="186" t="str">
        <f t="shared" ca="1" si="13"/>
        <v/>
      </c>
      <c r="X291" s="187" t="str">
        <f t="shared" ca="1" si="14"/>
        <v/>
      </c>
    </row>
    <row r="292" spans="16:24" x14ac:dyDescent="0.2">
      <c r="P292" s="158">
        <f>'Sterilizer Chambers'!BT65</f>
        <v>0</v>
      </c>
      <c r="Q292" s="141">
        <f>'Sterilizer Chambers'!BU65</f>
        <v>0</v>
      </c>
      <c r="R292" s="142">
        <f t="shared" si="15"/>
        <v>0</v>
      </c>
      <c r="S292" s="148"/>
      <c r="T292" s="164" t="str">
        <f t="array" ref="T292">IFERROR(INDEX($P$2:$P$451,SMALL(IF(ISTEXT($P$2:$P$451),ROW($P$1:$P$450),""),ROW(P291))),"")</f>
        <v/>
      </c>
      <c r="U292" s="124" t="str">
        <f>IF(T292="","",IF(COUNTIF($T292:T741,T292)=1,T292,""))</f>
        <v/>
      </c>
      <c r="V292" s="168" t="str">
        <f t="array" aca="1" ref="V292" ca="1">IF(ROW()-ROW($U$2:$U$451)+1&gt;ROWS($U$2:$U$451)-COUNTBLANK($U$2:$U$451),"",INDIRECT(ADDRESS(SMALL((IF($U$2:$U$451&lt;&gt;"",ROW($U$2:$U$451),ROW()+ROWS($U$2:$U$451))),ROW()-ROW($U$2:$U$451)+1),COLUMN($U$2:$U$451),4)))</f>
        <v/>
      </c>
      <c r="W292" s="186" t="str">
        <f t="shared" ca="1" si="13"/>
        <v/>
      </c>
      <c r="X292" s="187" t="str">
        <f t="shared" ca="1" si="14"/>
        <v/>
      </c>
    </row>
    <row r="293" spans="16:24" x14ac:dyDescent="0.2">
      <c r="P293" s="158">
        <f>'Sterilizer Chambers'!BT66</f>
        <v>0</v>
      </c>
      <c r="Q293" s="141">
        <f>'Sterilizer Chambers'!BU66</f>
        <v>0</v>
      </c>
      <c r="R293" s="142">
        <f t="shared" si="15"/>
        <v>0</v>
      </c>
      <c r="S293" s="148"/>
      <c r="T293" s="164" t="str">
        <f t="array" ref="T293">IFERROR(INDEX($P$2:$P$451,SMALL(IF(ISTEXT($P$2:$P$451),ROW($P$1:$P$450),""),ROW(P292))),"")</f>
        <v/>
      </c>
      <c r="U293" s="124" t="str">
        <f>IF(T293="","",IF(COUNTIF($T293:T742,T293)=1,T293,""))</f>
        <v/>
      </c>
      <c r="V293" s="168" t="str">
        <f t="array" aca="1" ref="V293" ca="1">IF(ROW()-ROW($U$2:$U$451)+1&gt;ROWS($U$2:$U$451)-COUNTBLANK($U$2:$U$451),"",INDIRECT(ADDRESS(SMALL((IF($U$2:$U$451&lt;&gt;"",ROW($U$2:$U$451),ROW()+ROWS($U$2:$U$451))),ROW()-ROW($U$2:$U$451)+1),COLUMN($U$2:$U$451),4)))</f>
        <v/>
      </c>
      <c r="W293" s="186" t="str">
        <f t="shared" ca="1" si="13"/>
        <v/>
      </c>
      <c r="X293" s="187" t="str">
        <f t="shared" ca="1" si="14"/>
        <v/>
      </c>
    </row>
    <row r="294" spans="16:24" x14ac:dyDescent="0.2">
      <c r="P294" s="158">
        <f>'Sterilizer Chambers'!BT67</f>
        <v>0</v>
      </c>
      <c r="Q294" s="141">
        <f>'Sterilizer Chambers'!BU67</f>
        <v>0</v>
      </c>
      <c r="R294" s="142">
        <f t="shared" si="15"/>
        <v>0</v>
      </c>
      <c r="S294" s="148"/>
      <c r="T294" s="164" t="str">
        <f t="array" ref="T294">IFERROR(INDEX($P$2:$P$451,SMALL(IF(ISTEXT($P$2:$P$451),ROW($P$1:$P$450),""),ROW(P293))),"")</f>
        <v/>
      </c>
      <c r="U294" s="124" t="str">
        <f>IF(T294="","",IF(COUNTIF($T294:T743,T294)=1,T294,""))</f>
        <v/>
      </c>
      <c r="V294" s="168" t="str">
        <f t="array" aca="1" ref="V294" ca="1">IF(ROW()-ROW($U$2:$U$451)+1&gt;ROWS($U$2:$U$451)-COUNTBLANK($U$2:$U$451),"",INDIRECT(ADDRESS(SMALL((IF($U$2:$U$451&lt;&gt;"",ROW($U$2:$U$451),ROW()+ROWS($U$2:$U$451))),ROW()-ROW($U$2:$U$451)+1),COLUMN($U$2:$U$451),4)))</f>
        <v/>
      </c>
      <c r="W294" s="186" t="str">
        <f t="shared" ca="1" si="13"/>
        <v/>
      </c>
      <c r="X294" s="187" t="str">
        <f t="shared" ca="1" si="14"/>
        <v/>
      </c>
    </row>
    <row r="295" spans="16:24" x14ac:dyDescent="0.2">
      <c r="P295" s="158">
        <f>'Sterilizer Chambers'!BT68</f>
        <v>0</v>
      </c>
      <c r="Q295" s="141">
        <f>'Sterilizer Chambers'!BU68</f>
        <v>0</v>
      </c>
      <c r="R295" s="142">
        <f t="shared" si="15"/>
        <v>0</v>
      </c>
      <c r="S295" s="148"/>
      <c r="T295" s="164" t="str">
        <f t="array" ref="T295">IFERROR(INDEX($P$2:$P$451,SMALL(IF(ISTEXT($P$2:$P$451),ROW($P$1:$P$450),""),ROW(P294))),"")</f>
        <v/>
      </c>
      <c r="U295" s="124" t="str">
        <f>IF(T295="","",IF(COUNTIF($T295:T744,T295)=1,T295,""))</f>
        <v/>
      </c>
      <c r="V295" s="168" t="str">
        <f t="array" aca="1" ref="V295" ca="1">IF(ROW()-ROW($U$2:$U$451)+1&gt;ROWS($U$2:$U$451)-COUNTBLANK($U$2:$U$451),"",INDIRECT(ADDRESS(SMALL((IF($U$2:$U$451&lt;&gt;"",ROW($U$2:$U$451),ROW()+ROWS($U$2:$U$451))),ROW()-ROW($U$2:$U$451)+1),COLUMN($U$2:$U$451),4)))</f>
        <v/>
      </c>
      <c r="W295" s="186" t="str">
        <f t="shared" ca="1" si="13"/>
        <v/>
      </c>
      <c r="X295" s="187" t="str">
        <f t="shared" ca="1" si="14"/>
        <v/>
      </c>
    </row>
    <row r="296" spans="16:24" x14ac:dyDescent="0.2">
      <c r="P296" s="158">
        <f>'Sterilizer Chambers'!BT69</f>
        <v>0</v>
      </c>
      <c r="Q296" s="141">
        <f>'Sterilizer Chambers'!BU69</f>
        <v>0</v>
      </c>
      <c r="R296" s="142">
        <f t="shared" si="15"/>
        <v>0</v>
      </c>
      <c r="S296" s="148"/>
      <c r="T296" s="164" t="str">
        <f t="array" ref="T296">IFERROR(INDEX($P$2:$P$451,SMALL(IF(ISTEXT($P$2:$P$451),ROW($P$1:$P$450),""),ROW(P295))),"")</f>
        <v/>
      </c>
      <c r="U296" s="124" t="str">
        <f>IF(T296="","",IF(COUNTIF($T296:T745,T296)=1,T296,""))</f>
        <v/>
      </c>
      <c r="V296" s="168" t="str">
        <f t="array" aca="1" ref="V296" ca="1">IF(ROW()-ROW($U$2:$U$451)+1&gt;ROWS($U$2:$U$451)-COUNTBLANK($U$2:$U$451),"",INDIRECT(ADDRESS(SMALL((IF($U$2:$U$451&lt;&gt;"",ROW($U$2:$U$451),ROW()+ROWS($U$2:$U$451))),ROW()-ROW($U$2:$U$451)+1),COLUMN($U$2:$U$451),4)))</f>
        <v/>
      </c>
      <c r="W296" s="186" t="str">
        <f t="shared" ca="1" si="13"/>
        <v/>
      </c>
      <c r="X296" s="187" t="str">
        <f t="shared" ca="1" si="14"/>
        <v/>
      </c>
    </row>
    <row r="297" spans="16:24" x14ac:dyDescent="0.2">
      <c r="P297" s="158">
        <f>'Sterilizer Chambers'!BT70</f>
        <v>0</v>
      </c>
      <c r="Q297" s="141">
        <f>'Sterilizer Chambers'!BU70</f>
        <v>0</v>
      </c>
      <c r="R297" s="142">
        <f t="shared" si="15"/>
        <v>0</v>
      </c>
      <c r="S297" s="148"/>
      <c r="T297" s="164" t="str">
        <f t="array" ref="T297">IFERROR(INDEX($P$2:$P$451,SMALL(IF(ISTEXT($P$2:$P$451),ROW($P$1:$P$450),""),ROW(P296))),"")</f>
        <v/>
      </c>
      <c r="U297" s="124" t="str">
        <f>IF(T297="","",IF(COUNTIF($T297:T746,T297)=1,T297,""))</f>
        <v/>
      </c>
      <c r="V297" s="168" t="str">
        <f t="array" aca="1" ref="V297" ca="1">IF(ROW()-ROW($U$2:$U$451)+1&gt;ROWS($U$2:$U$451)-COUNTBLANK($U$2:$U$451),"",INDIRECT(ADDRESS(SMALL((IF($U$2:$U$451&lt;&gt;"",ROW($U$2:$U$451),ROW()+ROWS($U$2:$U$451))),ROW()-ROW($U$2:$U$451)+1),COLUMN($U$2:$U$451),4)))</f>
        <v/>
      </c>
      <c r="W297" s="186" t="str">
        <f t="shared" ca="1" si="13"/>
        <v/>
      </c>
      <c r="X297" s="187" t="str">
        <f t="shared" ca="1" si="14"/>
        <v/>
      </c>
    </row>
    <row r="298" spans="16:24" x14ac:dyDescent="0.2">
      <c r="P298" s="158">
        <f>'Sterilizer Chambers'!BT71</f>
        <v>0</v>
      </c>
      <c r="Q298" s="141">
        <f>'Sterilizer Chambers'!BU71</f>
        <v>0</v>
      </c>
      <c r="R298" s="142">
        <f t="shared" si="15"/>
        <v>0</v>
      </c>
      <c r="S298" s="148"/>
      <c r="T298" s="164" t="str">
        <f t="array" ref="T298">IFERROR(INDEX($P$2:$P$451,SMALL(IF(ISTEXT($P$2:$P$451),ROW($P$1:$P$450),""),ROW(P297))),"")</f>
        <v/>
      </c>
      <c r="U298" s="124" t="str">
        <f>IF(T298="","",IF(COUNTIF($T298:T747,T298)=1,T298,""))</f>
        <v/>
      </c>
      <c r="V298" s="168" t="str">
        <f t="array" aca="1" ref="V298" ca="1">IF(ROW()-ROW($U$2:$U$451)+1&gt;ROWS($U$2:$U$451)-COUNTBLANK($U$2:$U$451),"",INDIRECT(ADDRESS(SMALL((IF($U$2:$U$451&lt;&gt;"",ROW($U$2:$U$451),ROW()+ROWS($U$2:$U$451))),ROW()-ROW($U$2:$U$451)+1),COLUMN($U$2:$U$451),4)))</f>
        <v/>
      </c>
      <c r="W298" s="186" t="str">
        <f t="shared" ca="1" si="13"/>
        <v/>
      </c>
      <c r="X298" s="187" t="str">
        <f t="shared" ca="1" si="14"/>
        <v/>
      </c>
    </row>
    <row r="299" spans="16:24" x14ac:dyDescent="0.2">
      <c r="P299" s="158">
        <f>'Sterilizer Chambers'!BT72</f>
        <v>0</v>
      </c>
      <c r="Q299" s="141">
        <f>'Sterilizer Chambers'!BU72</f>
        <v>0</v>
      </c>
      <c r="R299" s="142">
        <f t="shared" si="15"/>
        <v>0</v>
      </c>
      <c r="S299" s="148"/>
      <c r="T299" s="164" t="str">
        <f t="array" ref="T299">IFERROR(INDEX($P$2:$P$451,SMALL(IF(ISTEXT($P$2:$P$451),ROW($P$1:$P$450),""),ROW(P298))),"")</f>
        <v/>
      </c>
      <c r="U299" s="124" t="str">
        <f>IF(T299="","",IF(COUNTIF($T299:T748,T299)=1,T299,""))</f>
        <v/>
      </c>
      <c r="V299" s="168" t="str">
        <f t="array" aca="1" ref="V299" ca="1">IF(ROW()-ROW($U$2:$U$451)+1&gt;ROWS($U$2:$U$451)-COUNTBLANK($U$2:$U$451),"",INDIRECT(ADDRESS(SMALL((IF($U$2:$U$451&lt;&gt;"",ROW($U$2:$U$451),ROW()+ROWS($U$2:$U$451))),ROW()-ROW($U$2:$U$451)+1),COLUMN($U$2:$U$451),4)))</f>
        <v/>
      </c>
      <c r="W299" s="186" t="str">
        <f t="shared" ca="1" si="13"/>
        <v/>
      </c>
      <c r="X299" s="187" t="str">
        <f t="shared" ca="1" si="14"/>
        <v/>
      </c>
    </row>
    <row r="300" spans="16:24" x14ac:dyDescent="0.2">
      <c r="P300" s="158">
        <f>'Sterilizer Chambers'!BT73</f>
        <v>0</v>
      </c>
      <c r="Q300" s="141">
        <f>'Sterilizer Chambers'!BU73</f>
        <v>0</v>
      </c>
      <c r="R300" s="142">
        <f t="shared" si="15"/>
        <v>0</v>
      </c>
      <c r="S300" s="148"/>
      <c r="T300" s="164" t="str">
        <f t="array" ref="T300">IFERROR(INDEX($P$2:$P$451,SMALL(IF(ISTEXT($P$2:$P$451),ROW($P$1:$P$450),""),ROW(P299))),"")</f>
        <v/>
      </c>
      <c r="U300" s="124" t="str">
        <f>IF(T300="","",IF(COUNTIF($T300:T749,T300)=1,T300,""))</f>
        <v/>
      </c>
      <c r="V300" s="168" t="str">
        <f t="array" aca="1" ref="V300" ca="1">IF(ROW()-ROW($U$2:$U$451)+1&gt;ROWS($U$2:$U$451)-COUNTBLANK($U$2:$U$451),"",INDIRECT(ADDRESS(SMALL((IF($U$2:$U$451&lt;&gt;"",ROW($U$2:$U$451),ROW()+ROWS($U$2:$U$451))),ROW()-ROW($U$2:$U$451)+1),COLUMN($U$2:$U$451),4)))</f>
        <v/>
      </c>
      <c r="W300" s="186" t="str">
        <f t="shared" ca="1" si="13"/>
        <v/>
      </c>
      <c r="X300" s="187" t="str">
        <f t="shared" ca="1" si="14"/>
        <v/>
      </c>
    </row>
    <row r="301" spans="16:24" x14ac:dyDescent="0.2">
      <c r="P301" s="158">
        <f>'Sterilizer Chambers'!BT74</f>
        <v>0</v>
      </c>
      <c r="Q301" s="141">
        <f>'Sterilizer Chambers'!BU74</f>
        <v>0</v>
      </c>
      <c r="R301" s="142">
        <f t="shared" si="15"/>
        <v>0</v>
      </c>
      <c r="S301" s="148"/>
      <c r="T301" s="164" t="str">
        <f t="array" ref="T301">IFERROR(INDEX($P$2:$P$451,SMALL(IF(ISTEXT($P$2:$P$451),ROW($P$1:$P$450),""),ROW(P300))),"")</f>
        <v/>
      </c>
      <c r="U301" s="124" t="str">
        <f>IF(T301="","",IF(COUNTIF($T301:T750,T301)=1,T301,""))</f>
        <v/>
      </c>
      <c r="V301" s="168" t="str">
        <f t="array" aca="1" ref="V301" ca="1">IF(ROW()-ROW($U$2:$U$451)+1&gt;ROWS($U$2:$U$451)-COUNTBLANK($U$2:$U$451),"",INDIRECT(ADDRESS(SMALL((IF($U$2:$U$451&lt;&gt;"",ROW($U$2:$U$451),ROW()+ROWS($U$2:$U$451))),ROW()-ROW($U$2:$U$451)+1),COLUMN($U$2:$U$451),4)))</f>
        <v/>
      </c>
      <c r="W301" s="186" t="str">
        <f t="shared" ca="1" si="13"/>
        <v/>
      </c>
      <c r="X301" s="187" t="str">
        <f t="shared" ca="1" si="14"/>
        <v/>
      </c>
    </row>
    <row r="302" spans="16:24" x14ac:dyDescent="0.2">
      <c r="P302" s="158">
        <f>'Sterilizer Chambers'!BT75</f>
        <v>0</v>
      </c>
      <c r="Q302" s="141">
        <f>'Sterilizer Chambers'!BU75</f>
        <v>0</v>
      </c>
      <c r="R302" s="142">
        <f t="shared" si="15"/>
        <v>0</v>
      </c>
      <c r="S302" s="148"/>
      <c r="T302" s="164" t="str">
        <f t="array" ref="T302">IFERROR(INDEX($P$2:$P$451,SMALL(IF(ISTEXT($P$2:$P$451),ROW($P$1:$P$450),""),ROW(P301))),"")</f>
        <v/>
      </c>
      <c r="U302" s="124" t="str">
        <f>IF(T302="","",IF(COUNTIF($T302:T751,T302)=1,T302,""))</f>
        <v/>
      </c>
      <c r="V302" s="168" t="str">
        <f t="array" aca="1" ref="V302" ca="1">IF(ROW()-ROW($U$2:$U$451)+1&gt;ROWS($U$2:$U$451)-COUNTBLANK($U$2:$U$451),"",INDIRECT(ADDRESS(SMALL((IF($U$2:$U$451&lt;&gt;"",ROW($U$2:$U$451),ROW()+ROWS($U$2:$U$451))),ROW()-ROW($U$2:$U$451)+1),COLUMN($U$2:$U$451),4)))</f>
        <v/>
      </c>
      <c r="W302" s="186" t="str">
        <f t="shared" ca="1" si="13"/>
        <v/>
      </c>
      <c r="X302" s="187" t="str">
        <f t="shared" ca="1" si="14"/>
        <v/>
      </c>
    </row>
    <row r="303" spans="16:24" x14ac:dyDescent="0.2">
      <c r="P303" s="158">
        <f>'Sterilizer Chambers'!BT76</f>
        <v>0</v>
      </c>
      <c r="Q303" s="141">
        <f>'Sterilizer Chambers'!BU76</f>
        <v>0</v>
      </c>
      <c r="R303" s="142">
        <f t="shared" si="15"/>
        <v>0</v>
      </c>
      <c r="S303" s="148"/>
      <c r="T303" s="164" t="str">
        <f t="array" ref="T303">IFERROR(INDEX($P$2:$P$451,SMALL(IF(ISTEXT($P$2:$P$451),ROW($P$1:$P$450),""),ROW(P302))),"")</f>
        <v/>
      </c>
      <c r="U303" s="124" t="str">
        <f>IF(T303="","",IF(COUNTIF($T303:T752,T303)=1,T303,""))</f>
        <v/>
      </c>
      <c r="V303" s="168" t="str">
        <f t="array" aca="1" ref="V303" ca="1">IF(ROW()-ROW($U$2:$U$451)+1&gt;ROWS($U$2:$U$451)-COUNTBLANK($U$2:$U$451),"",INDIRECT(ADDRESS(SMALL((IF($U$2:$U$451&lt;&gt;"",ROW($U$2:$U$451),ROW()+ROWS($U$2:$U$451))),ROW()-ROW($U$2:$U$451)+1),COLUMN($U$2:$U$451),4)))</f>
        <v/>
      </c>
      <c r="W303" s="186" t="str">
        <f t="shared" ca="1" si="13"/>
        <v/>
      </c>
      <c r="X303" s="187" t="str">
        <f t="shared" ca="1" si="14"/>
        <v/>
      </c>
    </row>
    <row r="304" spans="16:24" x14ac:dyDescent="0.2">
      <c r="P304" s="158">
        <f>'Sterilizer Chambers'!BT77</f>
        <v>0</v>
      </c>
      <c r="Q304" s="141">
        <f>'Sterilizer Chambers'!BU77</f>
        <v>0</v>
      </c>
      <c r="R304" s="142">
        <f t="shared" si="15"/>
        <v>0</v>
      </c>
      <c r="S304" s="148"/>
      <c r="T304" s="164" t="str">
        <f t="array" ref="T304">IFERROR(INDEX($P$2:$P$451,SMALL(IF(ISTEXT($P$2:$P$451),ROW($P$1:$P$450),""),ROW(P303))),"")</f>
        <v/>
      </c>
      <c r="U304" s="124" t="str">
        <f>IF(T304="","",IF(COUNTIF($T304:T753,T304)=1,T304,""))</f>
        <v/>
      </c>
      <c r="V304" s="168" t="str">
        <f t="array" aca="1" ref="V304" ca="1">IF(ROW()-ROW($U$2:$U$451)+1&gt;ROWS($U$2:$U$451)-COUNTBLANK($U$2:$U$451),"",INDIRECT(ADDRESS(SMALL((IF($U$2:$U$451&lt;&gt;"",ROW($U$2:$U$451),ROW()+ROWS($U$2:$U$451))),ROW()-ROW($U$2:$U$451)+1),COLUMN($U$2:$U$451),4)))</f>
        <v/>
      </c>
      <c r="W304" s="186" t="str">
        <f t="shared" ca="1" si="13"/>
        <v/>
      </c>
      <c r="X304" s="187" t="str">
        <f t="shared" ca="1" si="14"/>
        <v/>
      </c>
    </row>
    <row r="305" spans="16:24" x14ac:dyDescent="0.2">
      <c r="P305" s="158">
        <f>'Sterilizer Chambers'!BT78</f>
        <v>0</v>
      </c>
      <c r="Q305" s="141">
        <f>'Sterilizer Chambers'!BU78</f>
        <v>0</v>
      </c>
      <c r="R305" s="142">
        <f t="shared" si="15"/>
        <v>0</v>
      </c>
      <c r="S305" s="148"/>
      <c r="T305" s="164" t="str">
        <f t="array" ref="T305">IFERROR(INDEX($P$2:$P$451,SMALL(IF(ISTEXT($P$2:$P$451),ROW($P$1:$P$450),""),ROW(P304))),"")</f>
        <v/>
      </c>
      <c r="U305" s="124" t="str">
        <f>IF(T305="","",IF(COUNTIF($T305:T754,T305)=1,T305,""))</f>
        <v/>
      </c>
      <c r="V305" s="168" t="str">
        <f t="array" aca="1" ref="V305" ca="1">IF(ROW()-ROW($U$2:$U$451)+1&gt;ROWS($U$2:$U$451)-COUNTBLANK($U$2:$U$451),"",INDIRECT(ADDRESS(SMALL((IF($U$2:$U$451&lt;&gt;"",ROW($U$2:$U$451),ROW()+ROWS($U$2:$U$451))),ROW()-ROW($U$2:$U$451)+1),COLUMN($U$2:$U$451),4)))</f>
        <v/>
      </c>
      <c r="W305" s="186" t="str">
        <f t="shared" ca="1" si="13"/>
        <v/>
      </c>
      <c r="X305" s="187" t="str">
        <f t="shared" ca="1" si="14"/>
        <v/>
      </c>
    </row>
    <row r="306" spans="16:24" x14ac:dyDescent="0.2">
      <c r="P306" s="158">
        <f>'Sterilizer Chambers'!BT79</f>
        <v>0</v>
      </c>
      <c r="Q306" s="141">
        <f>'Sterilizer Chambers'!BU79</f>
        <v>0</v>
      </c>
      <c r="R306" s="142">
        <f t="shared" si="15"/>
        <v>0</v>
      </c>
      <c r="S306" s="148"/>
      <c r="T306" s="164" t="str">
        <f t="array" ref="T306">IFERROR(INDEX($P$2:$P$451,SMALL(IF(ISTEXT($P$2:$P$451),ROW($P$1:$P$450),""),ROW(P305))),"")</f>
        <v/>
      </c>
      <c r="U306" s="124" t="str">
        <f>IF(T306="","",IF(COUNTIF($T306:T755,T306)=1,T306,""))</f>
        <v/>
      </c>
      <c r="V306" s="168" t="str">
        <f t="array" aca="1" ref="V306" ca="1">IF(ROW()-ROW($U$2:$U$451)+1&gt;ROWS($U$2:$U$451)-COUNTBLANK($U$2:$U$451),"",INDIRECT(ADDRESS(SMALL((IF($U$2:$U$451&lt;&gt;"",ROW($U$2:$U$451),ROW()+ROWS($U$2:$U$451))),ROW()-ROW($U$2:$U$451)+1),COLUMN($U$2:$U$451),4)))</f>
        <v/>
      </c>
      <c r="W306" s="186" t="str">
        <f t="shared" ca="1" si="13"/>
        <v/>
      </c>
      <c r="X306" s="187" t="str">
        <f t="shared" ca="1" si="14"/>
        <v/>
      </c>
    </row>
    <row r="307" spans="16:24" x14ac:dyDescent="0.2">
      <c r="P307" s="158">
        <f>'Sterilizer Chambers'!BT80</f>
        <v>0</v>
      </c>
      <c r="Q307" s="141">
        <f>'Sterilizer Chambers'!BU80</f>
        <v>0</v>
      </c>
      <c r="R307" s="142">
        <f t="shared" si="15"/>
        <v>0</v>
      </c>
      <c r="S307" s="148"/>
      <c r="T307" s="164" t="str">
        <f t="array" ref="T307">IFERROR(INDEX($P$2:$P$451,SMALL(IF(ISTEXT($P$2:$P$451),ROW($P$1:$P$450),""),ROW(P306))),"")</f>
        <v/>
      </c>
      <c r="U307" s="124" t="str">
        <f>IF(T307="","",IF(COUNTIF($T307:T756,T307)=1,T307,""))</f>
        <v/>
      </c>
      <c r="V307" s="168" t="str">
        <f t="array" aca="1" ref="V307" ca="1">IF(ROW()-ROW($U$2:$U$451)+1&gt;ROWS($U$2:$U$451)-COUNTBLANK($U$2:$U$451),"",INDIRECT(ADDRESS(SMALL((IF($U$2:$U$451&lt;&gt;"",ROW($U$2:$U$451),ROW()+ROWS($U$2:$U$451))),ROW()-ROW($U$2:$U$451)+1),COLUMN($U$2:$U$451),4)))</f>
        <v/>
      </c>
      <c r="W307" s="186" t="str">
        <f t="shared" ca="1" si="13"/>
        <v/>
      </c>
      <c r="X307" s="187" t="str">
        <f t="shared" ca="1" si="14"/>
        <v/>
      </c>
    </row>
    <row r="308" spans="16:24" x14ac:dyDescent="0.2">
      <c r="P308" s="158">
        <f>'Sterilizer Chambers'!BT81</f>
        <v>0</v>
      </c>
      <c r="Q308" s="141">
        <f>'Sterilizer Chambers'!BU81</f>
        <v>0</v>
      </c>
      <c r="R308" s="142">
        <f t="shared" si="15"/>
        <v>0</v>
      </c>
      <c r="S308" s="148"/>
      <c r="T308" s="164" t="str">
        <f t="array" ref="T308">IFERROR(INDEX($P$2:$P$451,SMALL(IF(ISTEXT($P$2:$P$451),ROW($P$1:$P$450),""),ROW(P307))),"")</f>
        <v/>
      </c>
      <c r="U308" s="124" t="str">
        <f>IF(T308="","",IF(COUNTIF($T308:T757,T308)=1,T308,""))</f>
        <v/>
      </c>
      <c r="V308" s="168" t="str">
        <f t="array" aca="1" ref="V308" ca="1">IF(ROW()-ROW($U$2:$U$451)+1&gt;ROWS($U$2:$U$451)-COUNTBLANK($U$2:$U$451),"",INDIRECT(ADDRESS(SMALL((IF($U$2:$U$451&lt;&gt;"",ROW($U$2:$U$451),ROW()+ROWS($U$2:$U$451))),ROW()-ROW($U$2:$U$451)+1),COLUMN($U$2:$U$451),4)))</f>
        <v/>
      </c>
      <c r="W308" s="186" t="str">
        <f t="shared" ca="1" si="13"/>
        <v/>
      </c>
      <c r="X308" s="187" t="str">
        <f t="shared" ca="1" si="14"/>
        <v/>
      </c>
    </row>
    <row r="309" spans="16:24" x14ac:dyDescent="0.2">
      <c r="P309" s="158">
        <f>'Sterilizer Chambers'!BT82</f>
        <v>0</v>
      </c>
      <c r="Q309" s="141">
        <f>'Sterilizer Chambers'!BU82</f>
        <v>0</v>
      </c>
      <c r="R309" s="142">
        <f t="shared" si="15"/>
        <v>0</v>
      </c>
      <c r="S309" s="148"/>
      <c r="T309" s="164" t="str">
        <f t="array" ref="T309">IFERROR(INDEX($P$2:$P$451,SMALL(IF(ISTEXT($P$2:$P$451),ROW($P$1:$P$450),""),ROW(P308))),"")</f>
        <v/>
      </c>
      <c r="U309" s="124" t="str">
        <f>IF(T309="","",IF(COUNTIF($T309:T758,T309)=1,T309,""))</f>
        <v/>
      </c>
      <c r="V309" s="168" t="str">
        <f t="array" aca="1" ref="V309" ca="1">IF(ROW()-ROW($U$2:$U$451)+1&gt;ROWS($U$2:$U$451)-COUNTBLANK($U$2:$U$451),"",INDIRECT(ADDRESS(SMALL((IF($U$2:$U$451&lt;&gt;"",ROW($U$2:$U$451),ROW()+ROWS($U$2:$U$451))),ROW()-ROW($U$2:$U$451)+1),COLUMN($U$2:$U$451),4)))</f>
        <v/>
      </c>
      <c r="W309" s="186" t="str">
        <f t="shared" ca="1" si="13"/>
        <v/>
      </c>
      <c r="X309" s="187" t="str">
        <f t="shared" ca="1" si="14"/>
        <v/>
      </c>
    </row>
    <row r="310" spans="16:24" x14ac:dyDescent="0.2">
      <c r="P310" s="158">
        <f>'Sterilizer Chambers'!BT83</f>
        <v>0</v>
      </c>
      <c r="Q310" s="141">
        <f>'Sterilizer Chambers'!BU83</f>
        <v>0</v>
      </c>
      <c r="R310" s="142">
        <f t="shared" si="15"/>
        <v>0</v>
      </c>
      <c r="S310" s="148"/>
      <c r="T310" s="164" t="str">
        <f t="array" ref="T310">IFERROR(INDEX($P$2:$P$451,SMALL(IF(ISTEXT($P$2:$P$451),ROW($P$1:$P$450),""),ROW(P309))),"")</f>
        <v/>
      </c>
      <c r="U310" s="124" t="str">
        <f>IF(T310="","",IF(COUNTIF($T310:T759,T310)=1,T310,""))</f>
        <v/>
      </c>
      <c r="V310" s="168" t="str">
        <f t="array" aca="1" ref="V310" ca="1">IF(ROW()-ROW($U$2:$U$451)+1&gt;ROWS($U$2:$U$451)-COUNTBLANK($U$2:$U$451),"",INDIRECT(ADDRESS(SMALL((IF($U$2:$U$451&lt;&gt;"",ROW($U$2:$U$451),ROW()+ROWS($U$2:$U$451))),ROW()-ROW($U$2:$U$451)+1),COLUMN($U$2:$U$451),4)))</f>
        <v/>
      </c>
      <c r="W310" s="186" t="str">
        <f t="shared" ca="1" si="13"/>
        <v/>
      </c>
      <c r="X310" s="187" t="str">
        <f t="shared" ca="1" si="14"/>
        <v/>
      </c>
    </row>
    <row r="311" spans="16:24" x14ac:dyDescent="0.2">
      <c r="P311" s="158">
        <f>'Sterilizer Chambers'!BT84</f>
        <v>0</v>
      </c>
      <c r="Q311" s="141">
        <f>'Sterilizer Chambers'!BU84</f>
        <v>0</v>
      </c>
      <c r="R311" s="142">
        <f t="shared" si="15"/>
        <v>0</v>
      </c>
      <c r="S311" s="148"/>
      <c r="T311" s="164" t="str">
        <f t="array" ref="T311">IFERROR(INDEX($P$2:$P$451,SMALL(IF(ISTEXT($P$2:$P$451),ROW($P$1:$P$450),""),ROW(P310))),"")</f>
        <v/>
      </c>
      <c r="U311" s="124" t="str">
        <f>IF(T311="","",IF(COUNTIF($T311:T760,T311)=1,T311,""))</f>
        <v/>
      </c>
      <c r="V311" s="168" t="str">
        <f t="array" aca="1" ref="V311" ca="1">IF(ROW()-ROW($U$2:$U$451)+1&gt;ROWS($U$2:$U$451)-COUNTBLANK($U$2:$U$451),"",INDIRECT(ADDRESS(SMALL((IF($U$2:$U$451&lt;&gt;"",ROW($U$2:$U$451),ROW()+ROWS($U$2:$U$451))),ROW()-ROW($U$2:$U$451)+1),COLUMN($U$2:$U$451),4)))</f>
        <v/>
      </c>
      <c r="W311" s="186" t="str">
        <f t="shared" ca="1" si="13"/>
        <v/>
      </c>
      <c r="X311" s="187" t="str">
        <f t="shared" ca="1" si="14"/>
        <v/>
      </c>
    </row>
    <row r="312" spans="16:24" x14ac:dyDescent="0.2">
      <c r="P312" s="146">
        <f>'Sterilizer Chambers'!F91</f>
        <v>0</v>
      </c>
      <c r="Q312" s="136">
        <f>'Sterilizer Chambers'!G91</f>
        <v>0</v>
      </c>
      <c r="R312" s="142">
        <f t="shared" si="15"/>
        <v>0</v>
      </c>
      <c r="S312" s="147" t="s">
        <v>1191</v>
      </c>
      <c r="T312" s="164" t="str">
        <f t="array" ref="T312">IFERROR(INDEX($P$2:$P$451,SMALL(IF(ISTEXT($P$2:$P$451),ROW($P$1:$P$450),""),ROW(P311))),"")</f>
        <v/>
      </c>
      <c r="U312" s="124" t="str">
        <f>IF(T312="","",IF(COUNTIF($T312:T761,T312)=1,T312,""))</f>
        <v/>
      </c>
      <c r="V312" s="168" t="str">
        <f t="array" aca="1" ref="V312" ca="1">IF(ROW()-ROW($U$2:$U$451)+1&gt;ROWS($U$2:$U$451)-COUNTBLANK($U$2:$U$451),"",INDIRECT(ADDRESS(SMALL((IF($U$2:$U$451&lt;&gt;"",ROW($U$2:$U$451),ROW()+ROWS($U$2:$U$451))),ROW()-ROW($U$2:$U$451)+1),COLUMN($U$2:$U$451),4)))</f>
        <v/>
      </c>
      <c r="W312" s="186" t="str">
        <f t="shared" ca="1" si="13"/>
        <v/>
      </c>
      <c r="X312" s="187" t="str">
        <f t="shared" ca="1" si="14"/>
        <v/>
      </c>
    </row>
    <row r="313" spans="16:24" x14ac:dyDescent="0.2">
      <c r="P313" s="146">
        <f>'Sterilizer Chambers'!F92</f>
        <v>0</v>
      </c>
      <c r="Q313" s="136">
        <f>'Sterilizer Chambers'!G92</f>
        <v>0</v>
      </c>
      <c r="R313" s="142">
        <f t="shared" si="15"/>
        <v>0</v>
      </c>
      <c r="S313" s="155"/>
      <c r="T313" s="164" t="str">
        <f t="array" ref="T313">IFERROR(INDEX($P$2:$P$451,SMALL(IF(ISTEXT($P$2:$P$451),ROW($P$1:$P$450),""),ROW(P312))),"")</f>
        <v/>
      </c>
      <c r="U313" s="124" t="str">
        <f>IF(T313="","",IF(COUNTIF($T313:T762,T313)=1,T313,""))</f>
        <v/>
      </c>
      <c r="V313" s="168" t="str">
        <f t="array" aca="1" ref="V313" ca="1">IF(ROW()-ROW($U$2:$U$451)+1&gt;ROWS($U$2:$U$451)-COUNTBLANK($U$2:$U$451),"",INDIRECT(ADDRESS(SMALL((IF($U$2:$U$451&lt;&gt;"",ROW($U$2:$U$451),ROW()+ROWS($U$2:$U$451))),ROW()-ROW($U$2:$U$451)+1),COLUMN($U$2:$U$451),4)))</f>
        <v/>
      </c>
      <c r="W313" s="186" t="str">
        <f t="shared" ca="1" si="13"/>
        <v/>
      </c>
      <c r="X313" s="187" t="str">
        <f t="shared" ca="1" si="14"/>
        <v/>
      </c>
    </row>
    <row r="314" spans="16:24" x14ac:dyDescent="0.2">
      <c r="P314" s="146">
        <f>'Sterilizer Chambers'!F93</f>
        <v>0</v>
      </c>
      <c r="Q314" s="136">
        <f>'Sterilizer Chambers'!G93</f>
        <v>0</v>
      </c>
      <c r="R314" s="142">
        <f t="shared" si="15"/>
        <v>0</v>
      </c>
      <c r="S314" s="155"/>
      <c r="T314" s="164" t="str">
        <f t="array" ref="T314">IFERROR(INDEX($P$2:$P$451,SMALL(IF(ISTEXT($P$2:$P$451),ROW($P$1:$P$450),""),ROW(P313))),"")</f>
        <v/>
      </c>
      <c r="U314" s="124" t="str">
        <f>IF(T314="","",IF(COUNTIF($T314:T763,T314)=1,T314,""))</f>
        <v/>
      </c>
      <c r="V314" s="168" t="str">
        <f t="array" aca="1" ref="V314" ca="1">IF(ROW()-ROW($U$2:$U$451)+1&gt;ROWS($U$2:$U$451)-COUNTBLANK($U$2:$U$451),"",INDIRECT(ADDRESS(SMALL((IF($U$2:$U$451&lt;&gt;"",ROW($U$2:$U$451),ROW()+ROWS($U$2:$U$451))),ROW()-ROW($U$2:$U$451)+1),COLUMN($U$2:$U$451),4)))</f>
        <v/>
      </c>
      <c r="W314" s="186" t="str">
        <f t="shared" ca="1" si="13"/>
        <v/>
      </c>
      <c r="X314" s="187" t="str">
        <f t="shared" ca="1" si="14"/>
        <v/>
      </c>
    </row>
    <row r="315" spans="16:24" x14ac:dyDescent="0.2">
      <c r="P315" s="146">
        <f>'Sterilizer Chambers'!F94</f>
        <v>0</v>
      </c>
      <c r="Q315" s="136">
        <f>'Sterilizer Chambers'!G94</f>
        <v>0</v>
      </c>
      <c r="R315" s="142">
        <f t="shared" si="15"/>
        <v>0</v>
      </c>
      <c r="S315" s="155"/>
      <c r="T315" s="164" t="str">
        <f t="array" ref="T315">IFERROR(INDEX($P$2:$P$451,SMALL(IF(ISTEXT($P$2:$P$451),ROW($P$1:$P$450),""),ROW(P314))),"")</f>
        <v/>
      </c>
      <c r="U315" s="124" t="str">
        <f>IF(T315="","",IF(COUNTIF($T315:T764,T315)=1,T315,""))</f>
        <v/>
      </c>
      <c r="V315" s="168" t="str">
        <f t="array" aca="1" ref="V315" ca="1">IF(ROW()-ROW($U$2:$U$451)+1&gt;ROWS($U$2:$U$451)-COUNTBLANK($U$2:$U$451),"",INDIRECT(ADDRESS(SMALL((IF($U$2:$U$451&lt;&gt;"",ROW($U$2:$U$451),ROW()+ROWS($U$2:$U$451))),ROW()-ROW($U$2:$U$451)+1),COLUMN($U$2:$U$451),4)))</f>
        <v/>
      </c>
      <c r="W315" s="186" t="str">
        <f t="shared" ca="1" si="13"/>
        <v/>
      </c>
      <c r="X315" s="187" t="str">
        <f t="shared" ca="1" si="14"/>
        <v/>
      </c>
    </row>
    <row r="316" spans="16:24" x14ac:dyDescent="0.2">
      <c r="P316" s="146">
        <f>'Sterilizer Chambers'!F95</f>
        <v>0</v>
      </c>
      <c r="Q316" s="136">
        <f>'Sterilizer Chambers'!G95</f>
        <v>0</v>
      </c>
      <c r="R316" s="142">
        <f t="shared" si="15"/>
        <v>0</v>
      </c>
      <c r="S316" s="155"/>
      <c r="T316" s="164" t="str">
        <f t="array" ref="T316">IFERROR(INDEX($P$2:$P$451,SMALL(IF(ISTEXT($P$2:$P$451),ROW($P$1:$P$450),""),ROW(P315))),"")</f>
        <v/>
      </c>
      <c r="U316" s="124" t="str">
        <f>IF(T316="","",IF(COUNTIF($T316:T765,T316)=1,T316,""))</f>
        <v/>
      </c>
      <c r="V316" s="168" t="str">
        <f t="array" aca="1" ref="V316" ca="1">IF(ROW()-ROW($U$2:$U$451)+1&gt;ROWS($U$2:$U$451)-COUNTBLANK($U$2:$U$451),"",INDIRECT(ADDRESS(SMALL((IF($U$2:$U$451&lt;&gt;"",ROW($U$2:$U$451),ROW()+ROWS($U$2:$U$451))),ROW()-ROW($U$2:$U$451)+1),COLUMN($U$2:$U$451),4)))</f>
        <v/>
      </c>
      <c r="W316" s="186" t="str">
        <f t="shared" ca="1" si="13"/>
        <v/>
      </c>
      <c r="X316" s="187" t="str">
        <f t="shared" ca="1" si="14"/>
        <v/>
      </c>
    </row>
    <row r="317" spans="16:24" x14ac:dyDescent="0.2">
      <c r="P317" s="146">
        <f>'Sterilizer Chambers'!F96</f>
        <v>0</v>
      </c>
      <c r="Q317" s="136">
        <f>'Sterilizer Chambers'!G96</f>
        <v>0</v>
      </c>
      <c r="R317" s="142">
        <f t="shared" si="15"/>
        <v>0</v>
      </c>
      <c r="S317" s="155"/>
      <c r="T317" s="164" t="str">
        <f t="array" ref="T317">IFERROR(INDEX($P$2:$P$451,SMALL(IF(ISTEXT($P$2:$P$451),ROW($P$1:$P$450),""),ROW(P316))),"")</f>
        <v/>
      </c>
      <c r="U317" s="124" t="str">
        <f>IF(T317="","",IF(COUNTIF($T317:T766,T317)=1,T317,""))</f>
        <v/>
      </c>
      <c r="V317" s="168" t="str">
        <f t="array" aca="1" ref="V317" ca="1">IF(ROW()-ROW($U$2:$U$451)+1&gt;ROWS($U$2:$U$451)-COUNTBLANK($U$2:$U$451),"",INDIRECT(ADDRESS(SMALL((IF($U$2:$U$451&lt;&gt;"",ROW($U$2:$U$451),ROW()+ROWS($U$2:$U$451))),ROW()-ROW($U$2:$U$451)+1),COLUMN($U$2:$U$451),4)))</f>
        <v/>
      </c>
      <c r="W317" s="186" t="str">
        <f t="shared" ca="1" si="13"/>
        <v/>
      </c>
      <c r="X317" s="187" t="str">
        <f t="shared" ca="1" si="14"/>
        <v/>
      </c>
    </row>
    <row r="318" spans="16:24" x14ac:dyDescent="0.2">
      <c r="P318" s="146">
        <f>'Sterilizer Chambers'!F97</f>
        <v>0</v>
      </c>
      <c r="Q318" s="136">
        <f>'Sterilizer Chambers'!G97</f>
        <v>0</v>
      </c>
      <c r="R318" s="142">
        <f t="shared" si="15"/>
        <v>0</v>
      </c>
      <c r="S318" s="155"/>
      <c r="T318" s="164" t="str">
        <f t="array" ref="T318">IFERROR(INDEX($P$2:$P$451,SMALL(IF(ISTEXT($P$2:$P$451),ROW($P$1:$P$450),""),ROW(P317))),"")</f>
        <v/>
      </c>
      <c r="U318" s="124" t="str">
        <f>IF(T318="","",IF(COUNTIF($T318:T767,T318)=1,T318,""))</f>
        <v/>
      </c>
      <c r="V318" s="168" t="str">
        <f t="array" aca="1" ref="V318" ca="1">IF(ROW()-ROW($U$2:$U$451)+1&gt;ROWS($U$2:$U$451)-COUNTBLANK($U$2:$U$451),"",INDIRECT(ADDRESS(SMALL((IF($U$2:$U$451&lt;&gt;"",ROW($U$2:$U$451),ROW()+ROWS($U$2:$U$451))),ROW()-ROW($U$2:$U$451)+1),COLUMN($U$2:$U$451),4)))</f>
        <v/>
      </c>
      <c r="W318" s="186" t="str">
        <f t="shared" ca="1" si="13"/>
        <v/>
      </c>
      <c r="X318" s="187" t="str">
        <f t="shared" ca="1" si="14"/>
        <v/>
      </c>
    </row>
    <row r="319" spans="16:24" x14ac:dyDescent="0.2">
      <c r="P319" s="146">
        <f>'Sterilizer Chambers'!F98</f>
        <v>0</v>
      </c>
      <c r="Q319" s="136">
        <f>'Sterilizer Chambers'!G98</f>
        <v>0</v>
      </c>
      <c r="R319" s="142">
        <f t="shared" si="15"/>
        <v>0</v>
      </c>
      <c r="S319" s="155"/>
      <c r="T319" s="164" t="str">
        <f t="array" ref="T319">IFERROR(INDEX($P$2:$P$451,SMALL(IF(ISTEXT($P$2:$P$451),ROW($P$1:$P$450),""),ROW(P318))),"")</f>
        <v/>
      </c>
      <c r="U319" s="124" t="str">
        <f>IF(T319="","",IF(COUNTIF($T319:T768,T319)=1,T319,""))</f>
        <v/>
      </c>
      <c r="V319" s="168" t="str">
        <f t="array" aca="1" ref="V319" ca="1">IF(ROW()-ROW($U$2:$U$451)+1&gt;ROWS($U$2:$U$451)-COUNTBLANK($U$2:$U$451),"",INDIRECT(ADDRESS(SMALL((IF($U$2:$U$451&lt;&gt;"",ROW($U$2:$U$451),ROW()+ROWS($U$2:$U$451))),ROW()-ROW($U$2:$U$451)+1),COLUMN($U$2:$U$451),4)))</f>
        <v/>
      </c>
      <c r="W319" s="186" t="str">
        <f t="shared" ca="1" si="13"/>
        <v/>
      </c>
      <c r="X319" s="187" t="str">
        <f t="shared" ca="1" si="14"/>
        <v/>
      </c>
    </row>
    <row r="320" spans="16:24" x14ac:dyDescent="0.2">
      <c r="P320" s="146">
        <f>'Sterilizer Chambers'!F99</f>
        <v>0</v>
      </c>
      <c r="Q320" s="136">
        <f>'Sterilizer Chambers'!G99</f>
        <v>0</v>
      </c>
      <c r="R320" s="142">
        <f t="shared" si="15"/>
        <v>0</v>
      </c>
      <c r="S320" s="155"/>
      <c r="T320" s="164" t="str">
        <f t="array" ref="T320">IFERROR(INDEX($P$2:$P$451,SMALL(IF(ISTEXT($P$2:$P$451),ROW($P$1:$P$450),""),ROW(P319))),"")</f>
        <v/>
      </c>
      <c r="U320" s="124" t="str">
        <f>IF(T320="","",IF(COUNTIF($T320:T769,T320)=1,T320,""))</f>
        <v/>
      </c>
      <c r="V320" s="168" t="str">
        <f t="array" aca="1" ref="V320" ca="1">IF(ROW()-ROW($U$2:$U$451)+1&gt;ROWS($U$2:$U$451)-COUNTBLANK($U$2:$U$451),"",INDIRECT(ADDRESS(SMALL((IF($U$2:$U$451&lt;&gt;"",ROW($U$2:$U$451),ROW()+ROWS($U$2:$U$451))),ROW()-ROW($U$2:$U$451)+1),COLUMN($U$2:$U$451),4)))</f>
        <v/>
      </c>
      <c r="W320" s="186" t="str">
        <f t="shared" ca="1" si="13"/>
        <v/>
      </c>
      <c r="X320" s="187" t="str">
        <f t="shared" ca="1" si="14"/>
        <v/>
      </c>
    </row>
    <row r="321" spans="16:24" x14ac:dyDescent="0.2">
      <c r="P321" s="146">
        <f>'Sterilizer Chambers'!F100</f>
        <v>0</v>
      </c>
      <c r="Q321" s="136">
        <f>'Sterilizer Chambers'!G100</f>
        <v>0</v>
      </c>
      <c r="R321" s="142">
        <f t="shared" si="15"/>
        <v>0</v>
      </c>
      <c r="S321" s="155"/>
      <c r="T321" s="164" t="str">
        <f t="array" ref="T321">IFERROR(INDEX($P$2:$P$451,SMALL(IF(ISTEXT($P$2:$P$451),ROW($P$1:$P$450),""),ROW(P320))),"")</f>
        <v/>
      </c>
      <c r="U321" s="124" t="str">
        <f>IF(T321="","",IF(COUNTIF($T321:T770,T321)=1,T321,""))</f>
        <v/>
      </c>
      <c r="V321" s="168" t="str">
        <f t="array" aca="1" ref="V321" ca="1">IF(ROW()-ROW($U$2:$U$451)+1&gt;ROWS($U$2:$U$451)-COUNTBLANK($U$2:$U$451),"",INDIRECT(ADDRESS(SMALL((IF($U$2:$U$451&lt;&gt;"",ROW($U$2:$U$451),ROW()+ROWS($U$2:$U$451))),ROW()-ROW($U$2:$U$451)+1),COLUMN($U$2:$U$451),4)))</f>
        <v/>
      </c>
      <c r="W321" s="186" t="str">
        <f t="shared" ca="1" si="13"/>
        <v/>
      </c>
      <c r="X321" s="187" t="str">
        <f t="shared" ca="1" si="14"/>
        <v/>
      </c>
    </row>
    <row r="322" spans="16:24" x14ac:dyDescent="0.2">
      <c r="P322" s="146">
        <f>'Sterilizer Chambers'!F101</f>
        <v>0</v>
      </c>
      <c r="Q322" s="136">
        <f>'Sterilizer Chambers'!G101</f>
        <v>0</v>
      </c>
      <c r="R322" s="142">
        <f t="shared" si="15"/>
        <v>0</v>
      </c>
      <c r="S322" s="155"/>
      <c r="T322" s="164" t="str">
        <f t="array" ref="T322">IFERROR(INDEX($P$2:$P$451,SMALL(IF(ISTEXT($P$2:$P$451),ROW($P$1:$P$450),""),ROW(P321))),"")</f>
        <v/>
      </c>
      <c r="U322" s="124" t="str">
        <f>IF(T322="","",IF(COUNTIF($T322:T771,T322)=1,T322,""))</f>
        <v/>
      </c>
      <c r="V322" s="168" t="str">
        <f t="array" aca="1" ref="V322" ca="1">IF(ROW()-ROW($U$2:$U$451)+1&gt;ROWS($U$2:$U$451)-COUNTBLANK($U$2:$U$451),"",INDIRECT(ADDRESS(SMALL((IF($U$2:$U$451&lt;&gt;"",ROW($U$2:$U$451),ROW()+ROWS($U$2:$U$451))),ROW()-ROW($U$2:$U$451)+1),COLUMN($U$2:$U$451),4)))</f>
        <v/>
      </c>
      <c r="W322" s="186" t="str">
        <f t="shared" ca="1" si="13"/>
        <v/>
      </c>
      <c r="X322" s="187" t="str">
        <f t="shared" ca="1" si="14"/>
        <v/>
      </c>
    </row>
    <row r="323" spans="16:24" x14ac:dyDescent="0.2">
      <c r="P323" s="146">
        <f>'Sterilizer Chambers'!F102</f>
        <v>0</v>
      </c>
      <c r="Q323" s="136">
        <f>'Sterilizer Chambers'!G102</f>
        <v>0</v>
      </c>
      <c r="R323" s="142">
        <f t="shared" ref="R323:R372" si="16">P323</f>
        <v>0</v>
      </c>
      <c r="S323" s="155"/>
      <c r="T323" s="164" t="str">
        <f t="array" ref="T323">IFERROR(INDEX($P$2:$P$451,SMALL(IF(ISTEXT($P$2:$P$451),ROW($P$1:$P$450),""),ROW(P322))),"")</f>
        <v/>
      </c>
      <c r="U323" s="124" t="str">
        <f>IF(T323="","",IF(COUNTIF($T323:T772,T323)=1,T323,""))</f>
        <v/>
      </c>
      <c r="V323" s="168" t="str">
        <f t="array" aca="1" ref="V323" ca="1">IF(ROW()-ROW($U$2:$U$451)+1&gt;ROWS($U$2:$U$451)-COUNTBLANK($U$2:$U$451),"",INDIRECT(ADDRESS(SMALL((IF($U$2:$U$451&lt;&gt;"",ROW($U$2:$U$451),ROW()+ROWS($U$2:$U$451))),ROW()-ROW($U$2:$U$451)+1),COLUMN($U$2:$U$451),4)))</f>
        <v/>
      </c>
      <c r="W323" s="186" t="str">
        <f t="shared" ref="W323:W386" ca="1" si="17">IF(COUNTBLANK(V323),"",VLOOKUP(V323,$P$1:$Q$451,2,FALSE))</f>
        <v/>
      </c>
      <c r="X323" s="187" t="str">
        <f t="shared" ref="X323:X386" ca="1" si="18">V323</f>
        <v/>
      </c>
    </row>
    <row r="324" spans="16:24" x14ac:dyDescent="0.2">
      <c r="P324" s="146">
        <f>'Sterilizer Chambers'!F103</f>
        <v>0</v>
      </c>
      <c r="Q324" s="136">
        <f>'Sterilizer Chambers'!G103</f>
        <v>0</v>
      </c>
      <c r="R324" s="142">
        <f t="shared" si="16"/>
        <v>0</v>
      </c>
      <c r="S324" s="155"/>
      <c r="T324" s="164" t="str">
        <f t="array" ref="T324">IFERROR(INDEX($P$2:$P$451,SMALL(IF(ISTEXT($P$2:$P$451),ROW($P$1:$P$450),""),ROW(P323))),"")</f>
        <v/>
      </c>
      <c r="U324" s="124" t="str">
        <f>IF(T324="","",IF(COUNTIF($T324:T773,T324)=1,T324,""))</f>
        <v/>
      </c>
      <c r="V324" s="168" t="str">
        <f t="array" aca="1" ref="V324" ca="1">IF(ROW()-ROW($U$2:$U$451)+1&gt;ROWS($U$2:$U$451)-COUNTBLANK($U$2:$U$451),"",INDIRECT(ADDRESS(SMALL((IF($U$2:$U$451&lt;&gt;"",ROW($U$2:$U$451),ROW()+ROWS($U$2:$U$451))),ROW()-ROW($U$2:$U$451)+1),COLUMN($U$2:$U$451),4)))</f>
        <v/>
      </c>
      <c r="W324" s="186" t="str">
        <f t="shared" ca="1" si="17"/>
        <v/>
      </c>
      <c r="X324" s="187" t="str">
        <f t="shared" ca="1" si="18"/>
        <v/>
      </c>
    </row>
    <row r="325" spans="16:24" x14ac:dyDescent="0.2">
      <c r="P325" s="146">
        <f>'Sterilizer Chambers'!F104</f>
        <v>0</v>
      </c>
      <c r="Q325" s="136">
        <f>'Sterilizer Chambers'!G104</f>
        <v>0</v>
      </c>
      <c r="R325" s="142">
        <f t="shared" si="16"/>
        <v>0</v>
      </c>
      <c r="S325" s="155"/>
      <c r="T325" s="164" t="str">
        <f t="array" ref="T325">IFERROR(INDEX($P$2:$P$451,SMALL(IF(ISTEXT($P$2:$P$451),ROW($P$1:$P$450),""),ROW(P324))),"")</f>
        <v/>
      </c>
      <c r="U325" s="124" t="str">
        <f>IF(T325="","",IF(COUNTIF($T325:T774,T325)=1,T325,""))</f>
        <v/>
      </c>
      <c r="V325" s="168" t="str">
        <f t="array" aca="1" ref="V325" ca="1">IF(ROW()-ROW($U$2:$U$451)+1&gt;ROWS($U$2:$U$451)-COUNTBLANK($U$2:$U$451),"",INDIRECT(ADDRESS(SMALL((IF($U$2:$U$451&lt;&gt;"",ROW($U$2:$U$451),ROW()+ROWS($U$2:$U$451))),ROW()-ROW($U$2:$U$451)+1),COLUMN($U$2:$U$451),4)))</f>
        <v/>
      </c>
      <c r="W325" s="186" t="str">
        <f t="shared" ca="1" si="17"/>
        <v/>
      </c>
      <c r="X325" s="187" t="str">
        <f t="shared" ca="1" si="18"/>
        <v/>
      </c>
    </row>
    <row r="326" spans="16:24" x14ac:dyDescent="0.2">
      <c r="P326" s="146">
        <f>'Sterilizer Chambers'!F105</f>
        <v>0</v>
      </c>
      <c r="Q326" s="136">
        <f>'Sterilizer Chambers'!G105</f>
        <v>0</v>
      </c>
      <c r="R326" s="142">
        <f t="shared" si="16"/>
        <v>0</v>
      </c>
      <c r="S326" s="155"/>
      <c r="T326" s="164" t="str">
        <f t="array" ref="T326">IFERROR(INDEX($P$2:$P$451,SMALL(IF(ISTEXT($P$2:$P$451),ROW($P$1:$P$450),""),ROW(P325))),"")</f>
        <v/>
      </c>
      <c r="U326" s="124" t="str">
        <f>IF(T326="","",IF(COUNTIF($T326:T775,T326)=1,T326,""))</f>
        <v/>
      </c>
      <c r="V326" s="168" t="str">
        <f t="array" aca="1" ref="V326" ca="1">IF(ROW()-ROW($U$2:$U$451)+1&gt;ROWS($U$2:$U$451)-COUNTBLANK($U$2:$U$451),"",INDIRECT(ADDRESS(SMALL((IF($U$2:$U$451&lt;&gt;"",ROW($U$2:$U$451),ROW()+ROWS($U$2:$U$451))),ROW()-ROW($U$2:$U$451)+1),COLUMN($U$2:$U$451),4)))</f>
        <v/>
      </c>
      <c r="W326" s="186" t="str">
        <f t="shared" ca="1" si="17"/>
        <v/>
      </c>
      <c r="X326" s="187" t="str">
        <f t="shared" ca="1" si="18"/>
        <v/>
      </c>
    </row>
    <row r="327" spans="16:24" x14ac:dyDescent="0.2">
      <c r="P327" s="146">
        <f>'Sterilizer Chambers'!F106</f>
        <v>0</v>
      </c>
      <c r="Q327" s="136">
        <f>'Sterilizer Chambers'!G106</f>
        <v>0</v>
      </c>
      <c r="R327" s="142">
        <f t="shared" si="16"/>
        <v>0</v>
      </c>
      <c r="S327" s="155"/>
      <c r="T327" s="164" t="str">
        <f t="array" ref="T327">IFERROR(INDEX($P$2:$P$451,SMALL(IF(ISTEXT($P$2:$P$451),ROW($P$1:$P$450),""),ROW(P326))),"")</f>
        <v/>
      </c>
      <c r="U327" s="124" t="str">
        <f>IF(T327="","",IF(COUNTIF($T327:T776,T327)=1,T327,""))</f>
        <v/>
      </c>
      <c r="V327" s="168" t="str">
        <f t="array" aca="1" ref="V327" ca="1">IF(ROW()-ROW($U$2:$U$451)+1&gt;ROWS($U$2:$U$451)-COUNTBLANK($U$2:$U$451),"",INDIRECT(ADDRESS(SMALL((IF($U$2:$U$451&lt;&gt;"",ROW($U$2:$U$451),ROW()+ROWS($U$2:$U$451))),ROW()-ROW($U$2:$U$451)+1),COLUMN($U$2:$U$451),4)))</f>
        <v/>
      </c>
      <c r="W327" s="186" t="str">
        <f t="shared" ca="1" si="17"/>
        <v/>
      </c>
      <c r="X327" s="187" t="str">
        <f t="shared" ca="1" si="18"/>
        <v/>
      </c>
    </row>
    <row r="328" spans="16:24" x14ac:dyDescent="0.2">
      <c r="P328" s="146">
        <f>'Sterilizer Chambers'!F107</f>
        <v>0</v>
      </c>
      <c r="Q328" s="136">
        <f>'Sterilizer Chambers'!G107</f>
        <v>0</v>
      </c>
      <c r="R328" s="142">
        <f t="shared" si="16"/>
        <v>0</v>
      </c>
      <c r="S328" s="155"/>
      <c r="T328" s="164" t="str">
        <f t="array" ref="T328">IFERROR(INDEX($P$2:$P$451,SMALL(IF(ISTEXT($P$2:$P$451),ROW($P$1:$P$450),""),ROW(P327))),"")</f>
        <v/>
      </c>
      <c r="U328" s="124" t="str">
        <f>IF(T328="","",IF(COUNTIF($T328:T777,T328)=1,T328,""))</f>
        <v/>
      </c>
      <c r="V328" s="168" t="str">
        <f t="array" aca="1" ref="V328" ca="1">IF(ROW()-ROW($U$2:$U$451)+1&gt;ROWS($U$2:$U$451)-COUNTBLANK($U$2:$U$451),"",INDIRECT(ADDRESS(SMALL((IF($U$2:$U$451&lt;&gt;"",ROW($U$2:$U$451),ROW()+ROWS($U$2:$U$451))),ROW()-ROW($U$2:$U$451)+1),COLUMN($U$2:$U$451),4)))</f>
        <v/>
      </c>
      <c r="W328" s="186" t="str">
        <f t="shared" ca="1" si="17"/>
        <v/>
      </c>
      <c r="X328" s="187" t="str">
        <f t="shared" ca="1" si="18"/>
        <v/>
      </c>
    </row>
    <row r="329" spans="16:24" x14ac:dyDescent="0.2">
      <c r="P329" s="146">
        <f>'Sterilizer Chambers'!F108</f>
        <v>0</v>
      </c>
      <c r="Q329" s="136">
        <f>'Sterilizer Chambers'!G108</f>
        <v>0</v>
      </c>
      <c r="R329" s="142">
        <f t="shared" si="16"/>
        <v>0</v>
      </c>
      <c r="S329" s="155"/>
      <c r="T329" s="164" t="str">
        <f t="array" ref="T329">IFERROR(INDEX($P$2:$P$451,SMALL(IF(ISTEXT($P$2:$P$451),ROW($P$1:$P$450),""),ROW(P328))),"")</f>
        <v/>
      </c>
      <c r="U329" s="124" t="str">
        <f>IF(T329="","",IF(COUNTIF($T329:T778,T329)=1,T329,""))</f>
        <v/>
      </c>
      <c r="V329" s="168" t="str">
        <f t="array" aca="1" ref="V329" ca="1">IF(ROW()-ROW($U$2:$U$451)+1&gt;ROWS($U$2:$U$451)-COUNTBLANK($U$2:$U$451),"",INDIRECT(ADDRESS(SMALL((IF($U$2:$U$451&lt;&gt;"",ROW($U$2:$U$451),ROW()+ROWS($U$2:$U$451))),ROW()-ROW($U$2:$U$451)+1),COLUMN($U$2:$U$451),4)))</f>
        <v/>
      </c>
      <c r="W329" s="186" t="str">
        <f t="shared" ca="1" si="17"/>
        <v/>
      </c>
      <c r="X329" s="187" t="str">
        <f t="shared" ca="1" si="18"/>
        <v/>
      </c>
    </row>
    <row r="330" spans="16:24" x14ac:dyDescent="0.2">
      <c r="P330" s="146">
        <f>'Sterilizer Chambers'!F109</f>
        <v>0</v>
      </c>
      <c r="Q330" s="136">
        <f>'Sterilizer Chambers'!G109</f>
        <v>0</v>
      </c>
      <c r="R330" s="142">
        <f t="shared" si="16"/>
        <v>0</v>
      </c>
      <c r="S330" s="155"/>
      <c r="T330" s="164" t="str">
        <f t="array" ref="T330">IFERROR(INDEX($P$2:$P$451,SMALL(IF(ISTEXT($P$2:$P$451),ROW($P$1:$P$450),""),ROW(P329))),"")</f>
        <v/>
      </c>
      <c r="U330" s="124" t="str">
        <f>IF(T330="","",IF(COUNTIF($T330:T779,T330)=1,T330,""))</f>
        <v/>
      </c>
      <c r="V330" s="168" t="str">
        <f t="array" aca="1" ref="V330" ca="1">IF(ROW()-ROW($U$2:$U$451)+1&gt;ROWS($U$2:$U$451)-COUNTBLANK($U$2:$U$451),"",INDIRECT(ADDRESS(SMALL((IF($U$2:$U$451&lt;&gt;"",ROW($U$2:$U$451),ROW()+ROWS($U$2:$U$451))),ROW()-ROW($U$2:$U$451)+1),COLUMN($U$2:$U$451),4)))</f>
        <v/>
      </c>
      <c r="W330" s="186" t="str">
        <f t="shared" ca="1" si="17"/>
        <v/>
      </c>
      <c r="X330" s="187" t="str">
        <f t="shared" ca="1" si="18"/>
        <v/>
      </c>
    </row>
    <row r="331" spans="16:24" x14ac:dyDescent="0.2">
      <c r="P331" s="146">
        <f>'Sterilizer Chambers'!F110</f>
        <v>0</v>
      </c>
      <c r="Q331" s="136">
        <f>'Sterilizer Chambers'!G110</f>
        <v>0</v>
      </c>
      <c r="R331" s="142">
        <f t="shared" si="16"/>
        <v>0</v>
      </c>
      <c r="S331" s="155"/>
      <c r="T331" s="164" t="str">
        <f t="array" ref="T331">IFERROR(INDEX($P$2:$P$451,SMALL(IF(ISTEXT($P$2:$P$451),ROW($P$1:$P$450),""),ROW(P330))),"")</f>
        <v/>
      </c>
      <c r="U331" s="124" t="str">
        <f>IF(T331="","",IF(COUNTIF($T331:T780,T331)=1,T331,""))</f>
        <v/>
      </c>
      <c r="V331" s="168" t="str">
        <f t="array" aca="1" ref="V331" ca="1">IF(ROW()-ROW($U$2:$U$451)+1&gt;ROWS($U$2:$U$451)-COUNTBLANK($U$2:$U$451),"",INDIRECT(ADDRESS(SMALL((IF($U$2:$U$451&lt;&gt;"",ROW($U$2:$U$451),ROW()+ROWS($U$2:$U$451))),ROW()-ROW($U$2:$U$451)+1),COLUMN($U$2:$U$451),4)))</f>
        <v/>
      </c>
      <c r="W331" s="186" t="str">
        <f t="shared" ca="1" si="17"/>
        <v/>
      </c>
      <c r="X331" s="187" t="str">
        <f t="shared" ca="1" si="18"/>
        <v/>
      </c>
    </row>
    <row r="332" spans="16:24" x14ac:dyDescent="0.2">
      <c r="P332" s="146">
        <f>'Sterilizer Chambers'!F111</f>
        <v>0</v>
      </c>
      <c r="Q332" s="136">
        <f>'Sterilizer Chambers'!G111</f>
        <v>0</v>
      </c>
      <c r="R332" s="142">
        <f t="shared" si="16"/>
        <v>0</v>
      </c>
      <c r="S332" s="155"/>
      <c r="T332" s="164" t="str">
        <f t="array" ref="T332">IFERROR(INDEX($P$2:$P$451,SMALL(IF(ISTEXT($P$2:$P$451),ROW($P$1:$P$450),""),ROW(P331))),"")</f>
        <v/>
      </c>
      <c r="U332" s="124" t="str">
        <f>IF(T332="","",IF(COUNTIF($T332:T781,T332)=1,T332,""))</f>
        <v/>
      </c>
      <c r="V332" s="168" t="str">
        <f t="array" aca="1" ref="V332" ca="1">IF(ROW()-ROW($U$2:$U$451)+1&gt;ROWS($U$2:$U$451)-COUNTBLANK($U$2:$U$451),"",INDIRECT(ADDRESS(SMALL((IF($U$2:$U$451&lt;&gt;"",ROW($U$2:$U$451),ROW()+ROWS($U$2:$U$451))),ROW()-ROW($U$2:$U$451)+1),COLUMN($U$2:$U$451),4)))</f>
        <v/>
      </c>
      <c r="W332" s="186" t="str">
        <f t="shared" ca="1" si="17"/>
        <v/>
      </c>
      <c r="X332" s="187" t="str">
        <f t="shared" ca="1" si="18"/>
        <v/>
      </c>
    </row>
    <row r="333" spans="16:24" x14ac:dyDescent="0.2">
      <c r="P333" s="146">
        <f>'Sterilizer Chambers'!F112</f>
        <v>0</v>
      </c>
      <c r="Q333" s="136">
        <f>'Sterilizer Chambers'!G112</f>
        <v>0</v>
      </c>
      <c r="R333" s="142">
        <f t="shared" si="16"/>
        <v>0</v>
      </c>
      <c r="S333" s="155"/>
      <c r="T333" s="164" t="str">
        <f t="array" ref="T333">IFERROR(INDEX($P$2:$P$451,SMALL(IF(ISTEXT($P$2:$P$451),ROW($P$1:$P$450),""),ROW(P332))),"")</f>
        <v/>
      </c>
      <c r="U333" s="124" t="str">
        <f>IF(T333="","",IF(COUNTIF($T333:T782,T333)=1,T333,""))</f>
        <v/>
      </c>
      <c r="V333" s="168" t="str">
        <f t="array" aca="1" ref="V333" ca="1">IF(ROW()-ROW($U$2:$U$451)+1&gt;ROWS($U$2:$U$451)-COUNTBLANK($U$2:$U$451),"",INDIRECT(ADDRESS(SMALL((IF($U$2:$U$451&lt;&gt;"",ROW($U$2:$U$451),ROW()+ROWS($U$2:$U$451))),ROW()-ROW($U$2:$U$451)+1),COLUMN($U$2:$U$451),4)))</f>
        <v/>
      </c>
      <c r="W333" s="186" t="str">
        <f t="shared" ca="1" si="17"/>
        <v/>
      </c>
      <c r="X333" s="187" t="str">
        <f t="shared" ca="1" si="18"/>
        <v/>
      </c>
    </row>
    <row r="334" spans="16:24" x14ac:dyDescent="0.2">
      <c r="P334" s="146">
        <f>'Sterilizer Chambers'!F113</f>
        <v>0</v>
      </c>
      <c r="Q334" s="136">
        <f>'Sterilizer Chambers'!G113</f>
        <v>0</v>
      </c>
      <c r="R334" s="142">
        <f t="shared" si="16"/>
        <v>0</v>
      </c>
      <c r="S334" s="155"/>
      <c r="T334" s="164" t="str">
        <f t="array" ref="T334">IFERROR(INDEX($P$2:$P$451,SMALL(IF(ISTEXT($P$2:$P$451),ROW($P$1:$P$450),""),ROW(P333))),"")</f>
        <v/>
      </c>
      <c r="U334" s="124" t="str">
        <f>IF(T334="","",IF(COUNTIF($T334:T783,T334)=1,T334,""))</f>
        <v/>
      </c>
      <c r="V334" s="168" t="str">
        <f t="array" aca="1" ref="V334" ca="1">IF(ROW()-ROW($U$2:$U$451)+1&gt;ROWS($U$2:$U$451)-COUNTBLANK($U$2:$U$451),"",INDIRECT(ADDRESS(SMALL((IF($U$2:$U$451&lt;&gt;"",ROW($U$2:$U$451),ROW()+ROWS($U$2:$U$451))),ROW()-ROW($U$2:$U$451)+1),COLUMN($U$2:$U$451),4)))</f>
        <v/>
      </c>
      <c r="W334" s="186" t="str">
        <f t="shared" ca="1" si="17"/>
        <v/>
      </c>
      <c r="X334" s="187" t="str">
        <f t="shared" ca="1" si="18"/>
        <v/>
      </c>
    </row>
    <row r="335" spans="16:24" x14ac:dyDescent="0.2">
      <c r="P335" s="146">
        <f>'Sterilizer Chambers'!F114</f>
        <v>0</v>
      </c>
      <c r="Q335" s="136">
        <f>'Sterilizer Chambers'!G114</f>
        <v>0</v>
      </c>
      <c r="R335" s="142">
        <f t="shared" si="16"/>
        <v>0</v>
      </c>
      <c r="S335" s="155"/>
      <c r="T335" s="164" t="str">
        <f t="array" ref="T335">IFERROR(INDEX($P$2:$P$451,SMALL(IF(ISTEXT($P$2:$P$451),ROW($P$1:$P$450),""),ROW(P334))),"")</f>
        <v/>
      </c>
      <c r="U335" s="124" t="str">
        <f>IF(T335="","",IF(COUNTIF($T335:T784,T335)=1,T335,""))</f>
        <v/>
      </c>
      <c r="V335" s="168" t="str">
        <f t="array" aca="1" ref="V335" ca="1">IF(ROW()-ROW($U$2:$U$451)+1&gt;ROWS($U$2:$U$451)-COUNTBLANK($U$2:$U$451),"",INDIRECT(ADDRESS(SMALL((IF($U$2:$U$451&lt;&gt;"",ROW($U$2:$U$451),ROW()+ROWS($U$2:$U$451))),ROW()-ROW($U$2:$U$451)+1),COLUMN($U$2:$U$451),4)))</f>
        <v/>
      </c>
      <c r="W335" s="186" t="str">
        <f t="shared" ca="1" si="17"/>
        <v/>
      </c>
      <c r="X335" s="187" t="str">
        <f t="shared" ca="1" si="18"/>
        <v/>
      </c>
    </row>
    <row r="336" spans="16:24" x14ac:dyDescent="0.2">
      <c r="P336" s="146">
        <f>'Sterilizer Chambers'!F115</f>
        <v>0</v>
      </c>
      <c r="Q336" s="136">
        <f>'Sterilizer Chambers'!G115</f>
        <v>0</v>
      </c>
      <c r="R336" s="142">
        <f t="shared" si="16"/>
        <v>0</v>
      </c>
      <c r="S336" s="155"/>
      <c r="T336" s="164" t="str">
        <f t="array" ref="T336">IFERROR(INDEX($P$2:$P$451,SMALL(IF(ISTEXT($P$2:$P$451),ROW($P$1:$P$450),""),ROW(P335))),"")</f>
        <v/>
      </c>
      <c r="U336" s="124" t="str">
        <f>IF(T336="","",IF(COUNTIF($T336:T785,T336)=1,T336,""))</f>
        <v/>
      </c>
      <c r="V336" s="168" t="str">
        <f t="array" aca="1" ref="V336" ca="1">IF(ROW()-ROW($U$2:$U$451)+1&gt;ROWS($U$2:$U$451)-COUNTBLANK($U$2:$U$451),"",INDIRECT(ADDRESS(SMALL((IF($U$2:$U$451&lt;&gt;"",ROW($U$2:$U$451),ROW()+ROWS($U$2:$U$451))),ROW()-ROW($U$2:$U$451)+1),COLUMN($U$2:$U$451),4)))</f>
        <v/>
      </c>
      <c r="W336" s="186" t="str">
        <f t="shared" ca="1" si="17"/>
        <v/>
      </c>
      <c r="X336" s="187" t="str">
        <f t="shared" ca="1" si="18"/>
        <v/>
      </c>
    </row>
    <row r="337" spans="16:24" x14ac:dyDescent="0.2">
      <c r="P337" s="146">
        <f>'Sterilizer Chambers'!F116</f>
        <v>0</v>
      </c>
      <c r="Q337" s="136">
        <f>'Sterilizer Chambers'!G116</f>
        <v>0</v>
      </c>
      <c r="R337" s="142">
        <f t="shared" si="16"/>
        <v>0</v>
      </c>
      <c r="S337" s="155"/>
      <c r="T337" s="164" t="str">
        <f t="array" ref="T337">IFERROR(INDEX($P$2:$P$451,SMALL(IF(ISTEXT($P$2:$P$451),ROW($P$1:$P$450),""),ROW(P336))),"")</f>
        <v/>
      </c>
      <c r="U337" s="124" t="str">
        <f>IF(T337="","",IF(COUNTIF($T337:T786,T337)=1,T337,""))</f>
        <v/>
      </c>
      <c r="V337" s="168" t="str">
        <f t="array" aca="1" ref="V337" ca="1">IF(ROW()-ROW($U$2:$U$451)+1&gt;ROWS($U$2:$U$451)-COUNTBLANK($U$2:$U$451),"",INDIRECT(ADDRESS(SMALL((IF($U$2:$U$451&lt;&gt;"",ROW($U$2:$U$451),ROW()+ROWS($U$2:$U$451))),ROW()-ROW($U$2:$U$451)+1),COLUMN($U$2:$U$451),4)))</f>
        <v/>
      </c>
      <c r="W337" s="186" t="str">
        <f t="shared" ca="1" si="17"/>
        <v/>
      </c>
      <c r="X337" s="187" t="str">
        <f t="shared" ca="1" si="18"/>
        <v/>
      </c>
    </row>
    <row r="338" spans="16:24" x14ac:dyDescent="0.2">
      <c r="P338" s="146">
        <f>'Sterilizer Chambers'!F117</f>
        <v>0</v>
      </c>
      <c r="Q338" s="136">
        <f>'Sterilizer Chambers'!G117</f>
        <v>0</v>
      </c>
      <c r="R338" s="142">
        <f t="shared" si="16"/>
        <v>0</v>
      </c>
      <c r="S338" s="155"/>
      <c r="T338" s="164" t="str">
        <f t="array" ref="T338">IFERROR(INDEX($P$2:$P$451,SMALL(IF(ISTEXT($P$2:$P$451),ROW($P$1:$P$450),""),ROW(P337))),"")</f>
        <v/>
      </c>
      <c r="U338" s="124" t="str">
        <f>IF(T338="","",IF(COUNTIF($T338:T787,T338)=1,T338,""))</f>
        <v/>
      </c>
      <c r="V338" s="168" t="str">
        <f t="array" aca="1" ref="V338" ca="1">IF(ROW()-ROW($U$2:$U$451)+1&gt;ROWS($U$2:$U$451)-COUNTBLANK($U$2:$U$451),"",INDIRECT(ADDRESS(SMALL((IF($U$2:$U$451&lt;&gt;"",ROW($U$2:$U$451),ROW()+ROWS($U$2:$U$451))),ROW()-ROW($U$2:$U$451)+1),COLUMN($U$2:$U$451),4)))</f>
        <v/>
      </c>
      <c r="W338" s="186" t="str">
        <f t="shared" ca="1" si="17"/>
        <v/>
      </c>
      <c r="X338" s="187" t="str">
        <f t="shared" ca="1" si="18"/>
        <v/>
      </c>
    </row>
    <row r="339" spans="16:24" x14ac:dyDescent="0.2">
      <c r="P339" s="146">
        <f>'Sterilizer Chambers'!F118</f>
        <v>0</v>
      </c>
      <c r="Q339" s="136">
        <f>'Sterilizer Chambers'!G118</f>
        <v>0</v>
      </c>
      <c r="R339" s="142">
        <f t="shared" si="16"/>
        <v>0</v>
      </c>
      <c r="S339" s="155"/>
      <c r="T339" s="164" t="str">
        <f t="array" ref="T339">IFERROR(INDEX($P$2:$P$451,SMALL(IF(ISTEXT($P$2:$P$451),ROW($P$1:$P$450),""),ROW(P338))),"")</f>
        <v/>
      </c>
      <c r="U339" s="124" t="str">
        <f>IF(T339="","",IF(COUNTIF($T339:T788,T339)=1,T339,""))</f>
        <v/>
      </c>
      <c r="V339" s="168" t="str">
        <f t="array" aca="1" ref="V339" ca="1">IF(ROW()-ROW($U$2:$U$451)+1&gt;ROWS($U$2:$U$451)-COUNTBLANK($U$2:$U$451),"",INDIRECT(ADDRESS(SMALL((IF($U$2:$U$451&lt;&gt;"",ROW($U$2:$U$451),ROW()+ROWS($U$2:$U$451))),ROW()-ROW($U$2:$U$451)+1),COLUMN($U$2:$U$451),4)))</f>
        <v/>
      </c>
      <c r="W339" s="186" t="str">
        <f t="shared" ca="1" si="17"/>
        <v/>
      </c>
      <c r="X339" s="187" t="str">
        <f t="shared" ca="1" si="18"/>
        <v/>
      </c>
    </row>
    <row r="340" spans="16:24" x14ac:dyDescent="0.2">
      <c r="P340" s="146">
        <f>'Sterilizer Chambers'!F119</f>
        <v>0</v>
      </c>
      <c r="Q340" s="136">
        <f>'Sterilizer Chambers'!G119</f>
        <v>0</v>
      </c>
      <c r="R340" s="142">
        <f t="shared" si="16"/>
        <v>0</v>
      </c>
      <c r="S340" s="155"/>
      <c r="T340" s="164" t="str">
        <f t="array" ref="T340">IFERROR(INDEX($P$2:$P$451,SMALL(IF(ISTEXT($P$2:$P$451),ROW($P$1:$P$450),""),ROW(P339))),"")</f>
        <v/>
      </c>
      <c r="U340" s="124" t="str">
        <f>IF(T340="","",IF(COUNTIF($T340:T789,T340)=1,T340,""))</f>
        <v/>
      </c>
      <c r="V340" s="168" t="str">
        <f t="array" aca="1" ref="V340" ca="1">IF(ROW()-ROW($U$2:$U$451)+1&gt;ROWS($U$2:$U$451)-COUNTBLANK($U$2:$U$451),"",INDIRECT(ADDRESS(SMALL((IF($U$2:$U$451&lt;&gt;"",ROW($U$2:$U$451),ROW()+ROWS($U$2:$U$451))),ROW()-ROW($U$2:$U$451)+1),COLUMN($U$2:$U$451),4)))</f>
        <v/>
      </c>
      <c r="W340" s="186" t="str">
        <f t="shared" ca="1" si="17"/>
        <v/>
      </c>
      <c r="X340" s="187" t="str">
        <f t="shared" ca="1" si="18"/>
        <v/>
      </c>
    </row>
    <row r="341" spans="16:24" x14ac:dyDescent="0.2">
      <c r="P341" s="146">
        <f>'Sterilizer Chambers'!F120</f>
        <v>0</v>
      </c>
      <c r="Q341" s="136">
        <f>'Sterilizer Chambers'!G120</f>
        <v>0</v>
      </c>
      <c r="R341" s="142">
        <f t="shared" si="16"/>
        <v>0</v>
      </c>
      <c r="S341" s="155"/>
      <c r="T341" s="164" t="str">
        <f t="array" ref="T341">IFERROR(INDEX($P$2:$P$451,SMALL(IF(ISTEXT($P$2:$P$451),ROW($P$1:$P$450),""),ROW(P340))),"")</f>
        <v/>
      </c>
      <c r="U341" s="124" t="str">
        <f>IF(T341="","",IF(COUNTIF($T341:T790,T341)=1,T341,""))</f>
        <v/>
      </c>
      <c r="V341" s="168" t="str">
        <f t="array" aca="1" ref="V341" ca="1">IF(ROW()-ROW($U$2:$U$451)+1&gt;ROWS($U$2:$U$451)-COUNTBLANK($U$2:$U$451),"",INDIRECT(ADDRESS(SMALL((IF($U$2:$U$451&lt;&gt;"",ROW($U$2:$U$451),ROW()+ROWS($U$2:$U$451))),ROW()-ROW($U$2:$U$451)+1),COLUMN($U$2:$U$451),4)))</f>
        <v/>
      </c>
      <c r="W341" s="186" t="str">
        <f t="shared" ca="1" si="17"/>
        <v/>
      </c>
      <c r="X341" s="187" t="str">
        <f t="shared" ca="1" si="18"/>
        <v/>
      </c>
    </row>
    <row r="342" spans="16:24" x14ac:dyDescent="0.2">
      <c r="P342" s="149">
        <f>'Sterilizer Chambers'!J91</f>
        <v>0</v>
      </c>
      <c r="Q342" s="137">
        <f>'Sterilizer Chambers'!K91</f>
        <v>0</v>
      </c>
      <c r="R342" s="142">
        <f t="shared" si="16"/>
        <v>0</v>
      </c>
      <c r="S342" s="150" t="s">
        <v>1192</v>
      </c>
      <c r="T342" s="164" t="str">
        <f t="array" ref="T342">IFERROR(INDEX($P$2:$P$451,SMALL(IF(ISTEXT($P$2:$P$451),ROW($P$1:$P$450),""),ROW(P341))),"")</f>
        <v/>
      </c>
      <c r="U342" s="124" t="str">
        <f>IF(T342="","",IF(COUNTIF($T342:T791,T342)=1,T342,""))</f>
        <v/>
      </c>
      <c r="V342" s="168" t="str">
        <f t="array" aca="1" ref="V342" ca="1">IF(ROW()-ROW($U$2:$U$451)+1&gt;ROWS($U$2:$U$451)-COUNTBLANK($U$2:$U$451),"",INDIRECT(ADDRESS(SMALL((IF($U$2:$U$451&lt;&gt;"",ROW($U$2:$U$451),ROW()+ROWS($U$2:$U$451))),ROW()-ROW($U$2:$U$451)+1),COLUMN($U$2:$U$451),4)))</f>
        <v/>
      </c>
      <c r="W342" s="186" t="str">
        <f t="shared" ca="1" si="17"/>
        <v/>
      </c>
      <c r="X342" s="187" t="str">
        <f t="shared" ca="1" si="18"/>
        <v/>
      </c>
    </row>
    <row r="343" spans="16:24" x14ac:dyDescent="0.2">
      <c r="P343" s="149">
        <f>'Sterilizer Chambers'!J92</f>
        <v>0</v>
      </c>
      <c r="Q343" s="137">
        <f>'Sterilizer Chambers'!K92</f>
        <v>0</v>
      </c>
      <c r="R343" s="142">
        <f t="shared" si="16"/>
        <v>0</v>
      </c>
      <c r="S343" s="155"/>
      <c r="T343" s="164" t="str">
        <f t="array" ref="T343">IFERROR(INDEX($P$2:$P$451,SMALL(IF(ISTEXT($P$2:$P$451),ROW($P$1:$P$450),""),ROW(P342))),"")</f>
        <v/>
      </c>
      <c r="U343" s="124" t="str">
        <f>IF(T343="","",IF(COUNTIF($T343:T792,T343)=1,T343,""))</f>
        <v/>
      </c>
      <c r="V343" s="168" t="str">
        <f t="array" aca="1" ref="V343" ca="1">IF(ROW()-ROW($U$2:$U$451)+1&gt;ROWS($U$2:$U$451)-COUNTBLANK($U$2:$U$451),"",INDIRECT(ADDRESS(SMALL((IF($U$2:$U$451&lt;&gt;"",ROW($U$2:$U$451),ROW()+ROWS($U$2:$U$451))),ROW()-ROW($U$2:$U$451)+1),COLUMN($U$2:$U$451),4)))</f>
        <v/>
      </c>
      <c r="W343" s="186" t="str">
        <f t="shared" ca="1" si="17"/>
        <v/>
      </c>
      <c r="X343" s="187" t="str">
        <f t="shared" ca="1" si="18"/>
        <v/>
      </c>
    </row>
    <row r="344" spans="16:24" x14ac:dyDescent="0.2">
      <c r="P344" s="149">
        <f>'Sterilizer Chambers'!J93</f>
        <v>0</v>
      </c>
      <c r="Q344" s="137">
        <f>'Sterilizer Chambers'!K93</f>
        <v>0</v>
      </c>
      <c r="R344" s="142">
        <f t="shared" si="16"/>
        <v>0</v>
      </c>
      <c r="S344" s="155"/>
      <c r="T344" s="164" t="str">
        <f t="array" ref="T344">IFERROR(INDEX($P$2:$P$451,SMALL(IF(ISTEXT($P$2:$P$451),ROW($P$1:$P$450),""),ROW(P343))),"")</f>
        <v/>
      </c>
      <c r="U344" s="124" t="str">
        <f>IF(T344="","",IF(COUNTIF($T344:T793,T344)=1,T344,""))</f>
        <v/>
      </c>
      <c r="V344" s="168" t="str">
        <f t="array" aca="1" ref="V344" ca="1">IF(ROW()-ROW($U$2:$U$451)+1&gt;ROWS($U$2:$U$451)-COUNTBLANK($U$2:$U$451),"",INDIRECT(ADDRESS(SMALL((IF($U$2:$U$451&lt;&gt;"",ROW($U$2:$U$451),ROW()+ROWS($U$2:$U$451))),ROW()-ROW($U$2:$U$451)+1),COLUMN($U$2:$U$451),4)))</f>
        <v/>
      </c>
      <c r="W344" s="186" t="str">
        <f t="shared" ca="1" si="17"/>
        <v/>
      </c>
      <c r="X344" s="187" t="str">
        <f t="shared" ca="1" si="18"/>
        <v/>
      </c>
    </row>
    <row r="345" spans="16:24" x14ac:dyDescent="0.2">
      <c r="P345" s="149">
        <f>'Sterilizer Chambers'!J94</f>
        <v>0</v>
      </c>
      <c r="Q345" s="137">
        <f>'Sterilizer Chambers'!K94</f>
        <v>0</v>
      </c>
      <c r="R345" s="142">
        <f t="shared" si="16"/>
        <v>0</v>
      </c>
      <c r="S345" s="155"/>
      <c r="T345" s="164" t="str">
        <f t="array" ref="T345">IFERROR(INDEX($P$2:$P$451,SMALL(IF(ISTEXT($P$2:$P$451),ROW($P$1:$P$450),""),ROW(P344))),"")</f>
        <v/>
      </c>
      <c r="U345" s="124" t="str">
        <f>IF(T345="","",IF(COUNTIF($T345:T794,T345)=1,T345,""))</f>
        <v/>
      </c>
      <c r="V345" s="168" t="str">
        <f t="array" aca="1" ref="V345" ca="1">IF(ROW()-ROW($U$2:$U$451)+1&gt;ROWS($U$2:$U$451)-COUNTBLANK($U$2:$U$451),"",INDIRECT(ADDRESS(SMALL((IF($U$2:$U$451&lt;&gt;"",ROW($U$2:$U$451),ROW()+ROWS($U$2:$U$451))),ROW()-ROW($U$2:$U$451)+1),COLUMN($U$2:$U$451),4)))</f>
        <v/>
      </c>
      <c r="W345" s="186" t="str">
        <f t="shared" ca="1" si="17"/>
        <v/>
      </c>
      <c r="X345" s="187" t="str">
        <f t="shared" ca="1" si="18"/>
        <v/>
      </c>
    </row>
    <row r="346" spans="16:24" x14ac:dyDescent="0.2">
      <c r="P346" s="149">
        <f>'Sterilizer Chambers'!J95</f>
        <v>0</v>
      </c>
      <c r="Q346" s="137">
        <f>'Sterilizer Chambers'!K95</f>
        <v>0</v>
      </c>
      <c r="R346" s="142">
        <f t="shared" si="16"/>
        <v>0</v>
      </c>
      <c r="S346" s="155"/>
      <c r="T346" s="164" t="str">
        <f t="array" ref="T346">IFERROR(INDEX($P$2:$P$451,SMALL(IF(ISTEXT($P$2:$P$451),ROW($P$1:$P$450),""),ROW(P345))),"")</f>
        <v/>
      </c>
      <c r="U346" s="124" t="str">
        <f>IF(T346="","",IF(COUNTIF($T346:T795,T346)=1,T346,""))</f>
        <v/>
      </c>
      <c r="V346" s="168" t="str">
        <f t="array" aca="1" ref="V346" ca="1">IF(ROW()-ROW($U$2:$U$451)+1&gt;ROWS($U$2:$U$451)-COUNTBLANK($U$2:$U$451),"",INDIRECT(ADDRESS(SMALL((IF($U$2:$U$451&lt;&gt;"",ROW($U$2:$U$451),ROW()+ROWS($U$2:$U$451))),ROW()-ROW($U$2:$U$451)+1),COLUMN($U$2:$U$451),4)))</f>
        <v/>
      </c>
      <c r="W346" s="186" t="str">
        <f t="shared" ca="1" si="17"/>
        <v/>
      </c>
      <c r="X346" s="187" t="str">
        <f t="shared" ca="1" si="18"/>
        <v/>
      </c>
    </row>
    <row r="347" spans="16:24" x14ac:dyDescent="0.2">
      <c r="P347" s="149">
        <f>'Sterilizer Chambers'!J96</f>
        <v>0</v>
      </c>
      <c r="Q347" s="137">
        <f>'Sterilizer Chambers'!K96</f>
        <v>0</v>
      </c>
      <c r="R347" s="142">
        <f t="shared" si="16"/>
        <v>0</v>
      </c>
      <c r="S347" s="155"/>
      <c r="T347" s="164" t="str">
        <f t="array" ref="T347">IFERROR(INDEX($P$2:$P$451,SMALL(IF(ISTEXT($P$2:$P$451),ROW($P$1:$P$450),""),ROW(P346))),"")</f>
        <v/>
      </c>
      <c r="U347" s="124" t="str">
        <f>IF(T347="","",IF(COUNTIF($T347:T796,T347)=1,T347,""))</f>
        <v/>
      </c>
      <c r="V347" s="168" t="str">
        <f t="array" aca="1" ref="V347" ca="1">IF(ROW()-ROW($U$2:$U$451)+1&gt;ROWS($U$2:$U$451)-COUNTBLANK($U$2:$U$451),"",INDIRECT(ADDRESS(SMALL((IF($U$2:$U$451&lt;&gt;"",ROW($U$2:$U$451),ROW()+ROWS($U$2:$U$451))),ROW()-ROW($U$2:$U$451)+1),COLUMN($U$2:$U$451),4)))</f>
        <v/>
      </c>
      <c r="W347" s="186" t="str">
        <f t="shared" ca="1" si="17"/>
        <v/>
      </c>
      <c r="X347" s="187" t="str">
        <f t="shared" ca="1" si="18"/>
        <v/>
      </c>
    </row>
    <row r="348" spans="16:24" x14ac:dyDescent="0.2">
      <c r="P348" s="149">
        <f>'Sterilizer Chambers'!J97</f>
        <v>0</v>
      </c>
      <c r="Q348" s="137">
        <f>'Sterilizer Chambers'!K97</f>
        <v>0</v>
      </c>
      <c r="R348" s="142">
        <f t="shared" si="16"/>
        <v>0</v>
      </c>
      <c r="S348" s="155"/>
      <c r="T348" s="164" t="str">
        <f t="array" ref="T348">IFERROR(INDEX($P$2:$P$451,SMALL(IF(ISTEXT($P$2:$P$451),ROW($P$1:$P$450),""),ROW(P347))),"")</f>
        <v/>
      </c>
      <c r="U348" s="124" t="str">
        <f>IF(T348="","",IF(COUNTIF($T348:T797,T348)=1,T348,""))</f>
        <v/>
      </c>
      <c r="V348" s="168" t="str">
        <f t="array" aca="1" ref="V348" ca="1">IF(ROW()-ROW($U$2:$U$451)+1&gt;ROWS($U$2:$U$451)-COUNTBLANK($U$2:$U$451),"",INDIRECT(ADDRESS(SMALL((IF($U$2:$U$451&lt;&gt;"",ROW($U$2:$U$451),ROW()+ROWS($U$2:$U$451))),ROW()-ROW($U$2:$U$451)+1),COLUMN($U$2:$U$451),4)))</f>
        <v/>
      </c>
      <c r="W348" s="186" t="str">
        <f t="shared" ca="1" si="17"/>
        <v/>
      </c>
      <c r="X348" s="187" t="str">
        <f t="shared" ca="1" si="18"/>
        <v/>
      </c>
    </row>
    <row r="349" spans="16:24" x14ac:dyDescent="0.2">
      <c r="P349" s="149">
        <f>'Sterilizer Chambers'!J98</f>
        <v>0</v>
      </c>
      <c r="Q349" s="137">
        <f>'Sterilizer Chambers'!K98</f>
        <v>0</v>
      </c>
      <c r="R349" s="142">
        <f t="shared" si="16"/>
        <v>0</v>
      </c>
      <c r="S349" s="155"/>
      <c r="T349" s="164" t="str">
        <f t="array" ref="T349">IFERROR(INDEX($P$2:$P$451,SMALL(IF(ISTEXT($P$2:$P$451),ROW($P$1:$P$450),""),ROW(P348))),"")</f>
        <v/>
      </c>
      <c r="U349" s="124" t="str">
        <f>IF(T349="","",IF(COUNTIF($T349:T798,T349)=1,T349,""))</f>
        <v/>
      </c>
      <c r="V349" s="168" t="str">
        <f t="array" aca="1" ref="V349" ca="1">IF(ROW()-ROW($U$2:$U$451)+1&gt;ROWS($U$2:$U$451)-COUNTBLANK($U$2:$U$451),"",INDIRECT(ADDRESS(SMALL((IF($U$2:$U$451&lt;&gt;"",ROW($U$2:$U$451),ROW()+ROWS($U$2:$U$451))),ROW()-ROW($U$2:$U$451)+1),COLUMN($U$2:$U$451),4)))</f>
        <v/>
      </c>
      <c r="W349" s="186" t="str">
        <f t="shared" ca="1" si="17"/>
        <v/>
      </c>
      <c r="X349" s="187" t="str">
        <f t="shared" ca="1" si="18"/>
        <v/>
      </c>
    </row>
    <row r="350" spans="16:24" x14ac:dyDescent="0.2">
      <c r="P350" s="149">
        <f>'Sterilizer Chambers'!J99</f>
        <v>0</v>
      </c>
      <c r="Q350" s="137">
        <f>'Sterilizer Chambers'!K99</f>
        <v>0</v>
      </c>
      <c r="R350" s="142">
        <f t="shared" si="16"/>
        <v>0</v>
      </c>
      <c r="S350" s="155"/>
      <c r="T350" s="164" t="str">
        <f t="array" ref="T350">IFERROR(INDEX($P$2:$P$451,SMALL(IF(ISTEXT($P$2:$P$451),ROW($P$1:$P$450),""),ROW(P349))),"")</f>
        <v/>
      </c>
      <c r="U350" s="124" t="str">
        <f>IF(T350="","",IF(COUNTIF($T350:T799,T350)=1,T350,""))</f>
        <v/>
      </c>
      <c r="V350" s="168" t="str">
        <f t="array" aca="1" ref="V350" ca="1">IF(ROW()-ROW($U$2:$U$451)+1&gt;ROWS($U$2:$U$451)-COUNTBLANK($U$2:$U$451),"",INDIRECT(ADDRESS(SMALL((IF($U$2:$U$451&lt;&gt;"",ROW($U$2:$U$451),ROW()+ROWS($U$2:$U$451))),ROW()-ROW($U$2:$U$451)+1),COLUMN($U$2:$U$451),4)))</f>
        <v/>
      </c>
      <c r="W350" s="186" t="str">
        <f t="shared" ca="1" si="17"/>
        <v/>
      </c>
      <c r="X350" s="187" t="str">
        <f t="shared" ca="1" si="18"/>
        <v/>
      </c>
    </row>
    <row r="351" spans="16:24" x14ac:dyDescent="0.2">
      <c r="P351" s="149">
        <f>'Sterilizer Chambers'!J100</f>
        <v>0</v>
      </c>
      <c r="Q351" s="137">
        <f>'Sterilizer Chambers'!K100</f>
        <v>0</v>
      </c>
      <c r="R351" s="142">
        <f t="shared" si="16"/>
        <v>0</v>
      </c>
      <c r="S351" s="155"/>
      <c r="T351" s="164" t="str">
        <f t="array" ref="T351">IFERROR(INDEX($P$2:$P$451,SMALL(IF(ISTEXT($P$2:$P$451),ROW($P$1:$P$450),""),ROW(P350))),"")</f>
        <v/>
      </c>
      <c r="U351" s="124" t="str">
        <f>IF(T351="","",IF(COUNTIF($T351:T800,T351)=1,T351,""))</f>
        <v/>
      </c>
      <c r="V351" s="168" t="str">
        <f t="array" aca="1" ref="V351" ca="1">IF(ROW()-ROW($U$2:$U$451)+1&gt;ROWS($U$2:$U$451)-COUNTBLANK($U$2:$U$451),"",INDIRECT(ADDRESS(SMALL((IF($U$2:$U$451&lt;&gt;"",ROW($U$2:$U$451),ROW()+ROWS($U$2:$U$451))),ROW()-ROW($U$2:$U$451)+1),COLUMN($U$2:$U$451),4)))</f>
        <v/>
      </c>
      <c r="W351" s="186" t="str">
        <f t="shared" ca="1" si="17"/>
        <v/>
      </c>
      <c r="X351" s="187" t="str">
        <f t="shared" ca="1" si="18"/>
        <v/>
      </c>
    </row>
    <row r="352" spans="16:24" x14ac:dyDescent="0.2">
      <c r="P352" s="149">
        <f>'Sterilizer Chambers'!J101</f>
        <v>0</v>
      </c>
      <c r="Q352" s="137">
        <f>'Sterilizer Chambers'!K101</f>
        <v>0</v>
      </c>
      <c r="R352" s="142">
        <f t="shared" si="16"/>
        <v>0</v>
      </c>
      <c r="S352" s="155"/>
      <c r="T352" s="164" t="str">
        <f t="array" ref="T352">IFERROR(INDEX($P$2:$P$451,SMALL(IF(ISTEXT($P$2:$P$451),ROW($P$1:$P$450),""),ROW(P351))),"")</f>
        <v/>
      </c>
      <c r="U352" s="124" t="str">
        <f>IF(T352="","",IF(COUNTIF($T352:T801,T352)=1,T352,""))</f>
        <v/>
      </c>
      <c r="V352" s="168" t="str">
        <f t="array" aca="1" ref="V352" ca="1">IF(ROW()-ROW($U$2:$U$451)+1&gt;ROWS($U$2:$U$451)-COUNTBLANK($U$2:$U$451),"",INDIRECT(ADDRESS(SMALL((IF($U$2:$U$451&lt;&gt;"",ROW($U$2:$U$451),ROW()+ROWS($U$2:$U$451))),ROW()-ROW($U$2:$U$451)+1),COLUMN($U$2:$U$451),4)))</f>
        <v/>
      </c>
      <c r="W352" s="186" t="str">
        <f t="shared" ca="1" si="17"/>
        <v/>
      </c>
      <c r="X352" s="187" t="str">
        <f t="shared" ca="1" si="18"/>
        <v/>
      </c>
    </row>
    <row r="353" spans="16:24" x14ac:dyDescent="0.2">
      <c r="P353" s="149">
        <f>'Sterilizer Chambers'!J102</f>
        <v>0</v>
      </c>
      <c r="Q353" s="137">
        <f>'Sterilizer Chambers'!K102</f>
        <v>0</v>
      </c>
      <c r="R353" s="142">
        <f t="shared" si="16"/>
        <v>0</v>
      </c>
      <c r="S353" s="155"/>
      <c r="T353" s="164" t="str">
        <f t="array" ref="T353">IFERROR(INDEX($P$2:$P$451,SMALL(IF(ISTEXT($P$2:$P$451),ROW($P$1:$P$450),""),ROW(P352))),"")</f>
        <v/>
      </c>
      <c r="U353" s="124" t="str">
        <f>IF(T353="","",IF(COUNTIF($T353:T802,T353)=1,T353,""))</f>
        <v/>
      </c>
      <c r="V353" s="168" t="str">
        <f t="array" aca="1" ref="V353" ca="1">IF(ROW()-ROW($U$2:$U$451)+1&gt;ROWS($U$2:$U$451)-COUNTBLANK($U$2:$U$451),"",INDIRECT(ADDRESS(SMALL((IF($U$2:$U$451&lt;&gt;"",ROW($U$2:$U$451),ROW()+ROWS($U$2:$U$451))),ROW()-ROW($U$2:$U$451)+1),COLUMN($U$2:$U$451),4)))</f>
        <v/>
      </c>
      <c r="W353" s="186" t="str">
        <f t="shared" ca="1" si="17"/>
        <v/>
      </c>
      <c r="X353" s="187" t="str">
        <f t="shared" ca="1" si="18"/>
        <v/>
      </c>
    </row>
    <row r="354" spans="16:24" x14ac:dyDescent="0.2">
      <c r="P354" s="149">
        <f>'Sterilizer Chambers'!J103</f>
        <v>0</v>
      </c>
      <c r="Q354" s="137">
        <f>'Sterilizer Chambers'!K103</f>
        <v>0</v>
      </c>
      <c r="R354" s="142">
        <f t="shared" si="16"/>
        <v>0</v>
      </c>
      <c r="S354" s="155"/>
      <c r="T354" s="164" t="str">
        <f t="array" ref="T354">IFERROR(INDEX($P$2:$P$451,SMALL(IF(ISTEXT($P$2:$P$451),ROW($P$1:$P$450),""),ROW(P353))),"")</f>
        <v/>
      </c>
      <c r="U354" s="124" t="str">
        <f>IF(T354="","",IF(COUNTIF($T354:T803,T354)=1,T354,""))</f>
        <v/>
      </c>
      <c r="V354" s="168" t="str">
        <f t="array" aca="1" ref="V354" ca="1">IF(ROW()-ROW($U$2:$U$451)+1&gt;ROWS($U$2:$U$451)-COUNTBLANK($U$2:$U$451),"",INDIRECT(ADDRESS(SMALL((IF($U$2:$U$451&lt;&gt;"",ROW($U$2:$U$451),ROW()+ROWS($U$2:$U$451))),ROW()-ROW($U$2:$U$451)+1),COLUMN($U$2:$U$451),4)))</f>
        <v/>
      </c>
      <c r="W354" s="186" t="str">
        <f t="shared" ca="1" si="17"/>
        <v/>
      </c>
      <c r="X354" s="187" t="str">
        <f t="shared" ca="1" si="18"/>
        <v/>
      </c>
    </row>
    <row r="355" spans="16:24" x14ac:dyDescent="0.2">
      <c r="P355" s="149">
        <f>'Sterilizer Chambers'!J104</f>
        <v>0</v>
      </c>
      <c r="Q355" s="137">
        <f>'Sterilizer Chambers'!K104</f>
        <v>0</v>
      </c>
      <c r="R355" s="142">
        <f t="shared" si="16"/>
        <v>0</v>
      </c>
      <c r="S355" s="155"/>
      <c r="T355" s="164" t="str">
        <f t="array" ref="T355">IFERROR(INDEX($P$2:$P$451,SMALL(IF(ISTEXT($P$2:$P$451),ROW($P$1:$P$450),""),ROW(P354))),"")</f>
        <v/>
      </c>
      <c r="U355" s="124" t="str">
        <f>IF(T355="","",IF(COUNTIF($T355:T804,T355)=1,T355,""))</f>
        <v/>
      </c>
      <c r="V355" s="168" t="str">
        <f t="array" aca="1" ref="V355" ca="1">IF(ROW()-ROW($U$2:$U$451)+1&gt;ROWS($U$2:$U$451)-COUNTBLANK($U$2:$U$451),"",INDIRECT(ADDRESS(SMALL((IF($U$2:$U$451&lt;&gt;"",ROW($U$2:$U$451),ROW()+ROWS($U$2:$U$451))),ROW()-ROW($U$2:$U$451)+1),COLUMN($U$2:$U$451),4)))</f>
        <v/>
      </c>
      <c r="W355" s="186" t="str">
        <f t="shared" ca="1" si="17"/>
        <v/>
      </c>
      <c r="X355" s="187" t="str">
        <f t="shared" ca="1" si="18"/>
        <v/>
      </c>
    </row>
    <row r="356" spans="16:24" x14ac:dyDescent="0.2">
      <c r="P356" s="149">
        <f>'Sterilizer Chambers'!J105</f>
        <v>0</v>
      </c>
      <c r="Q356" s="137">
        <f>'Sterilizer Chambers'!K105</f>
        <v>0</v>
      </c>
      <c r="R356" s="142">
        <f t="shared" si="16"/>
        <v>0</v>
      </c>
      <c r="S356" s="155"/>
      <c r="T356" s="164" t="str">
        <f t="array" ref="T356">IFERROR(INDEX($P$2:$P$451,SMALL(IF(ISTEXT($P$2:$P$451),ROW($P$1:$P$450),""),ROW(P355))),"")</f>
        <v/>
      </c>
      <c r="U356" s="124" t="str">
        <f>IF(T356="","",IF(COUNTIF($T356:T805,T356)=1,T356,""))</f>
        <v/>
      </c>
      <c r="V356" s="168" t="str">
        <f t="array" aca="1" ref="V356" ca="1">IF(ROW()-ROW($U$2:$U$451)+1&gt;ROWS($U$2:$U$451)-COUNTBLANK($U$2:$U$451),"",INDIRECT(ADDRESS(SMALL((IF($U$2:$U$451&lt;&gt;"",ROW($U$2:$U$451),ROW()+ROWS($U$2:$U$451))),ROW()-ROW($U$2:$U$451)+1),COLUMN($U$2:$U$451),4)))</f>
        <v/>
      </c>
      <c r="W356" s="186" t="str">
        <f t="shared" ca="1" si="17"/>
        <v/>
      </c>
      <c r="X356" s="187" t="str">
        <f t="shared" ca="1" si="18"/>
        <v/>
      </c>
    </row>
    <row r="357" spans="16:24" x14ac:dyDescent="0.2">
      <c r="P357" s="149">
        <f>'Sterilizer Chambers'!J106</f>
        <v>0</v>
      </c>
      <c r="Q357" s="137">
        <f>'Sterilizer Chambers'!K106</f>
        <v>0</v>
      </c>
      <c r="R357" s="142">
        <f t="shared" si="16"/>
        <v>0</v>
      </c>
      <c r="S357" s="155"/>
      <c r="T357" s="164" t="str">
        <f t="array" ref="T357">IFERROR(INDEX($P$2:$P$451,SMALL(IF(ISTEXT($P$2:$P$451),ROW($P$1:$P$450),""),ROW(P356))),"")</f>
        <v/>
      </c>
      <c r="U357" s="124" t="str">
        <f>IF(T357="","",IF(COUNTIF($T357:T806,T357)=1,T357,""))</f>
        <v/>
      </c>
      <c r="V357" s="168" t="str">
        <f t="array" aca="1" ref="V357" ca="1">IF(ROW()-ROW($U$2:$U$451)+1&gt;ROWS($U$2:$U$451)-COUNTBLANK($U$2:$U$451),"",INDIRECT(ADDRESS(SMALL((IF($U$2:$U$451&lt;&gt;"",ROW($U$2:$U$451),ROW()+ROWS($U$2:$U$451))),ROW()-ROW($U$2:$U$451)+1),COLUMN($U$2:$U$451),4)))</f>
        <v/>
      </c>
      <c r="W357" s="186" t="str">
        <f t="shared" ca="1" si="17"/>
        <v/>
      </c>
      <c r="X357" s="187" t="str">
        <f t="shared" ca="1" si="18"/>
        <v/>
      </c>
    </row>
    <row r="358" spans="16:24" x14ac:dyDescent="0.2">
      <c r="P358" s="149">
        <f>'Sterilizer Chambers'!J107</f>
        <v>0</v>
      </c>
      <c r="Q358" s="137">
        <f>'Sterilizer Chambers'!K107</f>
        <v>0</v>
      </c>
      <c r="R358" s="142">
        <f t="shared" si="16"/>
        <v>0</v>
      </c>
      <c r="S358" s="155"/>
      <c r="T358" s="164" t="str">
        <f t="array" ref="T358">IFERROR(INDEX($P$2:$P$451,SMALL(IF(ISTEXT($P$2:$P$451),ROW($P$1:$P$450),""),ROW(P357))),"")</f>
        <v/>
      </c>
      <c r="U358" s="124" t="str">
        <f>IF(T358="","",IF(COUNTIF($T358:T807,T358)=1,T358,""))</f>
        <v/>
      </c>
      <c r="V358" s="168" t="str">
        <f t="array" aca="1" ref="V358" ca="1">IF(ROW()-ROW($U$2:$U$451)+1&gt;ROWS($U$2:$U$451)-COUNTBLANK($U$2:$U$451),"",INDIRECT(ADDRESS(SMALL((IF($U$2:$U$451&lt;&gt;"",ROW($U$2:$U$451),ROW()+ROWS($U$2:$U$451))),ROW()-ROW($U$2:$U$451)+1),COLUMN($U$2:$U$451),4)))</f>
        <v/>
      </c>
      <c r="W358" s="186" t="str">
        <f t="shared" ca="1" si="17"/>
        <v/>
      </c>
      <c r="X358" s="187" t="str">
        <f t="shared" ca="1" si="18"/>
        <v/>
      </c>
    </row>
    <row r="359" spans="16:24" x14ac:dyDescent="0.2">
      <c r="P359" s="149">
        <f>'Sterilizer Chambers'!J108</f>
        <v>0</v>
      </c>
      <c r="Q359" s="137">
        <f>'Sterilizer Chambers'!K108</f>
        <v>0</v>
      </c>
      <c r="R359" s="142">
        <f t="shared" si="16"/>
        <v>0</v>
      </c>
      <c r="S359" s="155"/>
      <c r="T359" s="164" t="str">
        <f t="array" ref="T359">IFERROR(INDEX($P$2:$P$451,SMALL(IF(ISTEXT($P$2:$P$451),ROW($P$1:$P$450),""),ROW(P358))),"")</f>
        <v/>
      </c>
      <c r="U359" s="124" t="str">
        <f>IF(T359="","",IF(COUNTIF($T359:T808,T359)=1,T359,""))</f>
        <v/>
      </c>
      <c r="V359" s="168" t="str">
        <f t="array" aca="1" ref="V359" ca="1">IF(ROW()-ROW($U$2:$U$451)+1&gt;ROWS($U$2:$U$451)-COUNTBLANK($U$2:$U$451),"",INDIRECT(ADDRESS(SMALL((IF($U$2:$U$451&lt;&gt;"",ROW($U$2:$U$451),ROW()+ROWS($U$2:$U$451))),ROW()-ROW($U$2:$U$451)+1),COLUMN($U$2:$U$451),4)))</f>
        <v/>
      </c>
      <c r="W359" s="186" t="str">
        <f t="shared" ca="1" si="17"/>
        <v/>
      </c>
      <c r="X359" s="187" t="str">
        <f t="shared" ca="1" si="18"/>
        <v/>
      </c>
    </row>
    <row r="360" spans="16:24" x14ac:dyDescent="0.2">
      <c r="P360" s="149">
        <f>'Sterilizer Chambers'!J109</f>
        <v>0</v>
      </c>
      <c r="Q360" s="137">
        <f>'Sterilizer Chambers'!K109</f>
        <v>0</v>
      </c>
      <c r="R360" s="142">
        <f t="shared" si="16"/>
        <v>0</v>
      </c>
      <c r="S360" s="155"/>
      <c r="T360" s="164" t="str">
        <f t="array" ref="T360">IFERROR(INDEX($P$2:$P$451,SMALL(IF(ISTEXT($P$2:$P$451),ROW($P$1:$P$450),""),ROW(P359))),"")</f>
        <v/>
      </c>
      <c r="U360" s="124" t="str">
        <f>IF(T360="","",IF(COUNTIF($T360:T809,T360)=1,T360,""))</f>
        <v/>
      </c>
      <c r="V360" s="168" t="str">
        <f t="array" aca="1" ref="V360" ca="1">IF(ROW()-ROW($U$2:$U$451)+1&gt;ROWS($U$2:$U$451)-COUNTBLANK($U$2:$U$451),"",INDIRECT(ADDRESS(SMALL((IF($U$2:$U$451&lt;&gt;"",ROW($U$2:$U$451),ROW()+ROWS($U$2:$U$451))),ROW()-ROW($U$2:$U$451)+1),COLUMN($U$2:$U$451),4)))</f>
        <v/>
      </c>
      <c r="W360" s="186" t="str">
        <f t="shared" ca="1" si="17"/>
        <v/>
      </c>
      <c r="X360" s="187" t="str">
        <f t="shared" ca="1" si="18"/>
        <v/>
      </c>
    </row>
    <row r="361" spans="16:24" x14ac:dyDescent="0.2">
      <c r="P361" s="149">
        <f>'Sterilizer Chambers'!J110</f>
        <v>0</v>
      </c>
      <c r="Q361" s="137">
        <f>'Sterilizer Chambers'!K110</f>
        <v>0</v>
      </c>
      <c r="R361" s="142">
        <f t="shared" si="16"/>
        <v>0</v>
      </c>
      <c r="S361" s="155"/>
      <c r="T361" s="164" t="str">
        <f t="array" ref="T361">IFERROR(INDEX($P$2:$P$451,SMALL(IF(ISTEXT($P$2:$P$451),ROW($P$1:$P$450),""),ROW(P360))),"")</f>
        <v/>
      </c>
      <c r="U361" s="124" t="str">
        <f>IF(T361="","",IF(COUNTIF($T361:T810,T361)=1,T361,""))</f>
        <v/>
      </c>
      <c r="V361" s="168" t="str">
        <f t="array" aca="1" ref="V361" ca="1">IF(ROW()-ROW($U$2:$U$451)+1&gt;ROWS($U$2:$U$451)-COUNTBLANK($U$2:$U$451),"",INDIRECT(ADDRESS(SMALL((IF($U$2:$U$451&lt;&gt;"",ROW($U$2:$U$451),ROW()+ROWS($U$2:$U$451))),ROW()-ROW($U$2:$U$451)+1),COLUMN($U$2:$U$451),4)))</f>
        <v/>
      </c>
      <c r="W361" s="186" t="str">
        <f t="shared" ca="1" si="17"/>
        <v/>
      </c>
      <c r="X361" s="187" t="str">
        <f t="shared" ca="1" si="18"/>
        <v/>
      </c>
    </row>
    <row r="362" spans="16:24" x14ac:dyDescent="0.2">
      <c r="P362" s="149">
        <f>'Sterilizer Chambers'!J111</f>
        <v>0</v>
      </c>
      <c r="Q362" s="137">
        <f>'Sterilizer Chambers'!K111</f>
        <v>0</v>
      </c>
      <c r="R362" s="142">
        <f t="shared" si="16"/>
        <v>0</v>
      </c>
      <c r="S362" s="155"/>
      <c r="T362" s="164" t="str">
        <f t="array" ref="T362">IFERROR(INDEX($P$2:$P$451,SMALL(IF(ISTEXT($P$2:$P$451),ROW($P$1:$P$450),""),ROW(P361))),"")</f>
        <v/>
      </c>
      <c r="U362" s="124" t="str">
        <f>IF(T362="","",IF(COUNTIF($T362:T811,T362)=1,T362,""))</f>
        <v/>
      </c>
      <c r="V362" s="168" t="str">
        <f t="array" aca="1" ref="V362" ca="1">IF(ROW()-ROW($U$2:$U$451)+1&gt;ROWS($U$2:$U$451)-COUNTBLANK($U$2:$U$451),"",INDIRECT(ADDRESS(SMALL((IF($U$2:$U$451&lt;&gt;"",ROW($U$2:$U$451),ROW()+ROWS($U$2:$U$451))),ROW()-ROW($U$2:$U$451)+1),COLUMN($U$2:$U$451),4)))</f>
        <v/>
      </c>
      <c r="W362" s="186" t="str">
        <f t="shared" ca="1" si="17"/>
        <v/>
      </c>
      <c r="X362" s="187" t="str">
        <f t="shared" ca="1" si="18"/>
        <v/>
      </c>
    </row>
    <row r="363" spans="16:24" x14ac:dyDescent="0.2">
      <c r="P363" s="149">
        <f>'Sterilizer Chambers'!J112</f>
        <v>0</v>
      </c>
      <c r="Q363" s="137">
        <f>'Sterilizer Chambers'!K112</f>
        <v>0</v>
      </c>
      <c r="R363" s="142">
        <f t="shared" si="16"/>
        <v>0</v>
      </c>
      <c r="S363" s="155"/>
      <c r="T363" s="164" t="str">
        <f t="array" ref="T363">IFERROR(INDEX($P$2:$P$451,SMALL(IF(ISTEXT($P$2:$P$451),ROW($P$1:$P$450),""),ROW(P362))),"")</f>
        <v/>
      </c>
      <c r="U363" s="124" t="str">
        <f>IF(T363="","",IF(COUNTIF($T363:T812,T363)=1,T363,""))</f>
        <v/>
      </c>
      <c r="V363" s="168" t="str">
        <f t="array" aca="1" ref="V363" ca="1">IF(ROW()-ROW($U$2:$U$451)+1&gt;ROWS($U$2:$U$451)-COUNTBLANK($U$2:$U$451),"",INDIRECT(ADDRESS(SMALL((IF($U$2:$U$451&lt;&gt;"",ROW($U$2:$U$451),ROW()+ROWS($U$2:$U$451))),ROW()-ROW($U$2:$U$451)+1),COLUMN($U$2:$U$451),4)))</f>
        <v/>
      </c>
      <c r="W363" s="186" t="str">
        <f t="shared" ca="1" si="17"/>
        <v/>
      </c>
      <c r="X363" s="187" t="str">
        <f t="shared" ca="1" si="18"/>
        <v/>
      </c>
    </row>
    <row r="364" spans="16:24" x14ac:dyDescent="0.2">
      <c r="P364" s="149">
        <f>'Sterilizer Chambers'!J113</f>
        <v>0</v>
      </c>
      <c r="Q364" s="137">
        <f>'Sterilizer Chambers'!K113</f>
        <v>0</v>
      </c>
      <c r="R364" s="142">
        <f t="shared" si="16"/>
        <v>0</v>
      </c>
      <c r="S364" s="155"/>
      <c r="T364" s="164" t="str">
        <f t="array" ref="T364">IFERROR(INDEX($P$2:$P$451,SMALL(IF(ISTEXT($P$2:$P$451),ROW($P$1:$P$450),""),ROW(P363))),"")</f>
        <v/>
      </c>
      <c r="U364" s="124" t="str">
        <f>IF(T364="","",IF(COUNTIF($T364:T813,T364)=1,T364,""))</f>
        <v/>
      </c>
      <c r="V364" s="168" t="str">
        <f t="array" aca="1" ref="V364" ca="1">IF(ROW()-ROW($U$2:$U$451)+1&gt;ROWS($U$2:$U$451)-COUNTBLANK($U$2:$U$451),"",INDIRECT(ADDRESS(SMALL((IF($U$2:$U$451&lt;&gt;"",ROW($U$2:$U$451),ROW()+ROWS($U$2:$U$451))),ROW()-ROW($U$2:$U$451)+1),COLUMN($U$2:$U$451),4)))</f>
        <v/>
      </c>
      <c r="W364" s="186" t="str">
        <f t="shared" ca="1" si="17"/>
        <v/>
      </c>
      <c r="X364" s="187" t="str">
        <f t="shared" ca="1" si="18"/>
        <v/>
      </c>
    </row>
    <row r="365" spans="16:24" x14ac:dyDescent="0.2">
      <c r="P365" s="149">
        <f>'Sterilizer Chambers'!J114</f>
        <v>0</v>
      </c>
      <c r="Q365" s="137">
        <f>'Sterilizer Chambers'!K114</f>
        <v>0</v>
      </c>
      <c r="R365" s="142">
        <f t="shared" si="16"/>
        <v>0</v>
      </c>
      <c r="S365" s="155"/>
      <c r="T365" s="164" t="str">
        <f t="array" ref="T365">IFERROR(INDEX($P$2:$P$451,SMALL(IF(ISTEXT($P$2:$P$451),ROW($P$1:$P$450),""),ROW(P364))),"")</f>
        <v/>
      </c>
      <c r="U365" s="124" t="str">
        <f>IF(T365="","",IF(COUNTIF($T365:T814,T365)=1,T365,""))</f>
        <v/>
      </c>
      <c r="V365" s="168" t="str">
        <f t="array" aca="1" ref="V365" ca="1">IF(ROW()-ROW($U$2:$U$451)+1&gt;ROWS($U$2:$U$451)-COUNTBLANK($U$2:$U$451),"",INDIRECT(ADDRESS(SMALL((IF($U$2:$U$451&lt;&gt;"",ROW($U$2:$U$451),ROW()+ROWS($U$2:$U$451))),ROW()-ROW($U$2:$U$451)+1),COLUMN($U$2:$U$451),4)))</f>
        <v/>
      </c>
      <c r="W365" s="186" t="str">
        <f t="shared" ca="1" si="17"/>
        <v/>
      </c>
      <c r="X365" s="187" t="str">
        <f t="shared" ca="1" si="18"/>
        <v/>
      </c>
    </row>
    <row r="366" spans="16:24" x14ac:dyDescent="0.2">
      <c r="P366" s="149">
        <f>'Sterilizer Chambers'!J115</f>
        <v>0</v>
      </c>
      <c r="Q366" s="137">
        <f>'Sterilizer Chambers'!K115</f>
        <v>0</v>
      </c>
      <c r="R366" s="142">
        <f t="shared" si="16"/>
        <v>0</v>
      </c>
      <c r="S366" s="155"/>
      <c r="T366" s="164" t="str">
        <f t="array" ref="T366">IFERROR(INDEX($P$2:$P$451,SMALL(IF(ISTEXT($P$2:$P$451),ROW($P$1:$P$450),""),ROW(P365))),"")</f>
        <v/>
      </c>
      <c r="U366" s="124" t="str">
        <f>IF(T366="","",IF(COUNTIF($T366:T815,T366)=1,T366,""))</f>
        <v/>
      </c>
      <c r="V366" s="168" t="str">
        <f t="array" aca="1" ref="V366" ca="1">IF(ROW()-ROW($U$2:$U$451)+1&gt;ROWS($U$2:$U$451)-COUNTBLANK($U$2:$U$451),"",INDIRECT(ADDRESS(SMALL((IF($U$2:$U$451&lt;&gt;"",ROW($U$2:$U$451),ROW()+ROWS($U$2:$U$451))),ROW()-ROW($U$2:$U$451)+1),COLUMN($U$2:$U$451),4)))</f>
        <v/>
      </c>
      <c r="W366" s="186" t="str">
        <f t="shared" ca="1" si="17"/>
        <v/>
      </c>
      <c r="X366" s="187" t="str">
        <f t="shared" ca="1" si="18"/>
        <v/>
      </c>
    </row>
    <row r="367" spans="16:24" x14ac:dyDescent="0.2">
      <c r="P367" s="149">
        <f>'Sterilizer Chambers'!J116</f>
        <v>0</v>
      </c>
      <c r="Q367" s="137">
        <f>'Sterilizer Chambers'!K116</f>
        <v>0</v>
      </c>
      <c r="R367" s="142">
        <f t="shared" si="16"/>
        <v>0</v>
      </c>
      <c r="S367" s="155"/>
      <c r="T367" s="164" t="str">
        <f t="array" ref="T367">IFERROR(INDEX($P$2:$P$451,SMALL(IF(ISTEXT($P$2:$P$451),ROW($P$1:$P$450),""),ROW(P366))),"")</f>
        <v/>
      </c>
      <c r="U367" s="124" t="str">
        <f>IF(T367="","",IF(COUNTIF($T367:T816,T367)=1,T367,""))</f>
        <v/>
      </c>
      <c r="V367" s="168" t="str">
        <f t="array" aca="1" ref="V367" ca="1">IF(ROW()-ROW($U$2:$U$451)+1&gt;ROWS($U$2:$U$451)-COUNTBLANK($U$2:$U$451),"",INDIRECT(ADDRESS(SMALL((IF($U$2:$U$451&lt;&gt;"",ROW($U$2:$U$451),ROW()+ROWS($U$2:$U$451))),ROW()-ROW($U$2:$U$451)+1),COLUMN($U$2:$U$451),4)))</f>
        <v/>
      </c>
      <c r="W367" s="186" t="str">
        <f t="shared" ca="1" si="17"/>
        <v/>
      </c>
      <c r="X367" s="187" t="str">
        <f t="shared" ca="1" si="18"/>
        <v/>
      </c>
    </row>
    <row r="368" spans="16:24" x14ac:dyDescent="0.2">
      <c r="P368" s="149">
        <f>'Sterilizer Chambers'!J117</f>
        <v>0</v>
      </c>
      <c r="Q368" s="137">
        <f>'Sterilizer Chambers'!K117</f>
        <v>0</v>
      </c>
      <c r="R368" s="142">
        <f t="shared" si="16"/>
        <v>0</v>
      </c>
      <c r="S368" s="155"/>
      <c r="T368" s="164" t="str">
        <f t="array" ref="T368">IFERROR(INDEX($P$2:$P$451,SMALL(IF(ISTEXT($P$2:$P$451),ROW($P$1:$P$450),""),ROW(P367))),"")</f>
        <v/>
      </c>
      <c r="U368" s="124" t="str">
        <f>IF(T368="","",IF(COUNTIF($T368:T817,T368)=1,T368,""))</f>
        <v/>
      </c>
      <c r="V368" s="168" t="str">
        <f t="array" aca="1" ref="V368" ca="1">IF(ROW()-ROW($U$2:$U$451)+1&gt;ROWS($U$2:$U$451)-COUNTBLANK($U$2:$U$451),"",INDIRECT(ADDRESS(SMALL((IF($U$2:$U$451&lt;&gt;"",ROW($U$2:$U$451),ROW()+ROWS($U$2:$U$451))),ROW()-ROW($U$2:$U$451)+1),COLUMN($U$2:$U$451),4)))</f>
        <v/>
      </c>
      <c r="W368" s="186" t="str">
        <f t="shared" ca="1" si="17"/>
        <v/>
      </c>
      <c r="X368" s="187" t="str">
        <f t="shared" ca="1" si="18"/>
        <v/>
      </c>
    </row>
    <row r="369" spans="16:24" x14ac:dyDescent="0.2">
      <c r="P369" s="149">
        <f>'Sterilizer Chambers'!J118</f>
        <v>0</v>
      </c>
      <c r="Q369" s="137">
        <f>'Sterilizer Chambers'!K118</f>
        <v>0</v>
      </c>
      <c r="R369" s="142">
        <f t="shared" si="16"/>
        <v>0</v>
      </c>
      <c r="S369" s="155"/>
      <c r="T369" s="164" t="str">
        <f t="array" ref="T369">IFERROR(INDEX($P$2:$P$451,SMALL(IF(ISTEXT($P$2:$P$451),ROW($P$1:$P$450),""),ROW(P368))),"")</f>
        <v/>
      </c>
      <c r="U369" s="124" t="str">
        <f>IF(T369="","",IF(COUNTIF($T369:T818,T369)=1,T369,""))</f>
        <v/>
      </c>
      <c r="V369" s="168" t="str">
        <f t="array" aca="1" ref="V369" ca="1">IF(ROW()-ROW($U$2:$U$451)+1&gt;ROWS($U$2:$U$451)-COUNTBLANK($U$2:$U$451),"",INDIRECT(ADDRESS(SMALL((IF($U$2:$U$451&lt;&gt;"",ROW($U$2:$U$451),ROW()+ROWS($U$2:$U$451))),ROW()-ROW($U$2:$U$451)+1),COLUMN($U$2:$U$451),4)))</f>
        <v/>
      </c>
      <c r="W369" s="186" t="str">
        <f t="shared" ca="1" si="17"/>
        <v/>
      </c>
      <c r="X369" s="187" t="str">
        <f t="shared" ca="1" si="18"/>
        <v/>
      </c>
    </row>
    <row r="370" spans="16:24" x14ac:dyDescent="0.2">
      <c r="P370" s="149">
        <f>'Sterilizer Chambers'!J119</f>
        <v>0</v>
      </c>
      <c r="Q370" s="137">
        <f>'Sterilizer Chambers'!K119</f>
        <v>0</v>
      </c>
      <c r="R370" s="142">
        <f t="shared" si="16"/>
        <v>0</v>
      </c>
      <c r="S370" s="155"/>
      <c r="T370" s="164" t="str">
        <f t="array" ref="T370">IFERROR(INDEX($P$2:$P$451,SMALL(IF(ISTEXT($P$2:$P$451),ROW($P$1:$P$450),""),ROW(P369))),"")</f>
        <v/>
      </c>
      <c r="U370" s="124" t="str">
        <f>IF(T370="","",IF(COUNTIF($T370:T819,T370)=1,T370,""))</f>
        <v/>
      </c>
      <c r="V370" s="168" t="str">
        <f t="array" aca="1" ref="V370" ca="1">IF(ROW()-ROW($U$2:$U$451)+1&gt;ROWS($U$2:$U$451)-COUNTBLANK($U$2:$U$451),"",INDIRECT(ADDRESS(SMALL((IF($U$2:$U$451&lt;&gt;"",ROW($U$2:$U$451),ROW()+ROWS($U$2:$U$451))),ROW()-ROW($U$2:$U$451)+1),COLUMN($U$2:$U$451),4)))</f>
        <v/>
      </c>
      <c r="W370" s="186" t="str">
        <f t="shared" ca="1" si="17"/>
        <v/>
      </c>
      <c r="X370" s="187" t="str">
        <f t="shared" ca="1" si="18"/>
        <v/>
      </c>
    </row>
    <row r="371" spans="16:24" x14ac:dyDescent="0.2">
      <c r="P371" s="149">
        <f>'Sterilizer Chambers'!J120</f>
        <v>0</v>
      </c>
      <c r="Q371" s="137">
        <f>'Sterilizer Chambers'!K120</f>
        <v>0</v>
      </c>
      <c r="R371" s="142">
        <f t="shared" si="16"/>
        <v>0</v>
      </c>
      <c r="S371" s="155"/>
      <c r="T371" s="164" t="str">
        <f t="array" ref="T371">IFERROR(INDEX($P$2:$P$451,SMALL(IF(ISTEXT($P$2:$P$451),ROW($P$1:$P$450),""),ROW(P370))),"")</f>
        <v/>
      </c>
      <c r="U371" s="124" t="str">
        <f>IF(T371="","",IF(COUNTIF($T371:T820,T371)=1,T371,""))</f>
        <v/>
      </c>
      <c r="V371" s="168" t="str">
        <f t="array" aca="1" ref="V371" ca="1">IF(ROW()-ROW($U$2:$U$451)+1&gt;ROWS($U$2:$U$451)-COUNTBLANK($U$2:$U$451),"",INDIRECT(ADDRESS(SMALL((IF($U$2:$U$451&lt;&gt;"",ROW($U$2:$U$451),ROW()+ROWS($U$2:$U$451))),ROW()-ROW($U$2:$U$451)+1),COLUMN($U$2:$U$451),4)))</f>
        <v/>
      </c>
      <c r="W371" s="186" t="str">
        <f t="shared" ca="1" si="17"/>
        <v/>
      </c>
      <c r="X371" s="187" t="str">
        <f t="shared" ca="1" si="18"/>
        <v/>
      </c>
    </row>
    <row r="372" spans="16:24" x14ac:dyDescent="0.2">
      <c r="P372" s="158">
        <f>Aeration!AX14</f>
        <v>0</v>
      </c>
      <c r="Q372" s="141">
        <f>Aeration!AY14</f>
        <v>0</v>
      </c>
      <c r="R372" s="142">
        <f t="shared" si="16"/>
        <v>0</v>
      </c>
      <c r="S372" s="159" t="s">
        <v>596</v>
      </c>
      <c r="T372" s="164" t="str">
        <f t="array" ref="T372">IFERROR(INDEX($P$2:$P$451,SMALL(IF(ISTEXT($P$2:$P$451),ROW($P$1:$P$450),""),ROW(P371))),"")</f>
        <v/>
      </c>
      <c r="U372" s="124" t="str">
        <f>IF(T372="","",IF(COUNTIF($T372:T821,T372)=1,T372,""))</f>
        <v/>
      </c>
      <c r="V372" s="168" t="str">
        <f t="array" aca="1" ref="V372" ca="1">IF(ROW()-ROW($U$2:$U$451)+1&gt;ROWS($U$2:$U$451)-COUNTBLANK($U$2:$U$451),"",INDIRECT(ADDRESS(SMALL((IF($U$2:$U$451&lt;&gt;"",ROW($U$2:$U$451),ROW()+ROWS($U$2:$U$451))),ROW()-ROW($U$2:$U$451)+1),COLUMN($U$2:$U$451),4)))</f>
        <v/>
      </c>
      <c r="W372" s="186" t="str">
        <f t="shared" ca="1" si="17"/>
        <v/>
      </c>
      <c r="X372" s="187" t="str">
        <f t="shared" ca="1" si="18"/>
        <v/>
      </c>
    </row>
    <row r="373" spans="16:24" x14ac:dyDescent="0.2">
      <c r="P373" s="158">
        <f>Aeration!AX15</f>
        <v>0</v>
      </c>
      <c r="Q373" s="141">
        <f>Aeration!AY15</f>
        <v>0</v>
      </c>
      <c r="R373" s="142">
        <f t="shared" ref="R373:R411" si="19">P373</f>
        <v>0</v>
      </c>
      <c r="S373" s="148"/>
      <c r="T373" s="164" t="str">
        <f t="array" ref="T373">IFERROR(INDEX($P$2:$P$451,SMALL(IF(ISTEXT($P$2:$P$451),ROW($P$1:$P$450),""),ROW(P372))),"")</f>
        <v/>
      </c>
      <c r="U373" s="124" t="str">
        <f>IF(T373="","",IF(COUNTIF($T373:T822,T373)=1,T373,""))</f>
        <v/>
      </c>
      <c r="V373" s="168" t="str">
        <f t="array" aca="1" ref="V373" ca="1">IF(ROW()-ROW($U$2:$U$451)+1&gt;ROWS($U$2:$U$451)-COUNTBLANK($U$2:$U$451),"",INDIRECT(ADDRESS(SMALL((IF($U$2:$U$451&lt;&gt;"",ROW($U$2:$U$451),ROW()+ROWS($U$2:$U$451))),ROW()-ROW($U$2:$U$451)+1),COLUMN($U$2:$U$451),4)))</f>
        <v/>
      </c>
      <c r="W373" s="186" t="str">
        <f t="shared" ca="1" si="17"/>
        <v/>
      </c>
      <c r="X373" s="187" t="str">
        <f t="shared" ca="1" si="18"/>
        <v/>
      </c>
    </row>
    <row r="374" spans="16:24" x14ac:dyDescent="0.2">
      <c r="P374" s="158">
        <f>Aeration!AX16</f>
        <v>0</v>
      </c>
      <c r="Q374" s="141">
        <f>Aeration!AY16</f>
        <v>0</v>
      </c>
      <c r="R374" s="142">
        <f t="shared" si="19"/>
        <v>0</v>
      </c>
      <c r="S374" s="148"/>
      <c r="T374" s="164" t="str">
        <f t="array" ref="T374">IFERROR(INDEX($P$2:$P$451,SMALL(IF(ISTEXT($P$2:$P$451),ROW($P$1:$P$450),""),ROW(P373))),"")</f>
        <v/>
      </c>
      <c r="U374" s="124" t="str">
        <f>IF(T374="","",IF(COUNTIF($T374:T823,T374)=1,T374,""))</f>
        <v/>
      </c>
      <c r="V374" s="168" t="str">
        <f t="array" aca="1" ref="V374" ca="1">IF(ROW()-ROW($U$2:$U$451)+1&gt;ROWS($U$2:$U$451)-COUNTBLANK($U$2:$U$451),"",INDIRECT(ADDRESS(SMALL((IF($U$2:$U$451&lt;&gt;"",ROW($U$2:$U$451),ROW()+ROWS($U$2:$U$451))),ROW()-ROW($U$2:$U$451)+1),COLUMN($U$2:$U$451),4)))</f>
        <v/>
      </c>
      <c r="W374" s="186" t="str">
        <f t="shared" ca="1" si="17"/>
        <v/>
      </c>
      <c r="X374" s="187" t="str">
        <f t="shared" ca="1" si="18"/>
        <v/>
      </c>
    </row>
    <row r="375" spans="16:24" x14ac:dyDescent="0.2">
      <c r="P375" s="158">
        <f>Aeration!AX17</f>
        <v>0</v>
      </c>
      <c r="Q375" s="141">
        <f>Aeration!AY17</f>
        <v>0</v>
      </c>
      <c r="R375" s="142">
        <f t="shared" si="19"/>
        <v>0</v>
      </c>
      <c r="S375" s="148"/>
      <c r="T375" s="164" t="str">
        <f t="array" ref="T375">IFERROR(INDEX($P$2:$P$451,SMALL(IF(ISTEXT($P$2:$P$451),ROW($P$1:$P$450),""),ROW(P374))),"")</f>
        <v/>
      </c>
      <c r="U375" s="124" t="str">
        <f>IF(T375="","",IF(COUNTIF($T375:T824,T375)=1,T375,""))</f>
        <v/>
      </c>
      <c r="V375" s="168" t="str">
        <f t="array" aca="1" ref="V375" ca="1">IF(ROW()-ROW($U$2:$U$451)+1&gt;ROWS($U$2:$U$451)-COUNTBLANK($U$2:$U$451),"",INDIRECT(ADDRESS(SMALL((IF($U$2:$U$451&lt;&gt;"",ROW($U$2:$U$451),ROW()+ROWS($U$2:$U$451))),ROW()-ROW($U$2:$U$451)+1),COLUMN($U$2:$U$451),4)))</f>
        <v/>
      </c>
      <c r="W375" s="186" t="str">
        <f t="shared" ca="1" si="17"/>
        <v/>
      </c>
      <c r="X375" s="187" t="str">
        <f t="shared" ca="1" si="18"/>
        <v/>
      </c>
    </row>
    <row r="376" spans="16:24" x14ac:dyDescent="0.2">
      <c r="P376" s="158">
        <f>Aeration!AX18</f>
        <v>0</v>
      </c>
      <c r="Q376" s="141">
        <f>Aeration!AY18</f>
        <v>0</v>
      </c>
      <c r="R376" s="142">
        <f t="shared" si="19"/>
        <v>0</v>
      </c>
      <c r="S376" s="148"/>
      <c r="T376" s="164" t="str">
        <f t="array" ref="T376">IFERROR(INDEX($P$2:$P$451,SMALL(IF(ISTEXT($P$2:$P$451),ROW($P$1:$P$450),""),ROW(P375))),"")</f>
        <v/>
      </c>
      <c r="U376" s="124" t="str">
        <f>IF(T376="","",IF(COUNTIF($T376:T825,T376)=1,T376,""))</f>
        <v/>
      </c>
      <c r="V376" s="168" t="str">
        <f t="array" aca="1" ref="V376" ca="1">IF(ROW()-ROW($U$2:$U$451)+1&gt;ROWS($U$2:$U$451)-COUNTBLANK($U$2:$U$451),"",INDIRECT(ADDRESS(SMALL((IF($U$2:$U$451&lt;&gt;"",ROW($U$2:$U$451),ROW()+ROWS($U$2:$U$451))),ROW()-ROW($U$2:$U$451)+1),COLUMN($U$2:$U$451),4)))</f>
        <v/>
      </c>
      <c r="W376" s="186" t="str">
        <f t="shared" ca="1" si="17"/>
        <v/>
      </c>
      <c r="X376" s="187" t="str">
        <f t="shared" ca="1" si="18"/>
        <v/>
      </c>
    </row>
    <row r="377" spans="16:24" x14ac:dyDescent="0.2">
      <c r="P377" s="158">
        <f>Aeration!AX19</f>
        <v>0</v>
      </c>
      <c r="Q377" s="141">
        <f>Aeration!AY19</f>
        <v>0</v>
      </c>
      <c r="R377" s="142">
        <f t="shared" si="19"/>
        <v>0</v>
      </c>
      <c r="S377" s="148"/>
      <c r="T377" s="164" t="str">
        <f t="array" ref="T377">IFERROR(INDEX($P$2:$P$451,SMALL(IF(ISTEXT($P$2:$P$451),ROW($P$1:$P$450),""),ROW(P376))),"")</f>
        <v/>
      </c>
      <c r="U377" s="124" t="str">
        <f>IF(T377="","",IF(COUNTIF($T377:T826,T377)=1,T377,""))</f>
        <v/>
      </c>
      <c r="V377" s="168" t="str">
        <f t="array" aca="1" ref="V377" ca="1">IF(ROW()-ROW($U$2:$U$451)+1&gt;ROWS($U$2:$U$451)-COUNTBLANK($U$2:$U$451),"",INDIRECT(ADDRESS(SMALL((IF($U$2:$U$451&lt;&gt;"",ROW($U$2:$U$451),ROW()+ROWS($U$2:$U$451))),ROW()-ROW($U$2:$U$451)+1),COLUMN($U$2:$U$451),4)))</f>
        <v/>
      </c>
      <c r="W377" s="186" t="str">
        <f t="shared" ca="1" si="17"/>
        <v/>
      </c>
      <c r="X377" s="187" t="str">
        <f t="shared" ca="1" si="18"/>
        <v/>
      </c>
    </row>
    <row r="378" spans="16:24" x14ac:dyDescent="0.2">
      <c r="P378" s="158">
        <f>Aeration!AX20</f>
        <v>0</v>
      </c>
      <c r="Q378" s="141">
        <f>Aeration!AY20</f>
        <v>0</v>
      </c>
      <c r="R378" s="142">
        <f t="shared" si="19"/>
        <v>0</v>
      </c>
      <c r="S378" s="148"/>
      <c r="T378" s="164" t="str">
        <f t="array" ref="T378">IFERROR(INDEX($P$2:$P$451,SMALL(IF(ISTEXT($P$2:$P$451),ROW($P$1:$P$450),""),ROW(P377))),"")</f>
        <v/>
      </c>
      <c r="U378" s="124" t="str">
        <f>IF(T378="","",IF(COUNTIF($T378:T827,T378)=1,T378,""))</f>
        <v/>
      </c>
      <c r="V378" s="168" t="str">
        <f t="array" aca="1" ref="V378" ca="1">IF(ROW()-ROW($U$2:$U$451)+1&gt;ROWS($U$2:$U$451)-COUNTBLANK($U$2:$U$451),"",INDIRECT(ADDRESS(SMALL((IF($U$2:$U$451&lt;&gt;"",ROW($U$2:$U$451),ROW()+ROWS($U$2:$U$451))),ROW()-ROW($U$2:$U$451)+1),COLUMN($U$2:$U$451),4)))</f>
        <v/>
      </c>
      <c r="W378" s="186" t="str">
        <f t="shared" ca="1" si="17"/>
        <v/>
      </c>
      <c r="X378" s="187" t="str">
        <f t="shared" ca="1" si="18"/>
        <v/>
      </c>
    </row>
    <row r="379" spans="16:24" x14ac:dyDescent="0.2">
      <c r="P379" s="158">
        <f>Aeration!AX21</f>
        <v>0</v>
      </c>
      <c r="Q379" s="141">
        <f>Aeration!AY21</f>
        <v>0</v>
      </c>
      <c r="R379" s="142">
        <f t="shared" si="19"/>
        <v>0</v>
      </c>
      <c r="S379" s="148"/>
      <c r="T379" s="164" t="str">
        <f t="array" ref="T379">IFERROR(INDEX($P$2:$P$451,SMALL(IF(ISTEXT($P$2:$P$451),ROW($P$1:$P$450),""),ROW(P378))),"")</f>
        <v/>
      </c>
      <c r="U379" s="124" t="str">
        <f>IF(T379="","",IF(COUNTIF($T379:T828,T379)=1,T379,""))</f>
        <v/>
      </c>
      <c r="V379" s="168" t="str">
        <f t="array" aca="1" ref="V379" ca="1">IF(ROW()-ROW($U$2:$U$451)+1&gt;ROWS($U$2:$U$451)-COUNTBLANK($U$2:$U$451),"",INDIRECT(ADDRESS(SMALL((IF($U$2:$U$451&lt;&gt;"",ROW($U$2:$U$451),ROW()+ROWS($U$2:$U$451))),ROW()-ROW($U$2:$U$451)+1),COLUMN($U$2:$U$451),4)))</f>
        <v/>
      </c>
      <c r="W379" s="186" t="str">
        <f t="shared" ca="1" si="17"/>
        <v/>
      </c>
      <c r="X379" s="187" t="str">
        <f t="shared" ca="1" si="18"/>
        <v/>
      </c>
    </row>
    <row r="380" spans="16:24" x14ac:dyDescent="0.2">
      <c r="P380" s="158">
        <f>Aeration!AX22</f>
        <v>0</v>
      </c>
      <c r="Q380" s="141">
        <f>Aeration!AY22</f>
        <v>0</v>
      </c>
      <c r="R380" s="142">
        <f t="shared" si="19"/>
        <v>0</v>
      </c>
      <c r="S380" s="148"/>
      <c r="T380" s="164" t="str">
        <f t="array" ref="T380">IFERROR(INDEX($P$2:$P$451,SMALL(IF(ISTEXT($P$2:$P$451),ROW($P$1:$P$450),""),ROW(P379))),"")</f>
        <v/>
      </c>
      <c r="U380" s="124" t="str">
        <f>IF(T380="","",IF(COUNTIF($T380:T829,T380)=1,T380,""))</f>
        <v/>
      </c>
      <c r="V380" s="168" t="str">
        <f t="array" aca="1" ref="V380" ca="1">IF(ROW()-ROW($U$2:$U$451)+1&gt;ROWS($U$2:$U$451)-COUNTBLANK($U$2:$U$451),"",INDIRECT(ADDRESS(SMALL((IF($U$2:$U$451&lt;&gt;"",ROW($U$2:$U$451),ROW()+ROWS($U$2:$U$451))),ROW()-ROW($U$2:$U$451)+1),COLUMN($U$2:$U$451),4)))</f>
        <v/>
      </c>
      <c r="W380" s="186" t="str">
        <f t="shared" ca="1" si="17"/>
        <v/>
      </c>
      <c r="X380" s="187" t="str">
        <f t="shared" ca="1" si="18"/>
        <v/>
      </c>
    </row>
    <row r="381" spans="16:24" x14ac:dyDescent="0.2">
      <c r="P381" s="158">
        <f>Aeration!AX23</f>
        <v>0</v>
      </c>
      <c r="Q381" s="141">
        <f>Aeration!AY23</f>
        <v>0</v>
      </c>
      <c r="R381" s="142">
        <f t="shared" si="19"/>
        <v>0</v>
      </c>
      <c r="S381" s="148"/>
      <c r="T381" s="164" t="str">
        <f t="array" ref="T381">IFERROR(INDEX($P$2:$P$451,SMALL(IF(ISTEXT($P$2:$P$451),ROW($P$1:$P$450),""),ROW(P380))),"")</f>
        <v/>
      </c>
      <c r="U381" s="124" t="str">
        <f>IF(T381="","",IF(COUNTIF($T381:T830,T381)=1,T381,""))</f>
        <v/>
      </c>
      <c r="V381" s="168" t="str">
        <f t="array" aca="1" ref="V381" ca="1">IF(ROW()-ROW($U$2:$U$451)+1&gt;ROWS($U$2:$U$451)-COUNTBLANK($U$2:$U$451),"",INDIRECT(ADDRESS(SMALL((IF($U$2:$U$451&lt;&gt;"",ROW($U$2:$U$451),ROW()+ROWS($U$2:$U$451))),ROW()-ROW($U$2:$U$451)+1),COLUMN($U$2:$U$451),4)))</f>
        <v/>
      </c>
      <c r="W381" s="186" t="str">
        <f t="shared" ca="1" si="17"/>
        <v/>
      </c>
      <c r="X381" s="187" t="str">
        <f t="shared" ca="1" si="18"/>
        <v/>
      </c>
    </row>
    <row r="382" spans="16:24" x14ac:dyDescent="0.2">
      <c r="P382" s="158">
        <f>Aeration!AX24</f>
        <v>0</v>
      </c>
      <c r="Q382" s="141">
        <f>Aeration!AY24</f>
        <v>0</v>
      </c>
      <c r="R382" s="142">
        <f t="shared" si="19"/>
        <v>0</v>
      </c>
      <c r="S382" s="148"/>
      <c r="T382" s="164" t="str">
        <f t="array" ref="T382">IFERROR(INDEX($P$2:$P$451,SMALL(IF(ISTEXT($P$2:$P$451),ROW($P$1:$P$450),""),ROW(P381))),"")</f>
        <v/>
      </c>
      <c r="U382" s="124" t="str">
        <f>IF(T382="","",IF(COUNTIF($T382:T831,T382)=1,T382,""))</f>
        <v/>
      </c>
      <c r="V382" s="168" t="str">
        <f t="array" aca="1" ref="V382" ca="1">IF(ROW()-ROW($U$2:$U$451)+1&gt;ROWS($U$2:$U$451)-COUNTBLANK($U$2:$U$451),"",INDIRECT(ADDRESS(SMALL((IF($U$2:$U$451&lt;&gt;"",ROW($U$2:$U$451),ROW()+ROWS($U$2:$U$451))),ROW()-ROW($U$2:$U$451)+1),COLUMN($U$2:$U$451),4)))</f>
        <v/>
      </c>
      <c r="W382" s="186" t="str">
        <f t="shared" ca="1" si="17"/>
        <v/>
      </c>
      <c r="X382" s="187" t="str">
        <f t="shared" ca="1" si="18"/>
        <v/>
      </c>
    </row>
    <row r="383" spans="16:24" x14ac:dyDescent="0.2">
      <c r="P383" s="158">
        <f>Aeration!AX25</f>
        <v>0</v>
      </c>
      <c r="Q383" s="141">
        <f>Aeration!AY25</f>
        <v>0</v>
      </c>
      <c r="R383" s="142">
        <f t="shared" si="19"/>
        <v>0</v>
      </c>
      <c r="S383" s="148"/>
      <c r="T383" s="164" t="str">
        <f t="array" ref="T383">IFERROR(INDEX($P$2:$P$451,SMALL(IF(ISTEXT($P$2:$P$451),ROW($P$1:$P$450),""),ROW(P382))),"")</f>
        <v/>
      </c>
      <c r="U383" s="124" t="str">
        <f>IF(T383="","",IF(COUNTIF($T383:T832,T383)=1,T383,""))</f>
        <v/>
      </c>
      <c r="V383" s="168" t="str">
        <f t="array" aca="1" ref="V383" ca="1">IF(ROW()-ROW($U$2:$U$451)+1&gt;ROWS($U$2:$U$451)-COUNTBLANK($U$2:$U$451),"",INDIRECT(ADDRESS(SMALL((IF($U$2:$U$451&lt;&gt;"",ROW($U$2:$U$451),ROW()+ROWS($U$2:$U$451))),ROW()-ROW($U$2:$U$451)+1),COLUMN($U$2:$U$451),4)))</f>
        <v/>
      </c>
      <c r="W383" s="186" t="str">
        <f t="shared" ca="1" si="17"/>
        <v/>
      </c>
      <c r="X383" s="187" t="str">
        <f t="shared" ca="1" si="18"/>
        <v/>
      </c>
    </row>
    <row r="384" spans="16:24" x14ac:dyDescent="0.2">
      <c r="P384" s="158">
        <f>Aeration!AX26</f>
        <v>0</v>
      </c>
      <c r="Q384" s="141">
        <f>Aeration!AY26</f>
        <v>0</v>
      </c>
      <c r="R384" s="142">
        <f t="shared" si="19"/>
        <v>0</v>
      </c>
      <c r="S384" s="148"/>
      <c r="T384" s="164" t="str">
        <f t="array" ref="T384">IFERROR(INDEX($P$2:$P$451,SMALL(IF(ISTEXT($P$2:$P$451),ROW($P$1:$P$450),""),ROW(P383))),"")</f>
        <v/>
      </c>
      <c r="U384" s="124" t="str">
        <f>IF(T384="","",IF(COUNTIF($T384:T833,T384)=1,T384,""))</f>
        <v/>
      </c>
      <c r="V384" s="168" t="str">
        <f t="array" aca="1" ref="V384" ca="1">IF(ROW()-ROW($U$2:$U$451)+1&gt;ROWS($U$2:$U$451)-COUNTBLANK($U$2:$U$451),"",INDIRECT(ADDRESS(SMALL((IF($U$2:$U$451&lt;&gt;"",ROW($U$2:$U$451),ROW()+ROWS($U$2:$U$451))),ROW()-ROW($U$2:$U$451)+1),COLUMN($U$2:$U$451),4)))</f>
        <v/>
      </c>
      <c r="W384" s="186" t="str">
        <f t="shared" ca="1" si="17"/>
        <v/>
      </c>
      <c r="X384" s="187" t="str">
        <f t="shared" ca="1" si="18"/>
        <v/>
      </c>
    </row>
    <row r="385" spans="16:24" x14ac:dyDescent="0.2">
      <c r="P385" s="158">
        <f>Aeration!AX27</f>
        <v>0</v>
      </c>
      <c r="Q385" s="141">
        <f>Aeration!AY27</f>
        <v>0</v>
      </c>
      <c r="R385" s="142">
        <f t="shared" si="19"/>
        <v>0</v>
      </c>
      <c r="S385" s="148"/>
      <c r="T385" s="164" t="str">
        <f t="array" ref="T385">IFERROR(INDEX($P$2:$P$451,SMALL(IF(ISTEXT($P$2:$P$451),ROW($P$1:$P$450),""),ROW(P384))),"")</f>
        <v/>
      </c>
      <c r="U385" s="124" t="str">
        <f>IF(T385="","",IF(COUNTIF($T385:T834,T385)=1,T385,""))</f>
        <v/>
      </c>
      <c r="V385" s="168" t="str">
        <f t="array" aca="1" ref="V385" ca="1">IF(ROW()-ROW($U$2:$U$451)+1&gt;ROWS($U$2:$U$451)-COUNTBLANK($U$2:$U$451),"",INDIRECT(ADDRESS(SMALL((IF($U$2:$U$451&lt;&gt;"",ROW($U$2:$U$451),ROW()+ROWS($U$2:$U$451))),ROW()-ROW($U$2:$U$451)+1),COLUMN($U$2:$U$451),4)))</f>
        <v/>
      </c>
      <c r="W385" s="186" t="str">
        <f t="shared" ca="1" si="17"/>
        <v/>
      </c>
      <c r="X385" s="187" t="str">
        <f t="shared" ca="1" si="18"/>
        <v/>
      </c>
    </row>
    <row r="386" spans="16:24" x14ac:dyDescent="0.2">
      <c r="P386" s="158">
        <f>Aeration!AX28</f>
        <v>0</v>
      </c>
      <c r="Q386" s="141">
        <f>Aeration!AY28</f>
        <v>0</v>
      </c>
      <c r="R386" s="142">
        <f t="shared" si="19"/>
        <v>0</v>
      </c>
      <c r="S386" s="148"/>
      <c r="T386" s="164" t="str">
        <f t="array" ref="T386">IFERROR(INDEX($P$2:$P$451,SMALL(IF(ISTEXT($P$2:$P$451),ROW($P$1:$P$450),""),ROW(P385))),"")</f>
        <v/>
      </c>
      <c r="U386" s="124" t="str">
        <f>IF(T386="","",IF(COUNTIF($T386:T835,T386)=1,T386,""))</f>
        <v/>
      </c>
      <c r="V386" s="168" t="str">
        <f t="array" aca="1" ref="V386" ca="1">IF(ROW()-ROW($U$2:$U$451)+1&gt;ROWS($U$2:$U$451)-COUNTBLANK($U$2:$U$451),"",INDIRECT(ADDRESS(SMALL((IF($U$2:$U$451&lt;&gt;"",ROW($U$2:$U$451),ROW()+ROWS($U$2:$U$451))),ROW()-ROW($U$2:$U$451)+1),COLUMN($U$2:$U$451),4)))</f>
        <v/>
      </c>
      <c r="W386" s="186" t="str">
        <f t="shared" ca="1" si="17"/>
        <v/>
      </c>
      <c r="X386" s="187" t="str">
        <f t="shared" ca="1" si="18"/>
        <v/>
      </c>
    </row>
    <row r="387" spans="16:24" x14ac:dyDescent="0.2">
      <c r="P387" s="158">
        <f>Aeration!AX29</f>
        <v>0</v>
      </c>
      <c r="Q387" s="141">
        <f>Aeration!AY29</f>
        <v>0</v>
      </c>
      <c r="R387" s="142">
        <f t="shared" si="19"/>
        <v>0</v>
      </c>
      <c r="S387" s="148"/>
      <c r="T387" s="164" t="str">
        <f t="array" ref="T387">IFERROR(INDEX($P$2:$P$451,SMALL(IF(ISTEXT($P$2:$P$451),ROW($P$1:$P$450),""),ROW(P386))),"")</f>
        <v/>
      </c>
      <c r="U387" s="124" t="str">
        <f>IF(T387="","",IF(COUNTIF($T387:T836,T387)=1,T387,""))</f>
        <v/>
      </c>
      <c r="V387" s="168" t="str">
        <f t="array" aca="1" ref="V387" ca="1">IF(ROW()-ROW($U$2:$U$451)+1&gt;ROWS($U$2:$U$451)-COUNTBLANK($U$2:$U$451),"",INDIRECT(ADDRESS(SMALL((IF($U$2:$U$451&lt;&gt;"",ROW($U$2:$U$451),ROW()+ROWS($U$2:$U$451))),ROW()-ROW($U$2:$U$451)+1),COLUMN($U$2:$U$451),4)))</f>
        <v/>
      </c>
      <c r="W387" s="186" t="str">
        <f t="shared" ref="W387:W450" ca="1" si="20">IF(COUNTBLANK(V387),"",VLOOKUP(V387,$P$1:$Q$451,2,FALSE))</f>
        <v/>
      </c>
      <c r="X387" s="187" t="str">
        <f t="shared" ref="X387:X450" ca="1" si="21">V387</f>
        <v/>
      </c>
    </row>
    <row r="388" spans="16:24" x14ac:dyDescent="0.2">
      <c r="P388" s="158">
        <f>Aeration!AX30</f>
        <v>0</v>
      </c>
      <c r="Q388" s="141">
        <f>Aeration!AY30</f>
        <v>0</v>
      </c>
      <c r="R388" s="142">
        <f t="shared" si="19"/>
        <v>0</v>
      </c>
      <c r="S388" s="148"/>
      <c r="T388" s="164" t="str">
        <f t="array" ref="T388">IFERROR(INDEX($P$2:$P$451,SMALL(IF(ISTEXT($P$2:$P$451),ROW($P$1:$P$450),""),ROW(P387))),"")</f>
        <v/>
      </c>
      <c r="U388" s="124" t="str">
        <f>IF(T388="","",IF(COUNTIF($T388:T837,T388)=1,T388,""))</f>
        <v/>
      </c>
      <c r="V388" s="168" t="str">
        <f t="array" aca="1" ref="V388" ca="1">IF(ROW()-ROW($U$2:$U$451)+1&gt;ROWS($U$2:$U$451)-COUNTBLANK($U$2:$U$451),"",INDIRECT(ADDRESS(SMALL((IF($U$2:$U$451&lt;&gt;"",ROW($U$2:$U$451),ROW()+ROWS($U$2:$U$451))),ROW()-ROW($U$2:$U$451)+1),COLUMN($U$2:$U$451),4)))</f>
        <v/>
      </c>
      <c r="W388" s="186" t="str">
        <f t="shared" ca="1" si="20"/>
        <v/>
      </c>
      <c r="X388" s="187" t="str">
        <f t="shared" ca="1" si="21"/>
        <v/>
      </c>
    </row>
    <row r="389" spans="16:24" x14ac:dyDescent="0.2">
      <c r="P389" s="158">
        <f>Aeration!AX31</f>
        <v>0</v>
      </c>
      <c r="Q389" s="141">
        <f>Aeration!AY31</f>
        <v>0</v>
      </c>
      <c r="R389" s="142">
        <f t="shared" si="19"/>
        <v>0</v>
      </c>
      <c r="S389" s="148"/>
      <c r="T389" s="164" t="str">
        <f t="array" ref="T389">IFERROR(INDEX($P$2:$P$451,SMALL(IF(ISTEXT($P$2:$P$451),ROW($P$1:$P$450),""),ROW(P388))),"")</f>
        <v/>
      </c>
      <c r="U389" s="124" t="str">
        <f>IF(T389="","",IF(COUNTIF($T389:T838,T389)=1,T389,""))</f>
        <v/>
      </c>
      <c r="V389" s="168" t="str">
        <f t="array" aca="1" ref="V389" ca="1">IF(ROW()-ROW($U$2:$U$451)+1&gt;ROWS($U$2:$U$451)-COUNTBLANK($U$2:$U$451),"",INDIRECT(ADDRESS(SMALL((IF($U$2:$U$451&lt;&gt;"",ROW($U$2:$U$451),ROW()+ROWS($U$2:$U$451))),ROW()-ROW($U$2:$U$451)+1),COLUMN($U$2:$U$451),4)))</f>
        <v/>
      </c>
      <c r="W389" s="186" t="str">
        <f t="shared" ca="1" si="20"/>
        <v/>
      </c>
      <c r="X389" s="187" t="str">
        <f t="shared" ca="1" si="21"/>
        <v/>
      </c>
    </row>
    <row r="390" spans="16:24" x14ac:dyDescent="0.2">
      <c r="P390" s="158">
        <f>Aeration!AX32</f>
        <v>0</v>
      </c>
      <c r="Q390" s="141">
        <f>Aeration!AY32</f>
        <v>0</v>
      </c>
      <c r="R390" s="142">
        <f t="shared" si="19"/>
        <v>0</v>
      </c>
      <c r="S390" s="148"/>
      <c r="T390" s="164" t="str">
        <f t="array" ref="T390">IFERROR(INDEX($P$2:$P$451,SMALL(IF(ISTEXT($P$2:$P$451),ROW($P$1:$P$450),""),ROW(P389))),"")</f>
        <v/>
      </c>
      <c r="U390" s="124" t="str">
        <f>IF(T390="","",IF(COUNTIF($T390:T839,T390)=1,T390,""))</f>
        <v/>
      </c>
      <c r="V390" s="168" t="str">
        <f t="array" aca="1" ref="V390" ca="1">IF(ROW()-ROW($U$2:$U$451)+1&gt;ROWS($U$2:$U$451)-COUNTBLANK($U$2:$U$451),"",INDIRECT(ADDRESS(SMALL((IF($U$2:$U$451&lt;&gt;"",ROW($U$2:$U$451),ROW()+ROWS($U$2:$U$451))),ROW()-ROW($U$2:$U$451)+1),COLUMN($U$2:$U$451),4)))</f>
        <v/>
      </c>
      <c r="W390" s="186" t="str">
        <f t="shared" ca="1" si="20"/>
        <v/>
      </c>
      <c r="X390" s="187" t="str">
        <f t="shared" ca="1" si="21"/>
        <v/>
      </c>
    </row>
    <row r="391" spans="16:24" x14ac:dyDescent="0.2">
      <c r="P391" s="158">
        <f>Aeration!AX33</f>
        <v>0</v>
      </c>
      <c r="Q391" s="141">
        <f>Aeration!AY33</f>
        <v>0</v>
      </c>
      <c r="R391" s="142">
        <f t="shared" si="19"/>
        <v>0</v>
      </c>
      <c r="S391" s="148"/>
      <c r="T391" s="164" t="str">
        <f t="array" ref="T391">IFERROR(INDEX($P$2:$P$451,SMALL(IF(ISTEXT($P$2:$P$451),ROW($P$1:$P$450),""),ROW(P390))),"")</f>
        <v/>
      </c>
      <c r="U391" s="124" t="str">
        <f>IF(T391="","",IF(COUNTIF($T391:T840,T391)=1,T391,""))</f>
        <v/>
      </c>
      <c r="V391" s="168" t="str">
        <f t="array" aca="1" ref="V391" ca="1">IF(ROW()-ROW($U$2:$U$451)+1&gt;ROWS($U$2:$U$451)-COUNTBLANK($U$2:$U$451),"",INDIRECT(ADDRESS(SMALL((IF($U$2:$U$451&lt;&gt;"",ROW($U$2:$U$451),ROW()+ROWS($U$2:$U$451))),ROW()-ROW($U$2:$U$451)+1),COLUMN($U$2:$U$451),4)))</f>
        <v/>
      </c>
      <c r="W391" s="186" t="str">
        <f t="shared" ca="1" si="20"/>
        <v/>
      </c>
      <c r="X391" s="187" t="str">
        <f t="shared" ca="1" si="21"/>
        <v/>
      </c>
    </row>
    <row r="392" spans="16:24" x14ac:dyDescent="0.2">
      <c r="P392" s="158">
        <f>Aeration!AX34</f>
        <v>0</v>
      </c>
      <c r="Q392" s="141">
        <f>Aeration!AY34</f>
        <v>0</v>
      </c>
      <c r="R392" s="142">
        <f t="shared" si="19"/>
        <v>0</v>
      </c>
      <c r="S392" s="148"/>
      <c r="T392" s="164" t="str">
        <f t="array" ref="T392">IFERROR(INDEX($P$2:$P$451,SMALL(IF(ISTEXT($P$2:$P$451),ROW($P$1:$P$450),""),ROW(P391))),"")</f>
        <v/>
      </c>
      <c r="U392" s="124" t="str">
        <f>IF(T392="","",IF(COUNTIF($T392:T841,T392)=1,T392,""))</f>
        <v/>
      </c>
      <c r="V392" s="168" t="str">
        <f t="array" aca="1" ref="V392" ca="1">IF(ROW()-ROW($U$2:$U$451)+1&gt;ROWS($U$2:$U$451)-COUNTBLANK($U$2:$U$451),"",INDIRECT(ADDRESS(SMALL((IF($U$2:$U$451&lt;&gt;"",ROW($U$2:$U$451),ROW()+ROWS($U$2:$U$451))),ROW()-ROW($U$2:$U$451)+1),COLUMN($U$2:$U$451),4)))</f>
        <v/>
      </c>
      <c r="W392" s="186" t="str">
        <f t="shared" ca="1" si="20"/>
        <v/>
      </c>
      <c r="X392" s="187" t="str">
        <f t="shared" ca="1" si="21"/>
        <v/>
      </c>
    </row>
    <row r="393" spans="16:24" x14ac:dyDescent="0.2">
      <c r="P393" s="158">
        <f>Aeration!AX35</f>
        <v>0</v>
      </c>
      <c r="Q393" s="141">
        <f>Aeration!AY35</f>
        <v>0</v>
      </c>
      <c r="R393" s="142">
        <f t="shared" si="19"/>
        <v>0</v>
      </c>
      <c r="S393" s="148"/>
      <c r="T393" s="164" t="str">
        <f t="array" ref="T393">IFERROR(INDEX($P$2:$P$451,SMALL(IF(ISTEXT($P$2:$P$451),ROW($P$1:$P$450),""),ROW(P392))),"")</f>
        <v/>
      </c>
      <c r="U393" s="124" t="str">
        <f>IF(T393="","",IF(COUNTIF($T393:T842,T393)=1,T393,""))</f>
        <v/>
      </c>
      <c r="V393" s="168" t="str">
        <f t="array" aca="1" ref="V393" ca="1">IF(ROW()-ROW($U$2:$U$451)+1&gt;ROWS($U$2:$U$451)-COUNTBLANK($U$2:$U$451),"",INDIRECT(ADDRESS(SMALL((IF($U$2:$U$451&lt;&gt;"",ROW($U$2:$U$451),ROW()+ROWS($U$2:$U$451))),ROW()-ROW($U$2:$U$451)+1),COLUMN($U$2:$U$451),4)))</f>
        <v/>
      </c>
      <c r="W393" s="186" t="str">
        <f t="shared" ca="1" si="20"/>
        <v/>
      </c>
      <c r="X393" s="187" t="str">
        <f t="shared" ca="1" si="21"/>
        <v/>
      </c>
    </row>
    <row r="394" spans="16:24" x14ac:dyDescent="0.2">
      <c r="P394" s="158">
        <f>Aeration!AX36</f>
        <v>0</v>
      </c>
      <c r="Q394" s="141">
        <f>Aeration!AY36</f>
        <v>0</v>
      </c>
      <c r="R394" s="142">
        <f t="shared" si="19"/>
        <v>0</v>
      </c>
      <c r="S394" s="148"/>
      <c r="T394" s="164" t="str">
        <f t="array" ref="T394">IFERROR(INDEX($P$2:$P$451,SMALL(IF(ISTEXT($P$2:$P$451),ROW($P$1:$P$450),""),ROW(P393))),"")</f>
        <v/>
      </c>
      <c r="U394" s="124" t="str">
        <f>IF(T394="","",IF(COUNTIF($T394:T843,T394)=1,T394,""))</f>
        <v/>
      </c>
      <c r="V394" s="168" t="str">
        <f t="array" aca="1" ref="V394" ca="1">IF(ROW()-ROW($U$2:$U$451)+1&gt;ROWS($U$2:$U$451)-COUNTBLANK($U$2:$U$451),"",INDIRECT(ADDRESS(SMALL((IF($U$2:$U$451&lt;&gt;"",ROW($U$2:$U$451),ROW()+ROWS($U$2:$U$451))),ROW()-ROW($U$2:$U$451)+1),COLUMN($U$2:$U$451),4)))</f>
        <v/>
      </c>
      <c r="W394" s="186" t="str">
        <f t="shared" ca="1" si="20"/>
        <v/>
      </c>
      <c r="X394" s="187" t="str">
        <f t="shared" ca="1" si="21"/>
        <v/>
      </c>
    </row>
    <row r="395" spans="16:24" x14ac:dyDescent="0.2">
      <c r="P395" s="158">
        <f>Aeration!AX37</f>
        <v>0</v>
      </c>
      <c r="Q395" s="141">
        <f>Aeration!AY37</f>
        <v>0</v>
      </c>
      <c r="R395" s="142">
        <f t="shared" si="19"/>
        <v>0</v>
      </c>
      <c r="S395" s="148"/>
      <c r="T395" s="164" t="str">
        <f t="array" ref="T395">IFERROR(INDEX($P$2:$P$451,SMALL(IF(ISTEXT($P$2:$P$451),ROW($P$1:$P$450),""),ROW(P394))),"")</f>
        <v/>
      </c>
      <c r="U395" s="124" t="str">
        <f>IF(T395="","",IF(COUNTIF($T395:T844,T395)=1,T395,""))</f>
        <v/>
      </c>
      <c r="V395" s="168" t="str">
        <f t="array" aca="1" ref="V395" ca="1">IF(ROW()-ROW($U$2:$U$451)+1&gt;ROWS($U$2:$U$451)-COUNTBLANK($U$2:$U$451),"",INDIRECT(ADDRESS(SMALL((IF($U$2:$U$451&lt;&gt;"",ROW($U$2:$U$451),ROW()+ROWS($U$2:$U$451))),ROW()-ROW($U$2:$U$451)+1),COLUMN($U$2:$U$451),4)))</f>
        <v/>
      </c>
      <c r="W395" s="186" t="str">
        <f t="shared" ca="1" si="20"/>
        <v/>
      </c>
      <c r="X395" s="187" t="str">
        <f t="shared" ca="1" si="21"/>
        <v/>
      </c>
    </row>
    <row r="396" spans="16:24" x14ac:dyDescent="0.2">
      <c r="P396" s="158">
        <f>Aeration!AX38</f>
        <v>0</v>
      </c>
      <c r="Q396" s="141">
        <f>Aeration!AY38</f>
        <v>0</v>
      </c>
      <c r="R396" s="142">
        <f t="shared" si="19"/>
        <v>0</v>
      </c>
      <c r="S396" s="148"/>
      <c r="T396" s="164" t="str">
        <f t="array" ref="T396">IFERROR(INDEX($P$2:$P$451,SMALL(IF(ISTEXT($P$2:$P$451),ROW($P$1:$P$450),""),ROW(P395))),"")</f>
        <v/>
      </c>
      <c r="U396" s="124" t="str">
        <f>IF(T396="","",IF(COUNTIF($T396:T845,T396)=1,T396,""))</f>
        <v/>
      </c>
      <c r="V396" s="168" t="str">
        <f t="array" aca="1" ref="V396" ca="1">IF(ROW()-ROW($U$2:$U$451)+1&gt;ROWS($U$2:$U$451)-COUNTBLANK($U$2:$U$451),"",INDIRECT(ADDRESS(SMALL((IF($U$2:$U$451&lt;&gt;"",ROW($U$2:$U$451),ROW()+ROWS($U$2:$U$451))),ROW()-ROW($U$2:$U$451)+1),COLUMN($U$2:$U$451),4)))</f>
        <v/>
      </c>
      <c r="W396" s="186" t="str">
        <f t="shared" ca="1" si="20"/>
        <v/>
      </c>
      <c r="X396" s="187" t="str">
        <f t="shared" ca="1" si="21"/>
        <v/>
      </c>
    </row>
    <row r="397" spans="16:24" x14ac:dyDescent="0.2">
      <c r="P397" s="158">
        <f>Aeration!AX39</f>
        <v>0</v>
      </c>
      <c r="Q397" s="141">
        <f>Aeration!AY39</f>
        <v>0</v>
      </c>
      <c r="R397" s="142">
        <f t="shared" si="19"/>
        <v>0</v>
      </c>
      <c r="S397" s="148"/>
      <c r="T397" s="164" t="str">
        <f t="array" ref="T397">IFERROR(INDEX($P$2:$P$451,SMALL(IF(ISTEXT($P$2:$P$451),ROW($P$1:$P$450),""),ROW(P396))),"")</f>
        <v/>
      </c>
      <c r="U397" s="124" t="str">
        <f>IF(T397="","",IF(COUNTIF($T397:T846,T397)=1,T397,""))</f>
        <v/>
      </c>
      <c r="V397" s="168" t="str">
        <f t="array" aca="1" ref="V397" ca="1">IF(ROW()-ROW($U$2:$U$451)+1&gt;ROWS($U$2:$U$451)-COUNTBLANK($U$2:$U$451),"",INDIRECT(ADDRESS(SMALL((IF($U$2:$U$451&lt;&gt;"",ROW($U$2:$U$451),ROW()+ROWS($U$2:$U$451))),ROW()-ROW($U$2:$U$451)+1),COLUMN($U$2:$U$451),4)))</f>
        <v/>
      </c>
      <c r="W397" s="186" t="str">
        <f t="shared" ca="1" si="20"/>
        <v/>
      </c>
      <c r="X397" s="187" t="str">
        <f t="shared" ca="1" si="21"/>
        <v/>
      </c>
    </row>
    <row r="398" spans="16:24" x14ac:dyDescent="0.2">
      <c r="P398" s="158">
        <f>Aeration!AX40</f>
        <v>0</v>
      </c>
      <c r="Q398" s="141">
        <f>Aeration!AY40</f>
        <v>0</v>
      </c>
      <c r="R398" s="142">
        <f t="shared" si="19"/>
        <v>0</v>
      </c>
      <c r="S398" s="148"/>
      <c r="T398" s="164" t="str">
        <f t="array" ref="T398">IFERROR(INDEX($P$2:$P$451,SMALL(IF(ISTEXT($P$2:$P$451),ROW($P$1:$P$450),""),ROW(P397))),"")</f>
        <v/>
      </c>
      <c r="U398" s="124" t="str">
        <f>IF(T398="","",IF(COUNTIF($T398:T847,T398)=1,T398,""))</f>
        <v/>
      </c>
      <c r="V398" s="168" t="str">
        <f t="array" aca="1" ref="V398" ca="1">IF(ROW()-ROW($U$2:$U$451)+1&gt;ROWS($U$2:$U$451)-COUNTBLANK($U$2:$U$451),"",INDIRECT(ADDRESS(SMALL((IF($U$2:$U$451&lt;&gt;"",ROW($U$2:$U$451),ROW()+ROWS($U$2:$U$451))),ROW()-ROW($U$2:$U$451)+1),COLUMN($U$2:$U$451),4)))</f>
        <v/>
      </c>
      <c r="W398" s="186" t="str">
        <f t="shared" ca="1" si="20"/>
        <v/>
      </c>
      <c r="X398" s="187" t="str">
        <f t="shared" ca="1" si="21"/>
        <v/>
      </c>
    </row>
    <row r="399" spans="16:24" x14ac:dyDescent="0.2">
      <c r="P399" s="158">
        <f>Aeration!AX41</f>
        <v>0</v>
      </c>
      <c r="Q399" s="141">
        <f>Aeration!AY41</f>
        <v>0</v>
      </c>
      <c r="R399" s="142">
        <f t="shared" si="19"/>
        <v>0</v>
      </c>
      <c r="S399" s="148"/>
      <c r="T399" s="164" t="str">
        <f t="array" ref="T399">IFERROR(INDEX($P$2:$P$451,SMALL(IF(ISTEXT($P$2:$P$451),ROW($P$1:$P$450),""),ROW(P398))),"")</f>
        <v/>
      </c>
      <c r="U399" s="124" t="str">
        <f>IF(T399="","",IF(COUNTIF($T399:T848,T399)=1,T399,""))</f>
        <v/>
      </c>
      <c r="V399" s="168" t="str">
        <f t="array" aca="1" ref="V399" ca="1">IF(ROW()-ROW($U$2:$U$451)+1&gt;ROWS($U$2:$U$451)-COUNTBLANK($U$2:$U$451),"",INDIRECT(ADDRESS(SMALL((IF($U$2:$U$451&lt;&gt;"",ROW($U$2:$U$451),ROW()+ROWS($U$2:$U$451))),ROW()-ROW($U$2:$U$451)+1),COLUMN($U$2:$U$451),4)))</f>
        <v/>
      </c>
      <c r="W399" s="186" t="str">
        <f t="shared" ca="1" si="20"/>
        <v/>
      </c>
      <c r="X399" s="187" t="str">
        <f t="shared" ca="1" si="21"/>
        <v/>
      </c>
    </row>
    <row r="400" spans="16:24" x14ac:dyDescent="0.2">
      <c r="P400" s="158">
        <f>Aeration!AX42</f>
        <v>0</v>
      </c>
      <c r="Q400" s="141">
        <f>Aeration!AY42</f>
        <v>0</v>
      </c>
      <c r="R400" s="142">
        <f t="shared" si="19"/>
        <v>0</v>
      </c>
      <c r="S400" s="148"/>
      <c r="T400" s="164" t="str">
        <f t="array" ref="T400">IFERROR(INDEX($P$2:$P$451,SMALL(IF(ISTEXT($P$2:$P$451),ROW($P$1:$P$450),""),ROW(P399))),"")</f>
        <v/>
      </c>
      <c r="U400" s="124" t="str">
        <f>IF(T400="","",IF(COUNTIF($T400:T849,T400)=1,T400,""))</f>
        <v/>
      </c>
      <c r="V400" s="168" t="str">
        <f t="array" aca="1" ref="V400" ca="1">IF(ROW()-ROW($U$2:$U$451)+1&gt;ROWS($U$2:$U$451)-COUNTBLANK($U$2:$U$451),"",INDIRECT(ADDRESS(SMALL((IF($U$2:$U$451&lt;&gt;"",ROW($U$2:$U$451),ROW()+ROWS($U$2:$U$451))),ROW()-ROW($U$2:$U$451)+1),COLUMN($U$2:$U$451),4)))</f>
        <v/>
      </c>
      <c r="W400" s="186" t="str">
        <f t="shared" ca="1" si="20"/>
        <v/>
      </c>
      <c r="X400" s="187" t="str">
        <f t="shared" ca="1" si="21"/>
        <v/>
      </c>
    </row>
    <row r="401" spans="16:24" x14ac:dyDescent="0.2">
      <c r="P401" s="158">
        <f>Aeration!AX43</f>
        <v>0</v>
      </c>
      <c r="Q401" s="141">
        <f>Aeration!AY43</f>
        <v>0</v>
      </c>
      <c r="R401" s="142">
        <f t="shared" si="19"/>
        <v>0</v>
      </c>
      <c r="S401" s="148"/>
      <c r="T401" s="164" t="str">
        <f t="array" ref="T401">IFERROR(INDEX($P$2:$P$451,SMALL(IF(ISTEXT($P$2:$P$451),ROW($P$1:$P$450),""),ROW(P400))),"")</f>
        <v/>
      </c>
      <c r="U401" s="124" t="str">
        <f>IF(T401="","",IF(COUNTIF($T401:T850,T401)=1,T401,""))</f>
        <v/>
      </c>
      <c r="V401" s="168" t="str">
        <f t="array" aca="1" ref="V401" ca="1">IF(ROW()-ROW($U$2:$U$451)+1&gt;ROWS($U$2:$U$451)-COUNTBLANK($U$2:$U$451),"",INDIRECT(ADDRESS(SMALL((IF($U$2:$U$451&lt;&gt;"",ROW($U$2:$U$451),ROW()+ROWS($U$2:$U$451))),ROW()-ROW($U$2:$U$451)+1),COLUMN($U$2:$U$451),4)))</f>
        <v/>
      </c>
      <c r="W401" s="186" t="str">
        <f t="shared" ca="1" si="20"/>
        <v/>
      </c>
      <c r="X401" s="187" t="str">
        <f t="shared" ca="1" si="21"/>
        <v/>
      </c>
    </row>
    <row r="402" spans="16:24" x14ac:dyDescent="0.2">
      <c r="P402" s="158">
        <f>Aeration!AX44</f>
        <v>0</v>
      </c>
      <c r="Q402" s="141">
        <f>Aeration!AY44</f>
        <v>0</v>
      </c>
      <c r="R402" s="142">
        <f t="shared" si="19"/>
        <v>0</v>
      </c>
      <c r="S402" s="148"/>
      <c r="T402" s="164" t="str">
        <f t="array" ref="T402">IFERROR(INDEX($P$2:$P$451,SMALL(IF(ISTEXT($P$2:$P$451),ROW($P$1:$P$450),""),ROW(P401))),"")</f>
        <v/>
      </c>
      <c r="U402" s="124" t="str">
        <f>IF(T402="","",IF(COUNTIF($T402:T851,T402)=1,T402,""))</f>
        <v/>
      </c>
      <c r="V402" s="168" t="str">
        <f t="array" aca="1" ref="V402" ca="1">IF(ROW()-ROW($U$2:$U$451)+1&gt;ROWS($U$2:$U$451)-COUNTBLANK($U$2:$U$451),"",INDIRECT(ADDRESS(SMALL((IF($U$2:$U$451&lt;&gt;"",ROW($U$2:$U$451),ROW()+ROWS($U$2:$U$451))),ROW()-ROW($U$2:$U$451)+1),COLUMN($U$2:$U$451),4)))</f>
        <v/>
      </c>
      <c r="W402" s="186" t="str">
        <f t="shared" ca="1" si="20"/>
        <v/>
      </c>
      <c r="X402" s="187" t="str">
        <f t="shared" ca="1" si="21"/>
        <v/>
      </c>
    </row>
    <row r="403" spans="16:24" x14ac:dyDescent="0.2">
      <c r="P403" s="158">
        <f>Aeration!AX45</f>
        <v>0</v>
      </c>
      <c r="Q403" s="141">
        <f>Aeration!AY45</f>
        <v>0</v>
      </c>
      <c r="R403" s="142">
        <f t="shared" si="19"/>
        <v>0</v>
      </c>
      <c r="S403" s="148"/>
      <c r="T403" s="164" t="str">
        <f t="array" ref="T403">IFERROR(INDEX($P$2:$P$451,SMALL(IF(ISTEXT($P$2:$P$451),ROW($P$1:$P$450),""),ROW(P402))),"")</f>
        <v/>
      </c>
      <c r="U403" s="124" t="str">
        <f>IF(T403="","",IF(COUNTIF($T403:T852,T403)=1,T403,""))</f>
        <v/>
      </c>
      <c r="V403" s="168" t="str">
        <f t="array" aca="1" ref="V403" ca="1">IF(ROW()-ROW($U$2:$U$451)+1&gt;ROWS($U$2:$U$451)-COUNTBLANK($U$2:$U$451),"",INDIRECT(ADDRESS(SMALL((IF($U$2:$U$451&lt;&gt;"",ROW($U$2:$U$451),ROW()+ROWS($U$2:$U$451))),ROW()-ROW($U$2:$U$451)+1),COLUMN($U$2:$U$451),4)))</f>
        <v/>
      </c>
      <c r="W403" s="186" t="str">
        <f t="shared" ca="1" si="20"/>
        <v/>
      </c>
      <c r="X403" s="187" t="str">
        <f t="shared" ca="1" si="21"/>
        <v/>
      </c>
    </row>
    <row r="404" spans="16:24" x14ac:dyDescent="0.2">
      <c r="P404" s="158">
        <f>Aeration!AX46</f>
        <v>0</v>
      </c>
      <c r="Q404" s="141">
        <f>Aeration!AY46</f>
        <v>0</v>
      </c>
      <c r="R404" s="142">
        <f t="shared" si="19"/>
        <v>0</v>
      </c>
      <c r="S404" s="148"/>
      <c r="T404" s="164" t="str">
        <f t="array" ref="T404">IFERROR(INDEX($P$2:$P$451,SMALL(IF(ISTEXT($P$2:$P$451),ROW($P$1:$P$450),""),ROW(P403))),"")</f>
        <v/>
      </c>
      <c r="U404" s="124" t="str">
        <f>IF(T404="","",IF(COUNTIF($T404:T853,T404)=1,T404,""))</f>
        <v/>
      </c>
      <c r="V404" s="168" t="str">
        <f t="array" aca="1" ref="V404" ca="1">IF(ROW()-ROW($U$2:$U$451)+1&gt;ROWS($U$2:$U$451)-COUNTBLANK($U$2:$U$451),"",INDIRECT(ADDRESS(SMALL((IF($U$2:$U$451&lt;&gt;"",ROW($U$2:$U$451),ROW()+ROWS($U$2:$U$451))),ROW()-ROW($U$2:$U$451)+1),COLUMN($U$2:$U$451),4)))</f>
        <v/>
      </c>
      <c r="W404" s="186" t="str">
        <f t="shared" ca="1" si="20"/>
        <v/>
      </c>
      <c r="X404" s="187" t="str">
        <f t="shared" ca="1" si="21"/>
        <v/>
      </c>
    </row>
    <row r="405" spans="16:24" x14ac:dyDescent="0.2">
      <c r="P405" s="158">
        <f>Aeration!AX47</f>
        <v>0</v>
      </c>
      <c r="Q405" s="141">
        <f>Aeration!AY47</f>
        <v>0</v>
      </c>
      <c r="R405" s="142">
        <f t="shared" si="19"/>
        <v>0</v>
      </c>
      <c r="S405" s="148"/>
      <c r="T405" s="164" t="str">
        <f t="array" ref="T405">IFERROR(INDEX($P$2:$P$451,SMALL(IF(ISTEXT($P$2:$P$451),ROW($P$1:$P$450),""),ROW(P404))),"")</f>
        <v/>
      </c>
      <c r="U405" s="124" t="str">
        <f>IF(T405="","",IF(COUNTIF($T405:T854,T405)=1,T405,""))</f>
        <v/>
      </c>
      <c r="V405" s="168" t="str">
        <f t="array" aca="1" ref="V405" ca="1">IF(ROW()-ROW($U$2:$U$451)+1&gt;ROWS($U$2:$U$451)-COUNTBLANK($U$2:$U$451),"",INDIRECT(ADDRESS(SMALL((IF($U$2:$U$451&lt;&gt;"",ROW($U$2:$U$451),ROW()+ROWS($U$2:$U$451))),ROW()-ROW($U$2:$U$451)+1),COLUMN($U$2:$U$451),4)))</f>
        <v/>
      </c>
      <c r="W405" s="186" t="str">
        <f t="shared" ca="1" si="20"/>
        <v/>
      </c>
      <c r="X405" s="187" t="str">
        <f t="shared" ca="1" si="21"/>
        <v/>
      </c>
    </row>
    <row r="406" spans="16:24" x14ac:dyDescent="0.2">
      <c r="P406" s="158">
        <f>Aeration!AX48</f>
        <v>0</v>
      </c>
      <c r="Q406" s="141">
        <f>Aeration!AY48</f>
        <v>0</v>
      </c>
      <c r="R406" s="142">
        <f t="shared" si="19"/>
        <v>0</v>
      </c>
      <c r="S406" s="148"/>
      <c r="T406" s="164" t="str">
        <f t="array" ref="T406">IFERROR(INDEX($P$2:$P$451,SMALL(IF(ISTEXT($P$2:$P$451),ROW($P$1:$P$450),""),ROW(P405))),"")</f>
        <v/>
      </c>
      <c r="U406" s="124" t="str">
        <f>IF(T406="","",IF(COUNTIF($T406:T855,T406)=1,T406,""))</f>
        <v/>
      </c>
      <c r="V406" s="168" t="str">
        <f t="array" aca="1" ref="V406" ca="1">IF(ROW()-ROW($U$2:$U$451)+1&gt;ROWS($U$2:$U$451)-COUNTBLANK($U$2:$U$451),"",INDIRECT(ADDRESS(SMALL((IF($U$2:$U$451&lt;&gt;"",ROW($U$2:$U$451),ROW()+ROWS($U$2:$U$451))),ROW()-ROW($U$2:$U$451)+1),COLUMN($U$2:$U$451),4)))</f>
        <v/>
      </c>
      <c r="W406" s="186" t="str">
        <f t="shared" ca="1" si="20"/>
        <v/>
      </c>
      <c r="X406" s="187" t="str">
        <f t="shared" ca="1" si="21"/>
        <v/>
      </c>
    </row>
    <row r="407" spans="16:24" x14ac:dyDescent="0.2">
      <c r="P407" s="158">
        <f>Aeration!AX49</f>
        <v>0</v>
      </c>
      <c r="Q407" s="141">
        <f>Aeration!AY49</f>
        <v>0</v>
      </c>
      <c r="R407" s="142">
        <f t="shared" si="19"/>
        <v>0</v>
      </c>
      <c r="S407" s="148"/>
      <c r="T407" s="164" t="str">
        <f t="array" ref="T407">IFERROR(INDEX($P$2:$P$451,SMALL(IF(ISTEXT($P$2:$P$451),ROW($P$1:$P$450),""),ROW(P406))),"")</f>
        <v/>
      </c>
      <c r="U407" s="124" t="str">
        <f>IF(T407="","",IF(COUNTIF($T407:T856,T407)=1,T407,""))</f>
        <v/>
      </c>
      <c r="V407" s="168" t="str">
        <f t="array" aca="1" ref="V407" ca="1">IF(ROW()-ROW($U$2:$U$451)+1&gt;ROWS($U$2:$U$451)-COUNTBLANK($U$2:$U$451),"",INDIRECT(ADDRESS(SMALL((IF($U$2:$U$451&lt;&gt;"",ROW($U$2:$U$451),ROW()+ROWS($U$2:$U$451))),ROW()-ROW($U$2:$U$451)+1),COLUMN($U$2:$U$451),4)))</f>
        <v/>
      </c>
      <c r="W407" s="186" t="str">
        <f t="shared" ca="1" si="20"/>
        <v/>
      </c>
      <c r="X407" s="187" t="str">
        <f t="shared" ca="1" si="21"/>
        <v/>
      </c>
    </row>
    <row r="408" spans="16:24" x14ac:dyDescent="0.2">
      <c r="P408" s="158">
        <f>Aeration!AX50</f>
        <v>0</v>
      </c>
      <c r="Q408" s="141">
        <f>Aeration!AY50</f>
        <v>0</v>
      </c>
      <c r="R408" s="142">
        <f t="shared" si="19"/>
        <v>0</v>
      </c>
      <c r="S408" s="148"/>
      <c r="T408" s="164" t="str">
        <f t="array" ref="T408">IFERROR(INDEX($P$2:$P$451,SMALL(IF(ISTEXT($P$2:$P$451),ROW($P$1:$P$450),""),ROW(P407))),"")</f>
        <v/>
      </c>
      <c r="U408" s="124" t="str">
        <f>IF(T408="","",IF(COUNTIF($T408:T857,T408)=1,T408,""))</f>
        <v/>
      </c>
      <c r="V408" s="168" t="str">
        <f t="array" aca="1" ref="V408" ca="1">IF(ROW()-ROW($U$2:$U$451)+1&gt;ROWS($U$2:$U$451)-COUNTBLANK($U$2:$U$451),"",INDIRECT(ADDRESS(SMALL((IF($U$2:$U$451&lt;&gt;"",ROW($U$2:$U$451),ROW()+ROWS($U$2:$U$451))),ROW()-ROW($U$2:$U$451)+1),COLUMN($U$2:$U$451),4)))</f>
        <v/>
      </c>
      <c r="W408" s="186" t="str">
        <f t="shared" ca="1" si="20"/>
        <v/>
      </c>
      <c r="X408" s="187" t="str">
        <f t="shared" ca="1" si="21"/>
        <v/>
      </c>
    </row>
    <row r="409" spans="16:24" x14ac:dyDescent="0.2">
      <c r="P409" s="158">
        <f>Aeration!AX51</f>
        <v>0</v>
      </c>
      <c r="Q409" s="141">
        <f>Aeration!AY51</f>
        <v>0</v>
      </c>
      <c r="R409" s="142">
        <f t="shared" si="19"/>
        <v>0</v>
      </c>
      <c r="S409" s="148"/>
      <c r="T409" s="164" t="str">
        <f t="array" ref="T409">IFERROR(INDEX($P$2:$P$451,SMALL(IF(ISTEXT($P$2:$P$451),ROW($P$1:$P$450),""),ROW(P408))),"")</f>
        <v/>
      </c>
      <c r="U409" s="124" t="str">
        <f>IF(T409="","",IF(COUNTIF($T409:T858,T409)=1,T409,""))</f>
        <v/>
      </c>
      <c r="V409" s="168" t="str">
        <f t="array" aca="1" ref="V409" ca="1">IF(ROW()-ROW($U$2:$U$451)+1&gt;ROWS($U$2:$U$451)-COUNTBLANK($U$2:$U$451),"",INDIRECT(ADDRESS(SMALL((IF($U$2:$U$451&lt;&gt;"",ROW($U$2:$U$451),ROW()+ROWS($U$2:$U$451))),ROW()-ROW($U$2:$U$451)+1),COLUMN($U$2:$U$451),4)))</f>
        <v/>
      </c>
      <c r="W409" s="186" t="str">
        <f t="shared" ca="1" si="20"/>
        <v/>
      </c>
      <c r="X409" s="187" t="str">
        <f t="shared" ca="1" si="21"/>
        <v/>
      </c>
    </row>
    <row r="410" spans="16:24" x14ac:dyDescent="0.2">
      <c r="P410" s="158">
        <f>Aeration!AX52</f>
        <v>0</v>
      </c>
      <c r="Q410" s="141">
        <f>Aeration!AY52</f>
        <v>0</v>
      </c>
      <c r="R410" s="142">
        <f t="shared" si="19"/>
        <v>0</v>
      </c>
      <c r="S410" s="148"/>
      <c r="T410" s="164" t="str">
        <f t="array" ref="T410">IFERROR(INDEX($P$2:$P$451,SMALL(IF(ISTEXT($P$2:$P$451),ROW($P$1:$P$450),""),ROW(P409))),"")</f>
        <v/>
      </c>
      <c r="U410" s="124" t="str">
        <f>IF(T410="","",IF(COUNTIF($T410:T859,T410)=1,T410,""))</f>
        <v/>
      </c>
      <c r="V410" s="168" t="str">
        <f t="array" aca="1" ref="V410" ca="1">IF(ROW()-ROW($U$2:$U$451)+1&gt;ROWS($U$2:$U$451)-COUNTBLANK($U$2:$U$451),"",INDIRECT(ADDRESS(SMALL((IF($U$2:$U$451&lt;&gt;"",ROW($U$2:$U$451),ROW()+ROWS($U$2:$U$451))),ROW()-ROW($U$2:$U$451)+1),COLUMN($U$2:$U$451),4)))</f>
        <v/>
      </c>
      <c r="W410" s="186" t="str">
        <f t="shared" ca="1" si="20"/>
        <v/>
      </c>
      <c r="X410" s="187" t="str">
        <f t="shared" ca="1" si="21"/>
        <v/>
      </c>
    </row>
    <row r="411" spans="16:24" x14ac:dyDescent="0.2">
      <c r="P411" s="158">
        <f>Aeration!AX53</f>
        <v>0</v>
      </c>
      <c r="Q411" s="141">
        <f>Aeration!AY53</f>
        <v>0</v>
      </c>
      <c r="R411" s="142">
        <f t="shared" si="19"/>
        <v>0</v>
      </c>
      <c r="S411" s="148"/>
      <c r="T411" s="164" t="str">
        <f t="array" ref="T411">IFERROR(INDEX($P$2:$P$451,SMALL(IF(ISTEXT($P$2:$P$451),ROW($P$1:$P$450),""),ROW(P410))),"")</f>
        <v/>
      </c>
      <c r="U411" s="124" t="str">
        <f>IF(T411="","",IF(COUNTIF($T411:T860,T411)=1,T411,""))</f>
        <v/>
      </c>
      <c r="V411" s="168" t="str">
        <f t="array" aca="1" ref="V411" ca="1">IF(ROW()-ROW($U$2:$U$451)+1&gt;ROWS($U$2:$U$451)-COUNTBLANK($U$2:$U$451),"",INDIRECT(ADDRESS(SMALL((IF($U$2:$U$451&lt;&gt;"",ROW($U$2:$U$451),ROW()+ROWS($U$2:$U$451))),ROW()-ROW($U$2:$U$451)+1),COLUMN($U$2:$U$451),4)))</f>
        <v/>
      </c>
      <c r="W411" s="186" t="str">
        <f t="shared" ca="1" si="20"/>
        <v/>
      </c>
      <c r="X411" s="187" t="str">
        <f t="shared" ca="1" si="21"/>
        <v/>
      </c>
    </row>
    <row r="412" spans="16:24" x14ac:dyDescent="0.2">
      <c r="P412" s="153">
        <f>Aeration!BB14</f>
        <v>0</v>
      </c>
      <c r="Q412" s="139">
        <f>Aeration!BC14</f>
        <v>0</v>
      </c>
      <c r="R412" s="142">
        <f t="shared" ref="R412" si="22">P412</f>
        <v>0</v>
      </c>
      <c r="S412" s="154" t="s">
        <v>892</v>
      </c>
      <c r="T412" s="164" t="str">
        <f t="array" ref="T412">IFERROR(INDEX($P$2:$P$451,SMALL(IF(ISTEXT($P$2:$P$451),ROW($P$1:$P$450),""),ROW(P411))),"")</f>
        <v/>
      </c>
      <c r="U412" s="124" t="str">
        <f>IF(T412="","",IF(COUNTIF($T412:T861,T412)=1,T412,""))</f>
        <v/>
      </c>
      <c r="V412" s="168" t="str">
        <f t="array" aca="1" ref="V412" ca="1">IF(ROW()-ROW($U$2:$U$451)+1&gt;ROWS($U$2:$U$451)-COUNTBLANK($U$2:$U$451),"",INDIRECT(ADDRESS(SMALL((IF($U$2:$U$451&lt;&gt;"",ROW($U$2:$U$451),ROW()+ROWS($U$2:$U$451))),ROW()-ROW($U$2:$U$451)+1),COLUMN($U$2:$U$451),4)))</f>
        <v/>
      </c>
      <c r="W412" s="186" t="str">
        <f t="shared" ca="1" si="20"/>
        <v/>
      </c>
      <c r="X412" s="187" t="str">
        <f t="shared" ca="1" si="21"/>
        <v/>
      </c>
    </row>
    <row r="413" spans="16:24" x14ac:dyDescent="0.2">
      <c r="P413" s="153">
        <f>Aeration!BB15</f>
        <v>0</v>
      </c>
      <c r="Q413" s="139">
        <f>Aeration!BC15</f>
        <v>0</v>
      </c>
      <c r="R413" s="142">
        <f t="shared" ref="R413:R451" si="23">P413</f>
        <v>0</v>
      </c>
      <c r="S413" s="148"/>
      <c r="T413" s="164" t="str">
        <f t="array" ref="T413">IFERROR(INDEX($P$2:$P$451,SMALL(IF(ISTEXT($P$2:$P$451),ROW($P$1:$P$450),""),ROW(P412))),"")</f>
        <v/>
      </c>
      <c r="U413" s="124" t="str">
        <f>IF(T413="","",IF(COUNTIF($T413:T862,T413)=1,T413,""))</f>
        <v/>
      </c>
      <c r="V413" s="168" t="str">
        <f t="array" aca="1" ref="V413" ca="1">IF(ROW()-ROW($U$2:$U$451)+1&gt;ROWS($U$2:$U$451)-COUNTBLANK($U$2:$U$451),"",INDIRECT(ADDRESS(SMALL((IF($U$2:$U$451&lt;&gt;"",ROW($U$2:$U$451),ROW()+ROWS($U$2:$U$451))),ROW()-ROW($U$2:$U$451)+1),COLUMN($U$2:$U$451),4)))</f>
        <v/>
      </c>
      <c r="W413" s="186" t="str">
        <f t="shared" ca="1" si="20"/>
        <v/>
      </c>
      <c r="X413" s="187" t="str">
        <f t="shared" ca="1" si="21"/>
        <v/>
      </c>
    </row>
    <row r="414" spans="16:24" x14ac:dyDescent="0.2">
      <c r="P414" s="153">
        <f>Aeration!BB16</f>
        <v>0</v>
      </c>
      <c r="Q414" s="139">
        <f>Aeration!BC16</f>
        <v>0</v>
      </c>
      <c r="R414" s="142">
        <f t="shared" si="23"/>
        <v>0</v>
      </c>
      <c r="S414" s="148"/>
      <c r="T414" s="164" t="str">
        <f t="array" ref="T414">IFERROR(INDEX($P$2:$P$451,SMALL(IF(ISTEXT($P$2:$P$451),ROW($P$1:$P$450),""),ROW(P413))),"")</f>
        <v/>
      </c>
      <c r="U414" s="124" t="str">
        <f>IF(T414="","",IF(COUNTIF($T414:T863,T414)=1,T414,""))</f>
        <v/>
      </c>
      <c r="V414" s="168" t="str">
        <f t="array" aca="1" ref="V414" ca="1">IF(ROW()-ROW($U$2:$U$451)+1&gt;ROWS($U$2:$U$451)-COUNTBLANK($U$2:$U$451),"",INDIRECT(ADDRESS(SMALL((IF($U$2:$U$451&lt;&gt;"",ROW($U$2:$U$451),ROW()+ROWS($U$2:$U$451))),ROW()-ROW($U$2:$U$451)+1),COLUMN($U$2:$U$451),4)))</f>
        <v/>
      </c>
      <c r="W414" s="186" t="str">
        <f t="shared" ca="1" si="20"/>
        <v/>
      </c>
      <c r="X414" s="187" t="str">
        <f t="shared" ca="1" si="21"/>
        <v/>
      </c>
    </row>
    <row r="415" spans="16:24" x14ac:dyDescent="0.2">
      <c r="P415" s="153">
        <f>Aeration!BB17</f>
        <v>0</v>
      </c>
      <c r="Q415" s="139">
        <f>Aeration!BC17</f>
        <v>0</v>
      </c>
      <c r="R415" s="142">
        <f t="shared" si="23"/>
        <v>0</v>
      </c>
      <c r="S415" s="148"/>
      <c r="T415" s="164" t="str">
        <f t="array" ref="T415">IFERROR(INDEX($P$2:$P$451,SMALL(IF(ISTEXT($P$2:$P$451),ROW($P$1:$P$450),""),ROW(P414))),"")</f>
        <v/>
      </c>
      <c r="U415" s="124" t="str">
        <f>IF(T415="","",IF(COUNTIF($T415:T864,T415)=1,T415,""))</f>
        <v/>
      </c>
      <c r="V415" s="168" t="str">
        <f t="array" aca="1" ref="V415" ca="1">IF(ROW()-ROW($U$2:$U$451)+1&gt;ROWS($U$2:$U$451)-COUNTBLANK($U$2:$U$451),"",INDIRECT(ADDRESS(SMALL((IF($U$2:$U$451&lt;&gt;"",ROW($U$2:$U$451),ROW()+ROWS($U$2:$U$451))),ROW()-ROW($U$2:$U$451)+1),COLUMN($U$2:$U$451),4)))</f>
        <v/>
      </c>
      <c r="W415" s="186" t="str">
        <f t="shared" ca="1" si="20"/>
        <v/>
      </c>
      <c r="X415" s="187" t="str">
        <f t="shared" ca="1" si="21"/>
        <v/>
      </c>
    </row>
    <row r="416" spans="16:24" x14ac:dyDescent="0.2">
      <c r="P416" s="153">
        <f>Aeration!BB18</f>
        <v>0</v>
      </c>
      <c r="Q416" s="139">
        <f>Aeration!BC18</f>
        <v>0</v>
      </c>
      <c r="R416" s="142">
        <f t="shared" si="23"/>
        <v>0</v>
      </c>
      <c r="S416" s="148"/>
      <c r="T416" s="164" t="str">
        <f t="array" ref="T416">IFERROR(INDEX($P$2:$P$451,SMALL(IF(ISTEXT($P$2:$P$451),ROW($P$1:$P$450),""),ROW(P415))),"")</f>
        <v/>
      </c>
      <c r="U416" s="124" t="str">
        <f>IF(T416="","",IF(COUNTIF($T416:T865,T416)=1,T416,""))</f>
        <v/>
      </c>
      <c r="V416" s="168" t="str">
        <f t="array" aca="1" ref="V416" ca="1">IF(ROW()-ROW($U$2:$U$451)+1&gt;ROWS($U$2:$U$451)-COUNTBLANK($U$2:$U$451),"",INDIRECT(ADDRESS(SMALL((IF($U$2:$U$451&lt;&gt;"",ROW($U$2:$U$451),ROW()+ROWS($U$2:$U$451))),ROW()-ROW($U$2:$U$451)+1),COLUMN($U$2:$U$451),4)))</f>
        <v/>
      </c>
      <c r="W416" s="186" t="str">
        <f t="shared" ca="1" si="20"/>
        <v/>
      </c>
      <c r="X416" s="187" t="str">
        <f t="shared" ca="1" si="21"/>
        <v/>
      </c>
    </row>
    <row r="417" spans="16:24" x14ac:dyDescent="0.2">
      <c r="P417" s="153">
        <f>Aeration!BB19</f>
        <v>0</v>
      </c>
      <c r="Q417" s="139">
        <f>Aeration!BC19</f>
        <v>0</v>
      </c>
      <c r="R417" s="142">
        <f t="shared" si="23"/>
        <v>0</v>
      </c>
      <c r="S417" s="148"/>
      <c r="T417" s="164" t="str">
        <f t="array" ref="T417">IFERROR(INDEX($P$2:$P$451,SMALL(IF(ISTEXT($P$2:$P$451),ROW($P$1:$P$450),""),ROW(P416))),"")</f>
        <v/>
      </c>
      <c r="U417" s="124" t="str">
        <f>IF(T417="","",IF(COUNTIF($T417:T866,T417)=1,T417,""))</f>
        <v/>
      </c>
      <c r="V417" s="168" t="str">
        <f t="array" aca="1" ref="V417" ca="1">IF(ROW()-ROW($U$2:$U$451)+1&gt;ROWS($U$2:$U$451)-COUNTBLANK($U$2:$U$451),"",INDIRECT(ADDRESS(SMALL((IF($U$2:$U$451&lt;&gt;"",ROW($U$2:$U$451),ROW()+ROWS($U$2:$U$451))),ROW()-ROW($U$2:$U$451)+1),COLUMN($U$2:$U$451),4)))</f>
        <v/>
      </c>
      <c r="W417" s="186" t="str">
        <f t="shared" ca="1" si="20"/>
        <v/>
      </c>
      <c r="X417" s="187" t="str">
        <f t="shared" ca="1" si="21"/>
        <v/>
      </c>
    </row>
    <row r="418" spans="16:24" x14ac:dyDescent="0.2">
      <c r="P418" s="153">
        <f>Aeration!BB20</f>
        <v>0</v>
      </c>
      <c r="Q418" s="139">
        <f>Aeration!BC20</f>
        <v>0</v>
      </c>
      <c r="R418" s="142">
        <f t="shared" si="23"/>
        <v>0</v>
      </c>
      <c r="S418" s="148"/>
      <c r="T418" s="164" t="str">
        <f t="array" ref="T418">IFERROR(INDEX($P$2:$P$451,SMALL(IF(ISTEXT($P$2:$P$451),ROW($P$1:$P$450),""),ROW(P417))),"")</f>
        <v/>
      </c>
      <c r="U418" s="124" t="str">
        <f>IF(T418="","",IF(COUNTIF($T418:T867,T418)=1,T418,""))</f>
        <v/>
      </c>
      <c r="V418" s="168" t="str">
        <f t="array" aca="1" ref="V418" ca="1">IF(ROW()-ROW($U$2:$U$451)+1&gt;ROWS($U$2:$U$451)-COUNTBLANK($U$2:$U$451),"",INDIRECT(ADDRESS(SMALL((IF($U$2:$U$451&lt;&gt;"",ROW($U$2:$U$451),ROW()+ROWS($U$2:$U$451))),ROW()-ROW($U$2:$U$451)+1),COLUMN($U$2:$U$451),4)))</f>
        <v/>
      </c>
      <c r="W418" s="186" t="str">
        <f t="shared" ca="1" si="20"/>
        <v/>
      </c>
      <c r="X418" s="187" t="str">
        <f t="shared" ca="1" si="21"/>
        <v/>
      </c>
    </row>
    <row r="419" spans="16:24" x14ac:dyDescent="0.2">
      <c r="P419" s="153">
        <f>Aeration!BB21</f>
        <v>0</v>
      </c>
      <c r="Q419" s="139">
        <f>Aeration!BC21</f>
        <v>0</v>
      </c>
      <c r="R419" s="142">
        <f t="shared" si="23"/>
        <v>0</v>
      </c>
      <c r="S419" s="148"/>
      <c r="T419" s="164" t="str">
        <f t="array" ref="T419">IFERROR(INDEX($P$2:$P$451,SMALL(IF(ISTEXT($P$2:$P$451),ROW($P$1:$P$450),""),ROW(P418))),"")</f>
        <v/>
      </c>
      <c r="U419" s="124" t="str">
        <f>IF(T419="","",IF(COUNTIF($T419:T868,T419)=1,T419,""))</f>
        <v/>
      </c>
      <c r="V419" s="168" t="str">
        <f t="array" aca="1" ref="V419" ca="1">IF(ROW()-ROW($U$2:$U$451)+1&gt;ROWS($U$2:$U$451)-COUNTBLANK($U$2:$U$451),"",INDIRECT(ADDRESS(SMALL((IF($U$2:$U$451&lt;&gt;"",ROW($U$2:$U$451),ROW()+ROWS($U$2:$U$451))),ROW()-ROW($U$2:$U$451)+1),COLUMN($U$2:$U$451),4)))</f>
        <v/>
      </c>
      <c r="W419" s="186" t="str">
        <f t="shared" ca="1" si="20"/>
        <v/>
      </c>
      <c r="X419" s="187" t="str">
        <f t="shared" ca="1" si="21"/>
        <v/>
      </c>
    </row>
    <row r="420" spans="16:24" x14ac:dyDescent="0.2">
      <c r="P420" s="153">
        <f>Aeration!BB22</f>
        <v>0</v>
      </c>
      <c r="Q420" s="139">
        <f>Aeration!BC22</f>
        <v>0</v>
      </c>
      <c r="R420" s="142">
        <f t="shared" si="23"/>
        <v>0</v>
      </c>
      <c r="S420" s="148"/>
      <c r="T420" s="164" t="str">
        <f t="array" ref="T420">IFERROR(INDEX($P$2:$P$451,SMALL(IF(ISTEXT($P$2:$P$451),ROW($P$1:$P$450),""),ROW(P419))),"")</f>
        <v/>
      </c>
      <c r="U420" s="124" t="str">
        <f>IF(T420="","",IF(COUNTIF($T420:T869,T420)=1,T420,""))</f>
        <v/>
      </c>
      <c r="V420" s="168" t="str">
        <f t="array" aca="1" ref="V420" ca="1">IF(ROW()-ROW($U$2:$U$451)+1&gt;ROWS($U$2:$U$451)-COUNTBLANK($U$2:$U$451),"",INDIRECT(ADDRESS(SMALL((IF($U$2:$U$451&lt;&gt;"",ROW($U$2:$U$451),ROW()+ROWS($U$2:$U$451))),ROW()-ROW($U$2:$U$451)+1),COLUMN($U$2:$U$451),4)))</f>
        <v/>
      </c>
      <c r="W420" s="186" t="str">
        <f t="shared" ca="1" si="20"/>
        <v/>
      </c>
      <c r="X420" s="187" t="str">
        <f t="shared" ca="1" si="21"/>
        <v/>
      </c>
    </row>
    <row r="421" spans="16:24" x14ac:dyDescent="0.2">
      <c r="P421" s="153">
        <f>Aeration!BB23</f>
        <v>0</v>
      </c>
      <c r="Q421" s="139">
        <f>Aeration!BC23</f>
        <v>0</v>
      </c>
      <c r="R421" s="142">
        <f t="shared" si="23"/>
        <v>0</v>
      </c>
      <c r="S421" s="148"/>
      <c r="T421" s="164" t="str">
        <f t="array" ref="T421">IFERROR(INDEX($P$2:$P$451,SMALL(IF(ISTEXT($P$2:$P$451),ROW($P$1:$P$450),""),ROW(P420))),"")</f>
        <v/>
      </c>
      <c r="U421" s="124" t="str">
        <f>IF(T421="","",IF(COUNTIF($T421:T870,T421)=1,T421,""))</f>
        <v/>
      </c>
      <c r="V421" s="168" t="str">
        <f t="array" aca="1" ref="V421" ca="1">IF(ROW()-ROW($U$2:$U$451)+1&gt;ROWS($U$2:$U$451)-COUNTBLANK($U$2:$U$451),"",INDIRECT(ADDRESS(SMALL((IF($U$2:$U$451&lt;&gt;"",ROW($U$2:$U$451),ROW()+ROWS($U$2:$U$451))),ROW()-ROW($U$2:$U$451)+1),COLUMN($U$2:$U$451),4)))</f>
        <v/>
      </c>
      <c r="W421" s="186" t="str">
        <f t="shared" ca="1" si="20"/>
        <v/>
      </c>
      <c r="X421" s="187" t="str">
        <f t="shared" ca="1" si="21"/>
        <v/>
      </c>
    </row>
    <row r="422" spans="16:24" x14ac:dyDescent="0.2">
      <c r="P422" s="153">
        <f>Aeration!BB24</f>
        <v>0</v>
      </c>
      <c r="Q422" s="139">
        <f>Aeration!BC24</f>
        <v>0</v>
      </c>
      <c r="R422" s="142">
        <f t="shared" si="23"/>
        <v>0</v>
      </c>
      <c r="S422" s="148"/>
      <c r="T422" s="164" t="str">
        <f t="array" ref="T422">IFERROR(INDEX($P$2:$P$451,SMALL(IF(ISTEXT($P$2:$P$451),ROW($P$1:$P$450),""),ROW(P421))),"")</f>
        <v/>
      </c>
      <c r="U422" s="124" t="str">
        <f>IF(T422="","",IF(COUNTIF($T422:T871,T422)=1,T422,""))</f>
        <v/>
      </c>
      <c r="V422" s="168" t="str">
        <f t="array" aca="1" ref="V422" ca="1">IF(ROW()-ROW($U$2:$U$451)+1&gt;ROWS($U$2:$U$451)-COUNTBLANK($U$2:$U$451),"",INDIRECT(ADDRESS(SMALL((IF($U$2:$U$451&lt;&gt;"",ROW($U$2:$U$451),ROW()+ROWS($U$2:$U$451))),ROW()-ROW($U$2:$U$451)+1),COLUMN($U$2:$U$451),4)))</f>
        <v/>
      </c>
      <c r="W422" s="186" t="str">
        <f t="shared" ca="1" si="20"/>
        <v/>
      </c>
      <c r="X422" s="187" t="str">
        <f t="shared" ca="1" si="21"/>
        <v/>
      </c>
    </row>
    <row r="423" spans="16:24" x14ac:dyDescent="0.2">
      <c r="P423" s="153">
        <f>Aeration!BB25</f>
        <v>0</v>
      </c>
      <c r="Q423" s="139">
        <f>Aeration!BC25</f>
        <v>0</v>
      </c>
      <c r="R423" s="142">
        <f t="shared" si="23"/>
        <v>0</v>
      </c>
      <c r="S423" s="148"/>
      <c r="T423" s="164" t="str">
        <f t="array" ref="T423">IFERROR(INDEX($P$2:$P$451,SMALL(IF(ISTEXT($P$2:$P$451),ROW($P$1:$P$450),""),ROW(P422))),"")</f>
        <v/>
      </c>
      <c r="U423" s="124" t="str">
        <f>IF(T423="","",IF(COUNTIF($T423:T872,T423)=1,T423,""))</f>
        <v/>
      </c>
      <c r="V423" s="168" t="str">
        <f t="array" aca="1" ref="V423" ca="1">IF(ROW()-ROW($U$2:$U$451)+1&gt;ROWS($U$2:$U$451)-COUNTBLANK($U$2:$U$451),"",INDIRECT(ADDRESS(SMALL((IF($U$2:$U$451&lt;&gt;"",ROW($U$2:$U$451),ROW()+ROWS($U$2:$U$451))),ROW()-ROW($U$2:$U$451)+1),COLUMN($U$2:$U$451),4)))</f>
        <v/>
      </c>
      <c r="W423" s="186" t="str">
        <f t="shared" ca="1" si="20"/>
        <v/>
      </c>
      <c r="X423" s="187" t="str">
        <f t="shared" ca="1" si="21"/>
        <v/>
      </c>
    </row>
    <row r="424" spans="16:24" x14ac:dyDescent="0.2">
      <c r="P424" s="153">
        <f>Aeration!BB26</f>
        <v>0</v>
      </c>
      <c r="Q424" s="139">
        <f>Aeration!BC26</f>
        <v>0</v>
      </c>
      <c r="R424" s="142">
        <f t="shared" si="23"/>
        <v>0</v>
      </c>
      <c r="S424" s="148"/>
      <c r="T424" s="164" t="str">
        <f t="array" ref="T424">IFERROR(INDEX($P$2:$P$451,SMALL(IF(ISTEXT($P$2:$P$451),ROW($P$1:$P$450),""),ROW(P423))),"")</f>
        <v/>
      </c>
      <c r="U424" s="124" t="str">
        <f>IF(T424="","",IF(COUNTIF($T424:T873,T424)=1,T424,""))</f>
        <v/>
      </c>
      <c r="V424" s="168" t="str">
        <f t="array" aca="1" ref="V424" ca="1">IF(ROW()-ROW($U$2:$U$451)+1&gt;ROWS($U$2:$U$451)-COUNTBLANK($U$2:$U$451),"",INDIRECT(ADDRESS(SMALL((IF($U$2:$U$451&lt;&gt;"",ROW($U$2:$U$451),ROW()+ROWS($U$2:$U$451))),ROW()-ROW($U$2:$U$451)+1),COLUMN($U$2:$U$451),4)))</f>
        <v/>
      </c>
      <c r="W424" s="186" t="str">
        <f t="shared" ca="1" si="20"/>
        <v/>
      </c>
      <c r="X424" s="187" t="str">
        <f t="shared" ca="1" si="21"/>
        <v/>
      </c>
    </row>
    <row r="425" spans="16:24" x14ac:dyDescent="0.2">
      <c r="P425" s="153">
        <f>Aeration!BB27</f>
        <v>0</v>
      </c>
      <c r="Q425" s="139">
        <f>Aeration!BC27</f>
        <v>0</v>
      </c>
      <c r="R425" s="142">
        <f t="shared" si="23"/>
        <v>0</v>
      </c>
      <c r="S425" s="148"/>
      <c r="T425" s="164" t="str">
        <f t="array" ref="T425">IFERROR(INDEX($P$2:$P$451,SMALL(IF(ISTEXT($P$2:$P$451),ROW($P$1:$P$450),""),ROW(P424))),"")</f>
        <v/>
      </c>
      <c r="U425" s="124" t="str">
        <f>IF(T425="","",IF(COUNTIF($T425:T874,T425)=1,T425,""))</f>
        <v/>
      </c>
      <c r="V425" s="168" t="str">
        <f t="array" aca="1" ref="V425" ca="1">IF(ROW()-ROW($U$2:$U$451)+1&gt;ROWS($U$2:$U$451)-COUNTBLANK($U$2:$U$451),"",INDIRECT(ADDRESS(SMALL((IF($U$2:$U$451&lt;&gt;"",ROW($U$2:$U$451),ROW()+ROWS($U$2:$U$451))),ROW()-ROW($U$2:$U$451)+1),COLUMN($U$2:$U$451),4)))</f>
        <v/>
      </c>
      <c r="W425" s="186" t="str">
        <f t="shared" ca="1" si="20"/>
        <v/>
      </c>
      <c r="X425" s="187" t="str">
        <f t="shared" ca="1" si="21"/>
        <v/>
      </c>
    </row>
    <row r="426" spans="16:24" x14ac:dyDescent="0.2">
      <c r="P426" s="153">
        <f>Aeration!BB28</f>
        <v>0</v>
      </c>
      <c r="Q426" s="139">
        <f>Aeration!BC28</f>
        <v>0</v>
      </c>
      <c r="R426" s="142">
        <f t="shared" si="23"/>
        <v>0</v>
      </c>
      <c r="S426" s="148"/>
      <c r="T426" s="164" t="str">
        <f t="array" ref="T426">IFERROR(INDEX($P$2:$P$451,SMALL(IF(ISTEXT($P$2:$P$451),ROW($P$1:$P$450),""),ROW(P425))),"")</f>
        <v/>
      </c>
      <c r="U426" s="124" t="str">
        <f>IF(T426="","",IF(COUNTIF($T426:T875,T426)=1,T426,""))</f>
        <v/>
      </c>
      <c r="V426" s="168" t="str">
        <f t="array" aca="1" ref="V426" ca="1">IF(ROW()-ROW($U$2:$U$451)+1&gt;ROWS($U$2:$U$451)-COUNTBLANK($U$2:$U$451),"",INDIRECT(ADDRESS(SMALL((IF($U$2:$U$451&lt;&gt;"",ROW($U$2:$U$451),ROW()+ROWS($U$2:$U$451))),ROW()-ROW($U$2:$U$451)+1),COLUMN($U$2:$U$451),4)))</f>
        <v/>
      </c>
      <c r="W426" s="186" t="str">
        <f t="shared" ca="1" si="20"/>
        <v/>
      </c>
      <c r="X426" s="187" t="str">
        <f t="shared" ca="1" si="21"/>
        <v/>
      </c>
    </row>
    <row r="427" spans="16:24" x14ac:dyDescent="0.2">
      <c r="P427" s="153">
        <f>Aeration!BB29</f>
        <v>0</v>
      </c>
      <c r="Q427" s="139">
        <f>Aeration!BC29</f>
        <v>0</v>
      </c>
      <c r="R427" s="142">
        <f t="shared" si="23"/>
        <v>0</v>
      </c>
      <c r="S427" s="148"/>
      <c r="T427" s="164" t="str">
        <f t="array" ref="T427">IFERROR(INDEX($P$2:$P$451,SMALL(IF(ISTEXT($P$2:$P$451),ROW($P$1:$P$450),""),ROW(P426))),"")</f>
        <v/>
      </c>
      <c r="U427" s="124" t="str">
        <f>IF(T427="","",IF(COUNTIF($T427:T876,T427)=1,T427,""))</f>
        <v/>
      </c>
      <c r="V427" s="168" t="str">
        <f t="array" aca="1" ref="V427" ca="1">IF(ROW()-ROW($U$2:$U$451)+1&gt;ROWS($U$2:$U$451)-COUNTBLANK($U$2:$U$451),"",INDIRECT(ADDRESS(SMALL((IF($U$2:$U$451&lt;&gt;"",ROW($U$2:$U$451),ROW()+ROWS($U$2:$U$451))),ROW()-ROW($U$2:$U$451)+1),COLUMN($U$2:$U$451),4)))</f>
        <v/>
      </c>
      <c r="W427" s="186" t="str">
        <f t="shared" ca="1" si="20"/>
        <v/>
      </c>
      <c r="X427" s="187" t="str">
        <f t="shared" ca="1" si="21"/>
        <v/>
      </c>
    </row>
    <row r="428" spans="16:24" x14ac:dyDescent="0.2">
      <c r="P428" s="153">
        <f>Aeration!BB30</f>
        <v>0</v>
      </c>
      <c r="Q428" s="139">
        <f>Aeration!BC30</f>
        <v>0</v>
      </c>
      <c r="R428" s="142">
        <f t="shared" si="23"/>
        <v>0</v>
      </c>
      <c r="S428" s="148"/>
      <c r="T428" s="164" t="str">
        <f t="array" ref="T428">IFERROR(INDEX($P$2:$P$451,SMALL(IF(ISTEXT($P$2:$P$451),ROW($P$1:$P$450),""),ROW(P427))),"")</f>
        <v/>
      </c>
      <c r="U428" s="124" t="str">
        <f>IF(T428="","",IF(COUNTIF($T428:T877,T428)=1,T428,""))</f>
        <v/>
      </c>
      <c r="V428" s="168" t="str">
        <f t="array" aca="1" ref="V428" ca="1">IF(ROW()-ROW($U$2:$U$451)+1&gt;ROWS($U$2:$U$451)-COUNTBLANK($U$2:$U$451),"",INDIRECT(ADDRESS(SMALL((IF($U$2:$U$451&lt;&gt;"",ROW($U$2:$U$451),ROW()+ROWS($U$2:$U$451))),ROW()-ROW($U$2:$U$451)+1),COLUMN($U$2:$U$451),4)))</f>
        <v/>
      </c>
      <c r="W428" s="186" t="str">
        <f t="shared" ca="1" si="20"/>
        <v/>
      </c>
      <c r="X428" s="187" t="str">
        <f t="shared" ca="1" si="21"/>
        <v/>
      </c>
    </row>
    <row r="429" spans="16:24" x14ac:dyDescent="0.2">
      <c r="P429" s="153">
        <f>Aeration!BB31</f>
        <v>0</v>
      </c>
      <c r="Q429" s="139">
        <f>Aeration!BC31</f>
        <v>0</v>
      </c>
      <c r="R429" s="142">
        <f t="shared" si="23"/>
        <v>0</v>
      </c>
      <c r="S429" s="148"/>
      <c r="T429" s="164" t="str">
        <f t="array" ref="T429">IFERROR(INDEX($P$2:$P$451,SMALL(IF(ISTEXT($P$2:$P$451),ROW($P$1:$P$450),""),ROW(P428))),"")</f>
        <v/>
      </c>
      <c r="U429" s="124" t="str">
        <f>IF(T429="","",IF(COUNTIF($T429:T878,T429)=1,T429,""))</f>
        <v/>
      </c>
      <c r="V429" s="168" t="str">
        <f t="array" aca="1" ref="V429" ca="1">IF(ROW()-ROW($U$2:$U$451)+1&gt;ROWS($U$2:$U$451)-COUNTBLANK($U$2:$U$451),"",INDIRECT(ADDRESS(SMALL((IF($U$2:$U$451&lt;&gt;"",ROW($U$2:$U$451),ROW()+ROWS($U$2:$U$451))),ROW()-ROW($U$2:$U$451)+1),COLUMN($U$2:$U$451),4)))</f>
        <v/>
      </c>
      <c r="W429" s="186" t="str">
        <f t="shared" ca="1" si="20"/>
        <v/>
      </c>
      <c r="X429" s="187" t="str">
        <f t="shared" ca="1" si="21"/>
        <v/>
      </c>
    </row>
    <row r="430" spans="16:24" x14ac:dyDescent="0.2">
      <c r="P430" s="153">
        <f>Aeration!BB32</f>
        <v>0</v>
      </c>
      <c r="Q430" s="139">
        <f>Aeration!BC32</f>
        <v>0</v>
      </c>
      <c r="R430" s="142">
        <f t="shared" si="23"/>
        <v>0</v>
      </c>
      <c r="S430" s="148"/>
      <c r="T430" s="164" t="str">
        <f t="array" ref="T430">IFERROR(INDEX($P$2:$P$451,SMALL(IF(ISTEXT($P$2:$P$451),ROW($P$1:$P$450),""),ROW(P429))),"")</f>
        <v/>
      </c>
      <c r="U430" s="124" t="str">
        <f>IF(T430="","",IF(COUNTIF($T430:T879,T430)=1,T430,""))</f>
        <v/>
      </c>
      <c r="V430" s="168" t="str">
        <f t="array" aca="1" ref="V430" ca="1">IF(ROW()-ROW($U$2:$U$451)+1&gt;ROWS($U$2:$U$451)-COUNTBLANK($U$2:$U$451),"",INDIRECT(ADDRESS(SMALL((IF($U$2:$U$451&lt;&gt;"",ROW($U$2:$U$451),ROW()+ROWS($U$2:$U$451))),ROW()-ROW($U$2:$U$451)+1),COLUMN($U$2:$U$451),4)))</f>
        <v/>
      </c>
      <c r="W430" s="186" t="str">
        <f t="shared" ca="1" si="20"/>
        <v/>
      </c>
      <c r="X430" s="187" t="str">
        <f t="shared" ca="1" si="21"/>
        <v/>
      </c>
    </row>
    <row r="431" spans="16:24" x14ac:dyDescent="0.2">
      <c r="P431" s="153">
        <f>Aeration!BB33</f>
        <v>0</v>
      </c>
      <c r="Q431" s="139">
        <f>Aeration!BC33</f>
        <v>0</v>
      </c>
      <c r="R431" s="142">
        <f t="shared" si="23"/>
        <v>0</v>
      </c>
      <c r="S431" s="148"/>
      <c r="T431" s="164" t="str">
        <f t="array" ref="T431">IFERROR(INDEX($P$2:$P$451,SMALL(IF(ISTEXT($P$2:$P$451),ROW($P$1:$P$450),""),ROW(P430))),"")</f>
        <v/>
      </c>
      <c r="U431" s="124" t="str">
        <f>IF(T431="","",IF(COUNTIF($T431:T880,T431)=1,T431,""))</f>
        <v/>
      </c>
      <c r="V431" s="168" t="str">
        <f t="array" aca="1" ref="V431" ca="1">IF(ROW()-ROW($U$2:$U$451)+1&gt;ROWS($U$2:$U$451)-COUNTBLANK($U$2:$U$451),"",INDIRECT(ADDRESS(SMALL((IF($U$2:$U$451&lt;&gt;"",ROW($U$2:$U$451),ROW()+ROWS($U$2:$U$451))),ROW()-ROW($U$2:$U$451)+1),COLUMN($U$2:$U$451),4)))</f>
        <v/>
      </c>
      <c r="W431" s="186" t="str">
        <f t="shared" ca="1" si="20"/>
        <v/>
      </c>
      <c r="X431" s="187" t="str">
        <f t="shared" ca="1" si="21"/>
        <v/>
      </c>
    </row>
    <row r="432" spans="16:24" x14ac:dyDescent="0.2">
      <c r="P432" s="153">
        <f>Aeration!BB34</f>
        <v>0</v>
      </c>
      <c r="Q432" s="139">
        <f>Aeration!BC34</f>
        <v>0</v>
      </c>
      <c r="R432" s="142">
        <f t="shared" si="23"/>
        <v>0</v>
      </c>
      <c r="S432" s="302"/>
      <c r="T432" s="164" t="str">
        <f t="array" ref="T432">IFERROR(INDEX($P$2:$P$451,SMALL(IF(ISTEXT($P$2:$P$451),ROW($P$1:$P$450),""),ROW(P431))),"")</f>
        <v/>
      </c>
      <c r="U432" s="124" t="str">
        <f>IF(T432="","",IF(COUNTIF($T432:T881,T432)=1,T432,""))</f>
        <v/>
      </c>
      <c r="V432" s="168" t="str">
        <f t="array" aca="1" ref="V432" ca="1">IF(ROW()-ROW($U$2:$U$451)+1&gt;ROWS($U$2:$U$451)-COUNTBLANK($U$2:$U$451),"",INDIRECT(ADDRESS(SMALL((IF($U$2:$U$451&lt;&gt;"",ROW($U$2:$U$451),ROW()+ROWS($U$2:$U$451))),ROW()-ROW($U$2:$U$451)+1),COLUMN($U$2:$U$451),4)))</f>
        <v/>
      </c>
      <c r="W432" s="186" t="str">
        <f t="shared" ca="1" si="20"/>
        <v/>
      </c>
      <c r="X432" s="187" t="str">
        <f t="shared" ca="1" si="21"/>
        <v/>
      </c>
    </row>
    <row r="433" spans="16:24" x14ac:dyDescent="0.2">
      <c r="P433" s="153">
        <f>Aeration!BB35</f>
        <v>0</v>
      </c>
      <c r="Q433" s="139">
        <f>Aeration!BC35</f>
        <v>0</v>
      </c>
      <c r="R433" s="142">
        <f t="shared" si="23"/>
        <v>0</v>
      </c>
      <c r="S433" s="302"/>
      <c r="T433" s="164" t="str">
        <f t="array" ref="T433">IFERROR(INDEX($P$2:$P$451,SMALL(IF(ISTEXT($P$2:$P$451),ROW($P$1:$P$450),""),ROW(P432))),"")</f>
        <v/>
      </c>
      <c r="U433" s="124" t="str">
        <f>IF(T433="","",IF(COUNTIF($T433:T882,T433)=1,T433,""))</f>
        <v/>
      </c>
      <c r="V433" s="168" t="str">
        <f t="array" aca="1" ref="V433" ca="1">IF(ROW()-ROW($U$2:$U$451)+1&gt;ROWS($U$2:$U$451)-COUNTBLANK($U$2:$U$451),"",INDIRECT(ADDRESS(SMALL((IF($U$2:$U$451&lt;&gt;"",ROW($U$2:$U$451),ROW()+ROWS($U$2:$U$451))),ROW()-ROW($U$2:$U$451)+1),COLUMN($U$2:$U$451),4)))</f>
        <v/>
      </c>
      <c r="W433" s="186" t="str">
        <f t="shared" ca="1" si="20"/>
        <v/>
      </c>
      <c r="X433" s="187" t="str">
        <f t="shared" ca="1" si="21"/>
        <v/>
      </c>
    </row>
    <row r="434" spans="16:24" x14ac:dyDescent="0.2">
      <c r="P434" s="153">
        <f>Aeration!BB36</f>
        <v>0</v>
      </c>
      <c r="Q434" s="139">
        <f>Aeration!BC36</f>
        <v>0</v>
      </c>
      <c r="R434" s="142">
        <f t="shared" si="23"/>
        <v>0</v>
      </c>
      <c r="S434" s="302"/>
      <c r="T434" s="164" t="str">
        <f t="array" ref="T434">IFERROR(INDEX($P$2:$P$451,SMALL(IF(ISTEXT($P$2:$P$451),ROW($P$1:$P$450),""),ROW(P433))),"")</f>
        <v/>
      </c>
      <c r="U434" s="124" t="str">
        <f>IF(T434="","",IF(COUNTIF($T434:T883,T434)=1,T434,""))</f>
        <v/>
      </c>
      <c r="V434" s="168" t="str">
        <f t="array" aca="1" ref="V434" ca="1">IF(ROW()-ROW($U$2:$U$451)+1&gt;ROWS($U$2:$U$451)-COUNTBLANK($U$2:$U$451),"",INDIRECT(ADDRESS(SMALL((IF($U$2:$U$451&lt;&gt;"",ROW($U$2:$U$451),ROW()+ROWS($U$2:$U$451))),ROW()-ROW($U$2:$U$451)+1),COLUMN($U$2:$U$451),4)))</f>
        <v/>
      </c>
      <c r="W434" s="186" t="str">
        <f t="shared" ca="1" si="20"/>
        <v/>
      </c>
      <c r="X434" s="187" t="str">
        <f t="shared" ca="1" si="21"/>
        <v/>
      </c>
    </row>
    <row r="435" spans="16:24" x14ac:dyDescent="0.2">
      <c r="P435" s="153">
        <f>Aeration!BB37</f>
        <v>0</v>
      </c>
      <c r="Q435" s="139">
        <f>Aeration!BC37</f>
        <v>0</v>
      </c>
      <c r="R435" s="142">
        <f t="shared" si="23"/>
        <v>0</v>
      </c>
      <c r="S435" s="302"/>
      <c r="T435" s="164" t="str">
        <f t="array" ref="T435">IFERROR(INDEX($P$2:$P$451,SMALL(IF(ISTEXT($P$2:$P$451),ROW($P$1:$P$450),""),ROW(P434))),"")</f>
        <v/>
      </c>
      <c r="U435" s="124" t="str">
        <f>IF(T435="","",IF(COUNTIF($T435:T884,T435)=1,T435,""))</f>
        <v/>
      </c>
      <c r="V435" s="168" t="str">
        <f t="array" aca="1" ref="V435" ca="1">IF(ROW()-ROW($U$2:$U$451)+1&gt;ROWS($U$2:$U$451)-COUNTBLANK($U$2:$U$451),"",INDIRECT(ADDRESS(SMALL((IF($U$2:$U$451&lt;&gt;"",ROW($U$2:$U$451),ROW()+ROWS($U$2:$U$451))),ROW()-ROW($U$2:$U$451)+1),COLUMN($U$2:$U$451),4)))</f>
        <v/>
      </c>
      <c r="W435" s="186" t="str">
        <f t="shared" ca="1" si="20"/>
        <v/>
      </c>
      <c r="X435" s="187" t="str">
        <f t="shared" ca="1" si="21"/>
        <v/>
      </c>
    </row>
    <row r="436" spans="16:24" x14ac:dyDescent="0.2">
      <c r="P436" s="153">
        <f>Aeration!BB38</f>
        <v>0</v>
      </c>
      <c r="Q436" s="139">
        <f>Aeration!BC38</f>
        <v>0</v>
      </c>
      <c r="R436" s="142">
        <f t="shared" si="23"/>
        <v>0</v>
      </c>
      <c r="S436" s="302"/>
      <c r="T436" s="164" t="str">
        <f t="array" ref="T436">IFERROR(INDEX($P$2:$P$451,SMALL(IF(ISTEXT($P$2:$P$451),ROW($P$1:$P$450),""),ROW(P435))),"")</f>
        <v/>
      </c>
      <c r="U436" s="124" t="str">
        <f>IF(T436="","",IF(COUNTIF($T436:T885,T436)=1,T436,""))</f>
        <v/>
      </c>
      <c r="V436" s="168" t="str">
        <f t="array" aca="1" ref="V436" ca="1">IF(ROW()-ROW($U$2:$U$451)+1&gt;ROWS($U$2:$U$451)-COUNTBLANK($U$2:$U$451),"",INDIRECT(ADDRESS(SMALL((IF($U$2:$U$451&lt;&gt;"",ROW($U$2:$U$451),ROW()+ROWS($U$2:$U$451))),ROW()-ROW($U$2:$U$451)+1),COLUMN($U$2:$U$451),4)))</f>
        <v/>
      </c>
      <c r="W436" s="186" t="str">
        <f t="shared" ca="1" si="20"/>
        <v/>
      </c>
      <c r="X436" s="187" t="str">
        <f t="shared" ca="1" si="21"/>
        <v/>
      </c>
    </row>
    <row r="437" spans="16:24" x14ac:dyDescent="0.2">
      <c r="P437" s="153">
        <f>Aeration!BB39</f>
        <v>0</v>
      </c>
      <c r="Q437" s="139">
        <f>Aeration!BC39</f>
        <v>0</v>
      </c>
      <c r="R437" s="142">
        <f t="shared" si="23"/>
        <v>0</v>
      </c>
      <c r="S437" s="302"/>
      <c r="T437" s="164" t="str">
        <f t="array" ref="T437">IFERROR(INDEX($P$2:$P$451,SMALL(IF(ISTEXT($P$2:$P$451),ROW($P$1:$P$450),""),ROW(P436))),"")</f>
        <v/>
      </c>
      <c r="U437" s="124" t="str">
        <f>IF(T437="","",IF(COUNTIF($T437:T886,T437)=1,T437,""))</f>
        <v/>
      </c>
      <c r="V437" s="168" t="str">
        <f t="array" aca="1" ref="V437" ca="1">IF(ROW()-ROW($U$2:$U$451)+1&gt;ROWS($U$2:$U$451)-COUNTBLANK($U$2:$U$451),"",INDIRECT(ADDRESS(SMALL((IF($U$2:$U$451&lt;&gt;"",ROW($U$2:$U$451),ROW()+ROWS($U$2:$U$451))),ROW()-ROW($U$2:$U$451)+1),COLUMN($U$2:$U$451),4)))</f>
        <v/>
      </c>
      <c r="W437" s="186" t="str">
        <f t="shared" ca="1" si="20"/>
        <v/>
      </c>
      <c r="X437" s="187" t="str">
        <f t="shared" ca="1" si="21"/>
        <v/>
      </c>
    </row>
    <row r="438" spans="16:24" x14ac:dyDescent="0.2">
      <c r="P438" s="153">
        <f>Aeration!BB40</f>
        <v>0</v>
      </c>
      <c r="Q438" s="139">
        <f>Aeration!BC40</f>
        <v>0</v>
      </c>
      <c r="R438" s="142">
        <f t="shared" si="23"/>
        <v>0</v>
      </c>
      <c r="S438" s="302"/>
      <c r="T438" s="164" t="str">
        <f t="array" ref="T438">IFERROR(INDEX($P$2:$P$451,SMALL(IF(ISTEXT($P$2:$P$451),ROW($P$1:$P$450),""),ROW(P437))),"")</f>
        <v/>
      </c>
      <c r="U438" s="124" t="str">
        <f>IF(T438="","",IF(COUNTIF($T438:T887,T438)=1,T438,""))</f>
        <v/>
      </c>
      <c r="V438" s="168" t="str">
        <f t="array" aca="1" ref="V438" ca="1">IF(ROW()-ROW($U$2:$U$451)+1&gt;ROWS($U$2:$U$451)-COUNTBLANK($U$2:$U$451),"",INDIRECT(ADDRESS(SMALL((IF($U$2:$U$451&lt;&gt;"",ROW($U$2:$U$451),ROW()+ROWS($U$2:$U$451))),ROW()-ROW($U$2:$U$451)+1),COLUMN($U$2:$U$451),4)))</f>
        <v/>
      </c>
      <c r="W438" s="186" t="str">
        <f t="shared" ca="1" si="20"/>
        <v/>
      </c>
      <c r="X438" s="187" t="str">
        <f t="shared" ca="1" si="21"/>
        <v/>
      </c>
    </row>
    <row r="439" spans="16:24" x14ac:dyDescent="0.2">
      <c r="P439" s="153">
        <f>Aeration!BB41</f>
        <v>0</v>
      </c>
      <c r="Q439" s="139">
        <f>Aeration!BC41</f>
        <v>0</v>
      </c>
      <c r="R439" s="142">
        <f t="shared" si="23"/>
        <v>0</v>
      </c>
      <c r="S439" s="302"/>
      <c r="T439" s="164" t="str">
        <f t="array" ref="T439">IFERROR(INDEX($P$2:$P$451,SMALL(IF(ISTEXT($P$2:$P$451),ROW($P$1:$P$450),""),ROW(P438))),"")</f>
        <v/>
      </c>
      <c r="U439" s="124" t="str">
        <f>IF(T439="","",IF(COUNTIF($T439:T888,T439)=1,T439,""))</f>
        <v/>
      </c>
      <c r="V439" s="168" t="str">
        <f t="array" aca="1" ref="V439" ca="1">IF(ROW()-ROW($U$2:$U$451)+1&gt;ROWS($U$2:$U$451)-COUNTBLANK($U$2:$U$451),"",INDIRECT(ADDRESS(SMALL((IF($U$2:$U$451&lt;&gt;"",ROW($U$2:$U$451),ROW()+ROWS($U$2:$U$451))),ROW()-ROW($U$2:$U$451)+1),COLUMN($U$2:$U$451),4)))</f>
        <v/>
      </c>
      <c r="W439" s="186" t="str">
        <f t="shared" ca="1" si="20"/>
        <v/>
      </c>
      <c r="X439" s="187" t="str">
        <f t="shared" ca="1" si="21"/>
        <v/>
      </c>
    </row>
    <row r="440" spans="16:24" x14ac:dyDescent="0.2">
      <c r="P440" s="153">
        <f>Aeration!BB42</f>
        <v>0</v>
      </c>
      <c r="Q440" s="139">
        <f>Aeration!BC42</f>
        <v>0</v>
      </c>
      <c r="R440" s="142">
        <f t="shared" si="23"/>
        <v>0</v>
      </c>
      <c r="S440" s="302"/>
      <c r="T440" s="164" t="str">
        <f t="array" ref="T440">IFERROR(INDEX($P$2:$P$451,SMALL(IF(ISTEXT($P$2:$P$451),ROW($P$1:$P$450),""),ROW(P439))),"")</f>
        <v/>
      </c>
      <c r="U440" s="124" t="str">
        <f>IF(T440="","",IF(COUNTIF($T440:T889,T440)=1,T440,""))</f>
        <v/>
      </c>
      <c r="V440" s="168" t="str">
        <f t="array" aca="1" ref="V440" ca="1">IF(ROW()-ROW($U$2:$U$451)+1&gt;ROWS($U$2:$U$451)-COUNTBLANK($U$2:$U$451),"",INDIRECT(ADDRESS(SMALL((IF($U$2:$U$451&lt;&gt;"",ROW($U$2:$U$451),ROW()+ROWS($U$2:$U$451))),ROW()-ROW($U$2:$U$451)+1),COLUMN($U$2:$U$451),4)))</f>
        <v/>
      </c>
      <c r="W440" s="186" t="str">
        <f t="shared" ca="1" si="20"/>
        <v/>
      </c>
      <c r="X440" s="187" t="str">
        <f t="shared" ca="1" si="21"/>
        <v/>
      </c>
    </row>
    <row r="441" spans="16:24" x14ac:dyDescent="0.2">
      <c r="P441" s="153">
        <f>Aeration!BB43</f>
        <v>0</v>
      </c>
      <c r="Q441" s="139">
        <f>Aeration!BC43</f>
        <v>0</v>
      </c>
      <c r="R441" s="142">
        <f t="shared" si="23"/>
        <v>0</v>
      </c>
      <c r="S441" s="302"/>
      <c r="T441" s="164" t="str">
        <f t="array" ref="T441">IFERROR(INDEX($P$2:$P$451,SMALL(IF(ISTEXT($P$2:$P$451),ROW($P$1:$P$450),""),ROW(P440))),"")</f>
        <v/>
      </c>
      <c r="U441" s="124" t="str">
        <f>IF(T441="","",IF(COUNTIF($T441:T890,T441)=1,T441,""))</f>
        <v/>
      </c>
      <c r="V441" s="168" t="str">
        <f t="array" aca="1" ref="V441" ca="1">IF(ROW()-ROW($U$2:$U$451)+1&gt;ROWS($U$2:$U$451)-COUNTBLANK($U$2:$U$451),"",INDIRECT(ADDRESS(SMALL((IF($U$2:$U$451&lt;&gt;"",ROW($U$2:$U$451),ROW()+ROWS($U$2:$U$451))),ROW()-ROW($U$2:$U$451)+1),COLUMN($U$2:$U$451),4)))</f>
        <v/>
      </c>
      <c r="W441" s="186" t="str">
        <f t="shared" ca="1" si="20"/>
        <v/>
      </c>
      <c r="X441" s="187" t="str">
        <f t="shared" ca="1" si="21"/>
        <v/>
      </c>
    </row>
    <row r="442" spans="16:24" x14ac:dyDescent="0.2">
      <c r="P442" s="153">
        <f>Aeration!BB44</f>
        <v>0</v>
      </c>
      <c r="Q442" s="139">
        <f>Aeration!BC44</f>
        <v>0</v>
      </c>
      <c r="R442" s="142">
        <f t="shared" si="23"/>
        <v>0</v>
      </c>
      <c r="S442" s="302"/>
      <c r="T442" s="164" t="str">
        <f t="array" ref="T442">IFERROR(INDEX($P$2:$P$451,SMALL(IF(ISTEXT($P$2:$P$451),ROW($P$1:$P$450),""),ROW(P441))),"")</f>
        <v/>
      </c>
      <c r="U442" s="124" t="str">
        <f>IF(T442="","",IF(COUNTIF($T442:T891,T442)=1,T442,""))</f>
        <v/>
      </c>
      <c r="V442" s="168" t="str">
        <f t="array" aca="1" ref="V442" ca="1">IF(ROW()-ROW($U$2:$U$451)+1&gt;ROWS($U$2:$U$451)-COUNTBLANK($U$2:$U$451),"",INDIRECT(ADDRESS(SMALL((IF($U$2:$U$451&lt;&gt;"",ROW($U$2:$U$451),ROW()+ROWS($U$2:$U$451))),ROW()-ROW($U$2:$U$451)+1),COLUMN($U$2:$U$451),4)))</f>
        <v/>
      </c>
      <c r="W442" s="186" t="str">
        <f t="shared" ca="1" si="20"/>
        <v/>
      </c>
      <c r="X442" s="187" t="str">
        <f t="shared" ca="1" si="21"/>
        <v/>
      </c>
    </row>
    <row r="443" spans="16:24" x14ac:dyDescent="0.2">
      <c r="P443" s="153">
        <f>Aeration!BB45</f>
        <v>0</v>
      </c>
      <c r="Q443" s="139">
        <f>Aeration!BC45</f>
        <v>0</v>
      </c>
      <c r="R443" s="142">
        <f t="shared" si="23"/>
        <v>0</v>
      </c>
      <c r="S443" s="302"/>
      <c r="T443" s="164" t="str">
        <f t="array" ref="T443">IFERROR(INDEX($P$2:$P$451,SMALL(IF(ISTEXT($P$2:$P$451),ROW($P$1:$P$450),""),ROW(P442))),"")</f>
        <v/>
      </c>
      <c r="U443" s="124" t="str">
        <f>IF(T443="","",IF(COUNTIF($T443:T892,T443)=1,T443,""))</f>
        <v/>
      </c>
      <c r="V443" s="168" t="str">
        <f t="array" aca="1" ref="V443" ca="1">IF(ROW()-ROW($U$2:$U$451)+1&gt;ROWS($U$2:$U$451)-COUNTBLANK($U$2:$U$451),"",INDIRECT(ADDRESS(SMALL((IF($U$2:$U$451&lt;&gt;"",ROW($U$2:$U$451),ROW()+ROWS($U$2:$U$451))),ROW()-ROW($U$2:$U$451)+1),COLUMN($U$2:$U$451),4)))</f>
        <v/>
      </c>
      <c r="W443" s="186" t="str">
        <f t="shared" ca="1" si="20"/>
        <v/>
      </c>
      <c r="X443" s="187" t="str">
        <f t="shared" ca="1" si="21"/>
        <v/>
      </c>
    </row>
    <row r="444" spans="16:24" x14ac:dyDescent="0.2">
      <c r="P444" s="153">
        <f>Aeration!BB46</f>
        <v>0</v>
      </c>
      <c r="Q444" s="139">
        <f>Aeration!BC46</f>
        <v>0</v>
      </c>
      <c r="R444" s="142">
        <f t="shared" si="23"/>
        <v>0</v>
      </c>
      <c r="S444" s="302"/>
      <c r="T444" s="164" t="str">
        <f t="array" ref="T444">IFERROR(INDEX($P$2:$P$451,SMALL(IF(ISTEXT($P$2:$P$451),ROW($P$1:$P$450),""),ROW(P443))),"")</f>
        <v/>
      </c>
      <c r="U444" s="124" t="str">
        <f>IF(T444="","",IF(COUNTIF($T444:T893,T444)=1,T444,""))</f>
        <v/>
      </c>
      <c r="V444" s="168" t="str">
        <f t="array" aca="1" ref="V444" ca="1">IF(ROW()-ROW($U$2:$U$451)+1&gt;ROWS($U$2:$U$451)-COUNTBLANK($U$2:$U$451),"",INDIRECT(ADDRESS(SMALL((IF($U$2:$U$451&lt;&gt;"",ROW($U$2:$U$451),ROW()+ROWS($U$2:$U$451))),ROW()-ROW($U$2:$U$451)+1),COLUMN($U$2:$U$451),4)))</f>
        <v/>
      </c>
      <c r="W444" s="186" t="str">
        <f t="shared" ca="1" si="20"/>
        <v/>
      </c>
      <c r="X444" s="187" t="str">
        <f t="shared" ca="1" si="21"/>
        <v/>
      </c>
    </row>
    <row r="445" spans="16:24" x14ac:dyDescent="0.2">
      <c r="P445" s="153">
        <f>Aeration!BB47</f>
        <v>0</v>
      </c>
      <c r="Q445" s="139">
        <f>Aeration!BC47</f>
        <v>0</v>
      </c>
      <c r="R445" s="142">
        <f t="shared" si="23"/>
        <v>0</v>
      </c>
      <c r="S445" s="302"/>
      <c r="T445" s="164" t="str">
        <f t="array" ref="T445">IFERROR(INDEX($P$2:$P$451,SMALL(IF(ISTEXT($P$2:$P$451),ROW($P$1:$P$450),""),ROW(P444))),"")</f>
        <v/>
      </c>
      <c r="U445" s="124" t="str">
        <f>IF(T445="","",IF(COUNTIF($T445:T894,T445)=1,T445,""))</f>
        <v/>
      </c>
      <c r="V445" s="168" t="str">
        <f t="array" aca="1" ref="V445" ca="1">IF(ROW()-ROW($U$2:$U$451)+1&gt;ROWS($U$2:$U$451)-COUNTBLANK($U$2:$U$451),"",INDIRECT(ADDRESS(SMALL((IF($U$2:$U$451&lt;&gt;"",ROW($U$2:$U$451),ROW()+ROWS($U$2:$U$451))),ROW()-ROW($U$2:$U$451)+1),COLUMN($U$2:$U$451),4)))</f>
        <v/>
      </c>
      <c r="W445" s="186" t="str">
        <f t="shared" ca="1" si="20"/>
        <v/>
      </c>
      <c r="X445" s="187" t="str">
        <f t="shared" ca="1" si="21"/>
        <v/>
      </c>
    </row>
    <row r="446" spans="16:24" x14ac:dyDescent="0.2">
      <c r="P446" s="153">
        <f>Aeration!BB48</f>
        <v>0</v>
      </c>
      <c r="Q446" s="139">
        <f>Aeration!BC48</f>
        <v>0</v>
      </c>
      <c r="R446" s="142">
        <f t="shared" si="23"/>
        <v>0</v>
      </c>
      <c r="S446" s="302"/>
      <c r="T446" s="164" t="str">
        <f t="array" ref="T446">IFERROR(INDEX($P$2:$P$451,SMALL(IF(ISTEXT($P$2:$P$451),ROW($P$1:$P$450),""),ROW(P445))),"")</f>
        <v/>
      </c>
      <c r="U446" s="124" t="str">
        <f>IF(T446="","",IF(COUNTIF($T446:T895,T446)=1,T446,""))</f>
        <v/>
      </c>
      <c r="V446" s="168" t="str">
        <f t="array" aca="1" ref="V446" ca="1">IF(ROW()-ROW($U$2:$U$451)+1&gt;ROWS($U$2:$U$451)-COUNTBLANK($U$2:$U$451),"",INDIRECT(ADDRESS(SMALL((IF($U$2:$U$451&lt;&gt;"",ROW($U$2:$U$451),ROW()+ROWS($U$2:$U$451))),ROW()-ROW($U$2:$U$451)+1),COLUMN($U$2:$U$451),4)))</f>
        <v/>
      </c>
      <c r="W446" s="186" t="str">
        <f t="shared" ca="1" si="20"/>
        <v/>
      </c>
      <c r="X446" s="187" t="str">
        <f t="shared" ca="1" si="21"/>
        <v/>
      </c>
    </row>
    <row r="447" spans="16:24" x14ac:dyDescent="0.2">
      <c r="P447" s="153">
        <f>Aeration!BB49</f>
        <v>0</v>
      </c>
      <c r="Q447" s="139">
        <f>Aeration!BC49</f>
        <v>0</v>
      </c>
      <c r="R447" s="142">
        <f t="shared" si="23"/>
        <v>0</v>
      </c>
      <c r="S447" s="302"/>
      <c r="T447" s="164" t="str">
        <f t="array" ref="T447">IFERROR(INDEX($P$2:$P$451,SMALL(IF(ISTEXT($P$2:$P$451),ROW($P$1:$P$450),""),ROW(P446))),"")</f>
        <v/>
      </c>
      <c r="U447" s="124" t="str">
        <f>IF(T447="","",IF(COUNTIF($T447:T896,T447)=1,T447,""))</f>
        <v/>
      </c>
      <c r="V447" s="168" t="str">
        <f t="array" aca="1" ref="V447" ca="1">IF(ROW()-ROW($U$2:$U$451)+1&gt;ROWS($U$2:$U$451)-COUNTBLANK($U$2:$U$451),"",INDIRECT(ADDRESS(SMALL((IF($U$2:$U$451&lt;&gt;"",ROW($U$2:$U$451),ROW()+ROWS($U$2:$U$451))),ROW()-ROW($U$2:$U$451)+1),COLUMN($U$2:$U$451),4)))</f>
        <v/>
      </c>
      <c r="W447" s="186" t="str">
        <f t="shared" ca="1" si="20"/>
        <v/>
      </c>
      <c r="X447" s="187" t="str">
        <f t="shared" ca="1" si="21"/>
        <v/>
      </c>
    </row>
    <row r="448" spans="16:24" x14ac:dyDescent="0.2">
      <c r="P448" s="153">
        <f>Aeration!BB50</f>
        <v>0</v>
      </c>
      <c r="Q448" s="139">
        <f>Aeration!BC50</f>
        <v>0</v>
      </c>
      <c r="R448" s="142">
        <f t="shared" si="23"/>
        <v>0</v>
      </c>
      <c r="S448" s="302"/>
      <c r="T448" s="164" t="str">
        <f t="array" ref="T448">IFERROR(INDEX($P$2:$P$451,SMALL(IF(ISTEXT($P$2:$P$451),ROW($P$1:$P$450),""),ROW(P447))),"")</f>
        <v/>
      </c>
      <c r="U448" s="124" t="str">
        <f>IF(T448="","",IF(COUNTIF($T448:T897,T448)=1,T448,""))</f>
        <v/>
      </c>
      <c r="V448" s="168" t="str">
        <f t="array" aca="1" ref="V448" ca="1">IF(ROW()-ROW($U$2:$U$451)+1&gt;ROWS($U$2:$U$451)-COUNTBLANK($U$2:$U$451),"",INDIRECT(ADDRESS(SMALL((IF($U$2:$U$451&lt;&gt;"",ROW($U$2:$U$451),ROW()+ROWS($U$2:$U$451))),ROW()-ROW($U$2:$U$451)+1),COLUMN($U$2:$U$451),4)))</f>
        <v/>
      </c>
      <c r="W448" s="186" t="str">
        <f t="shared" ca="1" si="20"/>
        <v/>
      </c>
      <c r="X448" s="187" t="str">
        <f t="shared" ca="1" si="21"/>
        <v/>
      </c>
    </row>
    <row r="449" spans="16:24" x14ac:dyDescent="0.2">
      <c r="P449" s="153">
        <f>Aeration!BB51</f>
        <v>0</v>
      </c>
      <c r="Q449" s="139">
        <f>Aeration!BC51</f>
        <v>0</v>
      </c>
      <c r="R449" s="142">
        <f t="shared" si="23"/>
        <v>0</v>
      </c>
      <c r="S449" s="302"/>
      <c r="T449" s="164" t="str">
        <f t="array" ref="T449">IFERROR(INDEX($P$2:$P$451,SMALL(IF(ISTEXT($P$2:$P$451),ROW($P$1:$P$450),""),ROW(P448))),"")</f>
        <v/>
      </c>
      <c r="U449" s="124" t="str">
        <f>IF(T449="","",IF(COUNTIF($T449:T898,T449)=1,T449,""))</f>
        <v/>
      </c>
      <c r="V449" s="168" t="str">
        <f t="array" aca="1" ref="V449" ca="1">IF(ROW()-ROW($U$2:$U$451)+1&gt;ROWS($U$2:$U$451)-COUNTBLANK($U$2:$U$451),"",INDIRECT(ADDRESS(SMALL((IF($U$2:$U$451&lt;&gt;"",ROW($U$2:$U$451),ROW()+ROWS($U$2:$U$451))),ROW()-ROW($U$2:$U$451)+1),COLUMN($U$2:$U$451),4)))</f>
        <v/>
      </c>
      <c r="W449" s="186" t="str">
        <f t="shared" ca="1" si="20"/>
        <v/>
      </c>
      <c r="X449" s="187" t="str">
        <f t="shared" ca="1" si="21"/>
        <v/>
      </c>
    </row>
    <row r="450" spans="16:24" x14ac:dyDescent="0.2">
      <c r="P450" s="153">
        <f>Aeration!BB52</f>
        <v>0</v>
      </c>
      <c r="Q450" s="139">
        <f>Aeration!BC52</f>
        <v>0</v>
      </c>
      <c r="R450" s="142">
        <f t="shared" si="23"/>
        <v>0</v>
      </c>
      <c r="S450" s="302"/>
      <c r="T450" s="164" t="str">
        <f t="array" ref="T450">IFERROR(INDEX($P$2:$P$451,SMALL(IF(ISTEXT($P$2:$P$451),ROW($P$1:$P$450),""),ROW(P449))),"")</f>
        <v/>
      </c>
      <c r="U450" s="124" t="str">
        <f>IF(T450="","",IF(COUNTIF($T450:T899,T450)=1,T450,""))</f>
        <v/>
      </c>
      <c r="V450" s="168" t="str">
        <f t="array" aca="1" ref="V450" ca="1">IF(ROW()-ROW($U$2:$U$451)+1&gt;ROWS($U$2:$U$451)-COUNTBLANK($U$2:$U$451),"",INDIRECT(ADDRESS(SMALL((IF($U$2:$U$451&lt;&gt;"",ROW($U$2:$U$451),ROW()+ROWS($U$2:$U$451))),ROW()-ROW($U$2:$U$451)+1),COLUMN($U$2:$U$451),4)))</f>
        <v/>
      </c>
      <c r="W450" s="186" t="str">
        <f t="shared" ca="1" si="20"/>
        <v/>
      </c>
      <c r="X450" s="187" t="str">
        <f t="shared" ca="1" si="21"/>
        <v/>
      </c>
    </row>
    <row r="451" spans="16:24" ht="12.75" thickBot="1" x14ac:dyDescent="0.25">
      <c r="P451" s="160">
        <f>Aeration!BB53</f>
        <v>0</v>
      </c>
      <c r="Q451" s="161">
        <f>Aeration!BC53</f>
        <v>0</v>
      </c>
      <c r="R451" s="162">
        <f t="shared" si="23"/>
        <v>0</v>
      </c>
      <c r="S451" s="303"/>
      <c r="T451" s="165" t="str">
        <f t="array" ref="T451">IFERROR(INDEX($P$2:$P$451,SMALL(IF(ISTEXT($P$2:$P$451),ROW($P$1:$P$450),""),ROW(P450))),"")</f>
        <v/>
      </c>
      <c r="U451" s="166" t="str">
        <f>IF(T451="","",IF(COUNTIF($T451:T900,T451)=1,T451,""))</f>
        <v/>
      </c>
      <c r="V451" s="169" t="str">
        <f t="array" aca="1" ref="V451" ca="1">IF(ROW()-ROW($U$2:$U$451)+1&gt;ROWS($U$2:$U$451)-COUNTBLANK($U$2:$U$451),"",INDIRECT(ADDRESS(SMALL((IF($U$2:$U$451&lt;&gt;"",ROW($U$2:$U$451),ROW()+ROWS($U$2:$U$451))),ROW()-ROW($U$2:$U$451)+1),COLUMN($U$2:$U$451),4)))</f>
        <v/>
      </c>
      <c r="W451" s="188" t="str">
        <f t="shared" ref="W451" ca="1" si="24">IF(COUNTBLANK(V451),"",VLOOKUP(V451,$P$1:$Q$451,2,FALSE))</f>
        <v/>
      </c>
      <c r="X451" s="189" t="str">
        <f t="shared" ref="X451" ca="1" si="25">V451</f>
        <v/>
      </c>
    </row>
    <row r="452" spans="16:24" x14ac:dyDescent="0.2"/>
    <row r="453" spans="16:24" x14ac:dyDescent="0.2"/>
    <row r="454" spans="16:24" x14ac:dyDescent="0.2"/>
    <row r="455" spans="16:24" x14ac:dyDescent="0.2"/>
    <row r="456" spans="16:24" x14ac:dyDescent="0.2"/>
    <row r="457" spans="16:24" x14ac:dyDescent="0.2"/>
    <row r="458" spans="16:24" x14ac:dyDescent="0.2"/>
    <row r="459" spans="16:24" x14ac:dyDescent="0.2"/>
    <row r="460" spans="16:24" x14ac:dyDescent="0.2"/>
    <row r="461" spans="16:24" x14ac:dyDescent="0.2"/>
    <row r="462" spans="16:24" x14ac:dyDescent="0.2"/>
    <row r="463" spans="16:24" x14ac:dyDescent="0.2"/>
    <row r="464" spans="16:2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sheetData>
  <sheetProtection algorithmName="SHA-512" hashValue="NM+wDF7UXWx2zWBsiIKwBlz5l5XJ4P1zjLTvXPKXV62VEX+4We9L3snK/7FQMttU9aY3MMcCclo1uVhhHG+0ew==" saltValue="Ci/Wu4ksAJqQUunAtibotQ==" spinCount="100000" sheet="1" objects="1" scenarios="1"/>
  <sortState xmlns:xlrd2="http://schemas.microsoft.com/office/spreadsheetml/2017/richdata2" ref="L10:L23">
    <sortCondition ref="L10"/>
  </sortState>
  <phoneticPr fontId="7" type="noConversion"/>
  <conditionalFormatting sqref="C47:C49">
    <cfRule type="duplicateValues" dxfId="6" priority="7"/>
  </conditionalFormatting>
  <conditionalFormatting sqref="E21:E23">
    <cfRule type="duplicateValues" dxfId="5" priority="6"/>
  </conditionalFormatting>
  <conditionalFormatting sqref="G33:G35">
    <cfRule type="duplicateValues" dxfId="4" priority="5"/>
  </conditionalFormatting>
  <conditionalFormatting sqref="G57:G59">
    <cfRule type="duplicateValues" dxfId="3" priority="4"/>
  </conditionalFormatting>
  <conditionalFormatting sqref="G81:G83">
    <cfRule type="duplicateValues" dxfId="2" priority="3"/>
  </conditionalFormatting>
  <conditionalFormatting sqref="I30:I32">
    <cfRule type="duplicateValues" dxfId="1" priority="2"/>
  </conditionalFormatting>
  <conditionalFormatting sqref="C51:C53">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C2B2-AE87-4BB1-8F00-C0970D6D41F3}">
  <sheetPr codeName="Sheet4">
    <tabColor theme="7" tint="0.59999389629810485"/>
  </sheetPr>
  <dimension ref="A1:L51"/>
  <sheetViews>
    <sheetView workbookViewId="0"/>
  </sheetViews>
  <sheetFormatPr defaultColWidth="0" defaultRowHeight="12" zeroHeight="1" x14ac:dyDescent="0.25"/>
  <cols>
    <col min="1" max="1" width="4.5703125" style="8" customWidth="1"/>
    <col min="2" max="2" width="13.5703125" style="8" customWidth="1"/>
    <col min="3" max="3" width="13.5703125" style="192" customWidth="1"/>
    <col min="4" max="5" width="13.5703125" style="8" customWidth="1"/>
    <col min="6" max="6" width="13.5703125" style="192" customWidth="1"/>
    <col min="7" max="9" width="13.5703125" style="8" customWidth="1"/>
    <col min="10" max="10" width="4.5703125" style="8" customWidth="1"/>
    <col min="11" max="12" width="8.5703125" style="8" hidden="1" customWidth="1"/>
    <col min="13" max="16384" width="13.5703125" style="8" hidden="1"/>
  </cols>
  <sheetData>
    <row r="1" spans="2:9" ht="12.6" customHeight="1" x14ac:dyDescent="0.25"/>
    <row r="2" spans="2:9" ht="18.75" x14ac:dyDescent="0.25">
      <c r="B2" s="9" t="s">
        <v>285</v>
      </c>
      <c r="C2" s="9"/>
    </row>
    <row r="3" spans="2:9" ht="18.75" x14ac:dyDescent="0.25">
      <c r="B3" s="9" t="s">
        <v>1499</v>
      </c>
      <c r="C3" s="9"/>
    </row>
    <row r="4" spans="2:9" ht="12.75" thickBot="1" x14ac:dyDescent="0.3"/>
    <row r="5" spans="2:9" s="192" customFormat="1" ht="12.75" thickBot="1" x14ac:dyDescent="0.3">
      <c r="B5" s="549" t="s">
        <v>1581</v>
      </c>
      <c r="C5" s="550"/>
    </row>
    <row r="6" spans="2:9" s="192" customFormat="1" x14ac:dyDescent="0.25"/>
    <row r="7" spans="2:9" s="225" customFormat="1" x14ac:dyDescent="0.25"/>
    <row r="8" spans="2:9" ht="15.75" x14ac:dyDescent="0.25">
      <c r="B8" s="12" t="s">
        <v>763</v>
      </c>
      <c r="C8" s="12"/>
    </row>
    <row r="9" spans="2:9" ht="12.75" thickBot="1" x14ac:dyDescent="0.3"/>
    <row r="10" spans="2:9" x14ac:dyDescent="0.25">
      <c r="B10" s="557" t="s">
        <v>0</v>
      </c>
      <c r="C10" s="558"/>
      <c r="D10" s="568" t="s">
        <v>1</v>
      </c>
      <c r="E10" s="568"/>
      <c r="F10" s="568"/>
      <c r="G10" s="568"/>
      <c r="H10" s="568"/>
      <c r="I10" s="569"/>
    </row>
    <row r="11" spans="2:9" ht="48" customHeight="1" x14ac:dyDescent="0.25">
      <c r="B11" s="555" t="s">
        <v>412</v>
      </c>
      <c r="C11" s="556"/>
      <c r="D11" s="551" t="s">
        <v>413</v>
      </c>
      <c r="E11" s="551"/>
      <c r="F11" s="551"/>
      <c r="G11" s="551"/>
      <c r="H11" s="551"/>
      <c r="I11" s="552"/>
    </row>
    <row r="12" spans="2:9" ht="36" customHeight="1" x14ac:dyDescent="0.25">
      <c r="B12" s="555" t="s">
        <v>562</v>
      </c>
      <c r="C12" s="556"/>
      <c r="D12" s="551" t="s">
        <v>794</v>
      </c>
      <c r="E12" s="551"/>
      <c r="F12" s="551"/>
      <c r="G12" s="551"/>
      <c r="H12" s="551"/>
      <c r="I12" s="552"/>
    </row>
    <row r="13" spans="2:9" ht="36" customHeight="1" x14ac:dyDescent="0.25">
      <c r="B13" s="555" t="s">
        <v>2</v>
      </c>
      <c r="C13" s="556"/>
      <c r="D13" s="551" t="s">
        <v>795</v>
      </c>
      <c r="E13" s="551"/>
      <c r="F13" s="551"/>
      <c r="G13" s="551"/>
      <c r="H13" s="551"/>
      <c r="I13" s="552"/>
    </row>
    <row r="14" spans="2:9" ht="24" customHeight="1" x14ac:dyDescent="0.25">
      <c r="B14" s="555" t="s">
        <v>520</v>
      </c>
      <c r="C14" s="556"/>
      <c r="D14" s="551" t="s">
        <v>485</v>
      </c>
      <c r="E14" s="551"/>
      <c r="F14" s="551"/>
      <c r="G14" s="551"/>
      <c r="H14" s="551"/>
      <c r="I14" s="552"/>
    </row>
    <row r="15" spans="2:9" ht="24" customHeight="1" x14ac:dyDescent="0.25">
      <c r="B15" s="555" t="s">
        <v>414</v>
      </c>
      <c r="C15" s="556"/>
      <c r="D15" s="551" t="s">
        <v>415</v>
      </c>
      <c r="E15" s="551"/>
      <c r="F15" s="551"/>
      <c r="G15" s="551"/>
      <c r="H15" s="551"/>
      <c r="I15" s="552"/>
    </row>
    <row r="16" spans="2:9" ht="72" customHeight="1" x14ac:dyDescent="0.25">
      <c r="B16" s="555" t="s">
        <v>416</v>
      </c>
      <c r="C16" s="556"/>
      <c r="D16" s="551" t="s">
        <v>417</v>
      </c>
      <c r="E16" s="551"/>
      <c r="F16" s="551"/>
      <c r="G16" s="551"/>
      <c r="H16" s="551"/>
      <c r="I16" s="552"/>
    </row>
    <row r="17" spans="2:9" ht="36" customHeight="1" x14ac:dyDescent="0.25">
      <c r="B17" s="555" t="s">
        <v>521</v>
      </c>
      <c r="C17" s="556"/>
      <c r="D17" s="551" t="s">
        <v>418</v>
      </c>
      <c r="E17" s="551"/>
      <c r="F17" s="551"/>
      <c r="G17" s="551"/>
      <c r="H17" s="551"/>
      <c r="I17" s="552"/>
    </row>
    <row r="18" spans="2:9" ht="48" customHeight="1" x14ac:dyDescent="0.25">
      <c r="B18" s="555" t="s">
        <v>673</v>
      </c>
      <c r="C18" s="556"/>
      <c r="D18" s="551" t="s">
        <v>601</v>
      </c>
      <c r="E18" s="551"/>
      <c r="F18" s="551"/>
      <c r="G18" s="551"/>
      <c r="H18" s="551"/>
      <c r="I18" s="552"/>
    </row>
    <row r="19" spans="2:9" s="83" customFormat="1" ht="36" customHeight="1" x14ac:dyDescent="0.25">
      <c r="B19" s="555" t="s">
        <v>957</v>
      </c>
      <c r="C19" s="556"/>
      <c r="D19" s="551" t="s">
        <v>1067</v>
      </c>
      <c r="E19" s="551"/>
      <c r="F19" s="551"/>
      <c r="G19" s="551"/>
      <c r="H19" s="551"/>
      <c r="I19" s="552"/>
    </row>
    <row r="20" spans="2:9" ht="48" customHeight="1" x14ac:dyDescent="0.25">
      <c r="B20" s="555" t="s">
        <v>3</v>
      </c>
      <c r="C20" s="556"/>
      <c r="D20" s="551" t="s">
        <v>451</v>
      </c>
      <c r="E20" s="551"/>
      <c r="F20" s="551"/>
      <c r="G20" s="551"/>
      <c r="H20" s="551"/>
      <c r="I20" s="552"/>
    </row>
    <row r="21" spans="2:9" ht="24" customHeight="1" x14ac:dyDescent="0.25">
      <c r="B21" s="555" t="s">
        <v>4</v>
      </c>
      <c r="C21" s="556"/>
      <c r="D21" s="551" t="s">
        <v>419</v>
      </c>
      <c r="E21" s="551"/>
      <c r="F21" s="551"/>
      <c r="G21" s="551"/>
      <c r="H21" s="551"/>
      <c r="I21" s="552"/>
    </row>
    <row r="22" spans="2:9" s="83" customFormat="1" ht="24" customHeight="1" x14ac:dyDescent="0.25">
      <c r="B22" s="555" t="s">
        <v>958</v>
      </c>
      <c r="C22" s="556"/>
      <c r="D22" s="551" t="s">
        <v>959</v>
      </c>
      <c r="E22" s="551"/>
      <c r="F22" s="551"/>
      <c r="G22" s="551"/>
      <c r="H22" s="551"/>
      <c r="I22" s="552"/>
    </row>
    <row r="23" spans="2:9" ht="36" customHeight="1" x14ac:dyDescent="0.25">
      <c r="B23" s="555" t="s">
        <v>391</v>
      </c>
      <c r="C23" s="556"/>
      <c r="D23" s="551" t="s">
        <v>39</v>
      </c>
      <c r="E23" s="551"/>
      <c r="F23" s="551"/>
      <c r="G23" s="551"/>
      <c r="H23" s="551"/>
      <c r="I23" s="552"/>
    </row>
    <row r="24" spans="2:9" s="346" customFormat="1" ht="36" customHeight="1" x14ac:dyDescent="0.25">
      <c r="B24" s="575" t="s">
        <v>1723</v>
      </c>
      <c r="C24" s="576"/>
      <c r="D24" s="572" t="s">
        <v>1772</v>
      </c>
      <c r="E24" s="573"/>
      <c r="F24" s="573"/>
      <c r="G24" s="573"/>
      <c r="H24" s="573"/>
      <c r="I24" s="574"/>
    </row>
    <row r="25" spans="2:9" ht="48" customHeight="1" x14ac:dyDescent="0.25">
      <c r="B25" s="555" t="s">
        <v>5</v>
      </c>
      <c r="C25" s="556"/>
      <c r="D25" s="551" t="s">
        <v>420</v>
      </c>
      <c r="E25" s="551"/>
      <c r="F25" s="551"/>
      <c r="G25" s="551"/>
      <c r="H25" s="551"/>
      <c r="I25" s="552"/>
    </row>
    <row r="26" spans="2:9" ht="48" customHeight="1" x14ac:dyDescent="0.25">
      <c r="B26" s="555" t="s">
        <v>674</v>
      </c>
      <c r="C26" s="556"/>
      <c r="D26" s="551" t="s">
        <v>793</v>
      </c>
      <c r="E26" s="551"/>
      <c r="F26" s="551"/>
      <c r="G26" s="551"/>
      <c r="H26" s="551"/>
      <c r="I26" s="552"/>
    </row>
    <row r="27" spans="2:9" ht="36" customHeight="1" x14ac:dyDescent="0.25">
      <c r="B27" s="555" t="s">
        <v>421</v>
      </c>
      <c r="C27" s="556"/>
      <c r="D27" s="551" t="s">
        <v>422</v>
      </c>
      <c r="E27" s="551"/>
      <c r="F27" s="551"/>
      <c r="G27" s="551"/>
      <c r="H27" s="551"/>
      <c r="I27" s="552"/>
    </row>
    <row r="28" spans="2:9" s="46" customFormat="1" ht="36" customHeight="1" x14ac:dyDescent="0.25">
      <c r="B28" s="555" t="s">
        <v>519</v>
      </c>
      <c r="C28" s="556"/>
      <c r="D28" s="553" t="s">
        <v>488</v>
      </c>
      <c r="E28" s="553"/>
      <c r="F28" s="553"/>
      <c r="G28" s="553"/>
      <c r="H28" s="553"/>
      <c r="I28" s="554"/>
    </row>
    <row r="29" spans="2:9" ht="24" customHeight="1" x14ac:dyDescent="0.25">
      <c r="B29" s="555" t="s">
        <v>483</v>
      </c>
      <c r="C29" s="556"/>
      <c r="D29" s="551" t="s">
        <v>486</v>
      </c>
      <c r="E29" s="551"/>
      <c r="F29" s="551"/>
      <c r="G29" s="551"/>
      <c r="H29" s="551"/>
      <c r="I29" s="552"/>
    </row>
    <row r="30" spans="2:9" ht="36" customHeight="1" x14ac:dyDescent="0.25">
      <c r="B30" s="555" t="s">
        <v>484</v>
      </c>
      <c r="C30" s="556"/>
      <c r="D30" s="551" t="s">
        <v>487</v>
      </c>
      <c r="E30" s="551"/>
      <c r="F30" s="551"/>
      <c r="G30" s="551"/>
      <c r="H30" s="551"/>
      <c r="I30" s="552"/>
    </row>
    <row r="31" spans="2:9" ht="48" customHeight="1" thickBot="1" x14ac:dyDescent="0.3">
      <c r="B31" s="578" t="s">
        <v>423</v>
      </c>
      <c r="C31" s="579"/>
      <c r="D31" s="570" t="s">
        <v>796</v>
      </c>
      <c r="E31" s="570"/>
      <c r="F31" s="570"/>
      <c r="G31" s="570"/>
      <c r="H31" s="570"/>
      <c r="I31" s="571"/>
    </row>
    <row r="32" spans="2:9" x14ac:dyDescent="0.25">
      <c r="D32" s="577"/>
      <c r="E32" s="577"/>
      <c r="F32" s="577"/>
      <c r="G32" s="577"/>
    </row>
    <row r="33" spans="2:9" x14ac:dyDescent="0.25">
      <c r="D33" s="577"/>
      <c r="E33" s="577"/>
      <c r="F33" s="577"/>
      <c r="G33" s="577"/>
    </row>
    <row r="34" spans="2:9" ht="15.75" x14ac:dyDescent="0.25">
      <c r="B34" s="12" t="s">
        <v>764</v>
      </c>
      <c r="C34" s="12"/>
      <c r="D34" s="577"/>
      <c r="E34" s="577"/>
      <c r="F34" s="577"/>
      <c r="G34" s="577"/>
    </row>
    <row r="35" spans="2:9" ht="12.75" thickBot="1" x14ac:dyDescent="0.3">
      <c r="D35" s="577"/>
      <c r="E35" s="577"/>
      <c r="F35" s="577"/>
      <c r="G35" s="577"/>
    </row>
    <row r="36" spans="2:9" x14ac:dyDescent="0.25">
      <c r="B36" s="34" t="s">
        <v>482</v>
      </c>
      <c r="C36" s="562" t="s">
        <v>0</v>
      </c>
      <c r="D36" s="563"/>
      <c r="E36" s="564"/>
      <c r="F36" s="196" t="s">
        <v>482</v>
      </c>
      <c r="G36" s="562" t="s">
        <v>0</v>
      </c>
      <c r="H36" s="563"/>
      <c r="I36" s="564"/>
    </row>
    <row r="37" spans="2:9" ht="12" customHeight="1" x14ac:dyDescent="0.25">
      <c r="B37" s="47" t="s">
        <v>361</v>
      </c>
      <c r="C37" s="565" t="s">
        <v>716</v>
      </c>
      <c r="D37" s="566"/>
      <c r="E37" s="567"/>
      <c r="F37" s="49" t="s">
        <v>227</v>
      </c>
      <c r="G37" s="565" t="s">
        <v>739</v>
      </c>
      <c r="H37" s="566"/>
      <c r="I37" s="567"/>
    </row>
    <row r="38" spans="2:9" ht="12" customHeight="1" x14ac:dyDescent="0.25">
      <c r="B38" s="47" t="s">
        <v>717</v>
      </c>
      <c r="C38" s="565" t="s">
        <v>718</v>
      </c>
      <c r="D38" s="566"/>
      <c r="E38" s="567"/>
      <c r="F38" s="49" t="s">
        <v>740</v>
      </c>
      <c r="G38" s="565" t="s">
        <v>741</v>
      </c>
      <c r="H38" s="566"/>
      <c r="I38" s="567"/>
    </row>
    <row r="39" spans="2:9" x14ac:dyDescent="0.25">
      <c r="B39" s="47" t="s">
        <v>719</v>
      </c>
      <c r="C39" s="565" t="s">
        <v>720</v>
      </c>
      <c r="D39" s="566"/>
      <c r="E39" s="567"/>
      <c r="F39" s="49" t="s">
        <v>742</v>
      </c>
      <c r="G39" s="565" t="s">
        <v>743</v>
      </c>
      <c r="H39" s="566"/>
      <c r="I39" s="567"/>
    </row>
    <row r="40" spans="2:9" ht="12" customHeight="1" x14ac:dyDescent="0.25">
      <c r="B40" s="47" t="s">
        <v>356</v>
      </c>
      <c r="C40" s="565" t="s">
        <v>721</v>
      </c>
      <c r="D40" s="566"/>
      <c r="E40" s="567"/>
      <c r="F40" s="49" t="s">
        <v>744</v>
      </c>
      <c r="G40" s="565" t="s">
        <v>792</v>
      </c>
      <c r="H40" s="566"/>
      <c r="I40" s="567"/>
    </row>
    <row r="41" spans="2:9" ht="12" customHeight="1" x14ac:dyDescent="0.25">
      <c r="B41" s="47" t="s">
        <v>722</v>
      </c>
      <c r="C41" s="565" t="s">
        <v>723</v>
      </c>
      <c r="D41" s="566"/>
      <c r="E41" s="567"/>
      <c r="F41" s="49" t="s">
        <v>745</v>
      </c>
      <c r="G41" s="565" t="s">
        <v>746</v>
      </c>
      <c r="H41" s="566"/>
      <c r="I41" s="567"/>
    </row>
    <row r="42" spans="2:9" ht="12" customHeight="1" x14ac:dyDescent="0.25">
      <c r="B42" s="47" t="s">
        <v>724</v>
      </c>
      <c r="C42" s="565" t="s">
        <v>725</v>
      </c>
      <c r="D42" s="566"/>
      <c r="E42" s="567"/>
      <c r="F42" s="49" t="s">
        <v>747</v>
      </c>
      <c r="G42" s="565" t="s">
        <v>748</v>
      </c>
      <c r="H42" s="566"/>
      <c r="I42" s="567"/>
    </row>
    <row r="43" spans="2:9" ht="12" customHeight="1" x14ac:dyDescent="0.25">
      <c r="B43" s="47" t="s">
        <v>726</v>
      </c>
      <c r="C43" s="565" t="s">
        <v>727</v>
      </c>
      <c r="D43" s="566"/>
      <c r="E43" s="567"/>
      <c r="F43" s="49" t="s">
        <v>494</v>
      </c>
      <c r="G43" s="565" t="s">
        <v>749</v>
      </c>
      <c r="H43" s="566"/>
      <c r="I43" s="567"/>
    </row>
    <row r="44" spans="2:9" x14ac:dyDescent="0.25">
      <c r="B44" s="47" t="s">
        <v>728</v>
      </c>
      <c r="C44" s="565" t="s">
        <v>729</v>
      </c>
      <c r="D44" s="566"/>
      <c r="E44" s="567"/>
      <c r="F44" s="49" t="s">
        <v>750</v>
      </c>
      <c r="G44" s="565" t="s">
        <v>751</v>
      </c>
      <c r="H44" s="566"/>
      <c r="I44" s="567"/>
    </row>
    <row r="45" spans="2:9" x14ac:dyDescent="0.25">
      <c r="B45" s="47" t="s">
        <v>730</v>
      </c>
      <c r="C45" s="565" t="s">
        <v>731</v>
      </c>
      <c r="D45" s="566"/>
      <c r="E45" s="567"/>
      <c r="F45" s="49" t="s">
        <v>752</v>
      </c>
      <c r="G45" s="565" t="s">
        <v>753</v>
      </c>
      <c r="H45" s="566"/>
      <c r="I45" s="567"/>
    </row>
    <row r="46" spans="2:9" ht="12" customHeight="1" x14ac:dyDescent="0.25">
      <c r="B46" s="47" t="s">
        <v>732</v>
      </c>
      <c r="C46" s="565" t="s">
        <v>733</v>
      </c>
      <c r="D46" s="566"/>
      <c r="E46" s="567"/>
      <c r="F46" s="49" t="s">
        <v>754</v>
      </c>
      <c r="G46" s="565" t="s">
        <v>755</v>
      </c>
      <c r="H46" s="566"/>
      <c r="I46" s="567"/>
    </row>
    <row r="47" spans="2:9" ht="12" customHeight="1" x14ac:dyDescent="0.25">
      <c r="B47" s="47" t="s">
        <v>734</v>
      </c>
      <c r="C47" s="565" t="s">
        <v>735</v>
      </c>
      <c r="D47" s="566"/>
      <c r="E47" s="567"/>
      <c r="F47" s="49" t="s">
        <v>756</v>
      </c>
      <c r="G47" s="565" t="s">
        <v>757</v>
      </c>
      <c r="H47" s="566"/>
      <c r="I47" s="567"/>
    </row>
    <row r="48" spans="2:9" x14ac:dyDescent="0.25">
      <c r="B48" s="47" t="s">
        <v>736</v>
      </c>
      <c r="C48" s="565" t="s">
        <v>737</v>
      </c>
      <c r="D48" s="566"/>
      <c r="E48" s="567"/>
      <c r="F48" s="49" t="s">
        <v>758</v>
      </c>
      <c r="G48" s="565" t="s">
        <v>759</v>
      </c>
      <c r="H48" s="566"/>
      <c r="I48" s="567"/>
    </row>
    <row r="49" spans="2:9" ht="12" customHeight="1" thickBot="1" x14ac:dyDescent="0.3">
      <c r="B49" s="48" t="s">
        <v>738</v>
      </c>
      <c r="C49" s="559" t="s">
        <v>762</v>
      </c>
      <c r="D49" s="560"/>
      <c r="E49" s="561"/>
      <c r="F49" s="50" t="s">
        <v>760</v>
      </c>
      <c r="G49" s="559" t="s">
        <v>761</v>
      </c>
      <c r="H49" s="560"/>
      <c r="I49" s="561"/>
    </row>
    <row r="50" spans="2:9" x14ac:dyDescent="0.25">
      <c r="D50" s="577"/>
      <c r="E50" s="577"/>
      <c r="F50" s="577"/>
      <c r="G50" s="577"/>
    </row>
    <row r="51" spans="2:9" x14ac:dyDescent="0.25"/>
  </sheetData>
  <sheetProtection algorithmName="SHA-512" hashValue="Do/OGjh6ek/QO2u3MBJlbH4EKH4aqHJZ+b1giUcgJAr+8YDCy2BUmV6BbfKtjf/CbGkEoylsMZvnAgklCf/+WQ==" saltValue="uu+lRc5T+szeip128GXXtQ==" spinCount="100000" sheet="1" objects="1" scenarios="1"/>
  <mergeCells count="78">
    <mergeCell ref="B24:C24"/>
    <mergeCell ref="D20:I20"/>
    <mergeCell ref="D50:G50"/>
    <mergeCell ref="D32:G32"/>
    <mergeCell ref="D33:G33"/>
    <mergeCell ref="D34:G34"/>
    <mergeCell ref="D35:G35"/>
    <mergeCell ref="C47:E47"/>
    <mergeCell ref="C48:E48"/>
    <mergeCell ref="B31:C31"/>
    <mergeCell ref="B26:C26"/>
    <mergeCell ref="B27:C27"/>
    <mergeCell ref="B28:C28"/>
    <mergeCell ref="B29:C29"/>
    <mergeCell ref="B30:C30"/>
    <mergeCell ref="C42:E42"/>
    <mergeCell ref="D31:I31"/>
    <mergeCell ref="D21:I21"/>
    <mergeCell ref="D22:I22"/>
    <mergeCell ref="D23:I23"/>
    <mergeCell ref="D25:I25"/>
    <mergeCell ref="D26:I26"/>
    <mergeCell ref="D24:I24"/>
    <mergeCell ref="D15:I15"/>
    <mergeCell ref="D16:I16"/>
    <mergeCell ref="D17:I17"/>
    <mergeCell ref="D18:I18"/>
    <mergeCell ref="D19:I19"/>
    <mergeCell ref="B11:C11"/>
    <mergeCell ref="B12:C12"/>
    <mergeCell ref="B13:C13"/>
    <mergeCell ref="B14:C14"/>
    <mergeCell ref="D10:I10"/>
    <mergeCell ref="D11:I11"/>
    <mergeCell ref="D12:I12"/>
    <mergeCell ref="D13:I13"/>
    <mergeCell ref="D14:I14"/>
    <mergeCell ref="C44:E44"/>
    <mergeCell ref="C45:E45"/>
    <mergeCell ref="C46:E46"/>
    <mergeCell ref="C37:E37"/>
    <mergeCell ref="C38:E38"/>
    <mergeCell ref="C39:E39"/>
    <mergeCell ref="C40:E40"/>
    <mergeCell ref="C41:E41"/>
    <mergeCell ref="C43:E43"/>
    <mergeCell ref="C49:E49"/>
    <mergeCell ref="G36:I36"/>
    <mergeCell ref="G37:I37"/>
    <mergeCell ref="G38:I38"/>
    <mergeCell ref="G39:I39"/>
    <mergeCell ref="G40:I40"/>
    <mergeCell ref="G41:I41"/>
    <mergeCell ref="G42:I42"/>
    <mergeCell ref="G43:I43"/>
    <mergeCell ref="G44:I44"/>
    <mergeCell ref="G45:I45"/>
    <mergeCell ref="G46:I46"/>
    <mergeCell ref="G47:I47"/>
    <mergeCell ref="G48:I48"/>
    <mergeCell ref="G49:I49"/>
    <mergeCell ref="C36:E36"/>
    <mergeCell ref="B5:C5"/>
    <mergeCell ref="D27:I27"/>
    <mergeCell ref="D28:I28"/>
    <mergeCell ref="D29:I29"/>
    <mergeCell ref="D30:I30"/>
    <mergeCell ref="B20:C20"/>
    <mergeCell ref="B21:C21"/>
    <mergeCell ref="B22:C22"/>
    <mergeCell ref="B23:C23"/>
    <mergeCell ref="B25:C25"/>
    <mergeCell ref="B15:C15"/>
    <mergeCell ref="B16:C16"/>
    <mergeCell ref="B17:C17"/>
    <mergeCell ref="B18:C18"/>
    <mergeCell ref="B19:C19"/>
    <mergeCell ref="B10:C10"/>
  </mergeCells>
  <hyperlinks>
    <hyperlink ref="B5:C5" location="Introduction!A1" display="Click here to return to Introduction tab" xr:uid="{3B60DA42-A368-41BD-A0E6-2C10EDDCE653}"/>
  </hyperlink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1FEDA-2E9F-4F0E-A461-852B4B581EFF}">
  <sheetPr codeName="Sheet5">
    <tabColor theme="9" tint="0.59999389629810485"/>
  </sheetPr>
  <dimension ref="A1:AO107"/>
  <sheetViews>
    <sheetView zoomScaleNormal="100" workbookViewId="0"/>
  </sheetViews>
  <sheetFormatPr defaultColWidth="0" defaultRowHeight="12" zeroHeight="1" x14ac:dyDescent="0.25"/>
  <cols>
    <col min="1" max="1" width="4.5703125" style="8" customWidth="1"/>
    <col min="2" max="10" width="13.5703125" style="8" customWidth="1"/>
    <col min="11" max="11" width="13.5703125" style="485" customWidth="1"/>
    <col min="12" max="12" width="14.85546875" style="485" customWidth="1"/>
    <col min="13" max="15" width="13.5703125" style="485" customWidth="1"/>
    <col min="16" max="21" width="13.5703125" style="8" customWidth="1"/>
    <col min="22" max="22" width="4.5703125" style="8" customWidth="1"/>
    <col min="23" max="27" width="13.5703125" style="8" hidden="1" customWidth="1"/>
    <col min="28" max="41" width="8.5703125" style="8" hidden="1" customWidth="1"/>
    <col min="42" max="16384" width="13.5703125" style="8" hidden="1"/>
  </cols>
  <sheetData>
    <row r="1" spans="2:21" ht="12.75" thickBot="1" x14ac:dyDescent="0.3">
      <c r="K1" s="8"/>
      <c r="L1" s="8"/>
      <c r="M1" s="8"/>
      <c r="N1" s="8"/>
      <c r="O1" s="8"/>
    </row>
    <row r="2" spans="2:21" ht="18.600000000000001" customHeight="1" thickBot="1" x14ac:dyDescent="0.3">
      <c r="B2" s="9" t="s">
        <v>285</v>
      </c>
      <c r="C2" s="9"/>
      <c r="G2" s="17"/>
      <c r="H2" s="10"/>
      <c r="I2" s="641" t="s">
        <v>1793</v>
      </c>
      <c r="J2" s="642"/>
      <c r="K2" s="642"/>
      <c r="L2" s="642"/>
      <c r="M2" s="643"/>
      <c r="N2" s="653"/>
      <c r="O2" s="437" t="s">
        <v>356</v>
      </c>
      <c r="Q2" s="659" t="s">
        <v>1509</v>
      </c>
      <c r="R2" s="662">
        <f>$D$14</f>
        <v>0</v>
      </c>
    </row>
    <row r="3" spans="2:21" ht="18.75" x14ac:dyDescent="0.25">
      <c r="B3" s="9" t="s">
        <v>1499</v>
      </c>
      <c r="C3" s="9"/>
      <c r="G3" s="17"/>
      <c r="H3" s="10"/>
      <c r="I3" s="644"/>
      <c r="J3" s="645"/>
      <c r="K3" s="645"/>
      <c r="L3" s="645"/>
      <c r="M3" s="646"/>
      <c r="N3" s="654"/>
      <c r="O3" s="656" t="s">
        <v>1787</v>
      </c>
      <c r="Q3" s="660"/>
      <c r="R3" s="663"/>
    </row>
    <row r="4" spans="2:21" ht="12.6" customHeight="1" thickBot="1" x14ac:dyDescent="0.3">
      <c r="G4" s="17"/>
      <c r="H4" s="10"/>
      <c r="I4" s="644"/>
      <c r="J4" s="645"/>
      <c r="K4" s="645"/>
      <c r="L4" s="645"/>
      <c r="M4" s="646"/>
      <c r="N4" s="654"/>
      <c r="O4" s="657"/>
      <c r="Q4" s="660"/>
      <c r="R4" s="663"/>
    </row>
    <row r="5" spans="2:21" ht="12" customHeight="1" thickBot="1" x14ac:dyDescent="0.3">
      <c r="B5" s="549" t="s">
        <v>1581</v>
      </c>
      <c r="C5" s="550"/>
      <c r="D5" s="549" t="s">
        <v>1580</v>
      </c>
      <c r="E5" s="550"/>
      <c r="F5" s="549" t="s">
        <v>1582</v>
      </c>
      <c r="G5" s="550"/>
      <c r="H5" s="10"/>
      <c r="I5" s="647"/>
      <c r="J5" s="648"/>
      <c r="K5" s="648"/>
      <c r="L5" s="648"/>
      <c r="M5" s="649"/>
      <c r="N5" s="655"/>
      <c r="O5" s="658"/>
      <c r="Q5" s="661"/>
      <c r="R5" s="664"/>
    </row>
    <row r="6" spans="2:21" ht="12" customHeight="1" x14ac:dyDescent="0.2">
      <c r="G6" s="17"/>
      <c r="H6" s="10"/>
      <c r="I6" s="10"/>
      <c r="J6" s="35"/>
      <c r="K6" s="35"/>
      <c r="L6" s="35"/>
      <c r="M6" s="35"/>
      <c r="N6" s="3"/>
      <c r="O6" s="8"/>
    </row>
    <row r="7" spans="2:21" s="225" customFormat="1" ht="12" customHeight="1" x14ac:dyDescent="0.2">
      <c r="G7" s="17"/>
      <c r="H7" s="10"/>
      <c r="I7" s="10"/>
      <c r="J7" s="224"/>
      <c r="K7" s="224"/>
      <c r="L7" s="224"/>
      <c r="M7" s="224"/>
      <c r="N7" s="3"/>
    </row>
    <row r="8" spans="2:21" ht="15.75" x14ac:dyDescent="0.2">
      <c r="B8" s="12" t="s">
        <v>64</v>
      </c>
      <c r="C8" s="12"/>
      <c r="K8" s="8"/>
      <c r="L8" s="8"/>
      <c r="M8" s="8"/>
      <c r="N8" s="3"/>
      <c r="O8" s="8"/>
    </row>
    <row r="9" spans="2:21" ht="12" customHeight="1" x14ac:dyDescent="0.25">
      <c r="B9" s="13"/>
      <c r="C9" s="13"/>
      <c r="K9" s="8"/>
      <c r="L9" s="8"/>
      <c r="M9" s="8"/>
      <c r="N9" s="8"/>
      <c r="O9" s="8"/>
    </row>
    <row r="10" spans="2:21" ht="15.75" thickBot="1" x14ac:dyDescent="0.3">
      <c r="B10" s="14" t="s">
        <v>439</v>
      </c>
      <c r="C10" s="14"/>
      <c r="K10" s="8"/>
      <c r="L10" s="8"/>
      <c r="M10" s="8"/>
      <c r="N10" s="8"/>
      <c r="O10" s="8"/>
    </row>
    <row r="11" spans="2:21" x14ac:dyDescent="0.25">
      <c r="B11" s="6" t="s">
        <v>20</v>
      </c>
      <c r="C11" s="107" t="s">
        <v>16</v>
      </c>
      <c r="D11" s="101" t="s">
        <v>17</v>
      </c>
      <c r="E11" s="588" t="s">
        <v>18</v>
      </c>
      <c r="F11" s="589"/>
      <c r="G11" s="588" t="s">
        <v>19</v>
      </c>
      <c r="H11" s="589"/>
      <c r="I11" s="104" t="s">
        <v>22</v>
      </c>
      <c r="J11" s="104" t="s">
        <v>23</v>
      </c>
      <c r="K11" s="104" t="s">
        <v>24</v>
      </c>
      <c r="L11" s="101" t="s">
        <v>25</v>
      </c>
      <c r="M11" s="445" t="s">
        <v>26</v>
      </c>
      <c r="N11" s="590" t="s">
        <v>27</v>
      </c>
      <c r="O11" s="590"/>
      <c r="P11" s="590"/>
      <c r="Q11" s="588" t="s">
        <v>28</v>
      </c>
      <c r="R11" s="589"/>
      <c r="S11" s="588" t="s">
        <v>29</v>
      </c>
      <c r="T11" s="607"/>
      <c r="U11" s="595"/>
    </row>
    <row r="12" spans="2:21" ht="48" customHeight="1" x14ac:dyDescent="0.25">
      <c r="B12" s="247" t="s">
        <v>67</v>
      </c>
      <c r="C12" s="248" t="s">
        <v>355</v>
      </c>
      <c r="D12" s="248" t="s">
        <v>489</v>
      </c>
      <c r="E12" s="582" t="s">
        <v>40</v>
      </c>
      <c r="F12" s="583"/>
      <c r="G12" s="582" t="s">
        <v>41</v>
      </c>
      <c r="H12" s="583"/>
      <c r="I12" s="249" t="s">
        <v>42</v>
      </c>
      <c r="J12" s="249" t="s">
        <v>43</v>
      </c>
      <c r="K12" s="249" t="s">
        <v>44</v>
      </c>
      <c r="L12" s="249" t="s">
        <v>797</v>
      </c>
      <c r="M12" s="446" t="s">
        <v>57</v>
      </c>
      <c r="N12" s="249" t="s">
        <v>405</v>
      </c>
      <c r="O12" s="591" t="s">
        <v>51</v>
      </c>
      <c r="P12" s="591"/>
      <c r="Q12" s="582" t="s">
        <v>800</v>
      </c>
      <c r="R12" s="583"/>
      <c r="S12" s="582" t="s">
        <v>798</v>
      </c>
      <c r="T12" s="609"/>
      <c r="U12" s="596"/>
    </row>
    <row r="13" spans="2:21" ht="108" customHeight="1" x14ac:dyDescent="0.25">
      <c r="B13" s="7" t="s">
        <v>21</v>
      </c>
      <c r="C13" s="98" t="s">
        <v>1617</v>
      </c>
      <c r="D13" s="98" t="s">
        <v>1325</v>
      </c>
      <c r="E13" s="572" t="s">
        <v>1324</v>
      </c>
      <c r="F13" s="576"/>
      <c r="G13" s="572" t="s">
        <v>1326</v>
      </c>
      <c r="H13" s="576"/>
      <c r="I13" s="106" t="s">
        <v>1327</v>
      </c>
      <c r="J13" s="106" t="s">
        <v>50</v>
      </c>
      <c r="K13" s="106" t="s">
        <v>1328</v>
      </c>
      <c r="L13" s="106" t="s">
        <v>1329</v>
      </c>
      <c r="M13" s="447" t="s">
        <v>1824</v>
      </c>
      <c r="N13" s="106" t="s">
        <v>50</v>
      </c>
      <c r="O13" s="553" t="s">
        <v>52</v>
      </c>
      <c r="P13" s="553"/>
      <c r="Q13" s="106" t="s">
        <v>802</v>
      </c>
      <c r="R13" s="106" t="s">
        <v>801</v>
      </c>
      <c r="S13" s="106" t="s">
        <v>50</v>
      </c>
      <c r="T13" s="572" t="s">
        <v>799</v>
      </c>
      <c r="U13" s="574"/>
    </row>
    <row r="14" spans="2:21" ht="24" customHeight="1" thickBot="1" x14ac:dyDescent="0.3">
      <c r="B14" s="115" t="s">
        <v>765</v>
      </c>
      <c r="C14" s="227"/>
      <c r="D14" s="226"/>
      <c r="E14" s="586"/>
      <c r="F14" s="587"/>
      <c r="G14" s="586"/>
      <c r="H14" s="587"/>
      <c r="I14" s="105"/>
      <c r="J14" s="105"/>
      <c r="K14" s="43"/>
      <c r="L14" s="76"/>
      <c r="M14" s="450"/>
      <c r="N14" s="105"/>
      <c r="O14" s="624"/>
      <c r="P14" s="624"/>
      <c r="Q14" s="120"/>
      <c r="R14" s="120"/>
      <c r="S14" s="103"/>
      <c r="T14" s="650"/>
      <c r="U14" s="651"/>
    </row>
    <row r="15" spans="2:21" ht="14.25" x14ac:dyDescent="0.25">
      <c r="B15" s="636" t="s">
        <v>1618</v>
      </c>
      <c r="C15" s="636"/>
      <c r="D15" s="636"/>
      <c r="E15" s="636"/>
      <c r="F15" s="636"/>
      <c r="G15" s="636"/>
      <c r="H15" s="636"/>
      <c r="I15" s="636"/>
      <c r="J15" s="636"/>
      <c r="K15" s="636"/>
      <c r="L15" s="636"/>
      <c r="M15" s="636"/>
      <c r="N15" s="636"/>
      <c r="O15" s="636"/>
      <c r="P15" s="636"/>
      <c r="R15" s="17"/>
      <c r="S15" s="17"/>
      <c r="T15" s="17"/>
      <c r="U15" s="17"/>
    </row>
    <row r="16" spans="2:21" x14ac:dyDescent="0.25">
      <c r="B16" s="13"/>
      <c r="C16" s="13"/>
      <c r="K16" s="8"/>
      <c r="L16" s="8"/>
      <c r="M16" s="8"/>
      <c r="N16" s="8"/>
      <c r="O16" s="8"/>
      <c r="R16" s="17"/>
      <c r="S16" s="17"/>
      <c r="T16" s="17"/>
      <c r="U16" s="17"/>
    </row>
    <row r="17" spans="2:21" x14ac:dyDescent="0.25">
      <c r="B17" s="13"/>
      <c r="C17" s="13"/>
      <c r="K17" s="8"/>
      <c r="L17" s="8"/>
      <c r="M17" s="8"/>
      <c r="N17" s="8"/>
      <c r="O17" s="8"/>
      <c r="R17" s="17"/>
      <c r="S17" s="17"/>
      <c r="T17" s="17"/>
      <c r="U17" s="17"/>
    </row>
    <row r="18" spans="2:21" ht="15" customHeight="1" thickBot="1" x14ac:dyDescent="0.3">
      <c r="B18" s="14" t="s">
        <v>440</v>
      </c>
      <c r="C18" s="14"/>
      <c r="K18" s="8"/>
      <c r="L18" s="8"/>
      <c r="M18" s="8"/>
      <c r="N18" s="8"/>
      <c r="O18" s="8"/>
      <c r="R18" s="17"/>
      <c r="S18" s="17"/>
      <c r="T18" s="17"/>
      <c r="U18" s="17"/>
    </row>
    <row r="19" spans="2:21" x14ac:dyDescent="0.25">
      <c r="B19" s="6" t="s">
        <v>20</v>
      </c>
      <c r="C19" s="590" t="s">
        <v>30</v>
      </c>
      <c r="D19" s="590"/>
      <c r="E19" s="590" t="s">
        <v>31</v>
      </c>
      <c r="F19" s="590"/>
      <c r="G19" s="104" t="s">
        <v>32</v>
      </c>
      <c r="H19" s="104" t="s">
        <v>33</v>
      </c>
      <c r="I19" s="104" t="s">
        <v>34</v>
      </c>
      <c r="J19" s="104" t="s">
        <v>35</v>
      </c>
      <c r="K19" s="590" t="s">
        <v>36</v>
      </c>
      <c r="L19" s="590"/>
      <c r="M19" s="590" t="s">
        <v>37</v>
      </c>
      <c r="N19" s="633"/>
      <c r="O19" s="17"/>
      <c r="P19" s="17"/>
      <c r="Q19" s="17"/>
      <c r="R19" s="17"/>
      <c r="S19" s="17"/>
      <c r="T19" s="17"/>
      <c r="U19" s="17"/>
    </row>
    <row r="20" spans="2:21" ht="36" customHeight="1" x14ac:dyDescent="0.25">
      <c r="B20" s="247" t="s">
        <v>67</v>
      </c>
      <c r="C20" s="591" t="s">
        <v>54</v>
      </c>
      <c r="D20" s="591"/>
      <c r="E20" s="591" t="s">
        <v>406</v>
      </c>
      <c r="F20" s="591"/>
      <c r="G20" s="249" t="s">
        <v>407</v>
      </c>
      <c r="H20" s="249" t="s">
        <v>408</v>
      </c>
      <c r="I20" s="249" t="s">
        <v>803</v>
      </c>
      <c r="J20" s="249" t="s">
        <v>797</v>
      </c>
      <c r="K20" s="591" t="s">
        <v>409</v>
      </c>
      <c r="L20" s="591"/>
      <c r="M20" s="591" t="s">
        <v>58</v>
      </c>
      <c r="N20" s="634"/>
      <c r="O20" s="17"/>
      <c r="P20" s="17"/>
      <c r="Q20" s="17"/>
      <c r="R20" s="17"/>
      <c r="S20" s="17"/>
      <c r="T20" s="17"/>
      <c r="U20" s="17"/>
    </row>
    <row r="21" spans="2:21" ht="72" customHeight="1" x14ac:dyDescent="0.25">
      <c r="B21" s="7" t="s">
        <v>21</v>
      </c>
      <c r="C21" s="553" t="s">
        <v>1330</v>
      </c>
      <c r="D21" s="553"/>
      <c r="E21" s="553" t="s">
        <v>1331</v>
      </c>
      <c r="F21" s="553"/>
      <c r="G21" s="96" t="s">
        <v>1332</v>
      </c>
      <c r="H21" s="106" t="s">
        <v>50</v>
      </c>
      <c r="I21" s="106" t="s">
        <v>1333</v>
      </c>
      <c r="J21" s="106" t="s">
        <v>1334</v>
      </c>
      <c r="K21" s="551" t="s">
        <v>1619</v>
      </c>
      <c r="L21" s="551"/>
      <c r="M21" s="551" t="s">
        <v>50</v>
      </c>
      <c r="N21" s="552"/>
      <c r="O21" s="17"/>
      <c r="P21" s="17"/>
      <c r="Q21" s="17"/>
      <c r="R21" s="17"/>
      <c r="S21" s="17"/>
      <c r="T21" s="17"/>
      <c r="U21" s="17"/>
    </row>
    <row r="22" spans="2:21" ht="24" customHeight="1" thickBot="1" x14ac:dyDescent="0.3">
      <c r="B22" s="115" t="s">
        <v>765</v>
      </c>
      <c r="C22" s="624"/>
      <c r="D22" s="624"/>
      <c r="E22" s="624"/>
      <c r="F22" s="624"/>
      <c r="G22" s="105"/>
      <c r="H22" s="105"/>
      <c r="I22" s="43"/>
      <c r="J22" s="76"/>
      <c r="K22" s="624"/>
      <c r="L22" s="624"/>
      <c r="M22" s="624"/>
      <c r="N22" s="635"/>
      <c r="O22" s="17"/>
      <c r="P22" s="17"/>
      <c r="Q22" s="17"/>
      <c r="R22" s="17"/>
      <c r="S22" s="17"/>
      <c r="T22" s="17"/>
      <c r="U22" s="17"/>
    </row>
    <row r="23" spans="2:21" ht="12" customHeight="1" x14ac:dyDescent="0.25">
      <c r="B23" s="628" t="s">
        <v>1620</v>
      </c>
      <c r="C23" s="628"/>
      <c r="D23" s="628"/>
      <c r="E23" s="628"/>
      <c r="F23" s="628"/>
      <c r="G23" s="628"/>
      <c r="H23" s="628"/>
      <c r="I23" s="628"/>
      <c r="J23" s="628"/>
      <c r="K23" s="628"/>
      <c r="L23" s="628"/>
      <c r="M23" s="628"/>
      <c r="N23" s="628"/>
      <c r="O23" s="10"/>
    </row>
    <row r="24" spans="2:21" x14ac:dyDescent="0.25">
      <c r="B24" s="629"/>
      <c r="C24" s="629"/>
      <c r="D24" s="629"/>
      <c r="E24" s="629"/>
      <c r="F24" s="629"/>
      <c r="G24" s="629"/>
      <c r="H24" s="629"/>
      <c r="I24" s="629"/>
      <c r="J24" s="629"/>
      <c r="K24" s="629"/>
      <c r="L24" s="629"/>
      <c r="M24" s="629"/>
      <c r="N24" s="629"/>
      <c r="O24" s="10"/>
    </row>
    <row r="25" spans="2:21" x14ac:dyDescent="0.25">
      <c r="B25" s="626" t="s">
        <v>784</v>
      </c>
      <c r="C25" s="626"/>
      <c r="D25" s="626"/>
      <c r="E25" s="626"/>
      <c r="F25" s="626"/>
      <c r="G25" s="626"/>
      <c r="H25" s="626"/>
      <c r="I25" s="626"/>
      <c r="J25" s="626"/>
      <c r="K25" s="626"/>
      <c r="L25" s="626"/>
      <c r="M25" s="626"/>
      <c r="N25" s="626"/>
      <c r="O25" s="10"/>
    </row>
    <row r="26" spans="2:21" x14ac:dyDescent="0.25">
      <c r="B26" s="627" t="s">
        <v>785</v>
      </c>
      <c r="C26" s="627"/>
      <c r="D26" s="627"/>
      <c r="E26" s="627"/>
      <c r="F26" s="627"/>
      <c r="G26" s="627"/>
      <c r="H26" s="627"/>
      <c r="I26" s="627"/>
      <c r="J26" s="627"/>
      <c r="K26" s="627"/>
      <c r="L26" s="627"/>
      <c r="M26" s="627"/>
      <c r="N26" s="627"/>
      <c r="O26" s="30"/>
    </row>
    <row r="27" spans="2:21" x14ac:dyDescent="0.25">
      <c r="B27" s="30"/>
      <c r="C27" s="30"/>
      <c r="D27" s="30"/>
      <c r="E27" s="30"/>
      <c r="F27" s="30"/>
      <c r="G27" s="30"/>
      <c r="H27" s="30"/>
      <c r="I27" s="30"/>
      <c r="J27" s="30"/>
      <c r="K27" s="30"/>
      <c r="L27" s="30"/>
      <c r="M27" s="30"/>
      <c r="N27" s="30"/>
      <c r="O27" s="30"/>
    </row>
    <row r="28" spans="2:21" x14ac:dyDescent="0.25">
      <c r="B28" s="28"/>
      <c r="C28" s="28"/>
      <c r="K28" s="8"/>
      <c r="L28" s="8"/>
      <c r="M28" s="8"/>
      <c r="N28" s="8"/>
      <c r="O28" s="8"/>
    </row>
    <row r="29" spans="2:21" ht="15.75" thickBot="1" x14ac:dyDescent="0.3">
      <c r="B29" s="14" t="s">
        <v>807</v>
      </c>
      <c r="C29" s="14"/>
      <c r="K29" s="8"/>
      <c r="L29" s="8"/>
      <c r="M29" s="8"/>
      <c r="N29" s="8"/>
      <c r="O29" s="8"/>
    </row>
    <row r="30" spans="2:21" ht="12" customHeight="1" x14ac:dyDescent="0.25">
      <c r="B30" s="6" t="s">
        <v>20</v>
      </c>
      <c r="C30" s="590" t="s">
        <v>195</v>
      </c>
      <c r="D30" s="590"/>
      <c r="E30" s="590" t="s">
        <v>196</v>
      </c>
      <c r="F30" s="590"/>
      <c r="G30" s="590" t="s">
        <v>199</v>
      </c>
      <c r="H30" s="590"/>
      <c r="I30" s="590" t="s">
        <v>200</v>
      </c>
      <c r="J30" s="588"/>
      <c r="K30" s="590" t="s">
        <v>286</v>
      </c>
      <c r="L30" s="633"/>
      <c r="M30" s="8"/>
      <c r="N30" s="8"/>
      <c r="O30" s="8"/>
    </row>
    <row r="31" spans="2:21" ht="36" customHeight="1" x14ac:dyDescent="0.25">
      <c r="B31" s="247" t="s">
        <v>67</v>
      </c>
      <c r="C31" s="591" t="s">
        <v>288</v>
      </c>
      <c r="D31" s="591"/>
      <c r="E31" s="591" t="s">
        <v>292</v>
      </c>
      <c r="F31" s="591"/>
      <c r="G31" s="591" t="s">
        <v>630</v>
      </c>
      <c r="H31" s="591"/>
      <c r="I31" s="591" t="s">
        <v>631</v>
      </c>
      <c r="J31" s="582"/>
      <c r="K31" s="591" t="s">
        <v>861</v>
      </c>
      <c r="L31" s="634"/>
      <c r="M31" s="8"/>
      <c r="N31" s="8"/>
      <c r="O31" s="8"/>
    </row>
    <row r="32" spans="2:21" ht="96" customHeight="1" x14ac:dyDescent="0.25">
      <c r="B32" s="7" t="s">
        <v>21</v>
      </c>
      <c r="C32" s="551" t="s">
        <v>615</v>
      </c>
      <c r="D32" s="551"/>
      <c r="E32" s="551" t="s">
        <v>289</v>
      </c>
      <c r="F32" s="551"/>
      <c r="G32" s="553" t="s">
        <v>291</v>
      </c>
      <c r="H32" s="553"/>
      <c r="I32" s="553" t="s">
        <v>290</v>
      </c>
      <c r="J32" s="572"/>
      <c r="K32" s="553" t="s">
        <v>862</v>
      </c>
      <c r="L32" s="554"/>
      <c r="M32" s="8"/>
      <c r="N32" s="8"/>
      <c r="O32" s="8"/>
    </row>
    <row r="33" spans="2:21" ht="36" customHeight="1" thickBot="1" x14ac:dyDescent="0.3">
      <c r="B33" s="115" t="s">
        <v>765</v>
      </c>
      <c r="C33" s="623" t="s">
        <v>1583</v>
      </c>
      <c r="D33" s="623"/>
      <c r="E33" s="623" t="s">
        <v>1583</v>
      </c>
      <c r="F33" s="623"/>
      <c r="G33" s="625" t="s">
        <v>1583</v>
      </c>
      <c r="H33" s="625"/>
      <c r="I33" s="625" t="s">
        <v>1583</v>
      </c>
      <c r="J33" s="615"/>
      <c r="K33" s="625" t="s">
        <v>1583</v>
      </c>
      <c r="L33" s="637"/>
      <c r="M33" s="8"/>
      <c r="N33" s="8"/>
      <c r="O33" s="8"/>
    </row>
    <row r="34" spans="2:21" ht="12" customHeight="1" x14ac:dyDescent="0.25">
      <c r="K34" s="8"/>
      <c r="L34" s="8"/>
      <c r="M34" s="8"/>
      <c r="N34" s="8"/>
      <c r="O34" s="8"/>
    </row>
    <row r="35" spans="2:21" s="73" customFormat="1" ht="12" customHeight="1" x14ac:dyDescent="0.25"/>
    <row r="36" spans="2:21" s="73" customFormat="1" ht="15" customHeight="1" thickBot="1" x14ac:dyDescent="0.3">
      <c r="B36" s="14" t="s">
        <v>808</v>
      </c>
      <c r="C36" s="14"/>
    </row>
    <row r="37" spans="2:21" s="73" customFormat="1" x14ac:dyDescent="0.25">
      <c r="B37" s="6" t="s">
        <v>20</v>
      </c>
      <c r="C37" s="104" t="s">
        <v>287</v>
      </c>
      <c r="D37" s="101" t="s">
        <v>294</v>
      </c>
      <c r="E37" s="588" t="s">
        <v>295</v>
      </c>
      <c r="F37" s="589"/>
      <c r="G37" s="588" t="s">
        <v>314</v>
      </c>
      <c r="H37" s="589"/>
      <c r="I37" s="588" t="s">
        <v>811</v>
      </c>
      <c r="J37" s="589"/>
      <c r="K37" s="588" t="s">
        <v>812</v>
      </c>
      <c r="L37" s="589"/>
      <c r="M37" s="588" t="s">
        <v>813</v>
      </c>
      <c r="N37" s="589"/>
      <c r="O37" s="588" t="s">
        <v>821</v>
      </c>
      <c r="P37" s="589"/>
      <c r="Q37" s="588" t="s">
        <v>827</v>
      </c>
      <c r="R37" s="589"/>
      <c r="S37" s="588" t="s">
        <v>828</v>
      </c>
      <c r="T37" s="607"/>
      <c r="U37" s="595"/>
    </row>
    <row r="38" spans="2:21" s="73" customFormat="1" ht="24" customHeight="1" x14ac:dyDescent="0.25">
      <c r="B38" s="247" t="s">
        <v>67</v>
      </c>
      <c r="C38" s="249" t="s">
        <v>809</v>
      </c>
      <c r="D38" s="248" t="s">
        <v>906</v>
      </c>
      <c r="E38" s="582" t="s">
        <v>814</v>
      </c>
      <c r="F38" s="583"/>
      <c r="G38" s="582" t="s">
        <v>815</v>
      </c>
      <c r="H38" s="583"/>
      <c r="I38" s="582" t="s">
        <v>816</v>
      </c>
      <c r="J38" s="583"/>
      <c r="K38" s="582" t="s">
        <v>817</v>
      </c>
      <c r="L38" s="583"/>
      <c r="M38" s="582" t="s">
        <v>818</v>
      </c>
      <c r="N38" s="583"/>
      <c r="O38" s="582" t="s">
        <v>819</v>
      </c>
      <c r="P38" s="583"/>
      <c r="Q38" s="582" t="s">
        <v>820</v>
      </c>
      <c r="R38" s="583"/>
      <c r="S38" s="582" t="s">
        <v>822</v>
      </c>
      <c r="T38" s="609"/>
      <c r="U38" s="596"/>
    </row>
    <row r="39" spans="2:21" s="73" customFormat="1" ht="84" customHeight="1" x14ac:dyDescent="0.25">
      <c r="B39" s="7" t="s">
        <v>21</v>
      </c>
      <c r="C39" s="108" t="s">
        <v>826</v>
      </c>
      <c r="D39" s="108" t="s">
        <v>1016</v>
      </c>
      <c r="E39" s="96" t="s">
        <v>824</v>
      </c>
      <c r="F39" s="96" t="s">
        <v>825</v>
      </c>
      <c r="G39" s="96" t="s">
        <v>824</v>
      </c>
      <c r="H39" s="96" t="s">
        <v>825</v>
      </c>
      <c r="I39" s="96" t="s">
        <v>824</v>
      </c>
      <c r="J39" s="96" t="s">
        <v>825</v>
      </c>
      <c r="K39" s="96" t="s">
        <v>824</v>
      </c>
      <c r="L39" s="96" t="s">
        <v>825</v>
      </c>
      <c r="M39" s="96" t="s">
        <v>824</v>
      </c>
      <c r="N39" s="96" t="s">
        <v>825</v>
      </c>
      <c r="O39" s="96" t="s">
        <v>824</v>
      </c>
      <c r="P39" s="96" t="s">
        <v>825</v>
      </c>
      <c r="Q39" s="96" t="s">
        <v>824</v>
      </c>
      <c r="R39" s="96" t="s">
        <v>825</v>
      </c>
      <c r="S39" s="638" t="s">
        <v>823</v>
      </c>
      <c r="T39" s="639"/>
      <c r="U39" s="640"/>
    </row>
    <row r="40" spans="2:21" s="73" customFormat="1" ht="12" customHeight="1" x14ac:dyDescent="0.25">
      <c r="B40" s="604" t="s">
        <v>765</v>
      </c>
      <c r="C40" s="119"/>
      <c r="D40" s="204"/>
      <c r="E40" s="80"/>
      <c r="F40" s="80"/>
      <c r="G40" s="80"/>
      <c r="H40" s="80"/>
      <c r="I40" s="80"/>
      <c r="J40" s="80"/>
      <c r="K40" s="80"/>
      <c r="L40" s="80"/>
      <c r="M40" s="80"/>
      <c r="N40" s="80"/>
      <c r="O40" s="80"/>
      <c r="P40" s="80"/>
      <c r="Q40" s="80"/>
      <c r="R40" s="80"/>
      <c r="S40" s="630"/>
      <c r="T40" s="631"/>
      <c r="U40" s="632"/>
    </row>
    <row r="41" spans="2:21" s="73" customFormat="1" ht="12" customHeight="1" x14ac:dyDescent="0.25">
      <c r="B41" s="605"/>
      <c r="C41" s="119"/>
      <c r="D41" s="204"/>
      <c r="E41" s="80"/>
      <c r="F41" s="80"/>
      <c r="G41" s="80"/>
      <c r="H41" s="80"/>
      <c r="I41" s="80"/>
      <c r="J41" s="80"/>
      <c r="K41" s="80"/>
      <c r="L41" s="80"/>
      <c r="M41" s="80"/>
      <c r="N41" s="80"/>
      <c r="O41" s="80"/>
      <c r="P41" s="80"/>
      <c r="Q41" s="80"/>
      <c r="R41" s="80"/>
      <c r="S41" s="630"/>
      <c r="T41" s="631"/>
      <c r="U41" s="632"/>
    </row>
    <row r="42" spans="2:21" s="73" customFormat="1" ht="12" customHeight="1" x14ac:dyDescent="0.25">
      <c r="B42" s="605"/>
      <c r="C42" s="119"/>
      <c r="D42" s="204"/>
      <c r="E42" s="80"/>
      <c r="F42" s="80"/>
      <c r="G42" s="80"/>
      <c r="H42" s="80"/>
      <c r="I42" s="80"/>
      <c r="J42" s="80"/>
      <c r="K42" s="80"/>
      <c r="L42" s="80"/>
      <c r="M42" s="80"/>
      <c r="N42" s="80"/>
      <c r="O42" s="80"/>
      <c r="P42" s="80"/>
      <c r="Q42" s="80"/>
      <c r="R42" s="80"/>
      <c r="S42" s="630"/>
      <c r="T42" s="631"/>
      <c r="U42" s="632"/>
    </row>
    <row r="43" spans="2:21" s="73" customFormat="1" ht="12" customHeight="1" x14ac:dyDescent="0.25">
      <c r="B43" s="605"/>
      <c r="C43" s="119"/>
      <c r="D43" s="204"/>
      <c r="E43" s="80"/>
      <c r="F43" s="80"/>
      <c r="G43" s="80"/>
      <c r="H43" s="80"/>
      <c r="I43" s="80"/>
      <c r="J43" s="80"/>
      <c r="K43" s="80"/>
      <c r="L43" s="80"/>
      <c r="M43" s="80"/>
      <c r="N43" s="80"/>
      <c r="O43" s="80"/>
      <c r="P43" s="80"/>
      <c r="Q43" s="80"/>
      <c r="R43" s="80"/>
      <c r="S43" s="630"/>
      <c r="T43" s="631"/>
      <c r="U43" s="632"/>
    </row>
    <row r="44" spans="2:21" s="73" customFormat="1" ht="12" customHeight="1" x14ac:dyDescent="0.25">
      <c r="B44" s="605"/>
      <c r="C44" s="119"/>
      <c r="D44" s="204"/>
      <c r="E44" s="80"/>
      <c r="F44" s="80"/>
      <c r="G44" s="80"/>
      <c r="H44" s="80"/>
      <c r="I44" s="80"/>
      <c r="J44" s="80"/>
      <c r="K44" s="80"/>
      <c r="L44" s="80"/>
      <c r="M44" s="80"/>
      <c r="N44" s="80"/>
      <c r="O44" s="80"/>
      <c r="P44" s="80"/>
      <c r="Q44" s="80"/>
      <c r="R44" s="80"/>
      <c r="S44" s="630"/>
      <c r="T44" s="631"/>
      <c r="U44" s="632"/>
    </row>
    <row r="45" spans="2:21" s="73" customFormat="1" ht="12" customHeight="1" x14ac:dyDescent="0.25">
      <c r="B45" s="605"/>
      <c r="C45" s="119"/>
      <c r="D45" s="204"/>
      <c r="E45" s="80"/>
      <c r="F45" s="80"/>
      <c r="G45" s="80"/>
      <c r="H45" s="80"/>
      <c r="I45" s="80"/>
      <c r="J45" s="80"/>
      <c r="K45" s="80"/>
      <c r="L45" s="80"/>
      <c r="M45" s="80"/>
      <c r="N45" s="80"/>
      <c r="O45" s="80"/>
      <c r="P45" s="80"/>
      <c r="Q45" s="80"/>
      <c r="R45" s="80"/>
      <c r="S45" s="630"/>
      <c r="T45" s="631"/>
      <c r="U45" s="632"/>
    </row>
    <row r="46" spans="2:21" s="73" customFormat="1" ht="12" customHeight="1" x14ac:dyDescent="0.25">
      <c r="B46" s="605"/>
      <c r="C46" s="119"/>
      <c r="D46" s="204"/>
      <c r="E46" s="80"/>
      <c r="F46" s="80"/>
      <c r="G46" s="80"/>
      <c r="H46" s="80"/>
      <c r="I46" s="80"/>
      <c r="J46" s="80"/>
      <c r="K46" s="80"/>
      <c r="L46" s="80"/>
      <c r="M46" s="80"/>
      <c r="N46" s="80"/>
      <c r="O46" s="80"/>
      <c r="P46" s="80"/>
      <c r="Q46" s="80"/>
      <c r="R46" s="80"/>
      <c r="S46" s="630"/>
      <c r="T46" s="631"/>
      <c r="U46" s="632"/>
    </row>
    <row r="47" spans="2:21" s="73" customFormat="1" ht="12" customHeight="1" x14ac:dyDescent="0.25">
      <c r="B47" s="605"/>
      <c r="C47" s="119"/>
      <c r="D47" s="204"/>
      <c r="E47" s="80"/>
      <c r="F47" s="80"/>
      <c r="G47" s="80"/>
      <c r="H47" s="80"/>
      <c r="I47" s="80"/>
      <c r="J47" s="80"/>
      <c r="K47" s="80"/>
      <c r="L47" s="80"/>
      <c r="M47" s="80"/>
      <c r="N47" s="80"/>
      <c r="O47" s="80"/>
      <c r="P47" s="80"/>
      <c r="Q47" s="80"/>
      <c r="R47" s="80"/>
      <c r="S47" s="630"/>
      <c r="T47" s="631"/>
      <c r="U47" s="632"/>
    </row>
    <row r="48" spans="2:21" s="73" customFormat="1" ht="12" customHeight="1" x14ac:dyDescent="0.25">
      <c r="B48" s="605"/>
      <c r="C48" s="119"/>
      <c r="D48" s="204"/>
      <c r="E48" s="80"/>
      <c r="F48" s="80"/>
      <c r="G48" s="80"/>
      <c r="H48" s="80"/>
      <c r="I48" s="80"/>
      <c r="J48" s="80"/>
      <c r="K48" s="80"/>
      <c r="L48" s="80"/>
      <c r="M48" s="80"/>
      <c r="N48" s="80"/>
      <c r="O48" s="80"/>
      <c r="P48" s="80"/>
      <c r="Q48" s="80"/>
      <c r="R48" s="80"/>
      <c r="S48" s="630"/>
      <c r="T48" s="631"/>
      <c r="U48" s="632"/>
    </row>
    <row r="49" spans="2:21" s="73" customFormat="1" ht="12" customHeight="1" x14ac:dyDescent="0.25">
      <c r="B49" s="605"/>
      <c r="C49" s="119"/>
      <c r="D49" s="204"/>
      <c r="E49" s="80"/>
      <c r="F49" s="80"/>
      <c r="G49" s="80"/>
      <c r="H49" s="80"/>
      <c r="I49" s="80"/>
      <c r="J49" s="80"/>
      <c r="K49" s="80"/>
      <c r="L49" s="80"/>
      <c r="M49" s="80"/>
      <c r="N49" s="80"/>
      <c r="O49" s="80"/>
      <c r="P49" s="80"/>
      <c r="Q49" s="80"/>
      <c r="R49" s="80"/>
      <c r="S49" s="630"/>
      <c r="T49" s="631"/>
      <c r="U49" s="632"/>
    </row>
    <row r="50" spans="2:21" s="73" customFormat="1" ht="12" customHeight="1" x14ac:dyDescent="0.25">
      <c r="B50" s="605"/>
      <c r="C50" s="119"/>
      <c r="D50" s="204"/>
      <c r="E50" s="80"/>
      <c r="F50" s="80"/>
      <c r="G50" s="80"/>
      <c r="H50" s="80"/>
      <c r="I50" s="80"/>
      <c r="J50" s="80"/>
      <c r="K50" s="80"/>
      <c r="L50" s="80"/>
      <c r="M50" s="80"/>
      <c r="N50" s="80"/>
      <c r="O50" s="80"/>
      <c r="P50" s="80"/>
      <c r="Q50" s="80"/>
      <c r="R50" s="80"/>
      <c r="S50" s="630"/>
      <c r="T50" s="631"/>
      <c r="U50" s="632"/>
    </row>
    <row r="51" spans="2:21" s="73" customFormat="1" ht="12" customHeight="1" x14ac:dyDescent="0.25">
      <c r="B51" s="605"/>
      <c r="C51" s="119"/>
      <c r="D51" s="204"/>
      <c r="E51" s="80"/>
      <c r="F51" s="80"/>
      <c r="G51" s="80"/>
      <c r="H51" s="80"/>
      <c r="I51" s="80"/>
      <c r="J51" s="80"/>
      <c r="K51" s="80"/>
      <c r="L51" s="80"/>
      <c r="M51" s="80"/>
      <c r="N51" s="80"/>
      <c r="O51" s="80"/>
      <c r="P51" s="80"/>
      <c r="Q51" s="80"/>
      <c r="R51" s="80"/>
      <c r="S51" s="630"/>
      <c r="T51" s="631"/>
      <c r="U51" s="632"/>
    </row>
    <row r="52" spans="2:21" s="73" customFormat="1" ht="12" customHeight="1" x14ac:dyDescent="0.25">
      <c r="B52" s="605"/>
      <c r="C52" s="119"/>
      <c r="D52" s="204"/>
      <c r="E52" s="80"/>
      <c r="F52" s="80"/>
      <c r="G52" s="80"/>
      <c r="H52" s="80"/>
      <c r="I52" s="80"/>
      <c r="J52" s="80"/>
      <c r="K52" s="80"/>
      <c r="L52" s="80"/>
      <c r="M52" s="80"/>
      <c r="N52" s="80"/>
      <c r="O52" s="80"/>
      <c r="P52" s="80"/>
      <c r="Q52" s="80"/>
      <c r="R52" s="80"/>
      <c r="S52" s="630"/>
      <c r="T52" s="631"/>
      <c r="U52" s="632"/>
    </row>
    <row r="53" spans="2:21" s="73" customFormat="1" ht="12" customHeight="1" x14ac:dyDescent="0.25">
      <c r="B53" s="605"/>
      <c r="C53" s="119"/>
      <c r="D53" s="204"/>
      <c r="E53" s="80"/>
      <c r="F53" s="80"/>
      <c r="G53" s="80"/>
      <c r="H53" s="80"/>
      <c r="I53" s="80"/>
      <c r="J53" s="80"/>
      <c r="K53" s="80"/>
      <c r="L53" s="80"/>
      <c r="M53" s="80"/>
      <c r="N53" s="80"/>
      <c r="O53" s="80"/>
      <c r="P53" s="80"/>
      <c r="Q53" s="80"/>
      <c r="R53" s="80"/>
      <c r="S53" s="630"/>
      <c r="T53" s="631"/>
      <c r="U53" s="632"/>
    </row>
    <row r="54" spans="2:21" s="73" customFormat="1" ht="12" customHeight="1" x14ac:dyDescent="0.25">
      <c r="B54" s="605"/>
      <c r="C54" s="119"/>
      <c r="D54" s="204"/>
      <c r="E54" s="80"/>
      <c r="F54" s="80"/>
      <c r="G54" s="80"/>
      <c r="H54" s="80"/>
      <c r="I54" s="80"/>
      <c r="J54" s="80"/>
      <c r="K54" s="80"/>
      <c r="L54" s="80"/>
      <c r="M54" s="80"/>
      <c r="N54" s="80"/>
      <c r="O54" s="80"/>
      <c r="P54" s="80"/>
      <c r="Q54" s="80"/>
      <c r="R54" s="80"/>
      <c r="S54" s="630"/>
      <c r="T54" s="631"/>
      <c r="U54" s="632"/>
    </row>
    <row r="55" spans="2:21" s="73" customFormat="1" ht="12" customHeight="1" x14ac:dyDescent="0.25">
      <c r="B55" s="605"/>
      <c r="C55" s="119"/>
      <c r="D55" s="204"/>
      <c r="E55" s="80"/>
      <c r="F55" s="80"/>
      <c r="G55" s="80"/>
      <c r="H55" s="80"/>
      <c r="I55" s="80"/>
      <c r="J55" s="80"/>
      <c r="K55" s="80"/>
      <c r="L55" s="80"/>
      <c r="M55" s="80"/>
      <c r="N55" s="80"/>
      <c r="O55" s="80"/>
      <c r="P55" s="80"/>
      <c r="Q55" s="80"/>
      <c r="R55" s="80"/>
      <c r="S55" s="630"/>
      <c r="T55" s="631"/>
      <c r="U55" s="632"/>
    </row>
    <row r="56" spans="2:21" s="73" customFormat="1" ht="12" customHeight="1" x14ac:dyDescent="0.25">
      <c r="B56" s="605"/>
      <c r="C56" s="119"/>
      <c r="D56" s="204"/>
      <c r="E56" s="80"/>
      <c r="F56" s="80"/>
      <c r="G56" s="80"/>
      <c r="H56" s="80"/>
      <c r="I56" s="80"/>
      <c r="J56" s="80"/>
      <c r="K56" s="80"/>
      <c r="L56" s="80"/>
      <c r="M56" s="80"/>
      <c r="N56" s="80"/>
      <c r="O56" s="80"/>
      <c r="P56" s="80"/>
      <c r="Q56" s="80"/>
      <c r="R56" s="80"/>
      <c r="S56" s="630"/>
      <c r="T56" s="631"/>
      <c r="U56" s="632"/>
    </row>
    <row r="57" spans="2:21" s="73" customFormat="1" ht="12" customHeight="1" x14ac:dyDescent="0.25">
      <c r="B57" s="605"/>
      <c r="C57" s="119"/>
      <c r="D57" s="204"/>
      <c r="E57" s="80"/>
      <c r="F57" s="80"/>
      <c r="G57" s="80"/>
      <c r="H57" s="80"/>
      <c r="I57" s="80"/>
      <c r="J57" s="80"/>
      <c r="K57" s="80"/>
      <c r="L57" s="80"/>
      <c r="M57" s="80"/>
      <c r="N57" s="80"/>
      <c r="O57" s="80"/>
      <c r="P57" s="80"/>
      <c r="Q57" s="80"/>
      <c r="R57" s="80"/>
      <c r="S57" s="630"/>
      <c r="T57" s="631"/>
      <c r="U57" s="632"/>
    </row>
    <row r="58" spans="2:21" s="73" customFormat="1" ht="12" customHeight="1" x14ac:dyDescent="0.25">
      <c r="B58" s="605"/>
      <c r="C58" s="119"/>
      <c r="D58" s="204"/>
      <c r="E58" s="80"/>
      <c r="F58" s="80"/>
      <c r="G58" s="80"/>
      <c r="H58" s="80"/>
      <c r="I58" s="80"/>
      <c r="J58" s="80"/>
      <c r="K58" s="80"/>
      <c r="L58" s="80"/>
      <c r="M58" s="80"/>
      <c r="N58" s="80"/>
      <c r="O58" s="80"/>
      <c r="P58" s="80"/>
      <c r="Q58" s="80"/>
      <c r="R58" s="80"/>
      <c r="S58" s="630"/>
      <c r="T58" s="631"/>
      <c r="U58" s="632"/>
    </row>
    <row r="59" spans="2:21" s="73" customFormat="1" ht="12" customHeight="1" thickBot="1" x14ac:dyDescent="0.3">
      <c r="B59" s="606"/>
      <c r="C59" s="105"/>
      <c r="D59" s="205"/>
      <c r="E59" s="178"/>
      <c r="F59" s="178"/>
      <c r="G59" s="178"/>
      <c r="H59" s="178"/>
      <c r="I59" s="178"/>
      <c r="J59" s="178"/>
      <c r="K59" s="178"/>
      <c r="L59" s="178"/>
      <c r="M59" s="178"/>
      <c r="N59" s="178"/>
      <c r="O59" s="178"/>
      <c r="P59" s="178"/>
      <c r="Q59" s="178"/>
      <c r="R59" s="178"/>
      <c r="S59" s="650"/>
      <c r="T59" s="665"/>
      <c r="U59" s="651"/>
    </row>
    <row r="60" spans="2:21" s="73" customFormat="1" ht="12" customHeight="1" x14ac:dyDescent="0.25"/>
    <row r="61" spans="2:21" x14ac:dyDescent="0.25">
      <c r="K61" s="8"/>
      <c r="L61" s="8"/>
      <c r="M61" s="8"/>
      <c r="N61" s="8"/>
      <c r="O61" s="8"/>
    </row>
    <row r="62" spans="2:21" ht="15.75" thickBot="1" x14ac:dyDescent="0.3">
      <c r="B62" s="14" t="s">
        <v>810</v>
      </c>
      <c r="C62" s="14"/>
      <c r="K62" s="8"/>
      <c r="L62" s="8"/>
      <c r="M62" s="8"/>
      <c r="N62" s="8"/>
      <c r="O62" s="8"/>
    </row>
    <row r="63" spans="2:21" x14ac:dyDescent="0.25">
      <c r="B63" s="6" t="s">
        <v>20</v>
      </c>
      <c r="C63" s="588" t="s">
        <v>829</v>
      </c>
      <c r="D63" s="589"/>
      <c r="E63" s="607" t="s">
        <v>833</v>
      </c>
      <c r="F63" s="589"/>
      <c r="G63" s="588" t="s">
        <v>834</v>
      </c>
      <c r="H63" s="589"/>
      <c r="I63" s="588" t="s">
        <v>835</v>
      </c>
      <c r="J63" s="589"/>
      <c r="K63" s="588" t="s">
        <v>863</v>
      </c>
      <c r="L63" s="589"/>
      <c r="M63" s="588" t="s">
        <v>907</v>
      </c>
      <c r="N63" s="607"/>
      <c r="O63" s="652" t="s">
        <v>1515</v>
      </c>
      <c r="P63" s="652"/>
      <c r="Q63" s="590" t="s">
        <v>1816</v>
      </c>
      <c r="R63" s="590"/>
      <c r="S63" s="588" t="s">
        <v>1817</v>
      </c>
      <c r="T63" s="595"/>
    </row>
    <row r="64" spans="2:21" ht="57.6" customHeight="1" x14ac:dyDescent="0.25">
      <c r="B64" s="247" t="s">
        <v>67</v>
      </c>
      <c r="C64" s="582" t="s">
        <v>804</v>
      </c>
      <c r="D64" s="583"/>
      <c r="E64" s="609" t="s">
        <v>410</v>
      </c>
      <c r="F64" s="583"/>
      <c r="G64" s="582" t="s">
        <v>411</v>
      </c>
      <c r="H64" s="583"/>
      <c r="I64" s="582" t="s">
        <v>805</v>
      </c>
      <c r="J64" s="583"/>
      <c r="K64" s="582" t="s">
        <v>648</v>
      </c>
      <c r="L64" s="583"/>
      <c r="M64" s="582" t="s">
        <v>296</v>
      </c>
      <c r="N64" s="609"/>
      <c r="O64" s="666" t="s">
        <v>1616</v>
      </c>
      <c r="P64" s="666"/>
      <c r="Q64" s="591" t="s">
        <v>1822</v>
      </c>
      <c r="R64" s="591"/>
      <c r="S64" s="582" t="s">
        <v>1826</v>
      </c>
      <c r="T64" s="596"/>
    </row>
    <row r="65" spans="2:20" ht="108" customHeight="1" x14ac:dyDescent="0.25">
      <c r="B65" s="7" t="s">
        <v>21</v>
      </c>
      <c r="C65" s="380" t="s">
        <v>1740</v>
      </c>
      <c r="D65" s="380" t="s">
        <v>1017</v>
      </c>
      <c r="E65" s="380" t="s">
        <v>1740</v>
      </c>
      <c r="F65" s="381" t="s">
        <v>1015</v>
      </c>
      <c r="G65" s="380" t="s">
        <v>1740</v>
      </c>
      <c r="H65" s="381" t="s">
        <v>1015</v>
      </c>
      <c r="I65" s="572" t="s">
        <v>806</v>
      </c>
      <c r="J65" s="576"/>
      <c r="K65" s="380" t="s">
        <v>89</v>
      </c>
      <c r="L65" s="380" t="s">
        <v>90</v>
      </c>
      <c r="M65" s="380" t="s">
        <v>1470</v>
      </c>
      <c r="N65" s="388" t="s">
        <v>90</v>
      </c>
      <c r="O65" s="667" t="s">
        <v>1621</v>
      </c>
      <c r="P65" s="667"/>
      <c r="Q65" s="553" t="s">
        <v>1836</v>
      </c>
      <c r="R65" s="553"/>
      <c r="S65" s="572" t="s">
        <v>1837</v>
      </c>
      <c r="T65" s="574"/>
    </row>
    <row r="66" spans="2:20" ht="12" customHeight="1" x14ac:dyDescent="0.25">
      <c r="B66" s="604" t="s">
        <v>765</v>
      </c>
      <c r="C66" s="396"/>
      <c r="D66" s="202"/>
      <c r="E66" s="314"/>
      <c r="F66" s="202"/>
      <c r="G66" s="396"/>
      <c r="H66" s="202"/>
      <c r="I66" s="613" t="s">
        <v>1583</v>
      </c>
      <c r="J66" s="614"/>
      <c r="K66" s="617"/>
      <c r="L66" s="620"/>
      <c r="M66" s="617"/>
      <c r="N66" s="620"/>
      <c r="O66" s="668"/>
      <c r="P66" s="668"/>
      <c r="Q66" s="592"/>
      <c r="R66" s="592"/>
      <c r="S66" s="597"/>
      <c r="T66" s="598"/>
    </row>
    <row r="67" spans="2:20" x14ac:dyDescent="0.25">
      <c r="B67" s="605"/>
      <c r="C67" s="396"/>
      <c r="D67" s="202"/>
      <c r="E67" s="314"/>
      <c r="F67" s="202"/>
      <c r="G67" s="396"/>
      <c r="H67" s="202"/>
      <c r="I67" s="613"/>
      <c r="J67" s="614"/>
      <c r="K67" s="618"/>
      <c r="L67" s="621"/>
      <c r="M67" s="618"/>
      <c r="N67" s="621"/>
      <c r="O67" s="669"/>
      <c r="P67" s="669"/>
      <c r="Q67" s="593"/>
      <c r="R67" s="593"/>
      <c r="S67" s="599"/>
      <c r="T67" s="600"/>
    </row>
    <row r="68" spans="2:20" x14ac:dyDescent="0.25">
      <c r="B68" s="605"/>
      <c r="C68" s="396"/>
      <c r="D68" s="202"/>
      <c r="E68" s="314"/>
      <c r="F68" s="202"/>
      <c r="G68" s="396"/>
      <c r="H68" s="202"/>
      <c r="I68" s="613"/>
      <c r="J68" s="614"/>
      <c r="K68" s="618"/>
      <c r="L68" s="621"/>
      <c r="M68" s="618"/>
      <c r="N68" s="621"/>
      <c r="O68" s="669"/>
      <c r="P68" s="669"/>
      <c r="Q68" s="593"/>
      <c r="R68" s="593"/>
      <c r="S68" s="599"/>
      <c r="T68" s="600"/>
    </row>
    <row r="69" spans="2:20" x14ac:dyDescent="0.25">
      <c r="B69" s="605"/>
      <c r="C69" s="396"/>
      <c r="D69" s="202"/>
      <c r="E69" s="314"/>
      <c r="F69" s="202"/>
      <c r="G69" s="396"/>
      <c r="H69" s="202"/>
      <c r="I69" s="613"/>
      <c r="J69" s="614"/>
      <c r="K69" s="618"/>
      <c r="L69" s="621"/>
      <c r="M69" s="618"/>
      <c r="N69" s="621"/>
      <c r="O69" s="669"/>
      <c r="P69" s="669"/>
      <c r="Q69" s="593"/>
      <c r="R69" s="593"/>
      <c r="S69" s="599"/>
      <c r="T69" s="600"/>
    </row>
    <row r="70" spans="2:20" ht="12" customHeight="1" thickBot="1" x14ac:dyDescent="0.3">
      <c r="B70" s="606"/>
      <c r="C70" s="397"/>
      <c r="D70" s="203"/>
      <c r="E70" s="315"/>
      <c r="F70" s="203"/>
      <c r="G70" s="397"/>
      <c r="H70" s="203"/>
      <c r="I70" s="615"/>
      <c r="J70" s="616"/>
      <c r="K70" s="619"/>
      <c r="L70" s="622"/>
      <c r="M70" s="619"/>
      <c r="N70" s="622"/>
      <c r="O70" s="670"/>
      <c r="P70" s="670"/>
      <c r="Q70" s="594"/>
      <c r="R70" s="594"/>
      <c r="S70" s="601"/>
      <c r="T70" s="602"/>
    </row>
    <row r="71" spans="2:20" ht="12" customHeight="1" x14ac:dyDescent="0.25">
      <c r="B71" s="612" t="s">
        <v>1622</v>
      </c>
      <c r="C71" s="612"/>
      <c r="D71" s="612"/>
      <c r="E71" s="612"/>
      <c r="F71" s="612"/>
      <c r="G71" s="612"/>
      <c r="H71" s="612"/>
      <c r="I71" s="612"/>
      <c r="J71" s="612"/>
      <c r="K71" s="612"/>
      <c r="L71" s="612"/>
      <c r="M71" s="612"/>
      <c r="N71" s="612"/>
      <c r="O71" s="8"/>
    </row>
    <row r="72" spans="2:20" ht="12" customHeight="1" x14ac:dyDescent="0.25">
      <c r="B72" s="603" t="s">
        <v>1823</v>
      </c>
      <c r="C72" s="603"/>
      <c r="D72" s="603"/>
      <c r="E72" s="603"/>
      <c r="F72" s="603"/>
      <c r="G72" s="603"/>
      <c r="H72" s="603"/>
      <c r="I72" s="603"/>
      <c r="J72" s="603"/>
      <c r="K72" s="603"/>
      <c r="L72" s="603"/>
      <c r="M72" s="603"/>
      <c r="N72" s="603"/>
      <c r="O72" s="603"/>
      <c r="P72" s="603"/>
    </row>
    <row r="73" spans="2:20" x14ac:dyDescent="0.25">
      <c r="B73" s="603"/>
      <c r="C73" s="603"/>
      <c r="D73" s="603"/>
      <c r="E73" s="603"/>
      <c r="F73" s="603"/>
      <c r="G73" s="603"/>
      <c r="H73" s="603"/>
      <c r="I73" s="603"/>
      <c r="J73" s="603"/>
      <c r="K73" s="603"/>
      <c r="L73" s="603"/>
      <c r="M73" s="603"/>
      <c r="N73" s="603"/>
      <c r="O73" s="603"/>
      <c r="P73" s="603"/>
    </row>
    <row r="74" spans="2:20" s="444" customFormat="1" ht="12" customHeight="1" x14ac:dyDescent="0.25"/>
    <row r="75" spans="2:20" ht="12" customHeight="1" x14ac:dyDescent="0.25">
      <c r="K75" s="8"/>
      <c r="L75" s="8"/>
      <c r="M75" s="8"/>
      <c r="N75" s="8"/>
      <c r="O75" s="8"/>
    </row>
    <row r="76" spans="2:20" ht="15.75" thickBot="1" x14ac:dyDescent="0.3">
      <c r="B76" s="14" t="s">
        <v>1815</v>
      </c>
      <c r="C76" s="14"/>
      <c r="D76" s="444"/>
      <c r="K76" s="8"/>
      <c r="L76" s="8"/>
      <c r="M76" s="464"/>
      <c r="N76" s="464"/>
      <c r="O76" s="464"/>
    </row>
    <row r="77" spans="2:20" x14ac:dyDescent="0.25">
      <c r="B77" s="6" t="s">
        <v>20</v>
      </c>
      <c r="C77" s="588" t="s">
        <v>830</v>
      </c>
      <c r="D77" s="589"/>
      <c r="E77" s="588" t="s">
        <v>831</v>
      </c>
      <c r="F77" s="589"/>
      <c r="G77" s="588" t="s">
        <v>832</v>
      </c>
      <c r="H77" s="589"/>
      <c r="I77" s="607" t="s">
        <v>1741</v>
      </c>
      <c r="J77" s="589"/>
      <c r="K77" s="588" t="s">
        <v>1742</v>
      </c>
      <c r="L77" s="595"/>
      <c r="M77" s="608"/>
      <c r="N77" s="608"/>
      <c r="P77" s="485"/>
      <c r="Q77" s="485"/>
    </row>
    <row r="78" spans="2:20" ht="58.35" customHeight="1" x14ac:dyDescent="0.25">
      <c r="B78" s="247" t="s">
        <v>67</v>
      </c>
      <c r="C78" s="582" t="s">
        <v>1744</v>
      </c>
      <c r="D78" s="583"/>
      <c r="E78" s="582" t="s">
        <v>1745</v>
      </c>
      <c r="F78" s="583"/>
      <c r="G78" s="582" t="s">
        <v>1746</v>
      </c>
      <c r="H78" s="583"/>
      <c r="I78" s="609" t="s">
        <v>1810</v>
      </c>
      <c r="J78" s="583"/>
      <c r="K78" s="582" t="s">
        <v>1812</v>
      </c>
      <c r="L78" s="596"/>
      <c r="M78" s="608"/>
      <c r="N78" s="608"/>
      <c r="P78" s="485"/>
      <c r="Q78" s="485"/>
    </row>
    <row r="79" spans="2:20" ht="108" customHeight="1" x14ac:dyDescent="0.25">
      <c r="B79" s="7" t="s">
        <v>21</v>
      </c>
      <c r="C79" s="572" t="s">
        <v>1838</v>
      </c>
      <c r="D79" s="576"/>
      <c r="E79" s="572" t="s">
        <v>1747</v>
      </c>
      <c r="F79" s="576"/>
      <c r="G79" s="572" t="s">
        <v>1748</v>
      </c>
      <c r="H79" s="576"/>
      <c r="I79" s="453" t="s">
        <v>1811</v>
      </c>
      <c r="J79" s="452" t="s">
        <v>1821</v>
      </c>
      <c r="K79" s="451" t="s">
        <v>1813</v>
      </c>
      <c r="L79" s="457" t="s">
        <v>1814</v>
      </c>
      <c r="M79" s="486"/>
      <c r="N79" s="486"/>
      <c r="P79" s="485"/>
      <c r="Q79" s="485"/>
    </row>
    <row r="80" spans="2:20" ht="12" customHeight="1" x14ac:dyDescent="0.25">
      <c r="B80" s="604" t="s">
        <v>765</v>
      </c>
      <c r="C80" s="580"/>
      <c r="D80" s="581"/>
      <c r="E80" s="584"/>
      <c r="F80" s="585"/>
      <c r="G80" s="584"/>
      <c r="H80" s="585"/>
      <c r="I80" s="454"/>
      <c r="J80" s="374"/>
      <c r="K80" s="458"/>
      <c r="L80" s="448"/>
      <c r="M80" s="487"/>
      <c r="N80" s="488"/>
      <c r="P80" s="485"/>
      <c r="Q80" s="485"/>
    </row>
    <row r="81" spans="2:17" ht="12" customHeight="1" x14ac:dyDescent="0.25">
      <c r="B81" s="605"/>
      <c r="C81" s="580"/>
      <c r="D81" s="581"/>
      <c r="E81" s="584"/>
      <c r="F81" s="585"/>
      <c r="G81" s="584"/>
      <c r="H81" s="585"/>
      <c r="I81" s="454"/>
      <c r="J81" s="374"/>
      <c r="K81" s="458"/>
      <c r="L81" s="448"/>
      <c r="M81" s="487"/>
      <c r="N81" s="488"/>
      <c r="P81" s="485"/>
      <c r="Q81" s="485"/>
    </row>
    <row r="82" spans="2:17" s="464" customFormat="1" ht="12" customHeight="1" x14ac:dyDescent="0.25">
      <c r="B82" s="605"/>
      <c r="C82" s="580"/>
      <c r="D82" s="581"/>
      <c r="E82" s="584"/>
      <c r="F82" s="585"/>
      <c r="G82" s="584"/>
      <c r="H82" s="585"/>
      <c r="I82" s="465"/>
      <c r="J82" s="374"/>
      <c r="K82" s="482"/>
      <c r="L82" s="448"/>
      <c r="M82" s="487"/>
      <c r="N82" s="488"/>
      <c r="O82" s="485"/>
      <c r="P82" s="485"/>
      <c r="Q82" s="485"/>
    </row>
    <row r="83" spans="2:17" s="464" customFormat="1" ht="12" customHeight="1" x14ac:dyDescent="0.25">
      <c r="B83" s="605"/>
      <c r="C83" s="580"/>
      <c r="D83" s="581"/>
      <c r="E83" s="584"/>
      <c r="F83" s="585"/>
      <c r="G83" s="584"/>
      <c r="H83" s="585"/>
      <c r="I83" s="465"/>
      <c r="J83" s="374"/>
      <c r="K83" s="482"/>
      <c r="L83" s="448"/>
      <c r="M83" s="487"/>
      <c r="N83" s="488"/>
      <c r="O83" s="485"/>
      <c r="P83" s="485"/>
      <c r="Q83" s="485"/>
    </row>
    <row r="84" spans="2:17" s="464" customFormat="1" ht="12" customHeight="1" x14ac:dyDescent="0.25">
      <c r="B84" s="605"/>
      <c r="C84" s="580"/>
      <c r="D84" s="581"/>
      <c r="E84" s="584"/>
      <c r="F84" s="585"/>
      <c r="G84" s="584"/>
      <c r="H84" s="585"/>
      <c r="I84" s="465"/>
      <c r="J84" s="374"/>
      <c r="K84" s="482"/>
      <c r="L84" s="448"/>
      <c r="M84" s="487"/>
      <c r="N84" s="488"/>
      <c r="O84" s="485"/>
      <c r="P84" s="485"/>
      <c r="Q84" s="485"/>
    </row>
    <row r="85" spans="2:17" s="464" customFormat="1" ht="12" customHeight="1" x14ac:dyDescent="0.25">
      <c r="B85" s="605"/>
      <c r="C85" s="580"/>
      <c r="D85" s="581"/>
      <c r="E85" s="584"/>
      <c r="F85" s="585"/>
      <c r="G85" s="584"/>
      <c r="H85" s="585"/>
      <c r="I85" s="465"/>
      <c r="J85" s="374"/>
      <c r="K85" s="482"/>
      <c r="L85" s="448"/>
      <c r="M85" s="487"/>
      <c r="N85" s="488"/>
      <c r="O85" s="485"/>
      <c r="P85" s="485"/>
      <c r="Q85" s="485"/>
    </row>
    <row r="86" spans="2:17" s="464" customFormat="1" ht="12" customHeight="1" x14ac:dyDescent="0.25">
      <c r="B86" s="605"/>
      <c r="C86" s="580"/>
      <c r="D86" s="581"/>
      <c r="E86" s="584"/>
      <c r="F86" s="585"/>
      <c r="G86" s="584"/>
      <c r="H86" s="585"/>
      <c r="I86" s="465"/>
      <c r="J86" s="374"/>
      <c r="K86" s="482"/>
      <c r="L86" s="448"/>
      <c r="M86" s="487"/>
      <c r="N86" s="488"/>
      <c r="O86" s="485"/>
      <c r="P86" s="485"/>
      <c r="Q86" s="485"/>
    </row>
    <row r="87" spans="2:17" ht="12" customHeight="1" x14ac:dyDescent="0.25">
      <c r="B87" s="605"/>
      <c r="C87" s="580"/>
      <c r="D87" s="581"/>
      <c r="E87" s="584"/>
      <c r="F87" s="585"/>
      <c r="G87" s="584"/>
      <c r="H87" s="585"/>
      <c r="I87" s="454"/>
      <c r="J87" s="374"/>
      <c r="K87" s="458"/>
      <c r="L87" s="448"/>
      <c r="M87" s="487"/>
      <c r="N87" s="488"/>
      <c r="P87" s="485"/>
      <c r="Q87" s="485"/>
    </row>
    <row r="88" spans="2:17" ht="12" customHeight="1" x14ac:dyDescent="0.25">
      <c r="B88" s="605"/>
      <c r="C88" s="580"/>
      <c r="D88" s="581"/>
      <c r="E88" s="584"/>
      <c r="F88" s="585"/>
      <c r="G88" s="584"/>
      <c r="H88" s="585"/>
      <c r="I88" s="454"/>
      <c r="J88" s="374"/>
      <c r="K88" s="458"/>
      <c r="L88" s="448"/>
      <c r="M88" s="487"/>
      <c r="N88" s="488"/>
      <c r="P88" s="485"/>
      <c r="Q88" s="485"/>
    </row>
    <row r="89" spans="2:17" ht="12" customHeight="1" thickBot="1" x14ac:dyDescent="0.3">
      <c r="B89" s="606"/>
      <c r="C89" s="586"/>
      <c r="D89" s="587"/>
      <c r="E89" s="610"/>
      <c r="F89" s="611"/>
      <c r="G89" s="610"/>
      <c r="H89" s="611"/>
      <c r="I89" s="455"/>
      <c r="J89" s="376"/>
      <c r="K89" s="456"/>
      <c r="L89" s="449"/>
      <c r="M89" s="487"/>
      <c r="N89" s="488"/>
      <c r="P89" s="485"/>
      <c r="Q89" s="485"/>
    </row>
    <row r="90" spans="2:17" x14ac:dyDescent="0.25">
      <c r="K90" s="8"/>
      <c r="L90" s="8"/>
      <c r="P90" s="485"/>
      <c r="Q90" s="485"/>
    </row>
    <row r="91" spans="2:17" x14ac:dyDescent="0.25"/>
    <row r="92" spans="2:17" ht="15.75" thickBot="1" x14ac:dyDescent="0.3">
      <c r="B92" s="14" t="s">
        <v>1835</v>
      </c>
      <c r="C92" s="459"/>
      <c r="D92" s="460"/>
      <c r="E92" s="444"/>
      <c r="F92" s="444"/>
      <c r="G92" s="444"/>
      <c r="H92" s="444"/>
      <c r="I92" s="444"/>
      <c r="J92" s="444"/>
    </row>
    <row r="93" spans="2:17" x14ac:dyDescent="0.25">
      <c r="B93" s="6" t="s">
        <v>20</v>
      </c>
      <c r="C93" s="588" t="s">
        <v>1818</v>
      </c>
      <c r="D93" s="589"/>
      <c r="E93" s="588" t="s">
        <v>1819</v>
      </c>
      <c r="F93" s="589"/>
      <c r="G93" s="588" t="s">
        <v>1820</v>
      </c>
      <c r="H93" s="589"/>
      <c r="I93" s="588" t="s">
        <v>1825</v>
      </c>
      <c r="J93" s="595"/>
      <c r="K93" s="608"/>
      <c r="L93" s="608"/>
    </row>
    <row r="94" spans="2:17" ht="57.6" customHeight="1" x14ac:dyDescent="0.25">
      <c r="B94" s="247" t="s">
        <v>67</v>
      </c>
      <c r="C94" s="582" t="s">
        <v>1827</v>
      </c>
      <c r="D94" s="583"/>
      <c r="E94" s="582" t="s">
        <v>1828</v>
      </c>
      <c r="F94" s="583"/>
      <c r="G94" s="582" t="s">
        <v>1830</v>
      </c>
      <c r="H94" s="583"/>
      <c r="I94" s="582" t="s">
        <v>1832</v>
      </c>
      <c r="J94" s="596"/>
      <c r="K94" s="608"/>
      <c r="L94" s="608"/>
    </row>
    <row r="95" spans="2:17" ht="115.35" customHeight="1" x14ac:dyDescent="0.25">
      <c r="B95" s="7" t="s">
        <v>21</v>
      </c>
      <c r="C95" s="572" t="s">
        <v>1839</v>
      </c>
      <c r="D95" s="576"/>
      <c r="E95" s="572" t="s">
        <v>1829</v>
      </c>
      <c r="F95" s="576"/>
      <c r="G95" s="572" t="s">
        <v>1831</v>
      </c>
      <c r="H95" s="576"/>
      <c r="I95" s="461" t="s">
        <v>1833</v>
      </c>
      <c r="J95" s="462" t="s">
        <v>1834</v>
      </c>
      <c r="K95" s="486"/>
      <c r="L95" s="489"/>
    </row>
    <row r="96" spans="2:17" x14ac:dyDescent="0.25">
      <c r="B96" s="605" t="s">
        <v>765</v>
      </c>
      <c r="C96" s="580"/>
      <c r="D96" s="581"/>
      <c r="E96" s="584"/>
      <c r="F96" s="585"/>
      <c r="G96" s="584"/>
      <c r="H96" s="585"/>
      <c r="I96" s="465"/>
      <c r="J96" s="448"/>
      <c r="K96" s="487"/>
      <c r="L96" s="488"/>
    </row>
    <row r="97" spans="2:15" x14ac:dyDescent="0.25">
      <c r="B97" s="605"/>
      <c r="C97" s="580"/>
      <c r="D97" s="581"/>
      <c r="E97" s="584"/>
      <c r="F97" s="585"/>
      <c r="G97" s="584"/>
      <c r="H97" s="585"/>
      <c r="I97" s="465"/>
      <c r="J97" s="448"/>
      <c r="K97" s="487"/>
      <c r="L97" s="488"/>
    </row>
    <row r="98" spans="2:15" s="464" customFormat="1" x14ac:dyDescent="0.25">
      <c r="B98" s="605"/>
      <c r="C98" s="580"/>
      <c r="D98" s="581"/>
      <c r="E98" s="584"/>
      <c r="F98" s="585"/>
      <c r="G98" s="584"/>
      <c r="H98" s="585"/>
      <c r="I98" s="465"/>
      <c r="J98" s="448"/>
      <c r="K98" s="487"/>
      <c r="L98" s="488"/>
      <c r="M98" s="485"/>
      <c r="N98" s="485"/>
      <c r="O98" s="485"/>
    </row>
    <row r="99" spans="2:15" s="464" customFormat="1" x14ac:dyDescent="0.25">
      <c r="B99" s="605"/>
      <c r="C99" s="580"/>
      <c r="D99" s="581"/>
      <c r="E99" s="584"/>
      <c r="F99" s="585"/>
      <c r="G99" s="584"/>
      <c r="H99" s="585"/>
      <c r="I99" s="465"/>
      <c r="J99" s="448"/>
      <c r="K99" s="487"/>
      <c r="L99" s="488"/>
      <c r="M99" s="485"/>
      <c r="N99" s="485"/>
      <c r="O99" s="485"/>
    </row>
    <row r="100" spans="2:15" s="464" customFormat="1" x14ac:dyDescent="0.25">
      <c r="B100" s="605"/>
      <c r="C100" s="580"/>
      <c r="D100" s="581"/>
      <c r="E100" s="584"/>
      <c r="F100" s="585"/>
      <c r="G100" s="584"/>
      <c r="H100" s="585"/>
      <c r="I100" s="465"/>
      <c r="J100" s="448"/>
      <c r="K100" s="487"/>
      <c r="L100" s="488"/>
      <c r="M100" s="485"/>
      <c r="N100" s="485"/>
      <c r="O100" s="485"/>
    </row>
    <row r="101" spans="2:15" s="464" customFormat="1" x14ac:dyDescent="0.25">
      <c r="B101" s="605"/>
      <c r="C101" s="580"/>
      <c r="D101" s="581"/>
      <c r="E101" s="584"/>
      <c r="F101" s="585"/>
      <c r="G101" s="584"/>
      <c r="H101" s="585"/>
      <c r="I101" s="465"/>
      <c r="J101" s="448"/>
      <c r="K101" s="487"/>
      <c r="L101" s="488"/>
      <c r="M101" s="485"/>
      <c r="N101" s="485"/>
      <c r="O101" s="485"/>
    </row>
    <row r="102" spans="2:15" s="464" customFormat="1" x14ac:dyDescent="0.25">
      <c r="B102" s="605"/>
      <c r="C102" s="580"/>
      <c r="D102" s="581"/>
      <c r="E102" s="584"/>
      <c r="F102" s="585"/>
      <c r="G102" s="584"/>
      <c r="H102" s="585"/>
      <c r="I102" s="465"/>
      <c r="J102" s="448"/>
      <c r="K102" s="487"/>
      <c r="L102" s="488"/>
      <c r="M102" s="485"/>
      <c r="N102" s="485"/>
      <c r="O102" s="485"/>
    </row>
    <row r="103" spans="2:15" x14ac:dyDescent="0.25">
      <c r="B103" s="605"/>
      <c r="C103" s="580"/>
      <c r="D103" s="581"/>
      <c r="E103" s="584"/>
      <c r="F103" s="585"/>
      <c r="G103" s="584"/>
      <c r="H103" s="585"/>
      <c r="I103" s="465"/>
      <c r="J103" s="448"/>
      <c r="K103" s="487"/>
      <c r="L103" s="488"/>
    </row>
    <row r="104" spans="2:15" x14ac:dyDescent="0.25">
      <c r="B104" s="605"/>
      <c r="C104" s="580"/>
      <c r="D104" s="581"/>
      <c r="E104" s="584"/>
      <c r="F104" s="585"/>
      <c r="G104" s="584"/>
      <c r="H104" s="585"/>
      <c r="I104" s="465"/>
      <c r="J104" s="448"/>
      <c r="K104" s="487"/>
      <c r="L104" s="488"/>
    </row>
    <row r="105" spans="2:15" ht="12.75" thickBot="1" x14ac:dyDescent="0.3">
      <c r="B105" s="606"/>
      <c r="C105" s="586"/>
      <c r="D105" s="587"/>
      <c r="E105" s="610"/>
      <c r="F105" s="611"/>
      <c r="G105" s="610"/>
      <c r="H105" s="611"/>
      <c r="I105" s="466"/>
      <c r="J105" s="449"/>
      <c r="K105" s="487"/>
      <c r="L105" s="488"/>
    </row>
    <row r="106" spans="2:15" x14ac:dyDescent="0.25"/>
    <row r="107" spans="2:15" x14ac:dyDescent="0.25"/>
  </sheetData>
  <sheetProtection algorithmName="SHA-512" hashValue="fznuQ2FxYvxpYPe3+6XXloxbviGZaigGHlZwXLYYHu74cObw20Gn43TxnDRXztb+k0jdkjwE/kiV2DgSFFw6cg==" saltValue="wNEqH/f5lP8tExtHBNwl0g==" spinCount="100000" sheet="1" formatCells="0"/>
  <mergeCells count="227">
    <mergeCell ref="O64:P64"/>
    <mergeCell ref="O65:P65"/>
    <mergeCell ref="O66:P70"/>
    <mergeCell ref="I63:J63"/>
    <mergeCell ref="I64:J64"/>
    <mergeCell ref="I65:J65"/>
    <mergeCell ref="E63:F63"/>
    <mergeCell ref="E64:F64"/>
    <mergeCell ref="G63:H63"/>
    <mergeCell ref="G64:H64"/>
    <mergeCell ref="I2:M5"/>
    <mergeCell ref="S12:U12"/>
    <mergeCell ref="S11:U11"/>
    <mergeCell ref="T13:U13"/>
    <mergeCell ref="T14:U14"/>
    <mergeCell ref="Q11:R11"/>
    <mergeCell ref="I37:J37"/>
    <mergeCell ref="I38:J38"/>
    <mergeCell ref="O63:P63"/>
    <mergeCell ref="S44:U44"/>
    <mergeCell ref="S45:U45"/>
    <mergeCell ref="O37:P37"/>
    <mergeCell ref="O38:P38"/>
    <mergeCell ref="Q37:R37"/>
    <mergeCell ref="Q38:R38"/>
    <mergeCell ref="N2:N5"/>
    <mergeCell ref="O3:O5"/>
    <mergeCell ref="Q2:Q5"/>
    <mergeCell ref="R2:R5"/>
    <mergeCell ref="S58:U58"/>
    <mergeCell ref="S59:U59"/>
    <mergeCell ref="S46:U46"/>
    <mergeCell ref="S37:U37"/>
    <mergeCell ref="K37:L37"/>
    <mergeCell ref="E13:F13"/>
    <mergeCell ref="E14:F14"/>
    <mergeCell ref="B40:B59"/>
    <mergeCell ref="K30:L30"/>
    <mergeCell ref="K31:L31"/>
    <mergeCell ref="K32:L32"/>
    <mergeCell ref="K33:L33"/>
    <mergeCell ref="S52:U52"/>
    <mergeCell ref="S53:U53"/>
    <mergeCell ref="S54:U54"/>
    <mergeCell ref="S55:U55"/>
    <mergeCell ref="S56:U56"/>
    <mergeCell ref="S47:U47"/>
    <mergeCell ref="S48:U48"/>
    <mergeCell ref="S49:U49"/>
    <mergeCell ref="S50:U50"/>
    <mergeCell ref="S51:U51"/>
    <mergeCell ref="S42:U42"/>
    <mergeCell ref="S43:U43"/>
    <mergeCell ref="S38:U38"/>
    <mergeCell ref="S39:U39"/>
    <mergeCell ref="S40:U40"/>
    <mergeCell ref="S41:U41"/>
    <mergeCell ref="M37:N37"/>
    <mergeCell ref="K38:L38"/>
    <mergeCell ref="S57:U57"/>
    <mergeCell ref="M38:N38"/>
    <mergeCell ref="Q12:R12"/>
    <mergeCell ref="O12:P12"/>
    <mergeCell ref="O13:P13"/>
    <mergeCell ref="O14:P14"/>
    <mergeCell ref="M19:N19"/>
    <mergeCell ref="M20:N20"/>
    <mergeCell ref="M21:N21"/>
    <mergeCell ref="M22:N22"/>
    <mergeCell ref="B15:P15"/>
    <mergeCell ref="E21:F21"/>
    <mergeCell ref="E22:F22"/>
    <mergeCell ref="K21:L21"/>
    <mergeCell ref="K19:L19"/>
    <mergeCell ref="K20:L20"/>
    <mergeCell ref="C19:D19"/>
    <mergeCell ref="C20:D20"/>
    <mergeCell ref="E37:F37"/>
    <mergeCell ref="E38:F38"/>
    <mergeCell ref="I30:J30"/>
    <mergeCell ref="I31:J31"/>
    <mergeCell ref="C30:D30"/>
    <mergeCell ref="C31:D31"/>
    <mergeCell ref="C32:D32"/>
    <mergeCell ref="C33:D33"/>
    <mergeCell ref="G37:H37"/>
    <mergeCell ref="G38:H38"/>
    <mergeCell ref="E30:F30"/>
    <mergeCell ref="I33:J33"/>
    <mergeCell ref="E31:F31"/>
    <mergeCell ref="E32:F32"/>
    <mergeCell ref="F5:G5"/>
    <mergeCell ref="E20:F20"/>
    <mergeCell ref="E33:F33"/>
    <mergeCell ref="K22:L22"/>
    <mergeCell ref="G11:H11"/>
    <mergeCell ref="G12:H12"/>
    <mergeCell ref="G13:H13"/>
    <mergeCell ref="D5:E5"/>
    <mergeCell ref="G14:H14"/>
    <mergeCell ref="G33:H33"/>
    <mergeCell ref="I32:J32"/>
    <mergeCell ref="B25:N25"/>
    <mergeCell ref="B26:N26"/>
    <mergeCell ref="B23:N24"/>
    <mergeCell ref="G31:H31"/>
    <mergeCell ref="G30:H30"/>
    <mergeCell ref="G32:H32"/>
    <mergeCell ref="N11:P11"/>
    <mergeCell ref="C21:D21"/>
    <mergeCell ref="C22:D22"/>
    <mergeCell ref="E19:F19"/>
    <mergeCell ref="B5:C5"/>
    <mergeCell ref="E11:F11"/>
    <mergeCell ref="E12:F12"/>
    <mergeCell ref="B71:N71"/>
    <mergeCell ref="M63:N63"/>
    <mergeCell ref="K64:L64"/>
    <mergeCell ref="M64:N64"/>
    <mergeCell ref="B66:B70"/>
    <mergeCell ref="C63:D63"/>
    <mergeCell ref="C64:D64"/>
    <mergeCell ref="I66:J70"/>
    <mergeCell ref="M66:M70"/>
    <mergeCell ref="N66:N70"/>
    <mergeCell ref="K66:K70"/>
    <mergeCell ref="L66:L70"/>
    <mergeCell ref="K63:L63"/>
    <mergeCell ref="E79:F79"/>
    <mergeCell ref="G79:H79"/>
    <mergeCell ref="E80:F80"/>
    <mergeCell ref="G80:H80"/>
    <mergeCell ref="E81:F81"/>
    <mergeCell ref="G81:H81"/>
    <mergeCell ref="E87:F87"/>
    <mergeCell ref="G87:H87"/>
    <mergeCell ref="E88:F88"/>
    <mergeCell ref="E82:F82"/>
    <mergeCell ref="E83:F83"/>
    <mergeCell ref="E84:F84"/>
    <mergeCell ref="E85:F85"/>
    <mergeCell ref="E86:F86"/>
    <mergeCell ref="G82:H82"/>
    <mergeCell ref="G83:H83"/>
    <mergeCell ref="G84:H84"/>
    <mergeCell ref="G85:H85"/>
    <mergeCell ref="G86:H86"/>
    <mergeCell ref="I94:J94"/>
    <mergeCell ref="K94:L94"/>
    <mergeCell ref="E95:F95"/>
    <mergeCell ref="G95:H95"/>
    <mergeCell ref="G88:H88"/>
    <mergeCell ref="E89:F89"/>
    <mergeCell ref="G89:H89"/>
    <mergeCell ref="E93:F93"/>
    <mergeCell ref="G93:H93"/>
    <mergeCell ref="I93:J93"/>
    <mergeCell ref="K93:L93"/>
    <mergeCell ref="B96:B105"/>
    <mergeCell ref="E96:F96"/>
    <mergeCell ref="G96:H96"/>
    <mergeCell ref="E97:F97"/>
    <mergeCell ref="G97:H97"/>
    <mergeCell ref="E103:F103"/>
    <mergeCell ref="G103:H103"/>
    <mergeCell ref="E104:F104"/>
    <mergeCell ref="G104:H104"/>
    <mergeCell ref="E105:F105"/>
    <mergeCell ref="G105:H105"/>
    <mergeCell ref="E98:F98"/>
    <mergeCell ref="E99:F99"/>
    <mergeCell ref="E100:F100"/>
    <mergeCell ref="E101:F101"/>
    <mergeCell ref="E102:F102"/>
    <mergeCell ref="G98:H98"/>
    <mergeCell ref="G99:H99"/>
    <mergeCell ref="G100:H100"/>
    <mergeCell ref="C104:D104"/>
    <mergeCell ref="C105:D105"/>
    <mergeCell ref="C99:D99"/>
    <mergeCell ref="C100:D100"/>
    <mergeCell ref="C101:D101"/>
    <mergeCell ref="Q63:R63"/>
    <mergeCell ref="Q64:R64"/>
    <mergeCell ref="Q65:R65"/>
    <mergeCell ref="Q66:R70"/>
    <mergeCell ref="S63:T63"/>
    <mergeCell ref="S64:T64"/>
    <mergeCell ref="S65:T65"/>
    <mergeCell ref="S66:T70"/>
    <mergeCell ref="C80:D80"/>
    <mergeCell ref="C77:D77"/>
    <mergeCell ref="C78:D78"/>
    <mergeCell ref="C79:D79"/>
    <mergeCell ref="B72:P73"/>
    <mergeCell ref="E77:F77"/>
    <mergeCell ref="E78:F78"/>
    <mergeCell ref="B80:B89"/>
    <mergeCell ref="G77:H77"/>
    <mergeCell ref="I77:J77"/>
    <mergeCell ref="K77:L77"/>
    <mergeCell ref="M77:N77"/>
    <mergeCell ref="G78:H78"/>
    <mergeCell ref="I78:J78"/>
    <mergeCell ref="K78:L78"/>
    <mergeCell ref="M78:N78"/>
    <mergeCell ref="C103:D103"/>
    <mergeCell ref="E94:F94"/>
    <mergeCell ref="G94:H94"/>
    <mergeCell ref="C102:D102"/>
    <mergeCell ref="G101:H101"/>
    <mergeCell ref="G102:H102"/>
    <mergeCell ref="C81:D81"/>
    <mergeCell ref="C87:D87"/>
    <mergeCell ref="C88:D88"/>
    <mergeCell ref="C89:D89"/>
    <mergeCell ref="C96:D96"/>
    <mergeCell ref="C97:D97"/>
    <mergeCell ref="C93:D93"/>
    <mergeCell ref="C94:D94"/>
    <mergeCell ref="C95:D95"/>
    <mergeCell ref="C82:D82"/>
    <mergeCell ref="C83:D83"/>
    <mergeCell ref="C84:D84"/>
    <mergeCell ref="C85:D85"/>
    <mergeCell ref="C86:D86"/>
    <mergeCell ref="C98:D98"/>
  </mergeCells>
  <phoneticPr fontId="7" type="noConversion"/>
  <conditionalFormatting sqref="N2">
    <cfRule type="expression" dxfId="20" priority="1">
      <formula>$N$2="Yes"</formula>
    </cfRule>
  </conditionalFormatting>
  <dataValidations count="11">
    <dataValidation type="decimal" allowBlank="1" showInputMessage="1" showErrorMessage="1" sqref="R14" xr:uid="{2344502F-51B3-4F15-B643-87E40D067398}">
      <formula1>0</formula1>
      <formula2>8760</formula2>
    </dataValidation>
    <dataValidation type="decimal" allowBlank="1" showInputMessage="1" showErrorMessage="1" sqref="Q14" xr:uid="{71794A36-4465-4715-A687-B769D84CBA73}">
      <formula1>0</formula1>
      <formula2>24</formula2>
    </dataValidation>
    <dataValidation allowBlank="1" showInputMessage="1" showErrorMessage="1" prompt="See instructions in &quot;Documents&quot; tab" sqref="I66:J70 C33:L33" xr:uid="{DA1FD961-BA83-4F19-AC8D-54E7AC70E343}"/>
    <dataValidation type="decimal" allowBlank="1" showInputMessage="1" showErrorMessage="1" sqref="D40:D59" xr:uid="{CA424097-3362-4204-A8C8-87D8FC52B6D4}">
      <formula1>0</formula1>
      <formula2>10000</formula2>
    </dataValidation>
    <dataValidation type="decimal" allowBlank="1" showInputMessage="1" showErrorMessage="1" sqref="E40:R59" xr:uid="{FF4F6864-EA9F-4B62-8722-3705709165AD}">
      <formula1>-180</formula1>
      <formula2>180</formula2>
    </dataValidation>
    <dataValidation type="decimal" allowBlank="1" showInputMessage="1" showErrorMessage="1" sqref="D66:D70 F66:F70 H66:H70 K66:K70 M66:M70" xr:uid="{FA73BB47-A63F-4F2F-9ED2-5CF8E99411D5}">
      <formula1>0</formula1>
      <formula2>100000000000000</formula2>
    </dataValidation>
    <dataValidation type="decimal" allowBlank="1" showInputMessage="1" showErrorMessage="1" sqref="L96:L105 G80:H89 N80:N89 J80:J89 G96:H105 L80:L89 E80:F89 E96:F105 J96:J105" xr:uid="{7258035D-186F-4A8A-8AB1-63C3C48F1BA5}">
      <formula1>0</formula1>
      <formula2>1</formula2>
    </dataValidation>
    <dataValidation allowBlank="1" showInputMessage="1" showErrorMessage="1" prompt="See Footnote 1 for more details" sqref="C14" xr:uid="{511F647C-A580-419C-9765-1951FC1F51D7}"/>
    <dataValidation type="whole" allowBlank="1" showInputMessage="1" showErrorMessage="1" sqref="L66:L70 N66:N70" xr:uid="{D50A9161-86A8-4516-81B6-BDB766A45220}">
      <formula1>1900</formula1>
      <formula2>2020</formula2>
    </dataValidation>
    <dataValidation type="custom" allowBlank="1" showInputMessage="1" showErrorMessage="1" error="The values entered in Field A-37.0 and Field A-46 should sum to 100%" prompt="The values entered in Fields A-46 and A-47 should sum to 100%" sqref="Q66:R70" xr:uid="{AD2EF516-7771-41E1-A934-EE546025926A}">
      <formula1>Q66+S66=100%</formula1>
    </dataValidation>
    <dataValidation type="custom" allowBlank="1" showInputMessage="1" showErrorMessage="1" error="The values entered in Field A-37.0 and Field A-46 should sum to 100%" prompt="The values entered in Fields A-46 and A-47 should sum to 100%" sqref="S66:T70" xr:uid="{84A0381F-4FD6-45F8-A28F-AAE5775DE649}">
      <formula1>Q66+S66=100%</formula1>
    </dataValidation>
  </dataValidations>
  <hyperlinks>
    <hyperlink ref="D5:E5" location="Terms!A1" display="Click here to visit Terms tab" xr:uid="{8696FC5B-7B6C-4FC5-A6E1-1ABA067881BB}"/>
    <hyperlink ref="B15:P15" r:id="rId1" display="* For assistance in determining your facility’s NAICS code, see the website for the North American Industry Classification System (NAICS), maintained by the U.S. Census Bureau: https://www.census.gov/eos/www/naics/. (click to visit)" xr:uid="{29F007E0-27F3-49E9-B02E-A0446CBE890C}"/>
    <hyperlink ref="B25:M25" r:id="rId2" display="Website for the Small Business Administration: https://www.sba.gov/. (click to visit)" xr:uid="{2FAEBB73-370E-4535-935F-F58D9DAC73DB}"/>
    <hyperlink ref="B26:M26" r:id="rId3" display="Code of Federal Regulations (CFR), part 121: https://www.ecfr.gov/cgi-bin/text-idx?SID=85df5b1185a8b127a9b324c6583f72c6&amp;mc=true&amp;node=pt13.1.121&amp;rgn=div5. (click to visit)" xr:uid="{C92AB195-D6B9-4ECD-BCC9-A3F00717A0F6}"/>
    <hyperlink ref="F5:G5" location="'Additional Info'!A1" display="Click here to visit Additional Info tab" xr:uid="{F72EE370-1E2E-45A6-9465-469BE7471F48}"/>
    <hyperlink ref="B5:C5" location="Introduction!A1" display="Click here to return to Introduction tab" xr:uid="{9E4CEE87-34C3-4A22-BFF3-D4EE12677352}"/>
    <hyperlink ref="B71:K71" r:id="rId4" display="3 For definitions of  major source and area source, see section 112, Hazardous Air Pollutants, paragraph (a)(1) and (2), respectively: https://www3.epa.gov/ttn/atw/112a_def.html. (click to visit)" xr:uid="{96AA695A-C766-4471-BB36-4D05E021371F}"/>
    <hyperlink ref="B72:P73" r:id="rId5" display="“Synthetic minor” for HAP means a source that otherwise has the potential to emit HAPs in amounts that are at or above those for major sources of HAP in 40 CFR 63.2, but that have taken a restriction so that its potential to emit (PTE) is less than such amounts for major sources. Such restrictions must be enforceable as a practical matter. See 40 CFR 63.2, Definitions for the definition of federally enforceable: https://www.ecfr.gov/cgi-bin/text-idx?SID=e4db7138e51ff76ffa723d3162b8169d&amp;mc=true&amp;node=se40.11.63_12&amp;rgn=div8. (click to visit)" xr:uid="{77A5DE4C-36D3-4A5C-AEE8-F1972EE6F0C0}"/>
  </hyperlinks>
  <pageMargins left="0.7" right="0.7" top="0.75" bottom="0.75" header="0.3" footer="0.3"/>
  <pageSetup orientation="portrait" horizontalDpi="300" verticalDpi="300" r:id="rId6"/>
  <extLst>
    <ext xmlns:x14="http://schemas.microsoft.com/office/spreadsheetml/2009/9/main" uri="{CCE6A557-97BC-4b89-ADB6-D9C93CAAB3DF}">
      <x14:dataValidations xmlns:xm="http://schemas.microsoft.com/office/excel/2006/main" count="9">
        <x14:dataValidation type="list" allowBlank="1" showInputMessage="1" showErrorMessage="1" prompt="Select from the dropdown menu in this column" xr:uid="{7EEA3E17-8876-44C2-B759-7841FF80D430}">
          <x14:formula1>
            <xm:f>'Background Data'!$B$2:$B$5</xm:f>
          </x14:formula1>
          <xm:sqref>M14</xm:sqref>
        </x14:dataValidation>
        <x14:dataValidation type="list" allowBlank="1" showInputMessage="1" showErrorMessage="1" prompt="Select from the dropdown menu in this column" xr:uid="{BDB19D03-BA8E-42E4-BFA9-0EABB68D9D98}">
          <x14:formula1>
            <xm:f>'Background Data'!$B$8:$B$11</xm:f>
          </x14:formula1>
          <xm:sqref>N14</xm:sqref>
        </x14:dataValidation>
        <x14:dataValidation type="list" allowBlank="1" showInputMessage="1" showErrorMessage="1" prompt="Select from the dropdown menu in this column" xr:uid="{DCA14C2A-A3CE-4D26-94F3-3BA28D91EB38}">
          <x14:formula1>
            <xm:f>'Background Data'!$B$14:$B$15</xm:f>
          </x14:formula1>
          <xm:sqref>S14</xm:sqref>
        </x14:dataValidation>
        <x14:dataValidation type="list" allowBlank="1" showInputMessage="1" showErrorMessage="1" prompt="Select from the dropdown menu in this column" xr:uid="{E3041BCF-99AA-4EE9-9363-BBB6B4213CDC}">
          <x14:formula1>
            <xm:f>'Background Data'!$A$2:$A$59</xm:f>
          </x14:formula1>
          <xm:sqref>H22 J14</xm:sqref>
        </x14:dataValidation>
        <x14:dataValidation type="list" allowBlank="1" showInputMessage="1" showErrorMessage="1" prompt="Select from the dropdown menu. See Footnote 2 for more details" xr:uid="{34C7B552-6ED9-4F76-9435-0C6F3D2C4F7F}">
          <x14:formula1>
            <xm:f>'Background Data'!$B$18:$B$19</xm:f>
          </x14:formula1>
          <xm:sqref>K22:L22</xm:sqref>
        </x14:dataValidation>
        <x14:dataValidation type="list" allowBlank="1" showInputMessage="1" showErrorMessage="1" prompt="Select from the dropdown menu" xr:uid="{372CD4DE-366C-42E1-958D-4ED7BDBF84C9}">
          <x14:formula1>
            <xm:f>'Background Data'!$B$22:$B$27</xm:f>
          </x14:formula1>
          <xm:sqref>M22:N22</xm:sqref>
        </x14:dataValidation>
        <x14:dataValidation type="list" allowBlank="1" showInputMessage="1" showErrorMessage="1" prompt="Select from the dropdown menu in this column._x000a_See Footnote 3 for more details" xr:uid="{43BBF700-3D52-4B07-AF4F-9F27D8E21101}">
          <x14:formula1>
            <xm:f>'Background Data'!$B$30:$B$32</xm:f>
          </x14:formula1>
          <xm:sqref>O66</xm:sqref>
        </x14:dataValidation>
        <x14:dataValidation type="list" allowBlank="1" showInputMessage="1" showErrorMessage="1" prompt="Select from the dropdown menu in this cell" xr:uid="{04E7AEE0-88F3-4FB7-9161-BD44A7FF43C9}">
          <x14:formula1>
            <xm:f>'Background Data'!$F$2:$F$3</xm:f>
          </x14:formula1>
          <xm:sqref>N2:N4</xm:sqref>
        </x14:dataValidation>
        <x14:dataValidation type="list" allowBlank="1" showInputMessage="1" prompt="Select from the dropdown menu in this column" xr:uid="{46B75D12-93EF-466A-9131-040D4B939B86}">
          <x14:formula1>
            <xm:f>'Background Data'!$B$35:$B$42</xm:f>
          </x14:formula1>
          <xm:sqref>C66:C70 E66:E70 G66:G70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CA31D-7662-49FF-BC6D-54E2299E3EEB}">
  <sheetPr codeName="Sheet6">
    <tabColor theme="9" tint="0.59999389629810485"/>
  </sheetPr>
  <dimension ref="A1:CT157"/>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49" width="13.5703125" style="8" customWidth="1"/>
    <col min="50" max="53" width="13.5703125" style="267" customWidth="1"/>
    <col min="54" max="93" width="13.5703125" style="8" customWidth="1"/>
    <col min="94" max="94" width="4.5703125" style="8" customWidth="1"/>
    <col min="95" max="98" width="0" style="8" hidden="1" customWidth="1"/>
    <col min="99" max="16384" width="13.5703125" style="8" hidden="1"/>
  </cols>
  <sheetData>
    <row r="1" spans="2:53" ht="12.75" thickBot="1" x14ac:dyDescent="0.3"/>
    <row r="2" spans="2:53" ht="18.600000000000001" customHeight="1" thickBot="1" x14ac:dyDescent="0.3">
      <c r="B2" s="9" t="s">
        <v>285</v>
      </c>
      <c r="C2" s="9"/>
      <c r="D2" s="9"/>
      <c r="E2" s="9"/>
      <c r="I2" s="641" t="s">
        <v>1793</v>
      </c>
      <c r="J2" s="642"/>
      <c r="K2" s="642"/>
      <c r="L2" s="642"/>
      <c r="M2" s="643"/>
      <c r="N2" s="653"/>
      <c r="O2" s="437" t="s">
        <v>356</v>
      </c>
      <c r="P2" s="414"/>
      <c r="Q2" s="659" t="s">
        <v>1509</v>
      </c>
      <c r="R2" s="662">
        <f>'Facility Details'!$D$14</f>
        <v>0</v>
      </c>
    </row>
    <row r="3" spans="2:53" ht="18" customHeight="1" x14ac:dyDescent="0.25">
      <c r="B3" s="9" t="s">
        <v>1499</v>
      </c>
      <c r="C3" s="9"/>
      <c r="D3" s="9"/>
      <c r="E3" s="9"/>
      <c r="I3" s="644"/>
      <c r="J3" s="645"/>
      <c r="K3" s="645"/>
      <c r="L3" s="645"/>
      <c r="M3" s="646"/>
      <c r="N3" s="654"/>
      <c r="O3" s="656" t="s">
        <v>1787</v>
      </c>
      <c r="P3" s="414"/>
      <c r="Q3" s="660"/>
      <c r="R3" s="663"/>
    </row>
    <row r="4" spans="2:53" ht="12.6" customHeight="1" thickBot="1" x14ac:dyDescent="0.3">
      <c r="G4" s="17"/>
      <c r="H4" s="10"/>
      <c r="I4" s="644"/>
      <c r="J4" s="645"/>
      <c r="K4" s="645"/>
      <c r="L4" s="645"/>
      <c r="M4" s="646"/>
      <c r="N4" s="654"/>
      <c r="O4" s="657"/>
      <c r="P4" s="414"/>
      <c r="Q4" s="660"/>
      <c r="R4" s="663"/>
    </row>
    <row r="5" spans="2:53"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53" ht="12" customHeight="1" x14ac:dyDescent="0.2">
      <c r="G6" s="17"/>
      <c r="H6" s="10"/>
      <c r="I6" s="10"/>
      <c r="J6" s="40"/>
      <c r="K6" s="40"/>
      <c r="L6" s="40"/>
      <c r="M6" s="40"/>
      <c r="N6" s="3"/>
    </row>
    <row r="7" spans="2:53" s="225" customFormat="1" ht="12" customHeight="1" x14ac:dyDescent="0.2">
      <c r="G7" s="17"/>
      <c r="H7" s="10"/>
      <c r="I7" s="10"/>
      <c r="J7" s="224"/>
      <c r="K7" s="224"/>
      <c r="L7" s="224"/>
      <c r="M7" s="224"/>
      <c r="N7" s="3"/>
      <c r="AX7" s="267"/>
      <c r="AY7" s="267"/>
      <c r="AZ7" s="267"/>
      <c r="BA7" s="267"/>
    </row>
    <row r="8" spans="2:53" ht="15.75" x14ac:dyDescent="0.2">
      <c r="B8" s="12" t="s">
        <v>398</v>
      </c>
      <c r="C8" s="12"/>
      <c r="D8" s="12"/>
      <c r="E8" s="12"/>
      <c r="N8" s="3"/>
    </row>
    <row r="9" spans="2:53" x14ac:dyDescent="0.25">
      <c r="B9" s="13"/>
    </row>
    <row r="10" spans="2:53" ht="15.75" thickBot="1" x14ac:dyDescent="0.3">
      <c r="B10" s="14" t="s">
        <v>476</v>
      </c>
    </row>
    <row r="11" spans="2:53" s="27" customFormat="1" x14ac:dyDescent="0.25">
      <c r="B11" s="6" t="s">
        <v>20</v>
      </c>
      <c r="C11" s="101" t="s">
        <v>45</v>
      </c>
      <c r="D11" s="588" t="s">
        <v>46</v>
      </c>
      <c r="E11" s="589"/>
      <c r="F11" s="588" t="s">
        <v>47</v>
      </c>
      <c r="G11" s="607"/>
      <c r="H11" s="589"/>
      <c r="I11" s="104" t="s">
        <v>48</v>
      </c>
      <c r="J11" s="104" t="s">
        <v>49</v>
      </c>
      <c r="K11" s="588" t="s">
        <v>53</v>
      </c>
      <c r="L11" s="607"/>
      <c r="M11" s="589"/>
      <c r="N11" s="102" t="s">
        <v>55</v>
      </c>
      <c r="O11" s="588" t="s">
        <v>56</v>
      </c>
      <c r="P11" s="607"/>
      <c r="Q11" s="589"/>
      <c r="R11" s="104" t="s">
        <v>65</v>
      </c>
      <c r="S11" s="104" t="s">
        <v>66</v>
      </c>
      <c r="T11" s="109" t="s">
        <v>207</v>
      </c>
    </row>
    <row r="12" spans="2:53" s="27" customFormat="1" ht="60" customHeight="1" x14ac:dyDescent="0.25">
      <c r="B12" s="247" t="s">
        <v>67</v>
      </c>
      <c r="C12" s="251" t="s">
        <v>650</v>
      </c>
      <c r="D12" s="690" t="s">
        <v>1519</v>
      </c>
      <c r="E12" s="691"/>
      <c r="F12" s="582" t="s">
        <v>1520</v>
      </c>
      <c r="G12" s="609"/>
      <c r="H12" s="583"/>
      <c r="I12" s="249" t="s">
        <v>201</v>
      </c>
      <c r="J12" s="249" t="s">
        <v>297</v>
      </c>
      <c r="K12" s="582" t="s">
        <v>394</v>
      </c>
      <c r="L12" s="609"/>
      <c r="M12" s="583"/>
      <c r="N12" s="253" t="s">
        <v>204</v>
      </c>
      <c r="O12" s="582" t="s">
        <v>444</v>
      </c>
      <c r="P12" s="609"/>
      <c r="Q12" s="583"/>
      <c r="R12" s="249" t="s">
        <v>858</v>
      </c>
      <c r="S12" s="249" t="s">
        <v>859</v>
      </c>
      <c r="T12" s="254" t="s">
        <v>38</v>
      </c>
    </row>
    <row r="13" spans="2:53" s="27" customFormat="1" ht="84" customHeight="1" x14ac:dyDescent="0.25">
      <c r="B13" s="7" t="s">
        <v>21</v>
      </c>
      <c r="C13" s="108" t="s">
        <v>192</v>
      </c>
      <c r="D13" s="638" t="s">
        <v>1624</v>
      </c>
      <c r="E13" s="556"/>
      <c r="F13" s="638" t="s">
        <v>1521</v>
      </c>
      <c r="G13" s="639"/>
      <c r="H13" s="556"/>
      <c r="I13" s="15" t="s">
        <v>202</v>
      </c>
      <c r="J13" s="15" t="s">
        <v>203</v>
      </c>
      <c r="K13" s="96" t="s">
        <v>395</v>
      </c>
      <c r="L13" s="96" t="s">
        <v>396</v>
      </c>
      <c r="M13" s="96" t="s">
        <v>495</v>
      </c>
      <c r="N13" s="15" t="s">
        <v>994</v>
      </c>
      <c r="O13" s="15" t="s">
        <v>995</v>
      </c>
      <c r="P13" s="638" t="s">
        <v>787</v>
      </c>
      <c r="Q13" s="556"/>
      <c r="R13" s="15" t="s">
        <v>996</v>
      </c>
      <c r="S13" s="15" t="s">
        <v>997</v>
      </c>
      <c r="T13" s="97" t="s">
        <v>397</v>
      </c>
    </row>
    <row r="14" spans="2:53" s="27" customFormat="1" x14ac:dyDescent="0.25">
      <c r="B14" s="604" t="s">
        <v>765</v>
      </c>
      <c r="C14" s="111"/>
      <c r="D14" s="674"/>
      <c r="E14" s="675"/>
      <c r="F14" s="671"/>
      <c r="G14" s="672"/>
      <c r="H14" s="673"/>
      <c r="I14" s="51"/>
      <c r="J14" s="51"/>
      <c r="K14" s="51"/>
      <c r="L14" s="51"/>
      <c r="M14" s="51"/>
      <c r="N14" s="52"/>
      <c r="O14" s="86"/>
      <c r="P14" s="671"/>
      <c r="Q14" s="673"/>
      <c r="R14" s="44"/>
      <c r="S14" s="44"/>
      <c r="T14" s="62"/>
    </row>
    <row r="15" spans="2:53" s="27" customFormat="1" x14ac:dyDescent="0.25">
      <c r="B15" s="605"/>
      <c r="C15" s="111"/>
      <c r="D15" s="674"/>
      <c r="E15" s="675"/>
      <c r="F15" s="671"/>
      <c r="G15" s="672"/>
      <c r="H15" s="673"/>
      <c r="I15" s="51"/>
      <c r="J15" s="51"/>
      <c r="K15" s="51"/>
      <c r="L15" s="51"/>
      <c r="M15" s="51"/>
      <c r="N15" s="52"/>
      <c r="O15" s="86"/>
      <c r="P15" s="671"/>
      <c r="Q15" s="673"/>
      <c r="R15" s="44"/>
      <c r="S15" s="44"/>
      <c r="T15" s="62"/>
    </row>
    <row r="16" spans="2:53" s="27" customFormat="1" x14ac:dyDescent="0.25">
      <c r="B16" s="605"/>
      <c r="C16" s="111"/>
      <c r="D16" s="674"/>
      <c r="E16" s="675"/>
      <c r="F16" s="671"/>
      <c r="G16" s="672"/>
      <c r="H16" s="673"/>
      <c r="I16" s="51"/>
      <c r="J16" s="51"/>
      <c r="K16" s="51"/>
      <c r="L16" s="51"/>
      <c r="M16" s="51"/>
      <c r="N16" s="52"/>
      <c r="O16" s="86"/>
      <c r="P16" s="671"/>
      <c r="Q16" s="673"/>
      <c r="R16" s="44"/>
      <c r="S16" s="44"/>
      <c r="T16" s="62"/>
    </row>
    <row r="17" spans="2:53" s="27" customFormat="1" x14ac:dyDescent="0.25">
      <c r="B17" s="605"/>
      <c r="C17" s="111"/>
      <c r="D17" s="674"/>
      <c r="E17" s="675"/>
      <c r="F17" s="671"/>
      <c r="G17" s="672"/>
      <c r="H17" s="673"/>
      <c r="I17" s="51"/>
      <c r="J17" s="51"/>
      <c r="K17" s="51"/>
      <c r="L17" s="51"/>
      <c r="M17" s="51"/>
      <c r="N17" s="52"/>
      <c r="O17" s="86"/>
      <c r="P17" s="671"/>
      <c r="Q17" s="673"/>
      <c r="R17" s="44"/>
      <c r="S17" s="44"/>
      <c r="T17" s="62"/>
    </row>
    <row r="18" spans="2:53" x14ac:dyDescent="0.25">
      <c r="B18" s="605"/>
      <c r="C18" s="111"/>
      <c r="D18" s="674"/>
      <c r="E18" s="675"/>
      <c r="F18" s="671"/>
      <c r="G18" s="672"/>
      <c r="H18" s="673"/>
      <c r="I18" s="51"/>
      <c r="J18" s="51"/>
      <c r="K18" s="51"/>
      <c r="L18" s="51"/>
      <c r="M18" s="51"/>
      <c r="N18" s="52"/>
      <c r="O18" s="86"/>
      <c r="P18" s="671"/>
      <c r="Q18" s="673"/>
      <c r="R18" s="44"/>
      <c r="S18" s="44"/>
      <c r="T18" s="62"/>
    </row>
    <row r="19" spans="2:53" x14ac:dyDescent="0.25">
      <c r="B19" s="605"/>
      <c r="C19" s="111"/>
      <c r="D19" s="674"/>
      <c r="E19" s="675"/>
      <c r="F19" s="671"/>
      <c r="G19" s="672"/>
      <c r="H19" s="673"/>
      <c r="I19" s="51"/>
      <c r="J19" s="51"/>
      <c r="K19" s="51"/>
      <c r="L19" s="51"/>
      <c r="M19" s="51"/>
      <c r="N19" s="52"/>
      <c r="O19" s="86"/>
      <c r="P19" s="671"/>
      <c r="Q19" s="673"/>
      <c r="R19" s="44"/>
      <c r="S19" s="44"/>
      <c r="T19" s="62"/>
    </row>
    <row r="20" spans="2:53" s="233" customFormat="1" x14ac:dyDescent="0.25">
      <c r="B20" s="605"/>
      <c r="C20" s="240"/>
      <c r="D20" s="674"/>
      <c r="E20" s="675"/>
      <c r="F20" s="671"/>
      <c r="G20" s="672"/>
      <c r="H20" s="673"/>
      <c r="I20" s="51"/>
      <c r="J20" s="51"/>
      <c r="K20" s="51"/>
      <c r="L20" s="51"/>
      <c r="M20" s="51"/>
      <c r="N20" s="52"/>
      <c r="O20" s="86"/>
      <c r="P20" s="671"/>
      <c r="Q20" s="673"/>
      <c r="R20" s="243"/>
      <c r="S20" s="243"/>
      <c r="T20" s="62"/>
      <c r="AX20" s="267"/>
      <c r="AY20" s="267"/>
      <c r="AZ20" s="267"/>
      <c r="BA20" s="267"/>
    </row>
    <row r="21" spans="2:53" s="233" customFormat="1" x14ac:dyDescent="0.25">
      <c r="B21" s="605"/>
      <c r="C21" s="240"/>
      <c r="D21" s="674"/>
      <c r="E21" s="675"/>
      <c r="F21" s="671"/>
      <c r="G21" s="672"/>
      <c r="H21" s="673"/>
      <c r="I21" s="51"/>
      <c r="J21" s="51"/>
      <c r="K21" s="51"/>
      <c r="L21" s="51"/>
      <c r="M21" s="51"/>
      <c r="N21" s="52"/>
      <c r="O21" s="86"/>
      <c r="P21" s="671"/>
      <c r="Q21" s="673"/>
      <c r="R21" s="243"/>
      <c r="S21" s="243"/>
      <c r="T21" s="62"/>
      <c r="AX21" s="267"/>
      <c r="AY21" s="267"/>
      <c r="AZ21" s="267"/>
      <c r="BA21" s="267"/>
    </row>
    <row r="22" spans="2:53" s="233" customFormat="1" x14ac:dyDescent="0.25">
      <c r="B22" s="605"/>
      <c r="C22" s="240"/>
      <c r="D22" s="674"/>
      <c r="E22" s="675"/>
      <c r="F22" s="671"/>
      <c r="G22" s="672"/>
      <c r="H22" s="673"/>
      <c r="I22" s="51"/>
      <c r="J22" s="51"/>
      <c r="K22" s="51"/>
      <c r="L22" s="51"/>
      <c r="M22" s="51"/>
      <c r="N22" s="52"/>
      <c r="O22" s="86"/>
      <c r="P22" s="671"/>
      <c r="Q22" s="673"/>
      <c r="R22" s="243"/>
      <c r="S22" s="243"/>
      <c r="T22" s="62"/>
      <c r="AX22" s="267"/>
      <c r="AY22" s="267"/>
      <c r="AZ22" s="267"/>
      <c r="BA22" s="267"/>
    </row>
    <row r="23" spans="2:53" s="233" customFormat="1" x14ac:dyDescent="0.25">
      <c r="B23" s="605"/>
      <c r="C23" s="240"/>
      <c r="D23" s="674"/>
      <c r="E23" s="675"/>
      <c r="F23" s="671"/>
      <c r="G23" s="672"/>
      <c r="H23" s="673"/>
      <c r="I23" s="51"/>
      <c r="J23" s="51"/>
      <c r="K23" s="51"/>
      <c r="L23" s="51"/>
      <c r="M23" s="51"/>
      <c r="N23" s="52"/>
      <c r="O23" s="86"/>
      <c r="P23" s="671"/>
      <c r="Q23" s="673"/>
      <c r="R23" s="243"/>
      <c r="S23" s="243"/>
      <c r="T23" s="62"/>
      <c r="AX23" s="267"/>
      <c r="AY23" s="267"/>
      <c r="AZ23" s="267"/>
      <c r="BA23" s="267"/>
    </row>
    <row r="24" spans="2:53" s="233" customFormat="1" x14ac:dyDescent="0.25">
      <c r="B24" s="605"/>
      <c r="C24" s="240"/>
      <c r="D24" s="674"/>
      <c r="E24" s="675"/>
      <c r="F24" s="671"/>
      <c r="G24" s="672"/>
      <c r="H24" s="673"/>
      <c r="I24" s="51"/>
      <c r="J24" s="51"/>
      <c r="K24" s="51"/>
      <c r="L24" s="51"/>
      <c r="M24" s="51"/>
      <c r="N24" s="52"/>
      <c r="O24" s="86"/>
      <c r="P24" s="671"/>
      <c r="Q24" s="673"/>
      <c r="R24" s="243"/>
      <c r="S24" s="243"/>
      <c r="T24" s="62"/>
      <c r="AX24" s="267"/>
      <c r="AY24" s="267"/>
      <c r="AZ24" s="267"/>
      <c r="BA24" s="267"/>
    </row>
    <row r="25" spans="2:53" s="233" customFormat="1" x14ac:dyDescent="0.25">
      <c r="B25" s="605"/>
      <c r="C25" s="240"/>
      <c r="D25" s="674"/>
      <c r="E25" s="675"/>
      <c r="F25" s="671"/>
      <c r="G25" s="672"/>
      <c r="H25" s="673"/>
      <c r="I25" s="51"/>
      <c r="J25" s="51"/>
      <c r="K25" s="51"/>
      <c r="L25" s="51"/>
      <c r="M25" s="51"/>
      <c r="N25" s="52"/>
      <c r="O25" s="86"/>
      <c r="P25" s="671"/>
      <c r="Q25" s="673"/>
      <c r="R25" s="243"/>
      <c r="S25" s="243"/>
      <c r="T25" s="62"/>
      <c r="AX25" s="267"/>
      <c r="AY25" s="267"/>
      <c r="AZ25" s="267"/>
      <c r="BA25" s="267"/>
    </row>
    <row r="26" spans="2:53" s="233" customFormat="1" x14ac:dyDescent="0.25">
      <c r="B26" s="605"/>
      <c r="C26" s="240"/>
      <c r="D26" s="674"/>
      <c r="E26" s="675"/>
      <c r="F26" s="671"/>
      <c r="G26" s="672"/>
      <c r="H26" s="673"/>
      <c r="I26" s="51"/>
      <c r="J26" s="51"/>
      <c r="K26" s="51"/>
      <c r="L26" s="51"/>
      <c r="M26" s="51"/>
      <c r="N26" s="52"/>
      <c r="O26" s="86"/>
      <c r="P26" s="671"/>
      <c r="Q26" s="673"/>
      <c r="R26" s="243"/>
      <c r="S26" s="243"/>
      <c r="T26" s="62"/>
      <c r="AX26" s="267"/>
      <c r="AY26" s="267"/>
      <c r="AZ26" s="267"/>
      <c r="BA26" s="267"/>
    </row>
    <row r="27" spans="2:53" s="233" customFormat="1" x14ac:dyDescent="0.25">
      <c r="B27" s="605"/>
      <c r="C27" s="240"/>
      <c r="D27" s="674"/>
      <c r="E27" s="675"/>
      <c r="F27" s="671"/>
      <c r="G27" s="672"/>
      <c r="H27" s="673"/>
      <c r="I27" s="51"/>
      <c r="J27" s="51"/>
      <c r="K27" s="51"/>
      <c r="L27" s="51"/>
      <c r="M27" s="51"/>
      <c r="N27" s="52"/>
      <c r="O27" s="86"/>
      <c r="P27" s="671"/>
      <c r="Q27" s="673"/>
      <c r="R27" s="243"/>
      <c r="S27" s="243"/>
      <c r="T27" s="62"/>
      <c r="AX27" s="267"/>
      <c r="AY27" s="267"/>
      <c r="AZ27" s="267"/>
      <c r="BA27" s="267"/>
    </row>
    <row r="28" spans="2:53" s="233" customFormat="1" x14ac:dyDescent="0.25">
      <c r="B28" s="605"/>
      <c r="C28" s="240"/>
      <c r="D28" s="674"/>
      <c r="E28" s="675"/>
      <c r="F28" s="671"/>
      <c r="G28" s="672"/>
      <c r="H28" s="673"/>
      <c r="I28" s="51"/>
      <c r="J28" s="51"/>
      <c r="K28" s="51"/>
      <c r="L28" s="51"/>
      <c r="M28" s="51"/>
      <c r="N28" s="52"/>
      <c r="O28" s="86"/>
      <c r="P28" s="671"/>
      <c r="Q28" s="673"/>
      <c r="R28" s="243"/>
      <c r="S28" s="243"/>
      <c r="T28" s="62"/>
      <c r="AX28" s="267"/>
      <c r="AY28" s="267"/>
      <c r="AZ28" s="267"/>
      <c r="BA28" s="267"/>
    </row>
    <row r="29" spans="2:53" s="233" customFormat="1" x14ac:dyDescent="0.25">
      <c r="B29" s="605"/>
      <c r="C29" s="240"/>
      <c r="D29" s="674"/>
      <c r="E29" s="675"/>
      <c r="F29" s="671"/>
      <c r="G29" s="672"/>
      <c r="H29" s="673"/>
      <c r="I29" s="51"/>
      <c r="J29" s="51"/>
      <c r="K29" s="51"/>
      <c r="L29" s="51"/>
      <c r="M29" s="51"/>
      <c r="N29" s="52"/>
      <c r="O29" s="86"/>
      <c r="P29" s="671"/>
      <c r="Q29" s="673"/>
      <c r="R29" s="243"/>
      <c r="S29" s="243"/>
      <c r="T29" s="62"/>
      <c r="AX29" s="267"/>
      <c r="AY29" s="267"/>
      <c r="AZ29" s="267"/>
      <c r="BA29" s="267"/>
    </row>
    <row r="30" spans="2:53" x14ac:dyDescent="0.25">
      <c r="B30" s="605"/>
      <c r="C30" s="111"/>
      <c r="D30" s="674"/>
      <c r="E30" s="675"/>
      <c r="F30" s="671"/>
      <c r="G30" s="672"/>
      <c r="H30" s="673"/>
      <c r="I30" s="51"/>
      <c r="J30" s="51"/>
      <c r="K30" s="51"/>
      <c r="L30" s="51"/>
      <c r="M30" s="51"/>
      <c r="N30" s="52"/>
      <c r="O30" s="86"/>
      <c r="P30" s="671"/>
      <c r="Q30" s="673"/>
      <c r="R30" s="44"/>
      <c r="S30" s="44"/>
      <c r="T30" s="62"/>
    </row>
    <row r="31" spans="2:53" x14ac:dyDescent="0.25">
      <c r="B31" s="605"/>
      <c r="C31" s="111"/>
      <c r="D31" s="674"/>
      <c r="E31" s="675"/>
      <c r="F31" s="671"/>
      <c r="G31" s="672"/>
      <c r="H31" s="673"/>
      <c r="I31" s="51"/>
      <c r="J31" s="51"/>
      <c r="K31" s="51"/>
      <c r="L31" s="51"/>
      <c r="M31" s="51"/>
      <c r="N31" s="52"/>
      <c r="O31" s="86"/>
      <c r="P31" s="671"/>
      <c r="Q31" s="673"/>
      <c r="R31" s="44"/>
      <c r="S31" s="44"/>
      <c r="T31" s="62"/>
    </row>
    <row r="32" spans="2:53" x14ac:dyDescent="0.25">
      <c r="B32" s="605"/>
      <c r="C32" s="111"/>
      <c r="D32" s="674"/>
      <c r="E32" s="675"/>
      <c r="F32" s="671"/>
      <c r="G32" s="672"/>
      <c r="H32" s="673"/>
      <c r="I32" s="51"/>
      <c r="J32" s="51"/>
      <c r="K32" s="51"/>
      <c r="L32" s="51"/>
      <c r="M32" s="51"/>
      <c r="N32" s="52"/>
      <c r="O32" s="86"/>
      <c r="P32" s="671"/>
      <c r="Q32" s="673"/>
      <c r="R32" s="44"/>
      <c r="S32" s="44"/>
      <c r="T32" s="62"/>
    </row>
    <row r="33" spans="2:93" x14ac:dyDescent="0.25">
      <c r="B33" s="605"/>
      <c r="C33" s="111"/>
      <c r="D33" s="674"/>
      <c r="E33" s="675"/>
      <c r="F33" s="671"/>
      <c r="G33" s="672"/>
      <c r="H33" s="673"/>
      <c r="I33" s="51"/>
      <c r="J33" s="51"/>
      <c r="K33" s="51"/>
      <c r="L33" s="51"/>
      <c r="M33" s="51"/>
      <c r="N33" s="52"/>
      <c r="O33" s="86"/>
      <c r="P33" s="671"/>
      <c r="Q33" s="673"/>
      <c r="R33" s="44"/>
      <c r="S33" s="44"/>
      <c r="T33" s="62"/>
    </row>
    <row r="34" spans="2:93" x14ac:dyDescent="0.25">
      <c r="B34" s="605"/>
      <c r="C34" s="111"/>
      <c r="D34" s="674"/>
      <c r="E34" s="675"/>
      <c r="F34" s="671"/>
      <c r="G34" s="672"/>
      <c r="H34" s="673"/>
      <c r="I34" s="51"/>
      <c r="J34" s="51"/>
      <c r="K34" s="51"/>
      <c r="L34" s="51"/>
      <c r="M34" s="51"/>
      <c r="N34" s="52"/>
      <c r="O34" s="86"/>
      <c r="P34" s="671"/>
      <c r="Q34" s="673"/>
      <c r="R34" s="44"/>
      <c r="S34" s="44"/>
      <c r="T34" s="62"/>
    </row>
    <row r="35" spans="2:93" x14ac:dyDescent="0.25">
      <c r="B35" s="605"/>
      <c r="C35" s="111"/>
      <c r="D35" s="674"/>
      <c r="E35" s="675"/>
      <c r="F35" s="671"/>
      <c r="G35" s="672"/>
      <c r="H35" s="673"/>
      <c r="I35" s="51"/>
      <c r="J35" s="51"/>
      <c r="K35" s="51"/>
      <c r="L35" s="51"/>
      <c r="M35" s="51"/>
      <c r="N35" s="52"/>
      <c r="O35" s="86"/>
      <c r="P35" s="671"/>
      <c r="Q35" s="673"/>
      <c r="R35" s="44"/>
      <c r="S35" s="44"/>
      <c r="T35" s="62"/>
    </row>
    <row r="36" spans="2:93" x14ac:dyDescent="0.25">
      <c r="B36" s="605"/>
      <c r="C36" s="111"/>
      <c r="D36" s="674"/>
      <c r="E36" s="675"/>
      <c r="F36" s="671"/>
      <c r="G36" s="672"/>
      <c r="H36" s="673"/>
      <c r="I36" s="51"/>
      <c r="J36" s="51"/>
      <c r="K36" s="51"/>
      <c r="L36" s="51"/>
      <c r="M36" s="51"/>
      <c r="N36" s="52"/>
      <c r="O36" s="86"/>
      <c r="P36" s="671"/>
      <c r="Q36" s="673"/>
      <c r="R36" s="44"/>
      <c r="S36" s="44"/>
      <c r="T36" s="62"/>
    </row>
    <row r="37" spans="2:93" x14ac:dyDescent="0.25">
      <c r="B37" s="605"/>
      <c r="C37" s="111"/>
      <c r="D37" s="674"/>
      <c r="E37" s="675"/>
      <c r="F37" s="671"/>
      <c r="G37" s="672"/>
      <c r="H37" s="673"/>
      <c r="I37" s="51"/>
      <c r="J37" s="51"/>
      <c r="K37" s="51"/>
      <c r="L37" s="51"/>
      <c r="M37" s="51"/>
      <c r="N37" s="52"/>
      <c r="O37" s="86"/>
      <c r="P37" s="671"/>
      <c r="Q37" s="673"/>
      <c r="R37" s="44"/>
      <c r="S37" s="44"/>
      <c r="T37" s="62"/>
    </row>
    <row r="38" spans="2:93" x14ac:dyDescent="0.25">
      <c r="B38" s="605"/>
      <c r="C38" s="111"/>
      <c r="D38" s="674"/>
      <c r="E38" s="675"/>
      <c r="F38" s="671"/>
      <c r="G38" s="672"/>
      <c r="H38" s="673"/>
      <c r="I38" s="51"/>
      <c r="J38" s="51"/>
      <c r="K38" s="51"/>
      <c r="L38" s="51"/>
      <c r="M38" s="51"/>
      <c r="N38" s="52"/>
      <c r="O38" s="86"/>
      <c r="P38" s="671"/>
      <c r="Q38" s="673"/>
      <c r="R38" s="44"/>
      <c r="S38" s="44"/>
      <c r="T38" s="62"/>
    </row>
    <row r="39" spans="2:93" x14ac:dyDescent="0.25">
      <c r="B39" s="605"/>
      <c r="C39" s="111"/>
      <c r="D39" s="674"/>
      <c r="E39" s="675"/>
      <c r="F39" s="671"/>
      <c r="G39" s="672"/>
      <c r="H39" s="673"/>
      <c r="I39" s="51"/>
      <c r="J39" s="51"/>
      <c r="K39" s="51"/>
      <c r="L39" s="51"/>
      <c r="M39" s="51"/>
      <c r="N39" s="52"/>
      <c r="O39" s="86"/>
      <c r="P39" s="671"/>
      <c r="Q39" s="673"/>
      <c r="R39" s="44"/>
      <c r="S39" s="44"/>
      <c r="T39" s="62"/>
    </row>
    <row r="40" spans="2:93" x14ac:dyDescent="0.25">
      <c r="B40" s="605"/>
      <c r="C40" s="111"/>
      <c r="D40" s="674"/>
      <c r="E40" s="675"/>
      <c r="F40" s="671"/>
      <c r="G40" s="672"/>
      <c r="H40" s="673"/>
      <c r="I40" s="51"/>
      <c r="J40" s="51"/>
      <c r="K40" s="51"/>
      <c r="L40" s="51"/>
      <c r="M40" s="51"/>
      <c r="N40" s="52"/>
      <c r="O40" s="86"/>
      <c r="P40" s="671"/>
      <c r="Q40" s="673"/>
      <c r="R40" s="44"/>
      <c r="S40" s="44"/>
      <c r="T40" s="62"/>
    </row>
    <row r="41" spans="2:93" x14ac:dyDescent="0.25">
      <c r="B41" s="605"/>
      <c r="C41" s="111"/>
      <c r="D41" s="674"/>
      <c r="E41" s="675"/>
      <c r="F41" s="671"/>
      <c r="G41" s="672"/>
      <c r="H41" s="673"/>
      <c r="I41" s="51"/>
      <c r="J41" s="51"/>
      <c r="K41" s="51"/>
      <c r="L41" s="51"/>
      <c r="M41" s="51"/>
      <c r="N41" s="52"/>
      <c r="O41" s="86"/>
      <c r="P41" s="671"/>
      <c r="Q41" s="673"/>
      <c r="R41" s="44"/>
      <c r="S41" s="44"/>
      <c r="T41" s="62"/>
    </row>
    <row r="42" spans="2:93" x14ac:dyDescent="0.25">
      <c r="B42" s="605"/>
      <c r="C42" s="111"/>
      <c r="D42" s="674"/>
      <c r="E42" s="675"/>
      <c r="F42" s="671"/>
      <c r="G42" s="672"/>
      <c r="H42" s="673"/>
      <c r="I42" s="51"/>
      <c r="J42" s="51"/>
      <c r="K42" s="51"/>
      <c r="L42" s="51"/>
      <c r="M42" s="51"/>
      <c r="N42" s="52"/>
      <c r="O42" s="86"/>
      <c r="P42" s="671"/>
      <c r="Q42" s="673"/>
      <c r="R42" s="44"/>
      <c r="S42" s="44"/>
      <c r="T42" s="62"/>
    </row>
    <row r="43" spans="2:93" ht="12" customHeight="1" thickBot="1" x14ac:dyDescent="0.3">
      <c r="B43" s="606"/>
      <c r="C43" s="113"/>
      <c r="D43" s="676"/>
      <c r="E43" s="677"/>
      <c r="F43" s="678"/>
      <c r="G43" s="683"/>
      <c r="H43" s="679"/>
      <c r="I43" s="54"/>
      <c r="J43" s="54"/>
      <c r="K43" s="54"/>
      <c r="L43" s="54"/>
      <c r="M43" s="54"/>
      <c r="N43" s="57"/>
      <c r="O43" s="87"/>
      <c r="P43" s="678"/>
      <c r="Q43" s="679"/>
      <c r="R43" s="45"/>
      <c r="S43" s="45"/>
      <c r="T43" s="63"/>
    </row>
    <row r="44" spans="2:93" x14ac:dyDescent="0.25"/>
    <row r="45" spans="2:93" x14ac:dyDescent="0.25"/>
    <row r="46" spans="2:93" ht="15.75" thickBot="1" x14ac:dyDescent="0.3">
      <c r="B46" s="14" t="s">
        <v>492</v>
      </c>
    </row>
    <row r="47" spans="2:93" x14ac:dyDescent="0.25">
      <c r="B47" s="6" t="s">
        <v>20</v>
      </c>
      <c r="C47" s="237" t="s">
        <v>45</v>
      </c>
      <c r="D47" s="680" t="s">
        <v>380</v>
      </c>
      <c r="E47" s="681"/>
      <c r="F47" s="681"/>
      <c r="G47" s="681"/>
      <c r="H47" s="681"/>
      <c r="I47" s="681"/>
      <c r="J47" s="681"/>
      <c r="K47" s="681"/>
      <c r="L47" s="682"/>
      <c r="M47" s="680" t="s">
        <v>384</v>
      </c>
      <c r="N47" s="681"/>
      <c r="O47" s="681"/>
      <c r="P47" s="681"/>
      <c r="Q47" s="681"/>
      <c r="R47" s="681"/>
      <c r="S47" s="681"/>
      <c r="T47" s="681"/>
      <c r="U47" s="682"/>
      <c r="V47" s="680" t="s">
        <v>385</v>
      </c>
      <c r="W47" s="681"/>
      <c r="X47" s="681"/>
      <c r="Y47" s="681"/>
      <c r="Z47" s="681"/>
      <c r="AA47" s="681"/>
      <c r="AB47" s="681"/>
      <c r="AC47" s="681"/>
      <c r="AD47" s="682"/>
      <c r="AE47" s="680" t="s">
        <v>386</v>
      </c>
      <c r="AF47" s="681"/>
      <c r="AG47" s="681"/>
      <c r="AH47" s="681"/>
      <c r="AI47" s="681"/>
      <c r="AJ47" s="681"/>
      <c r="AK47" s="681"/>
      <c r="AL47" s="681"/>
      <c r="AM47" s="682"/>
      <c r="AN47" s="680" t="s">
        <v>387</v>
      </c>
      <c r="AO47" s="681"/>
      <c r="AP47" s="681"/>
      <c r="AQ47" s="681"/>
      <c r="AR47" s="681"/>
      <c r="AS47" s="681"/>
      <c r="AT47" s="681"/>
      <c r="AU47" s="681"/>
      <c r="AV47" s="682"/>
      <c r="AW47" s="680" t="s">
        <v>388</v>
      </c>
      <c r="AX47" s="681"/>
      <c r="AY47" s="681"/>
      <c r="AZ47" s="681"/>
      <c r="BA47" s="681"/>
      <c r="BB47" s="681"/>
      <c r="BC47" s="681"/>
      <c r="BD47" s="681"/>
      <c r="BE47" s="682"/>
      <c r="BF47" s="680" t="s">
        <v>389</v>
      </c>
      <c r="BG47" s="681"/>
      <c r="BH47" s="681"/>
      <c r="BI47" s="681"/>
      <c r="BJ47" s="681"/>
      <c r="BK47" s="681"/>
      <c r="BL47" s="681"/>
      <c r="BM47" s="681"/>
      <c r="BN47" s="682"/>
      <c r="BO47" s="680" t="s">
        <v>390</v>
      </c>
      <c r="BP47" s="681"/>
      <c r="BQ47" s="681"/>
      <c r="BR47" s="681"/>
      <c r="BS47" s="681"/>
      <c r="BT47" s="681"/>
      <c r="BU47" s="681"/>
      <c r="BV47" s="681"/>
      <c r="BW47" s="682"/>
      <c r="BX47" s="680" t="s">
        <v>401</v>
      </c>
      <c r="BY47" s="681"/>
      <c r="BZ47" s="681"/>
      <c r="CA47" s="681"/>
      <c r="CB47" s="681"/>
      <c r="CC47" s="681"/>
      <c r="CD47" s="681"/>
      <c r="CE47" s="681"/>
      <c r="CF47" s="682"/>
      <c r="CG47" s="680" t="s">
        <v>402</v>
      </c>
      <c r="CH47" s="681"/>
      <c r="CI47" s="681"/>
      <c r="CJ47" s="681"/>
      <c r="CK47" s="681"/>
      <c r="CL47" s="681"/>
      <c r="CM47" s="681"/>
      <c r="CN47" s="681"/>
      <c r="CO47" s="685"/>
    </row>
    <row r="48" spans="2:93" ht="60" customHeight="1" x14ac:dyDescent="0.25">
      <c r="B48" s="247" t="s">
        <v>67</v>
      </c>
      <c r="C48" s="252" t="s">
        <v>650</v>
      </c>
      <c r="D48" s="582" t="s">
        <v>848</v>
      </c>
      <c r="E48" s="609"/>
      <c r="F48" s="609"/>
      <c r="G48" s="609"/>
      <c r="H48" s="609"/>
      <c r="I48" s="609"/>
      <c r="J48" s="609"/>
      <c r="K48" s="609"/>
      <c r="L48" s="583"/>
      <c r="M48" s="582" t="s">
        <v>849</v>
      </c>
      <c r="N48" s="609"/>
      <c r="O48" s="609"/>
      <c r="P48" s="609"/>
      <c r="Q48" s="609"/>
      <c r="R48" s="609"/>
      <c r="S48" s="609"/>
      <c r="T48" s="609"/>
      <c r="U48" s="583"/>
      <c r="V48" s="582" t="s">
        <v>850</v>
      </c>
      <c r="W48" s="609"/>
      <c r="X48" s="609"/>
      <c r="Y48" s="609"/>
      <c r="Z48" s="609"/>
      <c r="AA48" s="609"/>
      <c r="AB48" s="609"/>
      <c r="AC48" s="609"/>
      <c r="AD48" s="583"/>
      <c r="AE48" s="582" t="s">
        <v>851</v>
      </c>
      <c r="AF48" s="609"/>
      <c r="AG48" s="609"/>
      <c r="AH48" s="609"/>
      <c r="AI48" s="609"/>
      <c r="AJ48" s="609"/>
      <c r="AK48" s="609"/>
      <c r="AL48" s="609"/>
      <c r="AM48" s="583"/>
      <c r="AN48" s="582" t="s">
        <v>852</v>
      </c>
      <c r="AO48" s="609"/>
      <c r="AP48" s="609"/>
      <c r="AQ48" s="609"/>
      <c r="AR48" s="609"/>
      <c r="AS48" s="609"/>
      <c r="AT48" s="609"/>
      <c r="AU48" s="609"/>
      <c r="AV48" s="583"/>
      <c r="AW48" s="582" t="s">
        <v>853</v>
      </c>
      <c r="AX48" s="609"/>
      <c r="AY48" s="609"/>
      <c r="AZ48" s="609"/>
      <c r="BA48" s="609"/>
      <c r="BB48" s="609"/>
      <c r="BC48" s="609"/>
      <c r="BD48" s="609"/>
      <c r="BE48" s="583"/>
      <c r="BF48" s="582" t="s">
        <v>854</v>
      </c>
      <c r="BG48" s="609"/>
      <c r="BH48" s="609"/>
      <c r="BI48" s="609"/>
      <c r="BJ48" s="609"/>
      <c r="BK48" s="609"/>
      <c r="BL48" s="609"/>
      <c r="BM48" s="609"/>
      <c r="BN48" s="583"/>
      <c r="BO48" s="582" t="s">
        <v>855</v>
      </c>
      <c r="BP48" s="609"/>
      <c r="BQ48" s="609"/>
      <c r="BR48" s="609"/>
      <c r="BS48" s="609"/>
      <c r="BT48" s="609"/>
      <c r="BU48" s="609"/>
      <c r="BV48" s="609"/>
      <c r="BW48" s="583"/>
      <c r="BX48" s="582" t="s">
        <v>856</v>
      </c>
      <c r="BY48" s="609"/>
      <c r="BZ48" s="609"/>
      <c r="CA48" s="609"/>
      <c r="CB48" s="609"/>
      <c r="CC48" s="609"/>
      <c r="CD48" s="609"/>
      <c r="CE48" s="609"/>
      <c r="CF48" s="583"/>
      <c r="CG48" s="582" t="s">
        <v>857</v>
      </c>
      <c r="CH48" s="609"/>
      <c r="CI48" s="609"/>
      <c r="CJ48" s="609"/>
      <c r="CK48" s="609"/>
      <c r="CL48" s="609"/>
      <c r="CM48" s="609"/>
      <c r="CN48" s="609"/>
      <c r="CO48" s="596"/>
    </row>
    <row r="49" spans="2:93" ht="156" customHeight="1" x14ac:dyDescent="0.25">
      <c r="B49" s="7" t="s">
        <v>21</v>
      </c>
      <c r="C49" s="238" t="s">
        <v>354</v>
      </c>
      <c r="D49" s="234" t="s">
        <v>642</v>
      </c>
      <c r="E49" s="234" t="s">
        <v>1626</v>
      </c>
      <c r="F49" s="234" t="s">
        <v>908</v>
      </c>
      <c r="G49" s="231" t="s">
        <v>845</v>
      </c>
      <c r="H49" s="231" t="s">
        <v>846</v>
      </c>
      <c r="I49" s="231" t="s">
        <v>991</v>
      </c>
      <c r="J49" s="231" t="s">
        <v>992</v>
      </c>
      <c r="K49" s="231" t="s">
        <v>847</v>
      </c>
      <c r="L49" s="231" t="s">
        <v>993</v>
      </c>
      <c r="M49" s="234" t="s">
        <v>642</v>
      </c>
      <c r="N49" s="322" t="s">
        <v>1626</v>
      </c>
      <c r="O49" s="234" t="s">
        <v>908</v>
      </c>
      <c r="P49" s="231" t="s">
        <v>845</v>
      </c>
      <c r="Q49" s="231" t="s">
        <v>846</v>
      </c>
      <c r="R49" s="231" t="s">
        <v>991</v>
      </c>
      <c r="S49" s="231" t="s">
        <v>992</v>
      </c>
      <c r="T49" s="231" t="s">
        <v>847</v>
      </c>
      <c r="U49" s="231" t="s">
        <v>993</v>
      </c>
      <c r="V49" s="234" t="s">
        <v>642</v>
      </c>
      <c r="W49" s="322" t="s">
        <v>1626</v>
      </c>
      <c r="X49" s="234" t="s">
        <v>908</v>
      </c>
      <c r="Y49" s="231" t="s">
        <v>845</v>
      </c>
      <c r="Z49" s="231" t="s">
        <v>846</v>
      </c>
      <c r="AA49" s="231" t="s">
        <v>991</v>
      </c>
      <c r="AB49" s="231" t="s">
        <v>992</v>
      </c>
      <c r="AC49" s="231" t="s">
        <v>847</v>
      </c>
      <c r="AD49" s="231" t="s">
        <v>993</v>
      </c>
      <c r="AE49" s="234" t="s">
        <v>642</v>
      </c>
      <c r="AF49" s="322" t="s">
        <v>1626</v>
      </c>
      <c r="AG49" s="234" t="s">
        <v>908</v>
      </c>
      <c r="AH49" s="231" t="s">
        <v>845</v>
      </c>
      <c r="AI49" s="231" t="s">
        <v>846</v>
      </c>
      <c r="AJ49" s="231" t="s">
        <v>991</v>
      </c>
      <c r="AK49" s="231" t="s">
        <v>992</v>
      </c>
      <c r="AL49" s="231" t="s">
        <v>847</v>
      </c>
      <c r="AM49" s="231" t="s">
        <v>993</v>
      </c>
      <c r="AN49" s="234" t="s">
        <v>642</v>
      </c>
      <c r="AO49" s="322" t="s">
        <v>1626</v>
      </c>
      <c r="AP49" s="234" t="s">
        <v>908</v>
      </c>
      <c r="AQ49" s="231" t="s">
        <v>845</v>
      </c>
      <c r="AR49" s="231" t="s">
        <v>846</v>
      </c>
      <c r="AS49" s="231" t="s">
        <v>991</v>
      </c>
      <c r="AT49" s="231" t="s">
        <v>992</v>
      </c>
      <c r="AU49" s="231" t="s">
        <v>847</v>
      </c>
      <c r="AV49" s="231" t="s">
        <v>993</v>
      </c>
      <c r="AW49" s="234" t="s">
        <v>642</v>
      </c>
      <c r="AX49" s="322" t="s">
        <v>1626</v>
      </c>
      <c r="AY49" s="234" t="s">
        <v>908</v>
      </c>
      <c r="AZ49" s="231" t="s">
        <v>845</v>
      </c>
      <c r="BA49" s="231" t="s">
        <v>846</v>
      </c>
      <c r="BB49" s="231" t="s">
        <v>991</v>
      </c>
      <c r="BC49" s="231" t="s">
        <v>992</v>
      </c>
      <c r="BD49" s="231" t="s">
        <v>847</v>
      </c>
      <c r="BE49" s="231" t="s">
        <v>993</v>
      </c>
      <c r="BF49" s="234" t="s">
        <v>642</v>
      </c>
      <c r="BG49" s="322" t="s">
        <v>1626</v>
      </c>
      <c r="BH49" s="234" t="s">
        <v>908</v>
      </c>
      <c r="BI49" s="231" t="s">
        <v>845</v>
      </c>
      <c r="BJ49" s="231" t="s">
        <v>846</v>
      </c>
      <c r="BK49" s="231" t="s">
        <v>991</v>
      </c>
      <c r="BL49" s="231" t="s">
        <v>992</v>
      </c>
      <c r="BM49" s="231" t="s">
        <v>847</v>
      </c>
      <c r="BN49" s="231" t="s">
        <v>993</v>
      </c>
      <c r="BO49" s="234" t="s">
        <v>642</v>
      </c>
      <c r="BP49" s="322" t="s">
        <v>1626</v>
      </c>
      <c r="BQ49" s="234" t="s">
        <v>908</v>
      </c>
      <c r="BR49" s="231" t="s">
        <v>845</v>
      </c>
      <c r="BS49" s="231" t="s">
        <v>846</v>
      </c>
      <c r="BT49" s="231" t="s">
        <v>991</v>
      </c>
      <c r="BU49" s="231" t="s">
        <v>992</v>
      </c>
      <c r="BV49" s="231" t="s">
        <v>847</v>
      </c>
      <c r="BW49" s="231" t="s">
        <v>993</v>
      </c>
      <c r="BX49" s="234" t="s">
        <v>642</v>
      </c>
      <c r="BY49" s="322" t="s">
        <v>1626</v>
      </c>
      <c r="BZ49" s="234" t="s">
        <v>908</v>
      </c>
      <c r="CA49" s="231" t="s">
        <v>845</v>
      </c>
      <c r="CB49" s="231" t="s">
        <v>846</v>
      </c>
      <c r="CC49" s="231" t="s">
        <v>991</v>
      </c>
      <c r="CD49" s="231" t="s">
        <v>992</v>
      </c>
      <c r="CE49" s="231" t="s">
        <v>847</v>
      </c>
      <c r="CF49" s="231" t="s">
        <v>993</v>
      </c>
      <c r="CG49" s="234" t="s">
        <v>642</v>
      </c>
      <c r="CH49" s="322" t="s">
        <v>1626</v>
      </c>
      <c r="CI49" s="234" t="s">
        <v>908</v>
      </c>
      <c r="CJ49" s="231" t="s">
        <v>845</v>
      </c>
      <c r="CK49" s="231" t="s">
        <v>846</v>
      </c>
      <c r="CL49" s="231" t="s">
        <v>991</v>
      </c>
      <c r="CM49" s="231" t="s">
        <v>992</v>
      </c>
      <c r="CN49" s="231" t="s">
        <v>847</v>
      </c>
      <c r="CO49" s="232" t="s">
        <v>993</v>
      </c>
    </row>
    <row r="50" spans="2:93" x14ac:dyDescent="0.25">
      <c r="B50" s="604" t="s">
        <v>765</v>
      </c>
      <c r="C50" s="245" t="str">
        <f>'Background Data'!Z2</f>
        <v/>
      </c>
      <c r="D50" s="243"/>
      <c r="E50" s="243"/>
      <c r="F50" s="243"/>
      <c r="G50" s="64"/>
      <c r="H50" s="64"/>
      <c r="I50" s="51"/>
      <c r="J50" s="51"/>
      <c r="K50" s="243"/>
      <c r="L50" s="51"/>
      <c r="M50" s="243"/>
      <c r="N50" s="243"/>
      <c r="O50" s="243"/>
      <c r="P50" s="64"/>
      <c r="Q50" s="64"/>
      <c r="R50" s="51"/>
      <c r="S50" s="51"/>
      <c r="T50" s="243"/>
      <c r="U50" s="51"/>
      <c r="V50" s="243"/>
      <c r="W50" s="243"/>
      <c r="X50" s="243"/>
      <c r="Y50" s="64"/>
      <c r="Z50" s="64"/>
      <c r="AA50" s="51"/>
      <c r="AB50" s="51"/>
      <c r="AC50" s="243"/>
      <c r="AD50" s="51"/>
      <c r="AE50" s="243"/>
      <c r="AF50" s="243"/>
      <c r="AG50" s="243"/>
      <c r="AH50" s="64"/>
      <c r="AI50" s="64"/>
      <c r="AJ50" s="51"/>
      <c r="AK50" s="51"/>
      <c r="AL50" s="243"/>
      <c r="AM50" s="51"/>
      <c r="AN50" s="243"/>
      <c r="AO50" s="243"/>
      <c r="AP50" s="243"/>
      <c r="AQ50" s="64"/>
      <c r="AR50" s="64"/>
      <c r="AS50" s="51"/>
      <c r="AT50" s="51"/>
      <c r="AU50" s="243"/>
      <c r="AV50" s="51"/>
      <c r="AW50" s="243"/>
      <c r="AX50" s="243"/>
      <c r="AY50" s="243"/>
      <c r="AZ50" s="64"/>
      <c r="BA50" s="64"/>
      <c r="BB50" s="51"/>
      <c r="BC50" s="51"/>
      <c r="BD50" s="243"/>
      <c r="BE50" s="51"/>
      <c r="BF50" s="243"/>
      <c r="BG50" s="243"/>
      <c r="BH50" s="243"/>
      <c r="BI50" s="64"/>
      <c r="BJ50" s="64"/>
      <c r="BK50" s="51"/>
      <c r="BL50" s="51"/>
      <c r="BM50" s="243"/>
      <c r="BN50" s="51"/>
      <c r="BO50" s="243"/>
      <c r="BP50" s="243"/>
      <c r="BQ50" s="243"/>
      <c r="BR50" s="64"/>
      <c r="BS50" s="64"/>
      <c r="BT50" s="51"/>
      <c r="BU50" s="51"/>
      <c r="BV50" s="243"/>
      <c r="BW50" s="51"/>
      <c r="BX50" s="243"/>
      <c r="BY50" s="243"/>
      <c r="BZ50" s="243"/>
      <c r="CA50" s="64"/>
      <c r="CB50" s="64"/>
      <c r="CC50" s="51"/>
      <c r="CD50" s="51"/>
      <c r="CE50" s="243"/>
      <c r="CF50" s="51"/>
      <c r="CG50" s="243"/>
      <c r="CH50" s="243"/>
      <c r="CI50" s="243"/>
      <c r="CJ50" s="64"/>
      <c r="CK50" s="64"/>
      <c r="CL50" s="51"/>
      <c r="CM50" s="51"/>
      <c r="CN50" s="243"/>
      <c r="CO50" s="77"/>
    </row>
    <row r="51" spans="2:93" x14ac:dyDescent="0.25">
      <c r="B51" s="605"/>
      <c r="C51" s="245" t="str">
        <f>'Background Data'!Z3</f>
        <v/>
      </c>
      <c r="D51" s="243"/>
      <c r="E51" s="243"/>
      <c r="F51" s="243"/>
      <c r="G51" s="64"/>
      <c r="H51" s="64"/>
      <c r="I51" s="51"/>
      <c r="J51" s="51"/>
      <c r="K51" s="243"/>
      <c r="L51" s="51"/>
      <c r="M51" s="243"/>
      <c r="N51" s="243"/>
      <c r="O51" s="243"/>
      <c r="P51" s="64"/>
      <c r="Q51" s="64"/>
      <c r="R51" s="51"/>
      <c r="S51" s="51"/>
      <c r="T51" s="243"/>
      <c r="U51" s="51"/>
      <c r="V51" s="243"/>
      <c r="W51" s="243"/>
      <c r="X51" s="243"/>
      <c r="Y51" s="64"/>
      <c r="Z51" s="64"/>
      <c r="AA51" s="51"/>
      <c r="AB51" s="51"/>
      <c r="AC51" s="243"/>
      <c r="AD51" s="51"/>
      <c r="AE51" s="243"/>
      <c r="AF51" s="243"/>
      <c r="AG51" s="243"/>
      <c r="AH51" s="64"/>
      <c r="AI51" s="64"/>
      <c r="AJ51" s="51"/>
      <c r="AK51" s="51"/>
      <c r="AL51" s="243"/>
      <c r="AM51" s="51"/>
      <c r="AN51" s="243"/>
      <c r="AO51" s="243"/>
      <c r="AP51" s="243"/>
      <c r="AQ51" s="64"/>
      <c r="AR51" s="64"/>
      <c r="AS51" s="51"/>
      <c r="AT51" s="51"/>
      <c r="AU51" s="243"/>
      <c r="AV51" s="51"/>
      <c r="AW51" s="243"/>
      <c r="AX51" s="243"/>
      <c r="AY51" s="243"/>
      <c r="AZ51" s="64"/>
      <c r="BA51" s="64"/>
      <c r="BB51" s="51"/>
      <c r="BC51" s="51"/>
      <c r="BD51" s="243"/>
      <c r="BE51" s="51"/>
      <c r="BF51" s="243"/>
      <c r="BG51" s="243"/>
      <c r="BH51" s="243"/>
      <c r="BI51" s="64"/>
      <c r="BJ51" s="64"/>
      <c r="BK51" s="51"/>
      <c r="BL51" s="51"/>
      <c r="BM51" s="243"/>
      <c r="BN51" s="51"/>
      <c r="BO51" s="243"/>
      <c r="BP51" s="243"/>
      <c r="BQ51" s="243"/>
      <c r="BR51" s="64"/>
      <c r="BS51" s="64"/>
      <c r="BT51" s="51"/>
      <c r="BU51" s="51"/>
      <c r="BV51" s="243"/>
      <c r="BW51" s="51"/>
      <c r="BX51" s="243"/>
      <c r="BY51" s="243"/>
      <c r="BZ51" s="243"/>
      <c r="CA51" s="64"/>
      <c r="CB51" s="64"/>
      <c r="CC51" s="51"/>
      <c r="CD51" s="51"/>
      <c r="CE51" s="243"/>
      <c r="CF51" s="51"/>
      <c r="CG51" s="243"/>
      <c r="CH51" s="243"/>
      <c r="CI51" s="243"/>
      <c r="CJ51" s="64"/>
      <c r="CK51" s="64"/>
      <c r="CL51" s="51"/>
      <c r="CM51" s="51"/>
      <c r="CN51" s="243"/>
      <c r="CO51" s="77"/>
    </row>
    <row r="52" spans="2:93" x14ac:dyDescent="0.25">
      <c r="B52" s="605"/>
      <c r="C52" s="245" t="str">
        <f>'Background Data'!Z4</f>
        <v/>
      </c>
      <c r="D52" s="243"/>
      <c r="E52" s="243"/>
      <c r="F52" s="243"/>
      <c r="G52" s="64"/>
      <c r="H52" s="64"/>
      <c r="I52" s="51"/>
      <c r="J52" s="51"/>
      <c r="K52" s="243"/>
      <c r="L52" s="51"/>
      <c r="M52" s="243"/>
      <c r="N52" s="243"/>
      <c r="O52" s="243"/>
      <c r="P52" s="64"/>
      <c r="Q52" s="64"/>
      <c r="R52" s="51"/>
      <c r="S52" s="51"/>
      <c r="T52" s="243"/>
      <c r="U52" s="51"/>
      <c r="V52" s="243"/>
      <c r="W52" s="243"/>
      <c r="X52" s="243"/>
      <c r="Y52" s="64"/>
      <c r="Z52" s="64"/>
      <c r="AA52" s="51"/>
      <c r="AB52" s="51"/>
      <c r="AC52" s="243"/>
      <c r="AD52" s="51"/>
      <c r="AE52" s="243"/>
      <c r="AF52" s="243"/>
      <c r="AG52" s="243"/>
      <c r="AH52" s="64"/>
      <c r="AI52" s="64"/>
      <c r="AJ52" s="51"/>
      <c r="AK52" s="51"/>
      <c r="AL52" s="243"/>
      <c r="AM52" s="51"/>
      <c r="AN52" s="243"/>
      <c r="AO52" s="243"/>
      <c r="AP52" s="243"/>
      <c r="AQ52" s="64"/>
      <c r="AR52" s="64"/>
      <c r="AS52" s="51"/>
      <c r="AT52" s="51"/>
      <c r="AU52" s="243"/>
      <c r="AV52" s="51"/>
      <c r="AW52" s="243"/>
      <c r="AX52" s="243"/>
      <c r="AY52" s="243"/>
      <c r="AZ52" s="64"/>
      <c r="BA52" s="64"/>
      <c r="BB52" s="51"/>
      <c r="BC52" s="51"/>
      <c r="BD52" s="243"/>
      <c r="BE52" s="51"/>
      <c r="BF52" s="243"/>
      <c r="BG52" s="243"/>
      <c r="BH52" s="243"/>
      <c r="BI52" s="64"/>
      <c r="BJ52" s="64"/>
      <c r="BK52" s="51"/>
      <c r="BL52" s="51"/>
      <c r="BM52" s="243"/>
      <c r="BN52" s="51"/>
      <c r="BO52" s="243"/>
      <c r="BP52" s="243"/>
      <c r="BQ52" s="243"/>
      <c r="BR52" s="64"/>
      <c r="BS52" s="64"/>
      <c r="BT52" s="51"/>
      <c r="BU52" s="51"/>
      <c r="BV52" s="243"/>
      <c r="BW52" s="51"/>
      <c r="BX52" s="243"/>
      <c r="BY52" s="243"/>
      <c r="BZ52" s="243"/>
      <c r="CA52" s="64"/>
      <c r="CB52" s="64"/>
      <c r="CC52" s="51"/>
      <c r="CD52" s="51"/>
      <c r="CE52" s="243"/>
      <c r="CF52" s="51"/>
      <c r="CG52" s="243"/>
      <c r="CH52" s="243"/>
      <c r="CI52" s="243"/>
      <c r="CJ52" s="64"/>
      <c r="CK52" s="64"/>
      <c r="CL52" s="51"/>
      <c r="CM52" s="51"/>
      <c r="CN52" s="243"/>
      <c r="CO52" s="77"/>
    </row>
    <row r="53" spans="2:93" x14ac:dyDescent="0.25">
      <c r="B53" s="605"/>
      <c r="C53" s="245" t="str">
        <f>'Background Data'!Z5</f>
        <v/>
      </c>
      <c r="D53" s="243"/>
      <c r="E53" s="243"/>
      <c r="F53" s="243"/>
      <c r="G53" s="64"/>
      <c r="H53" s="64"/>
      <c r="I53" s="51"/>
      <c r="J53" s="51"/>
      <c r="K53" s="243"/>
      <c r="L53" s="51"/>
      <c r="M53" s="243"/>
      <c r="N53" s="243"/>
      <c r="O53" s="243"/>
      <c r="P53" s="64"/>
      <c r="Q53" s="64"/>
      <c r="R53" s="51"/>
      <c r="S53" s="51"/>
      <c r="T53" s="243"/>
      <c r="U53" s="51"/>
      <c r="V53" s="243"/>
      <c r="W53" s="243"/>
      <c r="X53" s="243"/>
      <c r="Y53" s="64"/>
      <c r="Z53" s="64"/>
      <c r="AA53" s="51"/>
      <c r="AB53" s="51"/>
      <c r="AC53" s="243"/>
      <c r="AD53" s="51"/>
      <c r="AE53" s="243"/>
      <c r="AF53" s="243"/>
      <c r="AG53" s="243"/>
      <c r="AH53" s="64"/>
      <c r="AI53" s="64"/>
      <c r="AJ53" s="51"/>
      <c r="AK53" s="51"/>
      <c r="AL53" s="243"/>
      <c r="AM53" s="51"/>
      <c r="AN53" s="243"/>
      <c r="AO53" s="243"/>
      <c r="AP53" s="243"/>
      <c r="AQ53" s="64"/>
      <c r="AR53" s="64"/>
      <c r="AS53" s="51"/>
      <c r="AT53" s="51"/>
      <c r="AU53" s="243"/>
      <c r="AV53" s="51"/>
      <c r="AW53" s="243"/>
      <c r="AX53" s="243"/>
      <c r="AY53" s="243"/>
      <c r="AZ53" s="64"/>
      <c r="BA53" s="64"/>
      <c r="BB53" s="51"/>
      <c r="BC53" s="51"/>
      <c r="BD53" s="243"/>
      <c r="BE53" s="51"/>
      <c r="BF53" s="243"/>
      <c r="BG53" s="243"/>
      <c r="BH53" s="243"/>
      <c r="BI53" s="64"/>
      <c r="BJ53" s="64"/>
      <c r="BK53" s="51"/>
      <c r="BL53" s="51"/>
      <c r="BM53" s="243"/>
      <c r="BN53" s="51"/>
      <c r="BO53" s="243"/>
      <c r="BP53" s="243"/>
      <c r="BQ53" s="243"/>
      <c r="BR53" s="64"/>
      <c r="BS53" s="64"/>
      <c r="BT53" s="51"/>
      <c r="BU53" s="51"/>
      <c r="BV53" s="243"/>
      <c r="BW53" s="51"/>
      <c r="BX53" s="243"/>
      <c r="BY53" s="243"/>
      <c r="BZ53" s="243"/>
      <c r="CA53" s="64"/>
      <c r="CB53" s="64"/>
      <c r="CC53" s="51"/>
      <c r="CD53" s="51"/>
      <c r="CE53" s="243"/>
      <c r="CF53" s="51"/>
      <c r="CG53" s="243"/>
      <c r="CH53" s="243"/>
      <c r="CI53" s="243"/>
      <c r="CJ53" s="64"/>
      <c r="CK53" s="64"/>
      <c r="CL53" s="51"/>
      <c r="CM53" s="51"/>
      <c r="CN53" s="243"/>
      <c r="CO53" s="77"/>
    </row>
    <row r="54" spans="2:93" x14ac:dyDescent="0.25">
      <c r="B54" s="605"/>
      <c r="C54" s="245" t="str">
        <f>'Background Data'!Z6</f>
        <v/>
      </c>
      <c r="D54" s="243"/>
      <c r="E54" s="243"/>
      <c r="F54" s="243"/>
      <c r="G54" s="64"/>
      <c r="H54" s="64"/>
      <c r="I54" s="51"/>
      <c r="J54" s="51"/>
      <c r="K54" s="243"/>
      <c r="L54" s="51"/>
      <c r="M54" s="243"/>
      <c r="N54" s="243"/>
      <c r="O54" s="243"/>
      <c r="P54" s="64"/>
      <c r="Q54" s="64"/>
      <c r="R54" s="51"/>
      <c r="S54" s="51"/>
      <c r="T54" s="243"/>
      <c r="U54" s="51"/>
      <c r="V54" s="243"/>
      <c r="W54" s="243"/>
      <c r="X54" s="243"/>
      <c r="Y54" s="64"/>
      <c r="Z54" s="64"/>
      <c r="AA54" s="51"/>
      <c r="AB54" s="51"/>
      <c r="AC54" s="243"/>
      <c r="AD54" s="51"/>
      <c r="AE54" s="243"/>
      <c r="AF54" s="243"/>
      <c r="AG54" s="243"/>
      <c r="AH54" s="64"/>
      <c r="AI54" s="64"/>
      <c r="AJ54" s="51"/>
      <c r="AK54" s="51"/>
      <c r="AL54" s="243"/>
      <c r="AM54" s="51"/>
      <c r="AN54" s="243"/>
      <c r="AO54" s="243"/>
      <c r="AP54" s="243"/>
      <c r="AQ54" s="64"/>
      <c r="AR54" s="64"/>
      <c r="AS54" s="51"/>
      <c r="AT54" s="51"/>
      <c r="AU54" s="243"/>
      <c r="AV54" s="51"/>
      <c r="AW54" s="243"/>
      <c r="AX54" s="243"/>
      <c r="AY54" s="243"/>
      <c r="AZ54" s="64"/>
      <c r="BA54" s="64"/>
      <c r="BB54" s="51"/>
      <c r="BC54" s="51"/>
      <c r="BD54" s="243"/>
      <c r="BE54" s="51"/>
      <c r="BF54" s="243"/>
      <c r="BG54" s="243"/>
      <c r="BH54" s="243"/>
      <c r="BI54" s="64"/>
      <c r="BJ54" s="64"/>
      <c r="BK54" s="51"/>
      <c r="BL54" s="51"/>
      <c r="BM54" s="243"/>
      <c r="BN54" s="51"/>
      <c r="BO54" s="243"/>
      <c r="BP54" s="243"/>
      <c r="BQ54" s="243"/>
      <c r="BR54" s="64"/>
      <c r="BS54" s="64"/>
      <c r="BT54" s="51"/>
      <c r="BU54" s="51"/>
      <c r="BV54" s="243"/>
      <c r="BW54" s="51"/>
      <c r="BX54" s="243"/>
      <c r="BY54" s="243"/>
      <c r="BZ54" s="243"/>
      <c r="CA54" s="64"/>
      <c r="CB54" s="64"/>
      <c r="CC54" s="51"/>
      <c r="CD54" s="51"/>
      <c r="CE54" s="243"/>
      <c r="CF54" s="51"/>
      <c r="CG54" s="243"/>
      <c r="CH54" s="243"/>
      <c r="CI54" s="243"/>
      <c r="CJ54" s="64"/>
      <c r="CK54" s="64"/>
      <c r="CL54" s="51"/>
      <c r="CM54" s="51"/>
      <c r="CN54" s="243"/>
      <c r="CO54" s="77"/>
    </row>
    <row r="55" spans="2:93" x14ac:dyDescent="0.25">
      <c r="B55" s="605"/>
      <c r="C55" s="245" t="str">
        <f>'Background Data'!Z7</f>
        <v/>
      </c>
      <c r="D55" s="243"/>
      <c r="E55" s="243"/>
      <c r="F55" s="243"/>
      <c r="G55" s="64"/>
      <c r="H55" s="64"/>
      <c r="I55" s="51"/>
      <c r="J55" s="51"/>
      <c r="K55" s="243"/>
      <c r="L55" s="51"/>
      <c r="M55" s="243"/>
      <c r="N55" s="243"/>
      <c r="O55" s="243"/>
      <c r="P55" s="64"/>
      <c r="Q55" s="64"/>
      <c r="R55" s="51"/>
      <c r="S55" s="51"/>
      <c r="T55" s="243"/>
      <c r="U55" s="51"/>
      <c r="V55" s="243"/>
      <c r="W55" s="243"/>
      <c r="X55" s="243"/>
      <c r="Y55" s="64"/>
      <c r="Z55" s="64"/>
      <c r="AA55" s="51"/>
      <c r="AB55" s="51"/>
      <c r="AC55" s="243"/>
      <c r="AD55" s="51"/>
      <c r="AE55" s="243"/>
      <c r="AF55" s="243"/>
      <c r="AG55" s="243"/>
      <c r="AH55" s="64"/>
      <c r="AI55" s="64"/>
      <c r="AJ55" s="51"/>
      <c r="AK55" s="51"/>
      <c r="AL55" s="243"/>
      <c r="AM55" s="51"/>
      <c r="AN55" s="243"/>
      <c r="AO55" s="243"/>
      <c r="AP55" s="243"/>
      <c r="AQ55" s="64"/>
      <c r="AR55" s="64"/>
      <c r="AS55" s="51"/>
      <c r="AT55" s="51"/>
      <c r="AU55" s="243"/>
      <c r="AV55" s="51"/>
      <c r="AW55" s="243"/>
      <c r="AX55" s="243"/>
      <c r="AY55" s="243"/>
      <c r="AZ55" s="64"/>
      <c r="BA55" s="64"/>
      <c r="BB55" s="51"/>
      <c r="BC55" s="51"/>
      <c r="BD55" s="243"/>
      <c r="BE55" s="51"/>
      <c r="BF55" s="243"/>
      <c r="BG55" s="243"/>
      <c r="BH55" s="243"/>
      <c r="BI55" s="64"/>
      <c r="BJ55" s="64"/>
      <c r="BK55" s="51"/>
      <c r="BL55" s="51"/>
      <c r="BM55" s="243"/>
      <c r="BN55" s="51"/>
      <c r="BO55" s="243"/>
      <c r="BP55" s="243"/>
      <c r="BQ55" s="243"/>
      <c r="BR55" s="64"/>
      <c r="BS55" s="64"/>
      <c r="BT55" s="51"/>
      <c r="BU55" s="51"/>
      <c r="BV55" s="243"/>
      <c r="BW55" s="51"/>
      <c r="BX55" s="243"/>
      <c r="BY55" s="243"/>
      <c r="BZ55" s="243"/>
      <c r="CA55" s="64"/>
      <c r="CB55" s="64"/>
      <c r="CC55" s="51"/>
      <c r="CD55" s="51"/>
      <c r="CE55" s="243"/>
      <c r="CF55" s="51"/>
      <c r="CG55" s="243"/>
      <c r="CH55" s="243"/>
      <c r="CI55" s="243"/>
      <c r="CJ55" s="64"/>
      <c r="CK55" s="64"/>
      <c r="CL55" s="51"/>
      <c r="CM55" s="51"/>
      <c r="CN55" s="243"/>
      <c r="CO55" s="77"/>
    </row>
    <row r="56" spans="2:93" x14ac:dyDescent="0.25">
      <c r="B56" s="605"/>
      <c r="C56" s="245" t="str">
        <f>'Background Data'!Z8</f>
        <v/>
      </c>
      <c r="D56" s="243"/>
      <c r="E56" s="243"/>
      <c r="F56" s="243"/>
      <c r="G56" s="64"/>
      <c r="H56" s="64"/>
      <c r="I56" s="51"/>
      <c r="J56" s="51"/>
      <c r="K56" s="243"/>
      <c r="L56" s="51"/>
      <c r="M56" s="243"/>
      <c r="N56" s="243"/>
      <c r="O56" s="243"/>
      <c r="P56" s="64"/>
      <c r="Q56" s="64"/>
      <c r="R56" s="51"/>
      <c r="S56" s="51"/>
      <c r="T56" s="243"/>
      <c r="U56" s="51"/>
      <c r="V56" s="243"/>
      <c r="W56" s="243"/>
      <c r="X56" s="243"/>
      <c r="Y56" s="64"/>
      <c r="Z56" s="64"/>
      <c r="AA56" s="51"/>
      <c r="AB56" s="51"/>
      <c r="AC56" s="243"/>
      <c r="AD56" s="51"/>
      <c r="AE56" s="243"/>
      <c r="AF56" s="243"/>
      <c r="AG56" s="243"/>
      <c r="AH56" s="64"/>
      <c r="AI56" s="64"/>
      <c r="AJ56" s="51"/>
      <c r="AK56" s="51"/>
      <c r="AL56" s="243"/>
      <c r="AM56" s="51"/>
      <c r="AN56" s="243"/>
      <c r="AO56" s="243"/>
      <c r="AP56" s="243"/>
      <c r="AQ56" s="64"/>
      <c r="AR56" s="64"/>
      <c r="AS56" s="51"/>
      <c r="AT56" s="51"/>
      <c r="AU56" s="243"/>
      <c r="AV56" s="51"/>
      <c r="AW56" s="243"/>
      <c r="AX56" s="243"/>
      <c r="AY56" s="243"/>
      <c r="AZ56" s="64"/>
      <c r="BA56" s="64"/>
      <c r="BB56" s="51"/>
      <c r="BC56" s="51"/>
      <c r="BD56" s="243"/>
      <c r="BE56" s="51"/>
      <c r="BF56" s="243"/>
      <c r="BG56" s="243"/>
      <c r="BH56" s="243"/>
      <c r="BI56" s="64"/>
      <c r="BJ56" s="64"/>
      <c r="BK56" s="51"/>
      <c r="BL56" s="51"/>
      <c r="BM56" s="243"/>
      <c r="BN56" s="51"/>
      <c r="BO56" s="243"/>
      <c r="BP56" s="243"/>
      <c r="BQ56" s="243"/>
      <c r="BR56" s="64"/>
      <c r="BS56" s="64"/>
      <c r="BT56" s="51"/>
      <c r="BU56" s="51"/>
      <c r="BV56" s="243"/>
      <c r="BW56" s="51"/>
      <c r="BX56" s="243"/>
      <c r="BY56" s="243"/>
      <c r="BZ56" s="243"/>
      <c r="CA56" s="64"/>
      <c r="CB56" s="64"/>
      <c r="CC56" s="51"/>
      <c r="CD56" s="51"/>
      <c r="CE56" s="243"/>
      <c r="CF56" s="51"/>
      <c r="CG56" s="243"/>
      <c r="CH56" s="243"/>
      <c r="CI56" s="243"/>
      <c r="CJ56" s="64"/>
      <c r="CK56" s="64"/>
      <c r="CL56" s="51"/>
      <c r="CM56" s="51"/>
      <c r="CN56" s="243"/>
      <c r="CO56" s="77"/>
    </row>
    <row r="57" spans="2:93" x14ac:dyDescent="0.25">
      <c r="B57" s="605"/>
      <c r="C57" s="245" t="str">
        <f>'Background Data'!Z9</f>
        <v/>
      </c>
      <c r="D57" s="243"/>
      <c r="E57" s="243"/>
      <c r="F57" s="243"/>
      <c r="G57" s="64"/>
      <c r="H57" s="64"/>
      <c r="I57" s="51"/>
      <c r="J57" s="51"/>
      <c r="K57" s="243"/>
      <c r="L57" s="51"/>
      <c r="M57" s="243"/>
      <c r="N57" s="243"/>
      <c r="O57" s="243"/>
      <c r="P57" s="64"/>
      <c r="Q57" s="64"/>
      <c r="R57" s="51"/>
      <c r="S57" s="51"/>
      <c r="T57" s="243"/>
      <c r="U57" s="51"/>
      <c r="V57" s="243"/>
      <c r="W57" s="243"/>
      <c r="X57" s="243"/>
      <c r="Y57" s="64"/>
      <c r="Z57" s="64"/>
      <c r="AA57" s="51"/>
      <c r="AB57" s="51"/>
      <c r="AC57" s="243"/>
      <c r="AD57" s="51"/>
      <c r="AE57" s="243"/>
      <c r="AF57" s="243"/>
      <c r="AG57" s="243"/>
      <c r="AH57" s="64"/>
      <c r="AI57" s="64"/>
      <c r="AJ57" s="51"/>
      <c r="AK57" s="51"/>
      <c r="AL57" s="243"/>
      <c r="AM57" s="51"/>
      <c r="AN57" s="243"/>
      <c r="AO57" s="243"/>
      <c r="AP57" s="243"/>
      <c r="AQ57" s="64"/>
      <c r="AR57" s="64"/>
      <c r="AS57" s="51"/>
      <c r="AT57" s="51"/>
      <c r="AU57" s="243"/>
      <c r="AV57" s="51"/>
      <c r="AW57" s="243"/>
      <c r="AX57" s="243"/>
      <c r="AY57" s="243"/>
      <c r="AZ57" s="64"/>
      <c r="BA57" s="64"/>
      <c r="BB57" s="51"/>
      <c r="BC57" s="51"/>
      <c r="BD57" s="243"/>
      <c r="BE57" s="51"/>
      <c r="BF57" s="243"/>
      <c r="BG57" s="243"/>
      <c r="BH57" s="243"/>
      <c r="BI57" s="64"/>
      <c r="BJ57" s="64"/>
      <c r="BK57" s="51"/>
      <c r="BL57" s="51"/>
      <c r="BM57" s="243"/>
      <c r="BN57" s="51"/>
      <c r="BO57" s="243"/>
      <c r="BP57" s="243"/>
      <c r="BQ57" s="243"/>
      <c r="BR57" s="64"/>
      <c r="BS57" s="64"/>
      <c r="BT57" s="51"/>
      <c r="BU57" s="51"/>
      <c r="BV57" s="243"/>
      <c r="BW57" s="51"/>
      <c r="BX57" s="243"/>
      <c r="BY57" s="243"/>
      <c r="BZ57" s="243"/>
      <c r="CA57" s="64"/>
      <c r="CB57" s="64"/>
      <c r="CC57" s="51"/>
      <c r="CD57" s="51"/>
      <c r="CE57" s="243"/>
      <c r="CF57" s="51"/>
      <c r="CG57" s="243"/>
      <c r="CH57" s="243"/>
      <c r="CI57" s="243"/>
      <c r="CJ57" s="64"/>
      <c r="CK57" s="64"/>
      <c r="CL57" s="51"/>
      <c r="CM57" s="51"/>
      <c r="CN57" s="243"/>
      <c r="CO57" s="77"/>
    </row>
    <row r="58" spans="2:93" x14ac:dyDescent="0.25">
      <c r="B58" s="605"/>
      <c r="C58" s="245" t="str">
        <f>'Background Data'!Z10</f>
        <v/>
      </c>
      <c r="D58" s="243"/>
      <c r="E58" s="243"/>
      <c r="F58" s="243"/>
      <c r="G58" s="64"/>
      <c r="H58" s="64"/>
      <c r="I58" s="51"/>
      <c r="J58" s="51"/>
      <c r="K58" s="243"/>
      <c r="L58" s="51"/>
      <c r="M58" s="243"/>
      <c r="N58" s="243"/>
      <c r="O58" s="243"/>
      <c r="P58" s="64"/>
      <c r="Q58" s="64"/>
      <c r="R58" s="51"/>
      <c r="S58" s="51"/>
      <c r="T58" s="243"/>
      <c r="U58" s="51"/>
      <c r="V58" s="243"/>
      <c r="W58" s="243"/>
      <c r="X58" s="243"/>
      <c r="Y58" s="64"/>
      <c r="Z58" s="64"/>
      <c r="AA58" s="51"/>
      <c r="AB58" s="51"/>
      <c r="AC58" s="243"/>
      <c r="AD58" s="51"/>
      <c r="AE58" s="243"/>
      <c r="AF58" s="243"/>
      <c r="AG58" s="243"/>
      <c r="AH58" s="64"/>
      <c r="AI58" s="64"/>
      <c r="AJ58" s="51"/>
      <c r="AK58" s="51"/>
      <c r="AL58" s="243"/>
      <c r="AM58" s="51"/>
      <c r="AN58" s="243"/>
      <c r="AO58" s="243"/>
      <c r="AP58" s="243"/>
      <c r="AQ58" s="64"/>
      <c r="AR58" s="64"/>
      <c r="AS58" s="51"/>
      <c r="AT58" s="51"/>
      <c r="AU58" s="243"/>
      <c r="AV58" s="51"/>
      <c r="AW58" s="243"/>
      <c r="AX58" s="243"/>
      <c r="AY58" s="243"/>
      <c r="AZ58" s="64"/>
      <c r="BA58" s="64"/>
      <c r="BB58" s="51"/>
      <c r="BC58" s="51"/>
      <c r="BD58" s="243"/>
      <c r="BE58" s="51"/>
      <c r="BF58" s="243"/>
      <c r="BG58" s="243"/>
      <c r="BH58" s="243"/>
      <c r="BI58" s="64"/>
      <c r="BJ58" s="64"/>
      <c r="BK58" s="51"/>
      <c r="BL58" s="51"/>
      <c r="BM58" s="243"/>
      <c r="BN58" s="51"/>
      <c r="BO58" s="243"/>
      <c r="BP58" s="243"/>
      <c r="BQ58" s="243"/>
      <c r="BR58" s="64"/>
      <c r="BS58" s="64"/>
      <c r="BT58" s="51"/>
      <c r="BU58" s="51"/>
      <c r="BV58" s="243"/>
      <c r="BW58" s="51"/>
      <c r="BX58" s="243"/>
      <c r="BY58" s="243"/>
      <c r="BZ58" s="243"/>
      <c r="CA58" s="64"/>
      <c r="CB58" s="64"/>
      <c r="CC58" s="51"/>
      <c r="CD58" s="51"/>
      <c r="CE58" s="243"/>
      <c r="CF58" s="51"/>
      <c r="CG58" s="243"/>
      <c r="CH58" s="243"/>
      <c r="CI58" s="243"/>
      <c r="CJ58" s="64"/>
      <c r="CK58" s="64"/>
      <c r="CL58" s="51"/>
      <c r="CM58" s="51"/>
      <c r="CN58" s="243"/>
      <c r="CO58" s="77"/>
    </row>
    <row r="59" spans="2:93" x14ac:dyDescent="0.25">
      <c r="B59" s="605"/>
      <c r="C59" s="245" t="str">
        <f>'Background Data'!Z11</f>
        <v/>
      </c>
      <c r="D59" s="243"/>
      <c r="E59" s="243"/>
      <c r="F59" s="243"/>
      <c r="G59" s="64"/>
      <c r="H59" s="64"/>
      <c r="I59" s="51"/>
      <c r="J59" s="51"/>
      <c r="K59" s="243"/>
      <c r="L59" s="51"/>
      <c r="M59" s="243"/>
      <c r="N59" s="243"/>
      <c r="O59" s="243"/>
      <c r="P59" s="64"/>
      <c r="Q59" s="64"/>
      <c r="R59" s="51"/>
      <c r="S59" s="51"/>
      <c r="T59" s="243"/>
      <c r="U59" s="51"/>
      <c r="V59" s="243"/>
      <c r="W59" s="243"/>
      <c r="X59" s="243"/>
      <c r="Y59" s="64"/>
      <c r="Z59" s="64"/>
      <c r="AA59" s="51"/>
      <c r="AB59" s="51"/>
      <c r="AC59" s="243"/>
      <c r="AD59" s="51"/>
      <c r="AE59" s="243"/>
      <c r="AF59" s="243"/>
      <c r="AG59" s="243"/>
      <c r="AH59" s="64"/>
      <c r="AI59" s="64"/>
      <c r="AJ59" s="51"/>
      <c r="AK59" s="51"/>
      <c r="AL59" s="243"/>
      <c r="AM59" s="51"/>
      <c r="AN59" s="243"/>
      <c r="AO59" s="243"/>
      <c r="AP59" s="243"/>
      <c r="AQ59" s="64"/>
      <c r="AR59" s="64"/>
      <c r="AS59" s="51"/>
      <c r="AT59" s="51"/>
      <c r="AU59" s="243"/>
      <c r="AV59" s="51"/>
      <c r="AW59" s="243"/>
      <c r="AX59" s="243"/>
      <c r="AY59" s="243"/>
      <c r="AZ59" s="64"/>
      <c r="BA59" s="64"/>
      <c r="BB59" s="51"/>
      <c r="BC59" s="51"/>
      <c r="BD59" s="243"/>
      <c r="BE59" s="51"/>
      <c r="BF59" s="243"/>
      <c r="BG59" s="243"/>
      <c r="BH59" s="243"/>
      <c r="BI59" s="64"/>
      <c r="BJ59" s="64"/>
      <c r="BK59" s="51"/>
      <c r="BL59" s="51"/>
      <c r="BM59" s="243"/>
      <c r="BN59" s="51"/>
      <c r="BO59" s="243"/>
      <c r="BP59" s="243"/>
      <c r="BQ59" s="243"/>
      <c r="BR59" s="64"/>
      <c r="BS59" s="64"/>
      <c r="BT59" s="51"/>
      <c r="BU59" s="51"/>
      <c r="BV59" s="243"/>
      <c r="BW59" s="51"/>
      <c r="BX59" s="243"/>
      <c r="BY59" s="243"/>
      <c r="BZ59" s="243"/>
      <c r="CA59" s="64"/>
      <c r="CB59" s="64"/>
      <c r="CC59" s="51"/>
      <c r="CD59" s="51"/>
      <c r="CE59" s="243"/>
      <c r="CF59" s="51"/>
      <c r="CG59" s="243"/>
      <c r="CH59" s="243"/>
      <c r="CI59" s="243"/>
      <c r="CJ59" s="64"/>
      <c r="CK59" s="64"/>
      <c r="CL59" s="51"/>
      <c r="CM59" s="51"/>
      <c r="CN59" s="243"/>
      <c r="CO59" s="77"/>
    </row>
    <row r="60" spans="2:93" x14ac:dyDescent="0.25">
      <c r="B60" s="605"/>
      <c r="C60" s="245" t="str">
        <f>'Background Data'!Z12</f>
        <v/>
      </c>
      <c r="D60" s="243"/>
      <c r="E60" s="243"/>
      <c r="F60" s="243"/>
      <c r="G60" s="64"/>
      <c r="H60" s="64"/>
      <c r="I60" s="51"/>
      <c r="J60" s="51"/>
      <c r="K60" s="243"/>
      <c r="L60" s="51"/>
      <c r="M60" s="243"/>
      <c r="N60" s="243"/>
      <c r="O60" s="243"/>
      <c r="P60" s="64"/>
      <c r="Q60" s="64"/>
      <c r="R60" s="51"/>
      <c r="S60" s="51"/>
      <c r="T60" s="243"/>
      <c r="U60" s="51"/>
      <c r="V60" s="243"/>
      <c r="W60" s="243"/>
      <c r="X60" s="243"/>
      <c r="Y60" s="64"/>
      <c r="Z60" s="64"/>
      <c r="AA60" s="51"/>
      <c r="AB60" s="51"/>
      <c r="AC60" s="243"/>
      <c r="AD60" s="51"/>
      <c r="AE60" s="243"/>
      <c r="AF60" s="243"/>
      <c r="AG60" s="243"/>
      <c r="AH60" s="64"/>
      <c r="AI60" s="64"/>
      <c r="AJ60" s="51"/>
      <c r="AK60" s="51"/>
      <c r="AL60" s="243"/>
      <c r="AM60" s="51"/>
      <c r="AN60" s="243"/>
      <c r="AO60" s="243"/>
      <c r="AP60" s="243"/>
      <c r="AQ60" s="64"/>
      <c r="AR60" s="64"/>
      <c r="AS60" s="51"/>
      <c r="AT60" s="51"/>
      <c r="AU60" s="243"/>
      <c r="AV60" s="51"/>
      <c r="AW60" s="243"/>
      <c r="AX60" s="243"/>
      <c r="AY60" s="243"/>
      <c r="AZ60" s="64"/>
      <c r="BA60" s="64"/>
      <c r="BB60" s="51"/>
      <c r="BC60" s="51"/>
      <c r="BD60" s="243"/>
      <c r="BE60" s="51"/>
      <c r="BF60" s="243"/>
      <c r="BG60" s="243"/>
      <c r="BH60" s="243"/>
      <c r="BI60" s="64"/>
      <c r="BJ60" s="64"/>
      <c r="BK60" s="51"/>
      <c r="BL60" s="51"/>
      <c r="BM60" s="243"/>
      <c r="BN60" s="51"/>
      <c r="BO60" s="243"/>
      <c r="BP60" s="243"/>
      <c r="BQ60" s="243"/>
      <c r="BR60" s="64"/>
      <c r="BS60" s="64"/>
      <c r="BT60" s="51"/>
      <c r="BU60" s="51"/>
      <c r="BV60" s="243"/>
      <c r="BW60" s="51"/>
      <c r="BX60" s="243"/>
      <c r="BY60" s="243"/>
      <c r="BZ60" s="243"/>
      <c r="CA60" s="64"/>
      <c r="CB60" s="64"/>
      <c r="CC60" s="51"/>
      <c r="CD60" s="51"/>
      <c r="CE60" s="243"/>
      <c r="CF60" s="51"/>
      <c r="CG60" s="243"/>
      <c r="CH60" s="243"/>
      <c r="CI60" s="243"/>
      <c r="CJ60" s="64"/>
      <c r="CK60" s="64"/>
      <c r="CL60" s="51"/>
      <c r="CM60" s="51"/>
      <c r="CN60" s="243"/>
      <c r="CO60" s="77"/>
    </row>
    <row r="61" spans="2:93" x14ac:dyDescent="0.25">
      <c r="B61" s="605"/>
      <c r="C61" s="245" t="str">
        <f>'Background Data'!Z13</f>
        <v/>
      </c>
      <c r="D61" s="243"/>
      <c r="E61" s="243"/>
      <c r="F61" s="243"/>
      <c r="G61" s="64"/>
      <c r="H61" s="64"/>
      <c r="I61" s="51"/>
      <c r="J61" s="51"/>
      <c r="K61" s="243"/>
      <c r="L61" s="51"/>
      <c r="M61" s="243"/>
      <c r="N61" s="243"/>
      <c r="O61" s="243"/>
      <c r="P61" s="64"/>
      <c r="Q61" s="64"/>
      <c r="R61" s="51"/>
      <c r="S61" s="51"/>
      <c r="T61" s="243"/>
      <c r="U61" s="51"/>
      <c r="V61" s="243"/>
      <c r="W61" s="243"/>
      <c r="X61" s="243"/>
      <c r="Y61" s="64"/>
      <c r="Z61" s="64"/>
      <c r="AA61" s="51"/>
      <c r="AB61" s="51"/>
      <c r="AC61" s="243"/>
      <c r="AD61" s="51"/>
      <c r="AE61" s="243"/>
      <c r="AF61" s="243"/>
      <c r="AG61" s="243"/>
      <c r="AH61" s="64"/>
      <c r="AI61" s="64"/>
      <c r="AJ61" s="51"/>
      <c r="AK61" s="51"/>
      <c r="AL61" s="243"/>
      <c r="AM61" s="51"/>
      <c r="AN61" s="243"/>
      <c r="AO61" s="243"/>
      <c r="AP61" s="243"/>
      <c r="AQ61" s="64"/>
      <c r="AR61" s="64"/>
      <c r="AS61" s="51"/>
      <c r="AT61" s="51"/>
      <c r="AU61" s="243"/>
      <c r="AV61" s="51"/>
      <c r="AW61" s="243"/>
      <c r="AX61" s="243"/>
      <c r="AY61" s="243"/>
      <c r="AZ61" s="64"/>
      <c r="BA61" s="64"/>
      <c r="BB61" s="51"/>
      <c r="BC61" s="51"/>
      <c r="BD61" s="243"/>
      <c r="BE61" s="51"/>
      <c r="BF61" s="243"/>
      <c r="BG61" s="243"/>
      <c r="BH61" s="243"/>
      <c r="BI61" s="64"/>
      <c r="BJ61" s="64"/>
      <c r="BK61" s="51"/>
      <c r="BL61" s="51"/>
      <c r="BM61" s="243"/>
      <c r="BN61" s="51"/>
      <c r="BO61" s="243"/>
      <c r="BP61" s="243"/>
      <c r="BQ61" s="243"/>
      <c r="BR61" s="64"/>
      <c r="BS61" s="64"/>
      <c r="BT61" s="51"/>
      <c r="BU61" s="51"/>
      <c r="BV61" s="243"/>
      <c r="BW61" s="51"/>
      <c r="BX61" s="243"/>
      <c r="BY61" s="243"/>
      <c r="BZ61" s="243"/>
      <c r="CA61" s="64"/>
      <c r="CB61" s="64"/>
      <c r="CC61" s="51"/>
      <c r="CD61" s="51"/>
      <c r="CE61" s="243"/>
      <c r="CF61" s="51"/>
      <c r="CG61" s="243"/>
      <c r="CH61" s="243"/>
      <c r="CI61" s="243"/>
      <c r="CJ61" s="64"/>
      <c r="CK61" s="64"/>
      <c r="CL61" s="51"/>
      <c r="CM61" s="51"/>
      <c r="CN61" s="243"/>
      <c r="CO61" s="77"/>
    </row>
    <row r="62" spans="2:93" x14ac:dyDescent="0.25">
      <c r="B62" s="605"/>
      <c r="C62" s="245" t="str">
        <f>'Background Data'!Z14</f>
        <v/>
      </c>
      <c r="D62" s="243"/>
      <c r="E62" s="243"/>
      <c r="F62" s="243"/>
      <c r="G62" s="64"/>
      <c r="H62" s="64"/>
      <c r="I62" s="51"/>
      <c r="J62" s="51"/>
      <c r="K62" s="243"/>
      <c r="L62" s="51"/>
      <c r="M62" s="243"/>
      <c r="N62" s="243"/>
      <c r="O62" s="243"/>
      <c r="P62" s="64"/>
      <c r="Q62" s="64"/>
      <c r="R62" s="51"/>
      <c r="S62" s="51"/>
      <c r="T62" s="243"/>
      <c r="U62" s="51"/>
      <c r="V62" s="243"/>
      <c r="W62" s="243"/>
      <c r="X62" s="243"/>
      <c r="Y62" s="64"/>
      <c r="Z62" s="64"/>
      <c r="AA62" s="51"/>
      <c r="AB62" s="51"/>
      <c r="AC62" s="243"/>
      <c r="AD62" s="51"/>
      <c r="AE62" s="243"/>
      <c r="AF62" s="243"/>
      <c r="AG62" s="243"/>
      <c r="AH62" s="64"/>
      <c r="AI62" s="64"/>
      <c r="AJ62" s="51"/>
      <c r="AK62" s="51"/>
      <c r="AL62" s="243"/>
      <c r="AM62" s="51"/>
      <c r="AN62" s="243"/>
      <c r="AO62" s="243"/>
      <c r="AP62" s="243"/>
      <c r="AQ62" s="64"/>
      <c r="AR62" s="64"/>
      <c r="AS62" s="51"/>
      <c r="AT62" s="51"/>
      <c r="AU62" s="243"/>
      <c r="AV62" s="51"/>
      <c r="AW62" s="243"/>
      <c r="AX62" s="243"/>
      <c r="AY62" s="243"/>
      <c r="AZ62" s="64"/>
      <c r="BA62" s="64"/>
      <c r="BB62" s="51"/>
      <c r="BC62" s="51"/>
      <c r="BD62" s="243"/>
      <c r="BE62" s="51"/>
      <c r="BF62" s="243"/>
      <c r="BG62" s="243"/>
      <c r="BH62" s="243"/>
      <c r="BI62" s="64"/>
      <c r="BJ62" s="64"/>
      <c r="BK62" s="51"/>
      <c r="BL62" s="51"/>
      <c r="BM62" s="243"/>
      <c r="BN62" s="51"/>
      <c r="BO62" s="243"/>
      <c r="BP62" s="243"/>
      <c r="BQ62" s="243"/>
      <c r="BR62" s="64"/>
      <c r="BS62" s="64"/>
      <c r="BT62" s="51"/>
      <c r="BU62" s="51"/>
      <c r="BV62" s="243"/>
      <c r="BW62" s="51"/>
      <c r="BX62" s="243"/>
      <c r="BY62" s="243"/>
      <c r="BZ62" s="243"/>
      <c r="CA62" s="64"/>
      <c r="CB62" s="64"/>
      <c r="CC62" s="51"/>
      <c r="CD62" s="51"/>
      <c r="CE62" s="243"/>
      <c r="CF62" s="51"/>
      <c r="CG62" s="243"/>
      <c r="CH62" s="243"/>
      <c r="CI62" s="243"/>
      <c r="CJ62" s="64"/>
      <c r="CK62" s="64"/>
      <c r="CL62" s="51"/>
      <c r="CM62" s="51"/>
      <c r="CN62" s="243"/>
      <c r="CO62" s="77"/>
    </row>
    <row r="63" spans="2:93" s="233" customFormat="1" x14ac:dyDescent="0.25">
      <c r="B63" s="605"/>
      <c r="C63" s="245" t="str">
        <f>'Background Data'!Z15</f>
        <v/>
      </c>
      <c r="D63" s="243"/>
      <c r="E63" s="243"/>
      <c r="F63" s="243"/>
      <c r="G63" s="64"/>
      <c r="H63" s="64"/>
      <c r="I63" s="51"/>
      <c r="J63" s="51"/>
      <c r="K63" s="243"/>
      <c r="L63" s="51"/>
      <c r="M63" s="243"/>
      <c r="N63" s="243"/>
      <c r="O63" s="243"/>
      <c r="P63" s="64"/>
      <c r="Q63" s="64"/>
      <c r="R63" s="51"/>
      <c r="S63" s="51"/>
      <c r="T63" s="243"/>
      <c r="U63" s="51"/>
      <c r="V63" s="243"/>
      <c r="W63" s="243"/>
      <c r="X63" s="243"/>
      <c r="Y63" s="64"/>
      <c r="Z63" s="64"/>
      <c r="AA63" s="51"/>
      <c r="AB63" s="51"/>
      <c r="AC63" s="243"/>
      <c r="AD63" s="51"/>
      <c r="AE63" s="243"/>
      <c r="AF63" s="243"/>
      <c r="AG63" s="243"/>
      <c r="AH63" s="64"/>
      <c r="AI63" s="64"/>
      <c r="AJ63" s="51"/>
      <c r="AK63" s="51"/>
      <c r="AL63" s="243"/>
      <c r="AM63" s="51"/>
      <c r="AN63" s="243"/>
      <c r="AO63" s="243"/>
      <c r="AP63" s="243"/>
      <c r="AQ63" s="64"/>
      <c r="AR63" s="64"/>
      <c r="AS63" s="51"/>
      <c r="AT63" s="51"/>
      <c r="AU63" s="243"/>
      <c r="AV63" s="51"/>
      <c r="AW63" s="243"/>
      <c r="AX63" s="243"/>
      <c r="AY63" s="243"/>
      <c r="AZ63" s="64"/>
      <c r="BA63" s="64"/>
      <c r="BB63" s="51"/>
      <c r="BC63" s="51"/>
      <c r="BD63" s="243"/>
      <c r="BE63" s="51"/>
      <c r="BF63" s="243"/>
      <c r="BG63" s="243"/>
      <c r="BH63" s="243"/>
      <c r="BI63" s="64"/>
      <c r="BJ63" s="64"/>
      <c r="BK63" s="51"/>
      <c r="BL63" s="51"/>
      <c r="BM63" s="243"/>
      <c r="BN63" s="51"/>
      <c r="BO63" s="243"/>
      <c r="BP63" s="243"/>
      <c r="BQ63" s="243"/>
      <c r="BR63" s="64"/>
      <c r="BS63" s="64"/>
      <c r="BT63" s="51"/>
      <c r="BU63" s="51"/>
      <c r="BV63" s="243"/>
      <c r="BW63" s="51"/>
      <c r="BX63" s="243"/>
      <c r="BY63" s="243"/>
      <c r="BZ63" s="243"/>
      <c r="CA63" s="64"/>
      <c r="CB63" s="64"/>
      <c r="CC63" s="51"/>
      <c r="CD63" s="51"/>
      <c r="CE63" s="243"/>
      <c r="CF63" s="51"/>
      <c r="CG63" s="243"/>
      <c r="CH63" s="243"/>
      <c r="CI63" s="243"/>
      <c r="CJ63" s="64"/>
      <c r="CK63" s="64"/>
      <c r="CL63" s="51"/>
      <c r="CM63" s="51"/>
      <c r="CN63" s="243"/>
      <c r="CO63" s="77"/>
    </row>
    <row r="64" spans="2:93" s="233" customFormat="1" x14ac:dyDescent="0.25">
      <c r="B64" s="605"/>
      <c r="C64" s="245" t="str">
        <f>'Background Data'!Z16</f>
        <v/>
      </c>
      <c r="D64" s="243"/>
      <c r="E64" s="243"/>
      <c r="F64" s="243"/>
      <c r="G64" s="64"/>
      <c r="H64" s="64"/>
      <c r="I64" s="51"/>
      <c r="J64" s="51"/>
      <c r="K64" s="243"/>
      <c r="L64" s="51"/>
      <c r="M64" s="243"/>
      <c r="N64" s="243"/>
      <c r="O64" s="243"/>
      <c r="P64" s="64"/>
      <c r="Q64" s="64"/>
      <c r="R64" s="51"/>
      <c r="S64" s="51"/>
      <c r="T64" s="243"/>
      <c r="U64" s="51"/>
      <c r="V64" s="243"/>
      <c r="W64" s="243"/>
      <c r="X64" s="243"/>
      <c r="Y64" s="64"/>
      <c r="Z64" s="64"/>
      <c r="AA64" s="51"/>
      <c r="AB64" s="51"/>
      <c r="AC64" s="243"/>
      <c r="AD64" s="51"/>
      <c r="AE64" s="243"/>
      <c r="AF64" s="243"/>
      <c r="AG64" s="243"/>
      <c r="AH64" s="64"/>
      <c r="AI64" s="64"/>
      <c r="AJ64" s="51"/>
      <c r="AK64" s="51"/>
      <c r="AL64" s="243"/>
      <c r="AM64" s="51"/>
      <c r="AN64" s="243"/>
      <c r="AO64" s="243"/>
      <c r="AP64" s="243"/>
      <c r="AQ64" s="64"/>
      <c r="AR64" s="64"/>
      <c r="AS64" s="51"/>
      <c r="AT64" s="51"/>
      <c r="AU64" s="243"/>
      <c r="AV64" s="51"/>
      <c r="AW64" s="243"/>
      <c r="AX64" s="243"/>
      <c r="AY64" s="243"/>
      <c r="AZ64" s="64"/>
      <c r="BA64" s="64"/>
      <c r="BB64" s="51"/>
      <c r="BC64" s="51"/>
      <c r="BD64" s="243"/>
      <c r="BE64" s="51"/>
      <c r="BF64" s="243"/>
      <c r="BG64" s="243"/>
      <c r="BH64" s="243"/>
      <c r="BI64" s="64"/>
      <c r="BJ64" s="64"/>
      <c r="BK64" s="51"/>
      <c r="BL64" s="51"/>
      <c r="BM64" s="243"/>
      <c r="BN64" s="51"/>
      <c r="BO64" s="243"/>
      <c r="BP64" s="243"/>
      <c r="BQ64" s="243"/>
      <c r="BR64" s="64"/>
      <c r="BS64" s="64"/>
      <c r="BT64" s="51"/>
      <c r="BU64" s="51"/>
      <c r="BV64" s="243"/>
      <c r="BW64" s="51"/>
      <c r="BX64" s="243"/>
      <c r="BY64" s="243"/>
      <c r="BZ64" s="243"/>
      <c r="CA64" s="64"/>
      <c r="CB64" s="64"/>
      <c r="CC64" s="51"/>
      <c r="CD64" s="51"/>
      <c r="CE64" s="243"/>
      <c r="CF64" s="51"/>
      <c r="CG64" s="243"/>
      <c r="CH64" s="243"/>
      <c r="CI64" s="243"/>
      <c r="CJ64" s="64"/>
      <c r="CK64" s="64"/>
      <c r="CL64" s="51"/>
      <c r="CM64" s="51"/>
      <c r="CN64" s="243"/>
      <c r="CO64" s="77"/>
    </row>
    <row r="65" spans="2:93" s="233" customFormat="1" x14ac:dyDescent="0.25">
      <c r="B65" s="605"/>
      <c r="C65" s="245" t="str">
        <f>'Background Data'!Z17</f>
        <v/>
      </c>
      <c r="D65" s="243"/>
      <c r="E65" s="243"/>
      <c r="F65" s="243"/>
      <c r="G65" s="64"/>
      <c r="H65" s="64"/>
      <c r="I65" s="51"/>
      <c r="J65" s="51"/>
      <c r="K65" s="243"/>
      <c r="L65" s="51"/>
      <c r="M65" s="243"/>
      <c r="N65" s="243"/>
      <c r="O65" s="243"/>
      <c r="P65" s="64"/>
      <c r="Q65" s="64"/>
      <c r="R65" s="51"/>
      <c r="S65" s="51"/>
      <c r="T65" s="243"/>
      <c r="U65" s="51"/>
      <c r="V65" s="243"/>
      <c r="W65" s="243"/>
      <c r="X65" s="243"/>
      <c r="Y65" s="64"/>
      <c r="Z65" s="64"/>
      <c r="AA65" s="51"/>
      <c r="AB65" s="51"/>
      <c r="AC65" s="243"/>
      <c r="AD65" s="51"/>
      <c r="AE65" s="243"/>
      <c r="AF65" s="243"/>
      <c r="AG65" s="243"/>
      <c r="AH65" s="64"/>
      <c r="AI65" s="64"/>
      <c r="AJ65" s="51"/>
      <c r="AK65" s="51"/>
      <c r="AL65" s="243"/>
      <c r="AM65" s="51"/>
      <c r="AN65" s="243"/>
      <c r="AO65" s="243"/>
      <c r="AP65" s="243"/>
      <c r="AQ65" s="64"/>
      <c r="AR65" s="64"/>
      <c r="AS65" s="51"/>
      <c r="AT65" s="51"/>
      <c r="AU65" s="243"/>
      <c r="AV65" s="51"/>
      <c r="AW65" s="243"/>
      <c r="AX65" s="243"/>
      <c r="AY65" s="243"/>
      <c r="AZ65" s="64"/>
      <c r="BA65" s="64"/>
      <c r="BB65" s="51"/>
      <c r="BC65" s="51"/>
      <c r="BD65" s="243"/>
      <c r="BE65" s="51"/>
      <c r="BF65" s="243"/>
      <c r="BG65" s="243"/>
      <c r="BH65" s="243"/>
      <c r="BI65" s="64"/>
      <c r="BJ65" s="64"/>
      <c r="BK65" s="51"/>
      <c r="BL65" s="51"/>
      <c r="BM65" s="243"/>
      <c r="BN65" s="51"/>
      <c r="BO65" s="243"/>
      <c r="BP65" s="243"/>
      <c r="BQ65" s="243"/>
      <c r="BR65" s="64"/>
      <c r="BS65" s="64"/>
      <c r="BT65" s="51"/>
      <c r="BU65" s="51"/>
      <c r="BV65" s="243"/>
      <c r="BW65" s="51"/>
      <c r="BX65" s="243"/>
      <c r="BY65" s="243"/>
      <c r="BZ65" s="243"/>
      <c r="CA65" s="64"/>
      <c r="CB65" s="64"/>
      <c r="CC65" s="51"/>
      <c r="CD65" s="51"/>
      <c r="CE65" s="243"/>
      <c r="CF65" s="51"/>
      <c r="CG65" s="243"/>
      <c r="CH65" s="243"/>
      <c r="CI65" s="243"/>
      <c r="CJ65" s="64"/>
      <c r="CK65" s="64"/>
      <c r="CL65" s="51"/>
      <c r="CM65" s="51"/>
      <c r="CN65" s="243"/>
      <c r="CO65" s="77"/>
    </row>
    <row r="66" spans="2:93" s="233" customFormat="1" x14ac:dyDescent="0.25">
      <c r="B66" s="605"/>
      <c r="C66" s="245" t="str">
        <f>'Background Data'!Z18</f>
        <v/>
      </c>
      <c r="D66" s="243"/>
      <c r="E66" s="243"/>
      <c r="F66" s="243"/>
      <c r="G66" s="64"/>
      <c r="H66" s="64"/>
      <c r="I66" s="51"/>
      <c r="J66" s="51"/>
      <c r="K66" s="243"/>
      <c r="L66" s="51"/>
      <c r="M66" s="243"/>
      <c r="N66" s="243"/>
      <c r="O66" s="243"/>
      <c r="P66" s="64"/>
      <c r="Q66" s="64"/>
      <c r="R66" s="51"/>
      <c r="S66" s="51"/>
      <c r="T66" s="243"/>
      <c r="U66" s="51"/>
      <c r="V66" s="243"/>
      <c r="W66" s="243"/>
      <c r="X66" s="243"/>
      <c r="Y66" s="64"/>
      <c r="Z66" s="64"/>
      <c r="AA66" s="51"/>
      <c r="AB66" s="51"/>
      <c r="AC66" s="243"/>
      <c r="AD66" s="51"/>
      <c r="AE66" s="243"/>
      <c r="AF66" s="243"/>
      <c r="AG66" s="243"/>
      <c r="AH66" s="64"/>
      <c r="AI66" s="64"/>
      <c r="AJ66" s="51"/>
      <c r="AK66" s="51"/>
      <c r="AL66" s="243"/>
      <c r="AM66" s="51"/>
      <c r="AN66" s="243"/>
      <c r="AO66" s="243"/>
      <c r="AP66" s="243"/>
      <c r="AQ66" s="64"/>
      <c r="AR66" s="64"/>
      <c r="AS66" s="51"/>
      <c r="AT66" s="51"/>
      <c r="AU66" s="243"/>
      <c r="AV66" s="51"/>
      <c r="AW66" s="243"/>
      <c r="AX66" s="243"/>
      <c r="AY66" s="243"/>
      <c r="AZ66" s="64"/>
      <c r="BA66" s="64"/>
      <c r="BB66" s="51"/>
      <c r="BC66" s="51"/>
      <c r="BD66" s="243"/>
      <c r="BE66" s="51"/>
      <c r="BF66" s="243"/>
      <c r="BG66" s="243"/>
      <c r="BH66" s="243"/>
      <c r="BI66" s="64"/>
      <c r="BJ66" s="64"/>
      <c r="BK66" s="51"/>
      <c r="BL66" s="51"/>
      <c r="BM66" s="243"/>
      <c r="BN66" s="51"/>
      <c r="BO66" s="243"/>
      <c r="BP66" s="243"/>
      <c r="BQ66" s="243"/>
      <c r="BR66" s="64"/>
      <c r="BS66" s="64"/>
      <c r="BT66" s="51"/>
      <c r="BU66" s="51"/>
      <c r="BV66" s="243"/>
      <c r="BW66" s="51"/>
      <c r="BX66" s="243"/>
      <c r="BY66" s="243"/>
      <c r="BZ66" s="243"/>
      <c r="CA66" s="64"/>
      <c r="CB66" s="64"/>
      <c r="CC66" s="51"/>
      <c r="CD66" s="51"/>
      <c r="CE66" s="243"/>
      <c r="CF66" s="51"/>
      <c r="CG66" s="243"/>
      <c r="CH66" s="243"/>
      <c r="CI66" s="243"/>
      <c r="CJ66" s="64"/>
      <c r="CK66" s="64"/>
      <c r="CL66" s="51"/>
      <c r="CM66" s="51"/>
      <c r="CN66" s="243"/>
      <c r="CO66" s="77"/>
    </row>
    <row r="67" spans="2:93" s="233" customFormat="1" x14ac:dyDescent="0.25">
      <c r="B67" s="605"/>
      <c r="C67" s="245" t="str">
        <f>'Background Data'!Z19</f>
        <v/>
      </c>
      <c r="D67" s="243"/>
      <c r="E67" s="243"/>
      <c r="F67" s="243"/>
      <c r="G67" s="64"/>
      <c r="H67" s="64"/>
      <c r="I67" s="51"/>
      <c r="J67" s="51"/>
      <c r="K67" s="243"/>
      <c r="L67" s="51"/>
      <c r="M67" s="243"/>
      <c r="N67" s="243"/>
      <c r="O67" s="243"/>
      <c r="P67" s="64"/>
      <c r="Q67" s="64"/>
      <c r="R67" s="51"/>
      <c r="S67" s="51"/>
      <c r="T67" s="243"/>
      <c r="U67" s="51"/>
      <c r="V67" s="243"/>
      <c r="W67" s="243"/>
      <c r="X67" s="243"/>
      <c r="Y67" s="64"/>
      <c r="Z67" s="64"/>
      <c r="AA67" s="51"/>
      <c r="AB67" s="51"/>
      <c r="AC67" s="243"/>
      <c r="AD67" s="51"/>
      <c r="AE67" s="243"/>
      <c r="AF67" s="243"/>
      <c r="AG67" s="243"/>
      <c r="AH67" s="64"/>
      <c r="AI67" s="64"/>
      <c r="AJ67" s="51"/>
      <c r="AK67" s="51"/>
      <c r="AL67" s="243"/>
      <c r="AM67" s="51"/>
      <c r="AN67" s="243"/>
      <c r="AO67" s="243"/>
      <c r="AP67" s="243"/>
      <c r="AQ67" s="64"/>
      <c r="AR67" s="64"/>
      <c r="AS67" s="51"/>
      <c r="AT67" s="51"/>
      <c r="AU67" s="243"/>
      <c r="AV67" s="51"/>
      <c r="AW67" s="243"/>
      <c r="AX67" s="243"/>
      <c r="AY67" s="243"/>
      <c r="AZ67" s="64"/>
      <c r="BA67" s="64"/>
      <c r="BB67" s="51"/>
      <c r="BC67" s="51"/>
      <c r="BD67" s="243"/>
      <c r="BE67" s="51"/>
      <c r="BF67" s="243"/>
      <c r="BG67" s="243"/>
      <c r="BH67" s="243"/>
      <c r="BI67" s="64"/>
      <c r="BJ67" s="64"/>
      <c r="BK67" s="51"/>
      <c r="BL67" s="51"/>
      <c r="BM67" s="243"/>
      <c r="BN67" s="51"/>
      <c r="BO67" s="243"/>
      <c r="BP67" s="243"/>
      <c r="BQ67" s="243"/>
      <c r="BR67" s="64"/>
      <c r="BS67" s="64"/>
      <c r="BT67" s="51"/>
      <c r="BU67" s="51"/>
      <c r="BV67" s="243"/>
      <c r="BW67" s="51"/>
      <c r="BX67" s="243"/>
      <c r="BY67" s="243"/>
      <c r="BZ67" s="243"/>
      <c r="CA67" s="64"/>
      <c r="CB67" s="64"/>
      <c r="CC67" s="51"/>
      <c r="CD67" s="51"/>
      <c r="CE67" s="243"/>
      <c r="CF67" s="51"/>
      <c r="CG67" s="243"/>
      <c r="CH67" s="243"/>
      <c r="CI67" s="243"/>
      <c r="CJ67" s="64"/>
      <c r="CK67" s="64"/>
      <c r="CL67" s="51"/>
      <c r="CM67" s="51"/>
      <c r="CN67" s="243"/>
      <c r="CO67" s="77"/>
    </row>
    <row r="68" spans="2:93" s="233" customFormat="1" x14ac:dyDescent="0.25">
      <c r="B68" s="605"/>
      <c r="C68" s="245" t="str">
        <f>'Background Data'!Z20</f>
        <v/>
      </c>
      <c r="D68" s="243"/>
      <c r="E68" s="243"/>
      <c r="F68" s="243"/>
      <c r="G68" s="64"/>
      <c r="H68" s="64"/>
      <c r="I68" s="51"/>
      <c r="J68" s="51"/>
      <c r="K68" s="243"/>
      <c r="L68" s="51"/>
      <c r="M68" s="243"/>
      <c r="N68" s="243"/>
      <c r="O68" s="243"/>
      <c r="P68" s="64"/>
      <c r="Q68" s="64"/>
      <c r="R68" s="51"/>
      <c r="S68" s="51"/>
      <c r="T68" s="243"/>
      <c r="U68" s="51"/>
      <c r="V68" s="243"/>
      <c r="W68" s="243"/>
      <c r="X68" s="243"/>
      <c r="Y68" s="64"/>
      <c r="Z68" s="64"/>
      <c r="AA68" s="51"/>
      <c r="AB68" s="51"/>
      <c r="AC68" s="243"/>
      <c r="AD68" s="51"/>
      <c r="AE68" s="243"/>
      <c r="AF68" s="243"/>
      <c r="AG68" s="243"/>
      <c r="AH68" s="64"/>
      <c r="AI68" s="64"/>
      <c r="AJ68" s="51"/>
      <c r="AK68" s="51"/>
      <c r="AL68" s="243"/>
      <c r="AM68" s="51"/>
      <c r="AN68" s="243"/>
      <c r="AO68" s="243"/>
      <c r="AP68" s="243"/>
      <c r="AQ68" s="64"/>
      <c r="AR68" s="64"/>
      <c r="AS68" s="51"/>
      <c r="AT68" s="51"/>
      <c r="AU68" s="243"/>
      <c r="AV68" s="51"/>
      <c r="AW68" s="243"/>
      <c r="AX68" s="243"/>
      <c r="AY68" s="243"/>
      <c r="AZ68" s="64"/>
      <c r="BA68" s="64"/>
      <c r="BB68" s="51"/>
      <c r="BC68" s="51"/>
      <c r="BD68" s="243"/>
      <c r="BE68" s="51"/>
      <c r="BF68" s="243"/>
      <c r="BG68" s="243"/>
      <c r="BH68" s="243"/>
      <c r="BI68" s="64"/>
      <c r="BJ68" s="64"/>
      <c r="BK68" s="51"/>
      <c r="BL68" s="51"/>
      <c r="BM68" s="243"/>
      <c r="BN68" s="51"/>
      <c r="BO68" s="243"/>
      <c r="BP68" s="243"/>
      <c r="BQ68" s="243"/>
      <c r="BR68" s="64"/>
      <c r="BS68" s="64"/>
      <c r="BT68" s="51"/>
      <c r="BU68" s="51"/>
      <c r="BV68" s="243"/>
      <c r="BW68" s="51"/>
      <c r="BX68" s="243"/>
      <c r="BY68" s="243"/>
      <c r="BZ68" s="243"/>
      <c r="CA68" s="64"/>
      <c r="CB68" s="64"/>
      <c r="CC68" s="51"/>
      <c r="CD68" s="51"/>
      <c r="CE68" s="243"/>
      <c r="CF68" s="51"/>
      <c r="CG68" s="243"/>
      <c r="CH68" s="243"/>
      <c r="CI68" s="243"/>
      <c r="CJ68" s="64"/>
      <c r="CK68" s="64"/>
      <c r="CL68" s="51"/>
      <c r="CM68" s="51"/>
      <c r="CN68" s="243"/>
      <c r="CO68" s="77"/>
    </row>
    <row r="69" spans="2:93" s="233" customFormat="1" x14ac:dyDescent="0.25">
      <c r="B69" s="605"/>
      <c r="C69" s="245" t="str">
        <f>'Background Data'!Z21</f>
        <v/>
      </c>
      <c r="D69" s="243"/>
      <c r="E69" s="243"/>
      <c r="F69" s="243"/>
      <c r="G69" s="64"/>
      <c r="H69" s="64"/>
      <c r="I69" s="51"/>
      <c r="J69" s="51"/>
      <c r="K69" s="243"/>
      <c r="L69" s="51"/>
      <c r="M69" s="243"/>
      <c r="N69" s="243"/>
      <c r="O69" s="243"/>
      <c r="P69" s="64"/>
      <c r="Q69" s="64"/>
      <c r="R69" s="51"/>
      <c r="S69" s="51"/>
      <c r="T69" s="243"/>
      <c r="U69" s="51"/>
      <c r="V69" s="243"/>
      <c r="W69" s="243"/>
      <c r="X69" s="243"/>
      <c r="Y69" s="64"/>
      <c r="Z69" s="64"/>
      <c r="AA69" s="51"/>
      <c r="AB69" s="51"/>
      <c r="AC69" s="243"/>
      <c r="AD69" s="51"/>
      <c r="AE69" s="243"/>
      <c r="AF69" s="243"/>
      <c r="AG69" s="243"/>
      <c r="AH69" s="64"/>
      <c r="AI69" s="64"/>
      <c r="AJ69" s="51"/>
      <c r="AK69" s="51"/>
      <c r="AL69" s="243"/>
      <c r="AM69" s="51"/>
      <c r="AN69" s="243"/>
      <c r="AO69" s="243"/>
      <c r="AP69" s="243"/>
      <c r="AQ69" s="64"/>
      <c r="AR69" s="64"/>
      <c r="AS69" s="51"/>
      <c r="AT69" s="51"/>
      <c r="AU69" s="243"/>
      <c r="AV69" s="51"/>
      <c r="AW69" s="243"/>
      <c r="AX69" s="243"/>
      <c r="AY69" s="243"/>
      <c r="AZ69" s="64"/>
      <c r="BA69" s="64"/>
      <c r="BB69" s="51"/>
      <c r="BC69" s="51"/>
      <c r="BD69" s="243"/>
      <c r="BE69" s="51"/>
      <c r="BF69" s="243"/>
      <c r="BG69" s="243"/>
      <c r="BH69" s="243"/>
      <c r="BI69" s="64"/>
      <c r="BJ69" s="64"/>
      <c r="BK69" s="51"/>
      <c r="BL69" s="51"/>
      <c r="BM69" s="243"/>
      <c r="BN69" s="51"/>
      <c r="BO69" s="243"/>
      <c r="BP69" s="243"/>
      <c r="BQ69" s="243"/>
      <c r="BR69" s="64"/>
      <c r="BS69" s="64"/>
      <c r="BT69" s="51"/>
      <c r="BU69" s="51"/>
      <c r="BV69" s="243"/>
      <c r="BW69" s="51"/>
      <c r="BX69" s="243"/>
      <c r="BY69" s="243"/>
      <c r="BZ69" s="243"/>
      <c r="CA69" s="64"/>
      <c r="CB69" s="64"/>
      <c r="CC69" s="51"/>
      <c r="CD69" s="51"/>
      <c r="CE69" s="243"/>
      <c r="CF69" s="51"/>
      <c r="CG69" s="243"/>
      <c r="CH69" s="243"/>
      <c r="CI69" s="243"/>
      <c r="CJ69" s="64"/>
      <c r="CK69" s="64"/>
      <c r="CL69" s="51"/>
      <c r="CM69" s="51"/>
      <c r="CN69" s="243"/>
      <c r="CO69" s="77"/>
    </row>
    <row r="70" spans="2:93" s="233" customFormat="1" x14ac:dyDescent="0.25">
      <c r="B70" s="605"/>
      <c r="C70" s="245" t="str">
        <f>'Background Data'!Z22</f>
        <v/>
      </c>
      <c r="D70" s="243"/>
      <c r="E70" s="243"/>
      <c r="F70" s="243"/>
      <c r="G70" s="64"/>
      <c r="H70" s="64"/>
      <c r="I70" s="51"/>
      <c r="J70" s="51"/>
      <c r="K70" s="243"/>
      <c r="L70" s="51"/>
      <c r="M70" s="243"/>
      <c r="N70" s="243"/>
      <c r="O70" s="243"/>
      <c r="P70" s="64"/>
      <c r="Q70" s="64"/>
      <c r="R70" s="51"/>
      <c r="S70" s="51"/>
      <c r="T70" s="243"/>
      <c r="U70" s="51"/>
      <c r="V70" s="243"/>
      <c r="W70" s="243"/>
      <c r="X70" s="243"/>
      <c r="Y70" s="64"/>
      <c r="Z70" s="64"/>
      <c r="AA70" s="51"/>
      <c r="AB70" s="51"/>
      <c r="AC70" s="243"/>
      <c r="AD70" s="51"/>
      <c r="AE70" s="243"/>
      <c r="AF70" s="243"/>
      <c r="AG70" s="243"/>
      <c r="AH70" s="64"/>
      <c r="AI70" s="64"/>
      <c r="AJ70" s="51"/>
      <c r="AK70" s="51"/>
      <c r="AL70" s="243"/>
      <c r="AM70" s="51"/>
      <c r="AN70" s="243"/>
      <c r="AO70" s="243"/>
      <c r="AP70" s="243"/>
      <c r="AQ70" s="64"/>
      <c r="AR70" s="64"/>
      <c r="AS70" s="51"/>
      <c r="AT70" s="51"/>
      <c r="AU70" s="243"/>
      <c r="AV70" s="51"/>
      <c r="AW70" s="243"/>
      <c r="AX70" s="243"/>
      <c r="AY70" s="243"/>
      <c r="AZ70" s="64"/>
      <c r="BA70" s="64"/>
      <c r="BB70" s="51"/>
      <c r="BC70" s="51"/>
      <c r="BD70" s="243"/>
      <c r="BE70" s="51"/>
      <c r="BF70" s="243"/>
      <c r="BG70" s="243"/>
      <c r="BH70" s="243"/>
      <c r="BI70" s="64"/>
      <c r="BJ70" s="64"/>
      <c r="BK70" s="51"/>
      <c r="BL70" s="51"/>
      <c r="BM70" s="243"/>
      <c r="BN70" s="51"/>
      <c r="BO70" s="243"/>
      <c r="BP70" s="243"/>
      <c r="BQ70" s="243"/>
      <c r="BR70" s="64"/>
      <c r="BS70" s="64"/>
      <c r="BT70" s="51"/>
      <c r="BU70" s="51"/>
      <c r="BV70" s="243"/>
      <c r="BW70" s="51"/>
      <c r="BX70" s="243"/>
      <c r="BY70" s="243"/>
      <c r="BZ70" s="243"/>
      <c r="CA70" s="64"/>
      <c r="CB70" s="64"/>
      <c r="CC70" s="51"/>
      <c r="CD70" s="51"/>
      <c r="CE70" s="243"/>
      <c r="CF70" s="51"/>
      <c r="CG70" s="243"/>
      <c r="CH70" s="243"/>
      <c r="CI70" s="243"/>
      <c r="CJ70" s="64"/>
      <c r="CK70" s="64"/>
      <c r="CL70" s="51"/>
      <c r="CM70" s="51"/>
      <c r="CN70" s="243"/>
      <c r="CO70" s="77"/>
    </row>
    <row r="71" spans="2:93" s="233" customFormat="1" x14ac:dyDescent="0.25">
      <c r="B71" s="605"/>
      <c r="C71" s="245" t="str">
        <f>'Background Data'!Z23</f>
        <v/>
      </c>
      <c r="D71" s="243"/>
      <c r="E71" s="243"/>
      <c r="F71" s="243"/>
      <c r="G71" s="64"/>
      <c r="H71" s="64"/>
      <c r="I71" s="51"/>
      <c r="J71" s="51"/>
      <c r="K71" s="243"/>
      <c r="L71" s="51"/>
      <c r="M71" s="243"/>
      <c r="N71" s="243"/>
      <c r="O71" s="243"/>
      <c r="P71" s="64"/>
      <c r="Q71" s="64"/>
      <c r="R71" s="51"/>
      <c r="S71" s="51"/>
      <c r="T71" s="243"/>
      <c r="U71" s="51"/>
      <c r="V71" s="243"/>
      <c r="W71" s="243"/>
      <c r="X71" s="243"/>
      <c r="Y71" s="64"/>
      <c r="Z71" s="64"/>
      <c r="AA71" s="51"/>
      <c r="AB71" s="51"/>
      <c r="AC71" s="243"/>
      <c r="AD71" s="51"/>
      <c r="AE71" s="243"/>
      <c r="AF71" s="243"/>
      <c r="AG71" s="243"/>
      <c r="AH71" s="64"/>
      <c r="AI71" s="64"/>
      <c r="AJ71" s="51"/>
      <c r="AK71" s="51"/>
      <c r="AL71" s="243"/>
      <c r="AM71" s="51"/>
      <c r="AN71" s="243"/>
      <c r="AO71" s="243"/>
      <c r="AP71" s="243"/>
      <c r="AQ71" s="64"/>
      <c r="AR71" s="64"/>
      <c r="AS71" s="51"/>
      <c r="AT71" s="51"/>
      <c r="AU71" s="243"/>
      <c r="AV71" s="51"/>
      <c r="AW71" s="243"/>
      <c r="AX71" s="243"/>
      <c r="AY71" s="243"/>
      <c r="AZ71" s="64"/>
      <c r="BA71" s="64"/>
      <c r="BB71" s="51"/>
      <c r="BC71" s="51"/>
      <c r="BD71" s="243"/>
      <c r="BE71" s="51"/>
      <c r="BF71" s="243"/>
      <c r="BG71" s="243"/>
      <c r="BH71" s="243"/>
      <c r="BI71" s="64"/>
      <c r="BJ71" s="64"/>
      <c r="BK71" s="51"/>
      <c r="BL71" s="51"/>
      <c r="BM71" s="243"/>
      <c r="BN71" s="51"/>
      <c r="BO71" s="243"/>
      <c r="BP71" s="243"/>
      <c r="BQ71" s="243"/>
      <c r="BR71" s="64"/>
      <c r="BS71" s="64"/>
      <c r="BT71" s="51"/>
      <c r="BU71" s="51"/>
      <c r="BV71" s="243"/>
      <c r="BW71" s="51"/>
      <c r="BX71" s="243"/>
      <c r="BY71" s="243"/>
      <c r="BZ71" s="243"/>
      <c r="CA71" s="64"/>
      <c r="CB71" s="64"/>
      <c r="CC71" s="51"/>
      <c r="CD71" s="51"/>
      <c r="CE71" s="243"/>
      <c r="CF71" s="51"/>
      <c r="CG71" s="243"/>
      <c r="CH71" s="243"/>
      <c r="CI71" s="243"/>
      <c r="CJ71" s="64"/>
      <c r="CK71" s="64"/>
      <c r="CL71" s="51"/>
      <c r="CM71" s="51"/>
      <c r="CN71" s="243"/>
      <c r="CO71" s="77"/>
    </row>
    <row r="72" spans="2:93" s="233" customFormat="1" x14ac:dyDescent="0.25">
      <c r="B72" s="605"/>
      <c r="C72" s="245" t="str">
        <f>'Background Data'!Z24</f>
        <v/>
      </c>
      <c r="D72" s="243"/>
      <c r="E72" s="243"/>
      <c r="F72" s="243"/>
      <c r="G72" s="64"/>
      <c r="H72" s="64"/>
      <c r="I72" s="51"/>
      <c r="J72" s="51"/>
      <c r="K72" s="243"/>
      <c r="L72" s="51"/>
      <c r="M72" s="243"/>
      <c r="N72" s="243"/>
      <c r="O72" s="243"/>
      <c r="P72" s="64"/>
      <c r="Q72" s="64"/>
      <c r="R72" s="51"/>
      <c r="S72" s="51"/>
      <c r="T72" s="243"/>
      <c r="U72" s="51"/>
      <c r="V72" s="243"/>
      <c r="W72" s="243"/>
      <c r="X72" s="243"/>
      <c r="Y72" s="64"/>
      <c r="Z72" s="64"/>
      <c r="AA72" s="51"/>
      <c r="AB72" s="51"/>
      <c r="AC72" s="243"/>
      <c r="AD72" s="51"/>
      <c r="AE72" s="243"/>
      <c r="AF72" s="243"/>
      <c r="AG72" s="243"/>
      <c r="AH72" s="64"/>
      <c r="AI72" s="64"/>
      <c r="AJ72" s="51"/>
      <c r="AK72" s="51"/>
      <c r="AL72" s="243"/>
      <c r="AM72" s="51"/>
      <c r="AN72" s="243"/>
      <c r="AO72" s="243"/>
      <c r="AP72" s="243"/>
      <c r="AQ72" s="64"/>
      <c r="AR72" s="64"/>
      <c r="AS72" s="51"/>
      <c r="AT72" s="51"/>
      <c r="AU72" s="243"/>
      <c r="AV72" s="51"/>
      <c r="AW72" s="243"/>
      <c r="AX72" s="243"/>
      <c r="AY72" s="243"/>
      <c r="AZ72" s="64"/>
      <c r="BA72" s="64"/>
      <c r="BB72" s="51"/>
      <c r="BC72" s="51"/>
      <c r="BD72" s="243"/>
      <c r="BE72" s="51"/>
      <c r="BF72" s="243"/>
      <c r="BG72" s="243"/>
      <c r="BH72" s="243"/>
      <c r="BI72" s="64"/>
      <c r="BJ72" s="64"/>
      <c r="BK72" s="51"/>
      <c r="BL72" s="51"/>
      <c r="BM72" s="243"/>
      <c r="BN72" s="51"/>
      <c r="BO72" s="243"/>
      <c r="BP72" s="243"/>
      <c r="BQ72" s="243"/>
      <c r="BR72" s="64"/>
      <c r="BS72" s="64"/>
      <c r="BT72" s="51"/>
      <c r="BU72" s="51"/>
      <c r="BV72" s="243"/>
      <c r="BW72" s="51"/>
      <c r="BX72" s="243"/>
      <c r="BY72" s="243"/>
      <c r="BZ72" s="243"/>
      <c r="CA72" s="64"/>
      <c r="CB72" s="64"/>
      <c r="CC72" s="51"/>
      <c r="CD72" s="51"/>
      <c r="CE72" s="243"/>
      <c r="CF72" s="51"/>
      <c r="CG72" s="243"/>
      <c r="CH72" s="243"/>
      <c r="CI72" s="243"/>
      <c r="CJ72" s="64"/>
      <c r="CK72" s="64"/>
      <c r="CL72" s="51"/>
      <c r="CM72" s="51"/>
      <c r="CN72" s="243"/>
      <c r="CO72" s="77"/>
    </row>
    <row r="73" spans="2:93" x14ac:dyDescent="0.25">
      <c r="B73" s="605"/>
      <c r="C73" s="245" t="str">
        <f>'Background Data'!Z25</f>
        <v/>
      </c>
      <c r="D73" s="243"/>
      <c r="E73" s="243"/>
      <c r="F73" s="243"/>
      <c r="G73" s="64"/>
      <c r="H73" s="64"/>
      <c r="I73" s="51"/>
      <c r="J73" s="51"/>
      <c r="K73" s="243"/>
      <c r="L73" s="51"/>
      <c r="M73" s="243"/>
      <c r="N73" s="243"/>
      <c r="O73" s="243"/>
      <c r="P73" s="64"/>
      <c r="Q73" s="64"/>
      <c r="R73" s="51"/>
      <c r="S73" s="51"/>
      <c r="T73" s="243"/>
      <c r="U73" s="51"/>
      <c r="V73" s="243"/>
      <c r="W73" s="243"/>
      <c r="X73" s="243"/>
      <c r="Y73" s="64"/>
      <c r="Z73" s="64"/>
      <c r="AA73" s="51"/>
      <c r="AB73" s="51"/>
      <c r="AC73" s="243"/>
      <c r="AD73" s="51"/>
      <c r="AE73" s="243"/>
      <c r="AF73" s="243"/>
      <c r="AG73" s="243"/>
      <c r="AH73" s="64"/>
      <c r="AI73" s="64"/>
      <c r="AJ73" s="51"/>
      <c r="AK73" s="51"/>
      <c r="AL73" s="243"/>
      <c r="AM73" s="51"/>
      <c r="AN73" s="243"/>
      <c r="AO73" s="243"/>
      <c r="AP73" s="243"/>
      <c r="AQ73" s="64"/>
      <c r="AR73" s="64"/>
      <c r="AS73" s="51"/>
      <c r="AT73" s="51"/>
      <c r="AU73" s="243"/>
      <c r="AV73" s="51"/>
      <c r="AW73" s="243"/>
      <c r="AX73" s="243"/>
      <c r="AY73" s="243"/>
      <c r="AZ73" s="64"/>
      <c r="BA73" s="64"/>
      <c r="BB73" s="51"/>
      <c r="BC73" s="51"/>
      <c r="BD73" s="243"/>
      <c r="BE73" s="51"/>
      <c r="BF73" s="243"/>
      <c r="BG73" s="243"/>
      <c r="BH73" s="243"/>
      <c r="BI73" s="64"/>
      <c r="BJ73" s="64"/>
      <c r="BK73" s="51"/>
      <c r="BL73" s="51"/>
      <c r="BM73" s="243"/>
      <c r="BN73" s="51"/>
      <c r="BO73" s="243"/>
      <c r="BP73" s="243"/>
      <c r="BQ73" s="243"/>
      <c r="BR73" s="64"/>
      <c r="BS73" s="64"/>
      <c r="BT73" s="51"/>
      <c r="BU73" s="51"/>
      <c r="BV73" s="243"/>
      <c r="BW73" s="51"/>
      <c r="BX73" s="243"/>
      <c r="BY73" s="243"/>
      <c r="BZ73" s="243"/>
      <c r="CA73" s="64"/>
      <c r="CB73" s="64"/>
      <c r="CC73" s="51"/>
      <c r="CD73" s="51"/>
      <c r="CE73" s="243"/>
      <c r="CF73" s="51"/>
      <c r="CG73" s="243"/>
      <c r="CH73" s="243"/>
      <c r="CI73" s="243"/>
      <c r="CJ73" s="64"/>
      <c r="CK73" s="64"/>
      <c r="CL73" s="51"/>
      <c r="CM73" s="51"/>
      <c r="CN73" s="243"/>
      <c r="CO73" s="77"/>
    </row>
    <row r="74" spans="2:93" x14ac:dyDescent="0.25">
      <c r="B74" s="605"/>
      <c r="C74" s="245" t="str">
        <f>'Background Data'!Z26</f>
        <v/>
      </c>
      <c r="D74" s="243"/>
      <c r="E74" s="243"/>
      <c r="F74" s="243"/>
      <c r="G74" s="64"/>
      <c r="H74" s="64"/>
      <c r="I74" s="51"/>
      <c r="J74" s="51"/>
      <c r="K74" s="243"/>
      <c r="L74" s="51"/>
      <c r="M74" s="243"/>
      <c r="N74" s="243"/>
      <c r="O74" s="243"/>
      <c r="P74" s="64"/>
      <c r="Q74" s="64"/>
      <c r="R74" s="51"/>
      <c r="S74" s="51"/>
      <c r="T74" s="243"/>
      <c r="U74" s="51"/>
      <c r="V74" s="243"/>
      <c r="W74" s="243"/>
      <c r="X74" s="243"/>
      <c r="Y74" s="64"/>
      <c r="Z74" s="64"/>
      <c r="AA74" s="51"/>
      <c r="AB74" s="51"/>
      <c r="AC74" s="243"/>
      <c r="AD74" s="51"/>
      <c r="AE74" s="243"/>
      <c r="AF74" s="243"/>
      <c r="AG74" s="243"/>
      <c r="AH74" s="64"/>
      <c r="AI74" s="64"/>
      <c r="AJ74" s="51"/>
      <c r="AK74" s="51"/>
      <c r="AL74" s="243"/>
      <c r="AM74" s="51"/>
      <c r="AN74" s="243"/>
      <c r="AO74" s="243"/>
      <c r="AP74" s="243"/>
      <c r="AQ74" s="64"/>
      <c r="AR74" s="64"/>
      <c r="AS74" s="51"/>
      <c r="AT74" s="51"/>
      <c r="AU74" s="243"/>
      <c r="AV74" s="51"/>
      <c r="AW74" s="243"/>
      <c r="AX74" s="243"/>
      <c r="AY74" s="243"/>
      <c r="AZ74" s="64"/>
      <c r="BA74" s="64"/>
      <c r="BB74" s="51"/>
      <c r="BC74" s="51"/>
      <c r="BD74" s="243"/>
      <c r="BE74" s="51"/>
      <c r="BF74" s="243"/>
      <c r="BG74" s="243"/>
      <c r="BH74" s="243"/>
      <c r="BI74" s="64"/>
      <c r="BJ74" s="64"/>
      <c r="BK74" s="51"/>
      <c r="BL74" s="51"/>
      <c r="BM74" s="243"/>
      <c r="BN74" s="51"/>
      <c r="BO74" s="243"/>
      <c r="BP74" s="243"/>
      <c r="BQ74" s="243"/>
      <c r="BR74" s="64"/>
      <c r="BS74" s="64"/>
      <c r="BT74" s="51"/>
      <c r="BU74" s="51"/>
      <c r="BV74" s="243"/>
      <c r="BW74" s="51"/>
      <c r="BX74" s="243"/>
      <c r="BY74" s="243"/>
      <c r="BZ74" s="243"/>
      <c r="CA74" s="64"/>
      <c r="CB74" s="64"/>
      <c r="CC74" s="51"/>
      <c r="CD74" s="51"/>
      <c r="CE74" s="243"/>
      <c r="CF74" s="51"/>
      <c r="CG74" s="243"/>
      <c r="CH74" s="243"/>
      <c r="CI74" s="243"/>
      <c r="CJ74" s="64"/>
      <c r="CK74" s="64"/>
      <c r="CL74" s="51"/>
      <c r="CM74" s="51"/>
      <c r="CN74" s="243"/>
      <c r="CO74" s="77"/>
    </row>
    <row r="75" spans="2:93" x14ac:dyDescent="0.25">
      <c r="B75" s="605"/>
      <c r="C75" s="245" t="str">
        <f>'Background Data'!Z27</f>
        <v/>
      </c>
      <c r="D75" s="243"/>
      <c r="E75" s="243"/>
      <c r="F75" s="243"/>
      <c r="G75" s="64"/>
      <c r="H75" s="64"/>
      <c r="I75" s="51"/>
      <c r="J75" s="51"/>
      <c r="K75" s="243"/>
      <c r="L75" s="51"/>
      <c r="M75" s="243"/>
      <c r="N75" s="243"/>
      <c r="O75" s="243"/>
      <c r="P75" s="64"/>
      <c r="Q75" s="64"/>
      <c r="R75" s="51"/>
      <c r="S75" s="51"/>
      <c r="T75" s="243"/>
      <c r="U75" s="51"/>
      <c r="V75" s="243"/>
      <c r="W75" s="243"/>
      <c r="X75" s="243"/>
      <c r="Y75" s="64"/>
      <c r="Z75" s="64"/>
      <c r="AA75" s="51"/>
      <c r="AB75" s="51"/>
      <c r="AC75" s="243"/>
      <c r="AD75" s="51"/>
      <c r="AE75" s="243"/>
      <c r="AF75" s="243"/>
      <c r="AG75" s="243"/>
      <c r="AH75" s="64"/>
      <c r="AI75" s="64"/>
      <c r="AJ75" s="51"/>
      <c r="AK75" s="51"/>
      <c r="AL75" s="243"/>
      <c r="AM75" s="51"/>
      <c r="AN75" s="243"/>
      <c r="AO75" s="243"/>
      <c r="AP75" s="243"/>
      <c r="AQ75" s="64"/>
      <c r="AR75" s="64"/>
      <c r="AS75" s="51"/>
      <c r="AT75" s="51"/>
      <c r="AU75" s="243"/>
      <c r="AV75" s="51"/>
      <c r="AW75" s="243"/>
      <c r="AX75" s="243"/>
      <c r="AY75" s="243"/>
      <c r="AZ75" s="64"/>
      <c r="BA75" s="64"/>
      <c r="BB75" s="51"/>
      <c r="BC75" s="51"/>
      <c r="BD75" s="243"/>
      <c r="BE75" s="51"/>
      <c r="BF75" s="243"/>
      <c r="BG75" s="243"/>
      <c r="BH75" s="243"/>
      <c r="BI75" s="64"/>
      <c r="BJ75" s="64"/>
      <c r="BK75" s="51"/>
      <c r="BL75" s="51"/>
      <c r="BM75" s="243"/>
      <c r="BN75" s="51"/>
      <c r="BO75" s="243"/>
      <c r="BP75" s="243"/>
      <c r="BQ75" s="243"/>
      <c r="BR75" s="64"/>
      <c r="BS75" s="64"/>
      <c r="BT75" s="51"/>
      <c r="BU75" s="51"/>
      <c r="BV75" s="243"/>
      <c r="BW75" s="51"/>
      <c r="BX75" s="243"/>
      <c r="BY75" s="243"/>
      <c r="BZ75" s="243"/>
      <c r="CA75" s="64"/>
      <c r="CB75" s="64"/>
      <c r="CC75" s="51"/>
      <c r="CD75" s="51"/>
      <c r="CE75" s="243"/>
      <c r="CF75" s="51"/>
      <c r="CG75" s="243"/>
      <c r="CH75" s="243"/>
      <c r="CI75" s="243"/>
      <c r="CJ75" s="64"/>
      <c r="CK75" s="64"/>
      <c r="CL75" s="51"/>
      <c r="CM75" s="51"/>
      <c r="CN75" s="243"/>
      <c r="CO75" s="77"/>
    </row>
    <row r="76" spans="2:93" x14ac:dyDescent="0.25">
      <c r="B76" s="605"/>
      <c r="C76" s="245" t="str">
        <f>'Background Data'!Z28</f>
        <v/>
      </c>
      <c r="D76" s="243"/>
      <c r="E76" s="243"/>
      <c r="F76" s="243"/>
      <c r="G76" s="64"/>
      <c r="H76" s="64"/>
      <c r="I76" s="51"/>
      <c r="J76" s="51"/>
      <c r="K76" s="243"/>
      <c r="L76" s="51"/>
      <c r="M76" s="243"/>
      <c r="N76" s="243"/>
      <c r="O76" s="243"/>
      <c r="P76" s="64"/>
      <c r="Q76" s="64"/>
      <c r="R76" s="51"/>
      <c r="S76" s="51"/>
      <c r="T76" s="243"/>
      <c r="U76" s="51"/>
      <c r="V76" s="243"/>
      <c r="W76" s="243"/>
      <c r="X76" s="243"/>
      <c r="Y76" s="64"/>
      <c r="Z76" s="64"/>
      <c r="AA76" s="51"/>
      <c r="AB76" s="51"/>
      <c r="AC76" s="243"/>
      <c r="AD76" s="51"/>
      <c r="AE76" s="243"/>
      <c r="AF76" s="243"/>
      <c r="AG76" s="243"/>
      <c r="AH76" s="64"/>
      <c r="AI76" s="64"/>
      <c r="AJ76" s="51"/>
      <c r="AK76" s="51"/>
      <c r="AL76" s="243"/>
      <c r="AM76" s="51"/>
      <c r="AN76" s="243"/>
      <c r="AO76" s="243"/>
      <c r="AP76" s="243"/>
      <c r="AQ76" s="64"/>
      <c r="AR76" s="64"/>
      <c r="AS76" s="51"/>
      <c r="AT76" s="51"/>
      <c r="AU76" s="243"/>
      <c r="AV76" s="51"/>
      <c r="AW76" s="243"/>
      <c r="AX76" s="243"/>
      <c r="AY76" s="243"/>
      <c r="AZ76" s="64"/>
      <c r="BA76" s="64"/>
      <c r="BB76" s="51"/>
      <c r="BC76" s="51"/>
      <c r="BD76" s="243"/>
      <c r="BE76" s="51"/>
      <c r="BF76" s="243"/>
      <c r="BG76" s="243"/>
      <c r="BH76" s="243"/>
      <c r="BI76" s="64"/>
      <c r="BJ76" s="64"/>
      <c r="BK76" s="51"/>
      <c r="BL76" s="51"/>
      <c r="BM76" s="243"/>
      <c r="BN76" s="51"/>
      <c r="BO76" s="243"/>
      <c r="BP76" s="243"/>
      <c r="BQ76" s="243"/>
      <c r="BR76" s="64"/>
      <c r="BS76" s="64"/>
      <c r="BT76" s="51"/>
      <c r="BU76" s="51"/>
      <c r="BV76" s="243"/>
      <c r="BW76" s="51"/>
      <c r="BX76" s="243"/>
      <c r="BY76" s="243"/>
      <c r="BZ76" s="243"/>
      <c r="CA76" s="64"/>
      <c r="CB76" s="64"/>
      <c r="CC76" s="51"/>
      <c r="CD76" s="51"/>
      <c r="CE76" s="243"/>
      <c r="CF76" s="51"/>
      <c r="CG76" s="243"/>
      <c r="CH76" s="243"/>
      <c r="CI76" s="243"/>
      <c r="CJ76" s="64"/>
      <c r="CK76" s="64"/>
      <c r="CL76" s="51"/>
      <c r="CM76" s="51"/>
      <c r="CN76" s="243"/>
      <c r="CO76" s="77"/>
    </row>
    <row r="77" spans="2:93" x14ac:dyDescent="0.25">
      <c r="B77" s="605"/>
      <c r="C77" s="245" t="str">
        <f>'Background Data'!Z29</f>
        <v/>
      </c>
      <c r="D77" s="243"/>
      <c r="E77" s="243"/>
      <c r="F77" s="243"/>
      <c r="G77" s="64"/>
      <c r="H77" s="64"/>
      <c r="I77" s="51"/>
      <c r="J77" s="51"/>
      <c r="K77" s="243"/>
      <c r="L77" s="51"/>
      <c r="M77" s="243"/>
      <c r="N77" s="243"/>
      <c r="O77" s="243"/>
      <c r="P77" s="64"/>
      <c r="Q77" s="64"/>
      <c r="R77" s="51"/>
      <c r="S77" s="51"/>
      <c r="T77" s="243"/>
      <c r="U77" s="51"/>
      <c r="V77" s="243"/>
      <c r="W77" s="243"/>
      <c r="X77" s="243"/>
      <c r="Y77" s="64"/>
      <c r="Z77" s="64"/>
      <c r="AA77" s="51"/>
      <c r="AB77" s="51"/>
      <c r="AC77" s="243"/>
      <c r="AD77" s="51"/>
      <c r="AE77" s="243"/>
      <c r="AF77" s="243"/>
      <c r="AG77" s="243"/>
      <c r="AH77" s="64"/>
      <c r="AI77" s="64"/>
      <c r="AJ77" s="51"/>
      <c r="AK77" s="51"/>
      <c r="AL77" s="243"/>
      <c r="AM77" s="51"/>
      <c r="AN77" s="243"/>
      <c r="AO77" s="243"/>
      <c r="AP77" s="243"/>
      <c r="AQ77" s="64"/>
      <c r="AR77" s="64"/>
      <c r="AS77" s="51"/>
      <c r="AT77" s="51"/>
      <c r="AU77" s="243"/>
      <c r="AV77" s="51"/>
      <c r="AW77" s="243"/>
      <c r="AX77" s="243"/>
      <c r="AY77" s="243"/>
      <c r="AZ77" s="64"/>
      <c r="BA77" s="64"/>
      <c r="BB77" s="51"/>
      <c r="BC77" s="51"/>
      <c r="BD77" s="243"/>
      <c r="BE77" s="51"/>
      <c r="BF77" s="243"/>
      <c r="BG77" s="243"/>
      <c r="BH77" s="243"/>
      <c r="BI77" s="64"/>
      <c r="BJ77" s="64"/>
      <c r="BK77" s="51"/>
      <c r="BL77" s="51"/>
      <c r="BM77" s="243"/>
      <c r="BN77" s="51"/>
      <c r="BO77" s="243"/>
      <c r="BP77" s="243"/>
      <c r="BQ77" s="243"/>
      <c r="BR77" s="64"/>
      <c r="BS77" s="64"/>
      <c r="BT77" s="51"/>
      <c r="BU77" s="51"/>
      <c r="BV77" s="243"/>
      <c r="BW77" s="51"/>
      <c r="BX77" s="243"/>
      <c r="BY77" s="243"/>
      <c r="BZ77" s="243"/>
      <c r="CA77" s="64"/>
      <c r="CB77" s="64"/>
      <c r="CC77" s="51"/>
      <c r="CD77" s="51"/>
      <c r="CE77" s="243"/>
      <c r="CF77" s="51"/>
      <c r="CG77" s="243"/>
      <c r="CH77" s="243"/>
      <c r="CI77" s="243"/>
      <c r="CJ77" s="64"/>
      <c r="CK77" s="64"/>
      <c r="CL77" s="51"/>
      <c r="CM77" s="51"/>
      <c r="CN77" s="243"/>
      <c r="CO77" s="77"/>
    </row>
    <row r="78" spans="2:93" x14ac:dyDescent="0.25">
      <c r="B78" s="605"/>
      <c r="C78" s="245" t="str">
        <f>'Background Data'!Z30</f>
        <v/>
      </c>
      <c r="D78" s="243"/>
      <c r="E78" s="243"/>
      <c r="F78" s="243"/>
      <c r="G78" s="64"/>
      <c r="H78" s="64"/>
      <c r="I78" s="51"/>
      <c r="J78" s="51"/>
      <c r="K78" s="243"/>
      <c r="L78" s="51"/>
      <c r="M78" s="243"/>
      <c r="N78" s="243"/>
      <c r="O78" s="243"/>
      <c r="P78" s="64"/>
      <c r="Q78" s="64"/>
      <c r="R78" s="51"/>
      <c r="S78" s="51"/>
      <c r="T78" s="243"/>
      <c r="U78" s="51"/>
      <c r="V78" s="243"/>
      <c r="W78" s="243"/>
      <c r="X78" s="243"/>
      <c r="Y78" s="64"/>
      <c r="Z78" s="64"/>
      <c r="AA78" s="51"/>
      <c r="AB78" s="51"/>
      <c r="AC78" s="243"/>
      <c r="AD78" s="51"/>
      <c r="AE78" s="243"/>
      <c r="AF78" s="243"/>
      <c r="AG78" s="243"/>
      <c r="AH78" s="64"/>
      <c r="AI78" s="64"/>
      <c r="AJ78" s="51"/>
      <c r="AK78" s="51"/>
      <c r="AL78" s="243"/>
      <c r="AM78" s="51"/>
      <c r="AN78" s="243"/>
      <c r="AO78" s="243"/>
      <c r="AP78" s="243"/>
      <c r="AQ78" s="64"/>
      <c r="AR78" s="64"/>
      <c r="AS78" s="51"/>
      <c r="AT78" s="51"/>
      <c r="AU78" s="243"/>
      <c r="AV78" s="51"/>
      <c r="AW78" s="243"/>
      <c r="AX78" s="243"/>
      <c r="AY78" s="243"/>
      <c r="AZ78" s="64"/>
      <c r="BA78" s="64"/>
      <c r="BB78" s="51"/>
      <c r="BC78" s="51"/>
      <c r="BD78" s="243"/>
      <c r="BE78" s="51"/>
      <c r="BF78" s="243"/>
      <c r="BG78" s="243"/>
      <c r="BH78" s="243"/>
      <c r="BI78" s="64"/>
      <c r="BJ78" s="64"/>
      <c r="BK78" s="51"/>
      <c r="BL78" s="51"/>
      <c r="BM78" s="243"/>
      <c r="BN78" s="51"/>
      <c r="BO78" s="243"/>
      <c r="BP78" s="243"/>
      <c r="BQ78" s="243"/>
      <c r="BR78" s="64"/>
      <c r="BS78" s="64"/>
      <c r="BT78" s="51"/>
      <c r="BU78" s="51"/>
      <c r="BV78" s="243"/>
      <c r="BW78" s="51"/>
      <c r="BX78" s="243"/>
      <c r="BY78" s="243"/>
      <c r="BZ78" s="243"/>
      <c r="CA78" s="64"/>
      <c r="CB78" s="64"/>
      <c r="CC78" s="51"/>
      <c r="CD78" s="51"/>
      <c r="CE78" s="243"/>
      <c r="CF78" s="51"/>
      <c r="CG78" s="243"/>
      <c r="CH78" s="243"/>
      <c r="CI78" s="243"/>
      <c r="CJ78" s="64"/>
      <c r="CK78" s="64"/>
      <c r="CL78" s="51"/>
      <c r="CM78" s="51"/>
      <c r="CN78" s="243"/>
      <c r="CO78" s="77"/>
    </row>
    <row r="79" spans="2:93" ht="12" customHeight="1" thickBot="1" x14ac:dyDescent="0.3">
      <c r="B79" s="606"/>
      <c r="C79" s="246" t="str">
        <f>'Background Data'!Z31</f>
        <v/>
      </c>
      <c r="D79" s="244"/>
      <c r="E79" s="244"/>
      <c r="F79" s="244"/>
      <c r="G79" s="81"/>
      <c r="H79" s="81"/>
      <c r="I79" s="54"/>
      <c r="J79" s="54"/>
      <c r="K79" s="244"/>
      <c r="L79" s="54"/>
      <c r="M79" s="244"/>
      <c r="N79" s="244"/>
      <c r="O79" s="244"/>
      <c r="P79" s="81"/>
      <c r="Q79" s="81"/>
      <c r="R79" s="54"/>
      <c r="S79" s="54"/>
      <c r="T79" s="244"/>
      <c r="U79" s="54"/>
      <c r="V79" s="244"/>
      <c r="W79" s="244"/>
      <c r="X79" s="244"/>
      <c r="Y79" s="81"/>
      <c r="Z79" s="81"/>
      <c r="AA79" s="54"/>
      <c r="AB79" s="54"/>
      <c r="AC79" s="244"/>
      <c r="AD79" s="54"/>
      <c r="AE79" s="244"/>
      <c r="AF79" s="244"/>
      <c r="AG79" s="244"/>
      <c r="AH79" s="81"/>
      <c r="AI79" s="81"/>
      <c r="AJ79" s="54"/>
      <c r="AK79" s="54"/>
      <c r="AL79" s="244"/>
      <c r="AM79" s="54"/>
      <c r="AN79" s="244"/>
      <c r="AO79" s="244"/>
      <c r="AP79" s="244"/>
      <c r="AQ79" s="81"/>
      <c r="AR79" s="81"/>
      <c r="AS79" s="54"/>
      <c r="AT79" s="54"/>
      <c r="AU79" s="244"/>
      <c r="AV79" s="54"/>
      <c r="AW79" s="244"/>
      <c r="AX79" s="244"/>
      <c r="AY79" s="244"/>
      <c r="AZ79" s="81"/>
      <c r="BA79" s="81"/>
      <c r="BB79" s="54"/>
      <c r="BC79" s="54"/>
      <c r="BD79" s="244"/>
      <c r="BE79" s="54"/>
      <c r="BF79" s="244"/>
      <c r="BG79" s="244"/>
      <c r="BH79" s="244"/>
      <c r="BI79" s="81"/>
      <c r="BJ79" s="81"/>
      <c r="BK79" s="54"/>
      <c r="BL79" s="54"/>
      <c r="BM79" s="244"/>
      <c r="BN79" s="54"/>
      <c r="BO79" s="244"/>
      <c r="BP79" s="244"/>
      <c r="BQ79" s="244"/>
      <c r="BR79" s="81"/>
      <c r="BS79" s="81"/>
      <c r="BT79" s="54"/>
      <c r="BU79" s="54"/>
      <c r="BV79" s="244"/>
      <c r="BW79" s="54"/>
      <c r="BX79" s="244"/>
      <c r="BY79" s="244"/>
      <c r="BZ79" s="244"/>
      <c r="CA79" s="81"/>
      <c r="CB79" s="81"/>
      <c r="CC79" s="54"/>
      <c r="CD79" s="54"/>
      <c r="CE79" s="244"/>
      <c r="CF79" s="54"/>
      <c r="CG79" s="244"/>
      <c r="CH79" s="244"/>
      <c r="CI79" s="244"/>
      <c r="CJ79" s="81"/>
      <c r="CK79" s="81"/>
      <c r="CL79" s="54"/>
      <c r="CM79" s="54"/>
      <c r="CN79" s="244"/>
      <c r="CO79" s="177"/>
    </row>
    <row r="80" spans="2:93" x14ac:dyDescent="0.25"/>
    <row r="81" spans="2:54" ht="12.75" thickBot="1" x14ac:dyDescent="0.3"/>
    <row r="82" spans="2:54" ht="15.75" thickBot="1" x14ac:dyDescent="0.3">
      <c r="B82" s="14" t="s">
        <v>1336</v>
      </c>
      <c r="F82" s="328" t="s">
        <v>1591</v>
      </c>
      <c r="G82" s="692" t="s">
        <v>1593</v>
      </c>
      <c r="H82" s="693"/>
      <c r="I82" s="693"/>
      <c r="J82" s="693"/>
      <c r="K82" s="694"/>
      <c r="L82" s="327"/>
      <c r="M82" s="327"/>
    </row>
    <row r="83" spans="2:54" x14ac:dyDescent="0.25">
      <c r="B83" s="28" t="s">
        <v>1525</v>
      </c>
    </row>
    <row r="84" spans="2:54" s="233" customFormat="1" ht="12.75" thickBot="1" x14ac:dyDescent="0.3">
      <c r="B84" s="403" t="s">
        <v>1798</v>
      </c>
      <c r="C84" s="289"/>
      <c r="D84" s="289"/>
      <c r="E84" s="289"/>
      <c r="F84" s="289"/>
      <c r="G84" s="289"/>
      <c r="H84" s="289"/>
      <c r="I84" s="289"/>
      <c r="J84" s="289"/>
      <c r="K84" s="289"/>
      <c r="L84" s="289"/>
      <c r="M84" s="289"/>
      <c r="N84" s="289"/>
      <c r="AX84" s="267"/>
      <c r="AY84" s="267"/>
      <c r="AZ84" s="267"/>
      <c r="BA84" s="267"/>
    </row>
    <row r="85" spans="2:54" x14ac:dyDescent="0.25">
      <c r="B85" s="6" t="s">
        <v>20</v>
      </c>
      <c r="C85" s="237" t="s">
        <v>45</v>
      </c>
      <c r="D85" s="235" t="s">
        <v>403</v>
      </c>
      <c r="E85" s="588" t="s">
        <v>404</v>
      </c>
      <c r="F85" s="589"/>
      <c r="G85" s="235" t="s">
        <v>500</v>
      </c>
      <c r="H85" s="235" t="s">
        <v>501</v>
      </c>
      <c r="I85" s="588" t="s">
        <v>502</v>
      </c>
      <c r="J85" s="589"/>
      <c r="K85" s="235" t="s">
        <v>503</v>
      </c>
      <c r="L85" s="588" t="s">
        <v>504</v>
      </c>
      <c r="M85" s="607"/>
      <c r="N85" s="607"/>
      <c r="O85" s="589"/>
      <c r="P85" s="588" t="s">
        <v>505</v>
      </c>
      <c r="Q85" s="607"/>
      <c r="R85" s="607"/>
      <c r="S85" s="589"/>
      <c r="T85" s="588" t="s">
        <v>506</v>
      </c>
      <c r="U85" s="589"/>
      <c r="V85" s="235" t="s">
        <v>507</v>
      </c>
      <c r="W85" s="588" t="s">
        <v>508</v>
      </c>
      <c r="X85" s="607"/>
      <c r="Y85" s="607"/>
      <c r="Z85" s="589"/>
      <c r="AA85" s="588" t="s">
        <v>509</v>
      </c>
      <c r="AB85" s="607"/>
      <c r="AC85" s="607"/>
      <c r="AD85" s="607"/>
      <c r="AE85" s="588" t="s">
        <v>517</v>
      </c>
      <c r="AF85" s="607"/>
      <c r="AG85" s="607"/>
      <c r="AH85" s="589"/>
      <c r="AI85" s="588" t="s">
        <v>518</v>
      </c>
      <c r="AJ85" s="607"/>
      <c r="AK85" s="588" t="s">
        <v>564</v>
      </c>
      <c r="AL85" s="589"/>
      <c r="AM85" s="588" t="s">
        <v>565</v>
      </c>
      <c r="AN85" s="607"/>
      <c r="AO85" s="607"/>
      <c r="AP85" s="607"/>
      <c r="AQ85" s="595"/>
      <c r="AX85" s="8"/>
      <c r="BB85" s="267"/>
    </row>
    <row r="86" spans="2:54" ht="84" customHeight="1" x14ac:dyDescent="0.25">
      <c r="B86" s="247" t="s">
        <v>67</v>
      </c>
      <c r="C86" s="252" t="s">
        <v>650</v>
      </c>
      <c r="D86" s="250" t="s">
        <v>496</v>
      </c>
      <c r="E86" s="582" t="s">
        <v>497</v>
      </c>
      <c r="F86" s="583"/>
      <c r="G86" s="250" t="s">
        <v>1339</v>
      </c>
      <c r="H86" s="250" t="s">
        <v>1337</v>
      </c>
      <c r="I86" s="582" t="s">
        <v>1046</v>
      </c>
      <c r="J86" s="583"/>
      <c r="K86" s="250" t="s">
        <v>515</v>
      </c>
      <c r="L86" s="582" t="s">
        <v>1111</v>
      </c>
      <c r="M86" s="609"/>
      <c r="N86" s="609"/>
      <c r="O86" s="583"/>
      <c r="P86" s="591" t="s">
        <v>1372</v>
      </c>
      <c r="Q86" s="591"/>
      <c r="R86" s="591"/>
      <c r="S86" s="582"/>
      <c r="T86" s="582" t="s">
        <v>790</v>
      </c>
      <c r="U86" s="583"/>
      <c r="V86" s="250" t="s">
        <v>516</v>
      </c>
      <c r="W86" s="582" t="s">
        <v>400</v>
      </c>
      <c r="X86" s="609"/>
      <c r="Y86" s="609"/>
      <c r="Z86" s="583"/>
      <c r="AA86" s="582" t="s">
        <v>498</v>
      </c>
      <c r="AB86" s="609"/>
      <c r="AC86" s="609"/>
      <c r="AD86" s="609"/>
      <c r="AE86" s="582" t="s">
        <v>1048</v>
      </c>
      <c r="AF86" s="609"/>
      <c r="AG86" s="609"/>
      <c r="AH86" s="583"/>
      <c r="AI86" s="591" t="s">
        <v>1019</v>
      </c>
      <c r="AJ86" s="582"/>
      <c r="AK86" s="582" t="s">
        <v>1341</v>
      </c>
      <c r="AL86" s="583"/>
      <c r="AM86" s="582" t="s">
        <v>1343</v>
      </c>
      <c r="AN86" s="609"/>
      <c r="AO86" s="609"/>
      <c r="AP86" s="609"/>
      <c r="AQ86" s="596"/>
      <c r="AX86" s="8"/>
      <c r="BB86" s="267"/>
    </row>
    <row r="87" spans="2:54" ht="108" customHeight="1" x14ac:dyDescent="0.25">
      <c r="B87" s="7" t="s">
        <v>21</v>
      </c>
      <c r="C87" s="238" t="s">
        <v>1524</v>
      </c>
      <c r="D87" s="231" t="s">
        <v>50</v>
      </c>
      <c r="E87" s="638" t="s">
        <v>1625</v>
      </c>
      <c r="F87" s="556"/>
      <c r="G87" s="231" t="s">
        <v>1338</v>
      </c>
      <c r="H87" s="231" t="s">
        <v>1340</v>
      </c>
      <c r="I87" s="638" t="s">
        <v>514</v>
      </c>
      <c r="J87" s="556"/>
      <c r="K87" s="231" t="s">
        <v>990</v>
      </c>
      <c r="L87" s="638" t="s">
        <v>1112</v>
      </c>
      <c r="M87" s="639"/>
      <c r="N87" s="639"/>
      <c r="O87" s="556"/>
      <c r="P87" s="551" t="s">
        <v>1373</v>
      </c>
      <c r="Q87" s="551"/>
      <c r="R87" s="551"/>
      <c r="S87" s="638"/>
      <c r="T87" s="231" t="s">
        <v>89</v>
      </c>
      <c r="U87" s="231" t="s">
        <v>90</v>
      </c>
      <c r="V87" s="231" t="s">
        <v>1347</v>
      </c>
      <c r="W87" s="638" t="s">
        <v>1110</v>
      </c>
      <c r="X87" s="639"/>
      <c r="Y87" s="639"/>
      <c r="Z87" s="556"/>
      <c r="AA87" s="638" t="s">
        <v>499</v>
      </c>
      <c r="AB87" s="639"/>
      <c r="AC87" s="639"/>
      <c r="AD87" s="639"/>
      <c r="AE87" s="638" t="s">
        <v>1047</v>
      </c>
      <c r="AF87" s="639"/>
      <c r="AG87" s="639"/>
      <c r="AH87" s="556"/>
      <c r="AI87" s="234" t="s">
        <v>89</v>
      </c>
      <c r="AJ87" s="239" t="s">
        <v>90</v>
      </c>
      <c r="AK87" s="234" t="s">
        <v>50</v>
      </c>
      <c r="AL87" s="234" t="s">
        <v>1342</v>
      </c>
      <c r="AM87" s="234" t="s">
        <v>50</v>
      </c>
      <c r="AN87" s="572" t="s">
        <v>1344</v>
      </c>
      <c r="AO87" s="573"/>
      <c r="AP87" s="573"/>
      <c r="AQ87" s="574"/>
      <c r="AX87" s="8"/>
      <c r="BB87" s="267"/>
    </row>
    <row r="88" spans="2:54" x14ac:dyDescent="0.25">
      <c r="B88" s="604" t="s">
        <v>765</v>
      </c>
      <c r="C88" s="240"/>
      <c r="D88" s="243"/>
      <c r="E88" s="674"/>
      <c r="F88" s="675"/>
      <c r="G88" s="53"/>
      <c r="H88" s="52"/>
      <c r="I88" s="674"/>
      <c r="J88" s="675"/>
      <c r="K88" s="51"/>
      <c r="L88" s="671"/>
      <c r="M88" s="672"/>
      <c r="N88" s="672"/>
      <c r="O88" s="673"/>
      <c r="P88" s="671"/>
      <c r="Q88" s="672"/>
      <c r="R88" s="672"/>
      <c r="S88" s="673"/>
      <c r="T88" s="55"/>
      <c r="U88" s="53"/>
      <c r="V88" s="52"/>
      <c r="W88" s="671"/>
      <c r="X88" s="672"/>
      <c r="Y88" s="672"/>
      <c r="Z88" s="673"/>
      <c r="AA88" s="671"/>
      <c r="AB88" s="672"/>
      <c r="AC88" s="672"/>
      <c r="AD88" s="673"/>
      <c r="AE88" s="671"/>
      <c r="AF88" s="672"/>
      <c r="AG88" s="672"/>
      <c r="AH88" s="673"/>
      <c r="AI88" s="55"/>
      <c r="AJ88" s="240"/>
      <c r="AK88" s="243"/>
      <c r="AL88" s="51"/>
      <c r="AM88" s="243"/>
      <c r="AN88" s="671"/>
      <c r="AO88" s="672"/>
      <c r="AP88" s="672"/>
      <c r="AQ88" s="684"/>
      <c r="AX88" s="8"/>
      <c r="BB88" s="267"/>
    </row>
    <row r="89" spans="2:54" x14ac:dyDescent="0.25">
      <c r="B89" s="605"/>
      <c r="C89" s="240"/>
      <c r="D89" s="243"/>
      <c r="E89" s="674"/>
      <c r="F89" s="675"/>
      <c r="G89" s="53"/>
      <c r="H89" s="52"/>
      <c r="I89" s="674"/>
      <c r="J89" s="675"/>
      <c r="K89" s="51"/>
      <c r="L89" s="671"/>
      <c r="M89" s="672"/>
      <c r="N89" s="672"/>
      <c r="O89" s="673"/>
      <c r="P89" s="671"/>
      <c r="Q89" s="672"/>
      <c r="R89" s="672"/>
      <c r="S89" s="673"/>
      <c r="T89" s="55"/>
      <c r="U89" s="53"/>
      <c r="V89" s="52"/>
      <c r="W89" s="671"/>
      <c r="X89" s="672"/>
      <c r="Y89" s="672"/>
      <c r="Z89" s="673"/>
      <c r="AA89" s="671"/>
      <c r="AB89" s="672"/>
      <c r="AC89" s="672"/>
      <c r="AD89" s="673"/>
      <c r="AE89" s="671"/>
      <c r="AF89" s="672"/>
      <c r="AG89" s="672"/>
      <c r="AH89" s="673"/>
      <c r="AI89" s="55"/>
      <c r="AJ89" s="240"/>
      <c r="AK89" s="243"/>
      <c r="AL89" s="51"/>
      <c r="AM89" s="243"/>
      <c r="AN89" s="671"/>
      <c r="AO89" s="672"/>
      <c r="AP89" s="672"/>
      <c r="AQ89" s="684"/>
      <c r="AX89" s="8"/>
      <c r="BB89" s="267"/>
    </row>
    <row r="90" spans="2:54" x14ac:dyDescent="0.25">
      <c r="B90" s="605"/>
      <c r="C90" s="240"/>
      <c r="D90" s="243"/>
      <c r="E90" s="674"/>
      <c r="F90" s="675"/>
      <c r="G90" s="53"/>
      <c r="H90" s="52"/>
      <c r="I90" s="674"/>
      <c r="J90" s="675"/>
      <c r="K90" s="51"/>
      <c r="L90" s="671"/>
      <c r="M90" s="672"/>
      <c r="N90" s="672"/>
      <c r="O90" s="673"/>
      <c r="P90" s="671"/>
      <c r="Q90" s="672"/>
      <c r="R90" s="672"/>
      <c r="S90" s="673"/>
      <c r="T90" s="55"/>
      <c r="U90" s="53"/>
      <c r="V90" s="52"/>
      <c r="W90" s="671"/>
      <c r="X90" s="672"/>
      <c r="Y90" s="672"/>
      <c r="Z90" s="673"/>
      <c r="AA90" s="671"/>
      <c r="AB90" s="672"/>
      <c r="AC90" s="672"/>
      <c r="AD90" s="673"/>
      <c r="AE90" s="671"/>
      <c r="AF90" s="672"/>
      <c r="AG90" s="672"/>
      <c r="AH90" s="673"/>
      <c r="AI90" s="55"/>
      <c r="AJ90" s="240"/>
      <c r="AK90" s="243"/>
      <c r="AL90" s="51"/>
      <c r="AM90" s="243"/>
      <c r="AN90" s="671"/>
      <c r="AO90" s="672"/>
      <c r="AP90" s="672"/>
      <c r="AQ90" s="684"/>
      <c r="AX90" s="8"/>
      <c r="BB90" s="267"/>
    </row>
    <row r="91" spans="2:54" x14ac:dyDescent="0.25">
      <c r="B91" s="605"/>
      <c r="C91" s="240"/>
      <c r="D91" s="243"/>
      <c r="E91" s="674"/>
      <c r="F91" s="675"/>
      <c r="G91" s="53"/>
      <c r="H91" s="52"/>
      <c r="I91" s="674"/>
      <c r="J91" s="675"/>
      <c r="K91" s="51"/>
      <c r="L91" s="671"/>
      <c r="M91" s="672"/>
      <c r="N91" s="672"/>
      <c r="O91" s="673"/>
      <c r="P91" s="671"/>
      <c r="Q91" s="672"/>
      <c r="R91" s="672"/>
      <c r="S91" s="673"/>
      <c r="T91" s="55"/>
      <c r="U91" s="53"/>
      <c r="V91" s="52"/>
      <c r="W91" s="671"/>
      <c r="X91" s="672"/>
      <c r="Y91" s="672"/>
      <c r="Z91" s="673"/>
      <c r="AA91" s="671"/>
      <c r="AB91" s="672"/>
      <c r="AC91" s="672"/>
      <c r="AD91" s="673"/>
      <c r="AE91" s="671"/>
      <c r="AF91" s="672"/>
      <c r="AG91" s="672"/>
      <c r="AH91" s="673"/>
      <c r="AI91" s="55"/>
      <c r="AJ91" s="240"/>
      <c r="AK91" s="243"/>
      <c r="AL91" s="51"/>
      <c r="AM91" s="243"/>
      <c r="AN91" s="671"/>
      <c r="AO91" s="672"/>
      <c r="AP91" s="672"/>
      <c r="AQ91" s="684"/>
      <c r="AX91" s="8"/>
      <c r="BB91" s="267"/>
    </row>
    <row r="92" spans="2:54" x14ac:dyDescent="0.25">
      <c r="B92" s="605"/>
      <c r="C92" s="240"/>
      <c r="D92" s="243"/>
      <c r="E92" s="674"/>
      <c r="F92" s="675"/>
      <c r="G92" s="53"/>
      <c r="H92" s="52"/>
      <c r="I92" s="674"/>
      <c r="J92" s="675"/>
      <c r="K92" s="51"/>
      <c r="L92" s="671"/>
      <c r="M92" s="672"/>
      <c r="N92" s="672"/>
      <c r="O92" s="673"/>
      <c r="P92" s="671"/>
      <c r="Q92" s="672"/>
      <c r="R92" s="672"/>
      <c r="S92" s="673"/>
      <c r="T92" s="55"/>
      <c r="U92" s="53"/>
      <c r="V92" s="52"/>
      <c r="W92" s="671"/>
      <c r="X92" s="672"/>
      <c r="Y92" s="672"/>
      <c r="Z92" s="673"/>
      <c r="AA92" s="671"/>
      <c r="AB92" s="672"/>
      <c r="AC92" s="672"/>
      <c r="AD92" s="673"/>
      <c r="AE92" s="671"/>
      <c r="AF92" s="672"/>
      <c r="AG92" s="672"/>
      <c r="AH92" s="673"/>
      <c r="AI92" s="55"/>
      <c r="AJ92" s="240"/>
      <c r="AK92" s="243"/>
      <c r="AL92" s="51"/>
      <c r="AM92" s="243"/>
      <c r="AN92" s="671"/>
      <c r="AO92" s="672"/>
      <c r="AP92" s="672"/>
      <c r="AQ92" s="684"/>
      <c r="AX92" s="8"/>
      <c r="BB92" s="267"/>
    </row>
    <row r="93" spans="2:54" x14ac:dyDescent="0.25">
      <c r="B93" s="605"/>
      <c r="C93" s="240"/>
      <c r="D93" s="243"/>
      <c r="E93" s="674"/>
      <c r="F93" s="675"/>
      <c r="G93" s="53"/>
      <c r="H93" s="52"/>
      <c r="I93" s="674"/>
      <c r="J93" s="675"/>
      <c r="K93" s="51"/>
      <c r="L93" s="671"/>
      <c r="M93" s="672"/>
      <c r="N93" s="672"/>
      <c r="O93" s="673"/>
      <c r="P93" s="671"/>
      <c r="Q93" s="672"/>
      <c r="R93" s="672"/>
      <c r="S93" s="673"/>
      <c r="T93" s="55"/>
      <c r="U93" s="53"/>
      <c r="V93" s="52"/>
      <c r="W93" s="671"/>
      <c r="X93" s="672"/>
      <c r="Y93" s="672"/>
      <c r="Z93" s="673"/>
      <c r="AA93" s="671"/>
      <c r="AB93" s="672"/>
      <c r="AC93" s="672"/>
      <c r="AD93" s="673"/>
      <c r="AE93" s="671"/>
      <c r="AF93" s="672"/>
      <c r="AG93" s="672"/>
      <c r="AH93" s="673"/>
      <c r="AI93" s="55"/>
      <c r="AJ93" s="240"/>
      <c r="AK93" s="243"/>
      <c r="AL93" s="51"/>
      <c r="AM93" s="243"/>
      <c r="AN93" s="671"/>
      <c r="AO93" s="672"/>
      <c r="AP93" s="672"/>
      <c r="AQ93" s="684"/>
      <c r="AX93" s="8"/>
      <c r="BB93" s="267"/>
    </row>
    <row r="94" spans="2:54" x14ac:dyDescent="0.25">
      <c r="B94" s="605"/>
      <c r="C94" s="240"/>
      <c r="D94" s="243"/>
      <c r="E94" s="674"/>
      <c r="F94" s="675"/>
      <c r="G94" s="53"/>
      <c r="H94" s="52"/>
      <c r="I94" s="674"/>
      <c r="J94" s="675"/>
      <c r="K94" s="51"/>
      <c r="L94" s="671"/>
      <c r="M94" s="672"/>
      <c r="N94" s="672"/>
      <c r="O94" s="673"/>
      <c r="P94" s="671"/>
      <c r="Q94" s="672"/>
      <c r="R94" s="672"/>
      <c r="S94" s="673"/>
      <c r="T94" s="55"/>
      <c r="U94" s="53"/>
      <c r="V94" s="52"/>
      <c r="W94" s="671"/>
      <c r="X94" s="672"/>
      <c r="Y94" s="672"/>
      <c r="Z94" s="673"/>
      <c r="AA94" s="671"/>
      <c r="AB94" s="672"/>
      <c r="AC94" s="672"/>
      <c r="AD94" s="673"/>
      <c r="AE94" s="671"/>
      <c r="AF94" s="672"/>
      <c r="AG94" s="672"/>
      <c r="AH94" s="673"/>
      <c r="AI94" s="55"/>
      <c r="AJ94" s="240"/>
      <c r="AK94" s="243"/>
      <c r="AL94" s="51"/>
      <c r="AM94" s="243"/>
      <c r="AN94" s="671"/>
      <c r="AO94" s="672"/>
      <c r="AP94" s="672"/>
      <c r="AQ94" s="684"/>
      <c r="AX94" s="8"/>
      <c r="BB94" s="267"/>
    </row>
    <row r="95" spans="2:54" x14ac:dyDescent="0.25">
      <c r="B95" s="605"/>
      <c r="C95" s="240"/>
      <c r="D95" s="243"/>
      <c r="E95" s="674"/>
      <c r="F95" s="675"/>
      <c r="G95" s="53"/>
      <c r="H95" s="52"/>
      <c r="I95" s="674"/>
      <c r="J95" s="675"/>
      <c r="K95" s="51"/>
      <c r="L95" s="671"/>
      <c r="M95" s="672"/>
      <c r="N95" s="672"/>
      <c r="O95" s="673"/>
      <c r="P95" s="671"/>
      <c r="Q95" s="672"/>
      <c r="R95" s="672"/>
      <c r="S95" s="673"/>
      <c r="T95" s="55"/>
      <c r="U95" s="53"/>
      <c r="V95" s="52"/>
      <c r="W95" s="671"/>
      <c r="X95" s="672"/>
      <c r="Y95" s="672"/>
      <c r="Z95" s="673"/>
      <c r="AA95" s="671"/>
      <c r="AB95" s="672"/>
      <c r="AC95" s="672"/>
      <c r="AD95" s="673"/>
      <c r="AE95" s="671"/>
      <c r="AF95" s="672"/>
      <c r="AG95" s="672"/>
      <c r="AH95" s="673"/>
      <c r="AI95" s="55"/>
      <c r="AJ95" s="240"/>
      <c r="AK95" s="243"/>
      <c r="AL95" s="51"/>
      <c r="AM95" s="243"/>
      <c r="AN95" s="671"/>
      <c r="AO95" s="672"/>
      <c r="AP95" s="672"/>
      <c r="AQ95" s="684"/>
      <c r="AX95" s="8"/>
      <c r="BB95" s="267"/>
    </row>
    <row r="96" spans="2:54" x14ac:dyDescent="0.25">
      <c r="B96" s="605"/>
      <c r="C96" s="240"/>
      <c r="D96" s="243"/>
      <c r="E96" s="674"/>
      <c r="F96" s="675"/>
      <c r="G96" s="53"/>
      <c r="H96" s="52"/>
      <c r="I96" s="674"/>
      <c r="J96" s="675"/>
      <c r="K96" s="51"/>
      <c r="L96" s="671"/>
      <c r="M96" s="672"/>
      <c r="N96" s="672"/>
      <c r="O96" s="673"/>
      <c r="P96" s="671"/>
      <c r="Q96" s="672"/>
      <c r="R96" s="672"/>
      <c r="S96" s="673"/>
      <c r="T96" s="55"/>
      <c r="U96" s="53"/>
      <c r="V96" s="52"/>
      <c r="W96" s="671"/>
      <c r="X96" s="672"/>
      <c r="Y96" s="672"/>
      <c r="Z96" s="673"/>
      <c r="AA96" s="671"/>
      <c r="AB96" s="672"/>
      <c r="AC96" s="672"/>
      <c r="AD96" s="673"/>
      <c r="AE96" s="671"/>
      <c r="AF96" s="672"/>
      <c r="AG96" s="672"/>
      <c r="AH96" s="673"/>
      <c r="AI96" s="55"/>
      <c r="AJ96" s="240"/>
      <c r="AK96" s="243"/>
      <c r="AL96" s="51"/>
      <c r="AM96" s="243"/>
      <c r="AN96" s="671"/>
      <c r="AO96" s="672"/>
      <c r="AP96" s="672"/>
      <c r="AQ96" s="684"/>
      <c r="AX96" s="8"/>
      <c r="BB96" s="267"/>
    </row>
    <row r="97" spans="2:54" x14ac:dyDescent="0.25">
      <c r="B97" s="605"/>
      <c r="C97" s="240"/>
      <c r="D97" s="243"/>
      <c r="E97" s="674"/>
      <c r="F97" s="675"/>
      <c r="G97" s="53"/>
      <c r="H97" s="52"/>
      <c r="I97" s="674"/>
      <c r="J97" s="675"/>
      <c r="K97" s="51"/>
      <c r="L97" s="671"/>
      <c r="M97" s="672"/>
      <c r="N97" s="672"/>
      <c r="O97" s="673"/>
      <c r="P97" s="671"/>
      <c r="Q97" s="672"/>
      <c r="R97" s="672"/>
      <c r="S97" s="673"/>
      <c r="T97" s="55"/>
      <c r="U97" s="53"/>
      <c r="V97" s="52"/>
      <c r="W97" s="671"/>
      <c r="X97" s="672"/>
      <c r="Y97" s="672"/>
      <c r="Z97" s="673"/>
      <c r="AA97" s="671"/>
      <c r="AB97" s="672"/>
      <c r="AC97" s="672"/>
      <c r="AD97" s="673"/>
      <c r="AE97" s="671"/>
      <c r="AF97" s="672"/>
      <c r="AG97" s="672"/>
      <c r="AH97" s="673"/>
      <c r="AI97" s="55"/>
      <c r="AJ97" s="240"/>
      <c r="AK97" s="243"/>
      <c r="AL97" s="51"/>
      <c r="AM97" s="243"/>
      <c r="AN97" s="671"/>
      <c r="AO97" s="672"/>
      <c r="AP97" s="672"/>
      <c r="AQ97" s="684"/>
      <c r="AX97" s="8"/>
      <c r="BB97" s="267"/>
    </row>
    <row r="98" spans="2:54" x14ac:dyDescent="0.25">
      <c r="B98" s="605"/>
      <c r="C98" s="240"/>
      <c r="D98" s="243"/>
      <c r="E98" s="674"/>
      <c r="F98" s="675"/>
      <c r="G98" s="53"/>
      <c r="H98" s="52"/>
      <c r="I98" s="674"/>
      <c r="J98" s="675"/>
      <c r="K98" s="51"/>
      <c r="L98" s="671"/>
      <c r="M98" s="672"/>
      <c r="N98" s="672"/>
      <c r="O98" s="673"/>
      <c r="P98" s="671"/>
      <c r="Q98" s="672"/>
      <c r="R98" s="672"/>
      <c r="S98" s="673"/>
      <c r="T98" s="55"/>
      <c r="U98" s="53"/>
      <c r="V98" s="52"/>
      <c r="W98" s="671"/>
      <c r="X98" s="672"/>
      <c r="Y98" s="672"/>
      <c r="Z98" s="673"/>
      <c r="AA98" s="671"/>
      <c r="AB98" s="672"/>
      <c r="AC98" s="672"/>
      <c r="AD98" s="673"/>
      <c r="AE98" s="671"/>
      <c r="AF98" s="672"/>
      <c r="AG98" s="672"/>
      <c r="AH98" s="673"/>
      <c r="AI98" s="55"/>
      <c r="AJ98" s="240"/>
      <c r="AK98" s="243"/>
      <c r="AL98" s="51"/>
      <c r="AM98" s="243"/>
      <c r="AN98" s="671"/>
      <c r="AO98" s="672"/>
      <c r="AP98" s="672"/>
      <c r="AQ98" s="684"/>
      <c r="AX98" s="8"/>
      <c r="BB98" s="267"/>
    </row>
    <row r="99" spans="2:54" x14ac:dyDescent="0.25">
      <c r="B99" s="605"/>
      <c r="C99" s="240"/>
      <c r="D99" s="243"/>
      <c r="E99" s="674"/>
      <c r="F99" s="675"/>
      <c r="G99" s="53"/>
      <c r="H99" s="52"/>
      <c r="I99" s="674"/>
      <c r="J99" s="675"/>
      <c r="K99" s="51"/>
      <c r="L99" s="671"/>
      <c r="M99" s="672"/>
      <c r="N99" s="672"/>
      <c r="O99" s="673"/>
      <c r="P99" s="671"/>
      <c r="Q99" s="672"/>
      <c r="R99" s="672"/>
      <c r="S99" s="673"/>
      <c r="T99" s="55"/>
      <c r="U99" s="53"/>
      <c r="V99" s="52"/>
      <c r="W99" s="671"/>
      <c r="X99" s="672"/>
      <c r="Y99" s="672"/>
      <c r="Z99" s="673"/>
      <c r="AA99" s="671"/>
      <c r="AB99" s="672"/>
      <c r="AC99" s="672"/>
      <c r="AD99" s="673"/>
      <c r="AE99" s="671"/>
      <c r="AF99" s="672"/>
      <c r="AG99" s="672"/>
      <c r="AH99" s="673"/>
      <c r="AI99" s="55"/>
      <c r="AJ99" s="240"/>
      <c r="AK99" s="243"/>
      <c r="AL99" s="51"/>
      <c r="AM99" s="243"/>
      <c r="AN99" s="671"/>
      <c r="AO99" s="672"/>
      <c r="AP99" s="672"/>
      <c r="AQ99" s="684"/>
      <c r="AX99" s="8"/>
      <c r="BB99" s="267"/>
    </row>
    <row r="100" spans="2:54" x14ac:dyDescent="0.25">
      <c r="B100" s="605"/>
      <c r="C100" s="240"/>
      <c r="D100" s="243"/>
      <c r="E100" s="674"/>
      <c r="F100" s="675"/>
      <c r="G100" s="53"/>
      <c r="H100" s="52"/>
      <c r="I100" s="674"/>
      <c r="J100" s="675"/>
      <c r="K100" s="51"/>
      <c r="L100" s="671"/>
      <c r="M100" s="672"/>
      <c r="N100" s="672"/>
      <c r="O100" s="673"/>
      <c r="P100" s="671"/>
      <c r="Q100" s="672"/>
      <c r="R100" s="672"/>
      <c r="S100" s="673"/>
      <c r="T100" s="55"/>
      <c r="U100" s="53"/>
      <c r="V100" s="52"/>
      <c r="W100" s="671"/>
      <c r="X100" s="672"/>
      <c r="Y100" s="672"/>
      <c r="Z100" s="673"/>
      <c r="AA100" s="671"/>
      <c r="AB100" s="672"/>
      <c r="AC100" s="672"/>
      <c r="AD100" s="673"/>
      <c r="AE100" s="671"/>
      <c r="AF100" s="672"/>
      <c r="AG100" s="672"/>
      <c r="AH100" s="673"/>
      <c r="AI100" s="55"/>
      <c r="AJ100" s="240"/>
      <c r="AK100" s="243"/>
      <c r="AL100" s="51"/>
      <c r="AM100" s="243"/>
      <c r="AN100" s="671"/>
      <c r="AO100" s="672"/>
      <c r="AP100" s="672"/>
      <c r="AQ100" s="684"/>
      <c r="AX100" s="8"/>
      <c r="BB100" s="267"/>
    </row>
    <row r="101" spans="2:54" x14ac:dyDescent="0.25">
      <c r="B101" s="605"/>
      <c r="C101" s="240"/>
      <c r="D101" s="243"/>
      <c r="E101" s="674"/>
      <c r="F101" s="675"/>
      <c r="G101" s="53"/>
      <c r="H101" s="52"/>
      <c r="I101" s="674"/>
      <c r="J101" s="675"/>
      <c r="K101" s="51"/>
      <c r="L101" s="671"/>
      <c r="M101" s="672"/>
      <c r="N101" s="672"/>
      <c r="O101" s="673"/>
      <c r="P101" s="671"/>
      <c r="Q101" s="672"/>
      <c r="R101" s="672"/>
      <c r="S101" s="673"/>
      <c r="T101" s="55"/>
      <c r="U101" s="53"/>
      <c r="V101" s="52"/>
      <c r="W101" s="671"/>
      <c r="X101" s="672"/>
      <c r="Y101" s="672"/>
      <c r="Z101" s="673"/>
      <c r="AA101" s="671"/>
      <c r="AB101" s="672"/>
      <c r="AC101" s="672"/>
      <c r="AD101" s="673"/>
      <c r="AE101" s="671"/>
      <c r="AF101" s="672"/>
      <c r="AG101" s="672"/>
      <c r="AH101" s="673"/>
      <c r="AI101" s="55"/>
      <c r="AJ101" s="240"/>
      <c r="AK101" s="243"/>
      <c r="AL101" s="51"/>
      <c r="AM101" s="243"/>
      <c r="AN101" s="671"/>
      <c r="AO101" s="672"/>
      <c r="AP101" s="672"/>
      <c r="AQ101" s="684"/>
      <c r="AX101" s="8"/>
      <c r="BB101" s="267"/>
    </row>
    <row r="102" spans="2:54" x14ac:dyDescent="0.25">
      <c r="B102" s="605"/>
      <c r="C102" s="240"/>
      <c r="D102" s="243"/>
      <c r="E102" s="674"/>
      <c r="F102" s="675"/>
      <c r="G102" s="53"/>
      <c r="H102" s="52"/>
      <c r="I102" s="674"/>
      <c r="J102" s="675"/>
      <c r="K102" s="51"/>
      <c r="L102" s="671"/>
      <c r="M102" s="672"/>
      <c r="N102" s="672"/>
      <c r="O102" s="673"/>
      <c r="P102" s="671"/>
      <c r="Q102" s="672"/>
      <c r="R102" s="672"/>
      <c r="S102" s="673"/>
      <c r="T102" s="55"/>
      <c r="U102" s="53"/>
      <c r="V102" s="52"/>
      <c r="W102" s="671"/>
      <c r="X102" s="672"/>
      <c r="Y102" s="672"/>
      <c r="Z102" s="673"/>
      <c r="AA102" s="671"/>
      <c r="AB102" s="672"/>
      <c r="AC102" s="672"/>
      <c r="AD102" s="673"/>
      <c r="AE102" s="671"/>
      <c r="AF102" s="672"/>
      <c r="AG102" s="672"/>
      <c r="AH102" s="673"/>
      <c r="AI102" s="55"/>
      <c r="AJ102" s="240"/>
      <c r="AK102" s="243"/>
      <c r="AL102" s="51"/>
      <c r="AM102" s="243"/>
      <c r="AN102" s="671"/>
      <c r="AO102" s="672"/>
      <c r="AP102" s="672"/>
      <c r="AQ102" s="684"/>
      <c r="AX102" s="8"/>
      <c r="BB102" s="267"/>
    </row>
    <row r="103" spans="2:54" x14ac:dyDescent="0.25">
      <c r="B103" s="605"/>
      <c r="C103" s="240"/>
      <c r="D103" s="243"/>
      <c r="E103" s="674"/>
      <c r="F103" s="675"/>
      <c r="G103" s="53"/>
      <c r="H103" s="52"/>
      <c r="I103" s="674"/>
      <c r="J103" s="675"/>
      <c r="K103" s="51"/>
      <c r="L103" s="671"/>
      <c r="M103" s="672"/>
      <c r="N103" s="672"/>
      <c r="O103" s="673"/>
      <c r="P103" s="671"/>
      <c r="Q103" s="672"/>
      <c r="R103" s="672"/>
      <c r="S103" s="673"/>
      <c r="T103" s="55"/>
      <c r="U103" s="53"/>
      <c r="V103" s="52"/>
      <c r="W103" s="671"/>
      <c r="X103" s="672"/>
      <c r="Y103" s="672"/>
      <c r="Z103" s="673"/>
      <c r="AA103" s="671"/>
      <c r="AB103" s="672"/>
      <c r="AC103" s="672"/>
      <c r="AD103" s="673"/>
      <c r="AE103" s="671"/>
      <c r="AF103" s="672"/>
      <c r="AG103" s="672"/>
      <c r="AH103" s="673"/>
      <c r="AI103" s="55"/>
      <c r="AJ103" s="240"/>
      <c r="AK103" s="243"/>
      <c r="AL103" s="51"/>
      <c r="AM103" s="243"/>
      <c r="AN103" s="671"/>
      <c r="AO103" s="672"/>
      <c r="AP103" s="672"/>
      <c r="AQ103" s="684"/>
      <c r="AX103" s="8"/>
      <c r="BB103" s="267"/>
    </row>
    <row r="104" spans="2:54" x14ac:dyDescent="0.25">
      <c r="B104" s="605"/>
      <c r="C104" s="240"/>
      <c r="D104" s="243"/>
      <c r="E104" s="674"/>
      <c r="F104" s="675"/>
      <c r="G104" s="53"/>
      <c r="H104" s="52"/>
      <c r="I104" s="674"/>
      <c r="J104" s="675"/>
      <c r="K104" s="51"/>
      <c r="L104" s="671"/>
      <c r="M104" s="672"/>
      <c r="N104" s="672"/>
      <c r="O104" s="673"/>
      <c r="P104" s="671"/>
      <c r="Q104" s="672"/>
      <c r="R104" s="672"/>
      <c r="S104" s="673"/>
      <c r="T104" s="55"/>
      <c r="U104" s="53"/>
      <c r="V104" s="52"/>
      <c r="W104" s="671"/>
      <c r="X104" s="672"/>
      <c r="Y104" s="672"/>
      <c r="Z104" s="673"/>
      <c r="AA104" s="671"/>
      <c r="AB104" s="672"/>
      <c r="AC104" s="672"/>
      <c r="AD104" s="673"/>
      <c r="AE104" s="671"/>
      <c r="AF104" s="672"/>
      <c r="AG104" s="672"/>
      <c r="AH104" s="673"/>
      <c r="AI104" s="55"/>
      <c r="AJ104" s="240"/>
      <c r="AK104" s="243"/>
      <c r="AL104" s="51"/>
      <c r="AM104" s="243"/>
      <c r="AN104" s="671"/>
      <c r="AO104" s="672"/>
      <c r="AP104" s="672"/>
      <c r="AQ104" s="684"/>
      <c r="AX104" s="8"/>
      <c r="BB104" s="267"/>
    </row>
    <row r="105" spans="2:54" x14ac:dyDescent="0.25">
      <c r="B105" s="605"/>
      <c r="C105" s="240"/>
      <c r="D105" s="243"/>
      <c r="E105" s="674"/>
      <c r="F105" s="675"/>
      <c r="G105" s="53"/>
      <c r="H105" s="52"/>
      <c r="I105" s="674"/>
      <c r="J105" s="675"/>
      <c r="K105" s="51"/>
      <c r="L105" s="671"/>
      <c r="M105" s="672"/>
      <c r="N105" s="672"/>
      <c r="O105" s="673"/>
      <c r="P105" s="671"/>
      <c r="Q105" s="672"/>
      <c r="R105" s="672"/>
      <c r="S105" s="673"/>
      <c r="T105" s="55"/>
      <c r="U105" s="53"/>
      <c r="V105" s="52"/>
      <c r="W105" s="671"/>
      <c r="X105" s="672"/>
      <c r="Y105" s="672"/>
      <c r="Z105" s="673"/>
      <c r="AA105" s="671"/>
      <c r="AB105" s="672"/>
      <c r="AC105" s="672"/>
      <c r="AD105" s="673"/>
      <c r="AE105" s="671"/>
      <c r="AF105" s="672"/>
      <c r="AG105" s="672"/>
      <c r="AH105" s="673"/>
      <c r="AI105" s="55"/>
      <c r="AJ105" s="240"/>
      <c r="AK105" s="243"/>
      <c r="AL105" s="51"/>
      <c r="AM105" s="243"/>
      <c r="AN105" s="671"/>
      <c r="AO105" s="672"/>
      <c r="AP105" s="672"/>
      <c r="AQ105" s="684"/>
      <c r="AX105" s="8"/>
      <c r="BB105" s="267"/>
    </row>
    <row r="106" spans="2:54" x14ac:dyDescent="0.25">
      <c r="B106" s="605"/>
      <c r="C106" s="240"/>
      <c r="D106" s="243"/>
      <c r="E106" s="674"/>
      <c r="F106" s="675"/>
      <c r="G106" s="53"/>
      <c r="H106" s="52"/>
      <c r="I106" s="674"/>
      <c r="J106" s="675"/>
      <c r="K106" s="51"/>
      <c r="L106" s="671"/>
      <c r="M106" s="672"/>
      <c r="N106" s="672"/>
      <c r="O106" s="673"/>
      <c r="P106" s="671"/>
      <c r="Q106" s="672"/>
      <c r="R106" s="672"/>
      <c r="S106" s="673"/>
      <c r="T106" s="55"/>
      <c r="U106" s="53"/>
      <c r="V106" s="52"/>
      <c r="W106" s="671"/>
      <c r="X106" s="672"/>
      <c r="Y106" s="672"/>
      <c r="Z106" s="673"/>
      <c r="AA106" s="671"/>
      <c r="AB106" s="672"/>
      <c r="AC106" s="672"/>
      <c r="AD106" s="673"/>
      <c r="AE106" s="671"/>
      <c r="AF106" s="672"/>
      <c r="AG106" s="672"/>
      <c r="AH106" s="673"/>
      <c r="AI106" s="55"/>
      <c r="AJ106" s="240"/>
      <c r="AK106" s="243"/>
      <c r="AL106" s="51"/>
      <c r="AM106" s="243"/>
      <c r="AN106" s="671"/>
      <c r="AO106" s="672"/>
      <c r="AP106" s="672"/>
      <c r="AQ106" s="684"/>
      <c r="AX106" s="8"/>
      <c r="BB106" s="267"/>
    </row>
    <row r="107" spans="2:54" x14ac:dyDescent="0.25">
      <c r="B107" s="605"/>
      <c r="C107" s="240"/>
      <c r="D107" s="243"/>
      <c r="E107" s="674"/>
      <c r="F107" s="675"/>
      <c r="G107" s="53"/>
      <c r="H107" s="52"/>
      <c r="I107" s="674"/>
      <c r="J107" s="675"/>
      <c r="K107" s="51"/>
      <c r="L107" s="671"/>
      <c r="M107" s="672"/>
      <c r="N107" s="672"/>
      <c r="O107" s="673"/>
      <c r="P107" s="671"/>
      <c r="Q107" s="672"/>
      <c r="R107" s="672"/>
      <c r="S107" s="673"/>
      <c r="T107" s="55"/>
      <c r="U107" s="53"/>
      <c r="V107" s="52"/>
      <c r="W107" s="671"/>
      <c r="X107" s="672"/>
      <c r="Y107" s="672"/>
      <c r="Z107" s="673"/>
      <c r="AA107" s="671"/>
      <c r="AB107" s="672"/>
      <c r="AC107" s="672"/>
      <c r="AD107" s="673"/>
      <c r="AE107" s="671"/>
      <c r="AF107" s="672"/>
      <c r="AG107" s="672"/>
      <c r="AH107" s="673"/>
      <c r="AI107" s="55"/>
      <c r="AJ107" s="240"/>
      <c r="AK107" s="243"/>
      <c r="AL107" s="51"/>
      <c r="AM107" s="243"/>
      <c r="AN107" s="671"/>
      <c r="AO107" s="672"/>
      <c r="AP107" s="672"/>
      <c r="AQ107" s="684"/>
      <c r="AX107" s="8"/>
      <c r="BB107" s="267"/>
    </row>
    <row r="108" spans="2:54" x14ac:dyDescent="0.25">
      <c r="B108" s="605"/>
      <c r="C108" s="240"/>
      <c r="D108" s="243"/>
      <c r="E108" s="674"/>
      <c r="F108" s="675"/>
      <c r="G108" s="53"/>
      <c r="H108" s="52"/>
      <c r="I108" s="674"/>
      <c r="J108" s="675"/>
      <c r="K108" s="51"/>
      <c r="L108" s="671"/>
      <c r="M108" s="672"/>
      <c r="N108" s="672"/>
      <c r="O108" s="673"/>
      <c r="P108" s="671"/>
      <c r="Q108" s="672"/>
      <c r="R108" s="672"/>
      <c r="S108" s="673"/>
      <c r="T108" s="55"/>
      <c r="U108" s="53"/>
      <c r="V108" s="52"/>
      <c r="W108" s="671"/>
      <c r="X108" s="672"/>
      <c r="Y108" s="672"/>
      <c r="Z108" s="673"/>
      <c r="AA108" s="671"/>
      <c r="AB108" s="672"/>
      <c r="AC108" s="672"/>
      <c r="AD108" s="673"/>
      <c r="AE108" s="671"/>
      <c r="AF108" s="672"/>
      <c r="AG108" s="672"/>
      <c r="AH108" s="673"/>
      <c r="AI108" s="55"/>
      <c r="AJ108" s="240"/>
      <c r="AK108" s="243"/>
      <c r="AL108" s="51"/>
      <c r="AM108" s="243"/>
      <c r="AN108" s="671"/>
      <c r="AO108" s="672"/>
      <c r="AP108" s="672"/>
      <c r="AQ108" s="684"/>
      <c r="AX108" s="8"/>
      <c r="BB108" s="267"/>
    </row>
    <row r="109" spans="2:54" x14ac:dyDescent="0.25">
      <c r="B109" s="605"/>
      <c r="C109" s="240"/>
      <c r="D109" s="243"/>
      <c r="E109" s="674"/>
      <c r="F109" s="675"/>
      <c r="G109" s="53"/>
      <c r="H109" s="52"/>
      <c r="I109" s="674"/>
      <c r="J109" s="675"/>
      <c r="K109" s="51"/>
      <c r="L109" s="671"/>
      <c r="M109" s="672"/>
      <c r="N109" s="672"/>
      <c r="O109" s="673"/>
      <c r="P109" s="671"/>
      <c r="Q109" s="672"/>
      <c r="R109" s="672"/>
      <c r="S109" s="673"/>
      <c r="T109" s="55"/>
      <c r="U109" s="53"/>
      <c r="V109" s="52"/>
      <c r="W109" s="671"/>
      <c r="X109" s="672"/>
      <c r="Y109" s="672"/>
      <c r="Z109" s="673"/>
      <c r="AA109" s="671"/>
      <c r="AB109" s="672"/>
      <c r="AC109" s="672"/>
      <c r="AD109" s="673"/>
      <c r="AE109" s="671"/>
      <c r="AF109" s="672"/>
      <c r="AG109" s="672"/>
      <c r="AH109" s="673"/>
      <c r="AI109" s="55"/>
      <c r="AJ109" s="240"/>
      <c r="AK109" s="243"/>
      <c r="AL109" s="51"/>
      <c r="AM109" s="243"/>
      <c r="AN109" s="671"/>
      <c r="AO109" s="672"/>
      <c r="AP109" s="672"/>
      <c r="AQ109" s="684"/>
      <c r="AX109" s="8"/>
      <c r="BB109" s="267"/>
    </row>
    <row r="110" spans="2:54" x14ac:dyDescent="0.25">
      <c r="B110" s="605"/>
      <c r="C110" s="240"/>
      <c r="D110" s="243"/>
      <c r="E110" s="674"/>
      <c r="F110" s="675"/>
      <c r="G110" s="53"/>
      <c r="H110" s="52"/>
      <c r="I110" s="674"/>
      <c r="J110" s="675"/>
      <c r="K110" s="51"/>
      <c r="L110" s="671"/>
      <c r="M110" s="672"/>
      <c r="N110" s="672"/>
      <c r="O110" s="673"/>
      <c r="P110" s="671"/>
      <c r="Q110" s="672"/>
      <c r="R110" s="672"/>
      <c r="S110" s="673"/>
      <c r="T110" s="55"/>
      <c r="U110" s="53"/>
      <c r="V110" s="52"/>
      <c r="W110" s="671"/>
      <c r="X110" s="672"/>
      <c r="Y110" s="672"/>
      <c r="Z110" s="673"/>
      <c r="AA110" s="671"/>
      <c r="AB110" s="672"/>
      <c r="AC110" s="672"/>
      <c r="AD110" s="673"/>
      <c r="AE110" s="671"/>
      <c r="AF110" s="672"/>
      <c r="AG110" s="672"/>
      <c r="AH110" s="673"/>
      <c r="AI110" s="55"/>
      <c r="AJ110" s="240"/>
      <c r="AK110" s="243"/>
      <c r="AL110" s="51"/>
      <c r="AM110" s="243"/>
      <c r="AN110" s="671"/>
      <c r="AO110" s="672"/>
      <c r="AP110" s="672"/>
      <c r="AQ110" s="684"/>
      <c r="AX110" s="8"/>
      <c r="BB110" s="267"/>
    </row>
    <row r="111" spans="2:54" x14ac:dyDescent="0.25">
      <c r="B111" s="605"/>
      <c r="C111" s="240"/>
      <c r="D111" s="243"/>
      <c r="E111" s="674"/>
      <c r="F111" s="675"/>
      <c r="G111" s="53"/>
      <c r="H111" s="52"/>
      <c r="I111" s="674"/>
      <c r="J111" s="675"/>
      <c r="K111" s="51"/>
      <c r="L111" s="671"/>
      <c r="M111" s="672"/>
      <c r="N111" s="672"/>
      <c r="O111" s="673"/>
      <c r="P111" s="671"/>
      <c r="Q111" s="672"/>
      <c r="R111" s="672"/>
      <c r="S111" s="673"/>
      <c r="T111" s="55"/>
      <c r="U111" s="53"/>
      <c r="V111" s="52"/>
      <c r="W111" s="671"/>
      <c r="X111" s="672"/>
      <c r="Y111" s="672"/>
      <c r="Z111" s="673"/>
      <c r="AA111" s="671"/>
      <c r="AB111" s="672"/>
      <c r="AC111" s="672"/>
      <c r="AD111" s="673"/>
      <c r="AE111" s="671"/>
      <c r="AF111" s="672"/>
      <c r="AG111" s="672"/>
      <c r="AH111" s="673"/>
      <c r="AI111" s="55"/>
      <c r="AJ111" s="240"/>
      <c r="AK111" s="243"/>
      <c r="AL111" s="51"/>
      <c r="AM111" s="243"/>
      <c r="AN111" s="671"/>
      <c r="AO111" s="672"/>
      <c r="AP111" s="672"/>
      <c r="AQ111" s="684"/>
      <c r="AX111" s="8"/>
      <c r="BB111" s="267"/>
    </row>
    <row r="112" spans="2:54" x14ac:dyDescent="0.25">
      <c r="B112" s="605"/>
      <c r="C112" s="240"/>
      <c r="D112" s="243"/>
      <c r="E112" s="674"/>
      <c r="F112" s="675"/>
      <c r="G112" s="53"/>
      <c r="H112" s="52"/>
      <c r="I112" s="674"/>
      <c r="J112" s="675"/>
      <c r="K112" s="51"/>
      <c r="L112" s="671"/>
      <c r="M112" s="672"/>
      <c r="N112" s="672"/>
      <c r="O112" s="673"/>
      <c r="P112" s="671"/>
      <c r="Q112" s="672"/>
      <c r="R112" s="672"/>
      <c r="S112" s="673"/>
      <c r="T112" s="55"/>
      <c r="U112" s="53"/>
      <c r="V112" s="52"/>
      <c r="W112" s="671"/>
      <c r="X112" s="672"/>
      <c r="Y112" s="672"/>
      <c r="Z112" s="673"/>
      <c r="AA112" s="671"/>
      <c r="AB112" s="672"/>
      <c r="AC112" s="672"/>
      <c r="AD112" s="673"/>
      <c r="AE112" s="671"/>
      <c r="AF112" s="672"/>
      <c r="AG112" s="672"/>
      <c r="AH112" s="673"/>
      <c r="AI112" s="55"/>
      <c r="AJ112" s="240"/>
      <c r="AK112" s="243"/>
      <c r="AL112" s="51"/>
      <c r="AM112" s="243"/>
      <c r="AN112" s="671"/>
      <c r="AO112" s="672"/>
      <c r="AP112" s="672"/>
      <c r="AQ112" s="684"/>
      <c r="AX112" s="8"/>
      <c r="BB112" s="267"/>
    </row>
    <row r="113" spans="2:60" x14ac:dyDescent="0.25">
      <c r="B113" s="605"/>
      <c r="C113" s="240"/>
      <c r="D113" s="243"/>
      <c r="E113" s="674"/>
      <c r="F113" s="675"/>
      <c r="G113" s="53"/>
      <c r="H113" s="52"/>
      <c r="I113" s="674"/>
      <c r="J113" s="675"/>
      <c r="K113" s="51"/>
      <c r="L113" s="671"/>
      <c r="M113" s="672"/>
      <c r="N113" s="672"/>
      <c r="O113" s="673"/>
      <c r="P113" s="671"/>
      <c r="Q113" s="672"/>
      <c r="R113" s="672"/>
      <c r="S113" s="673"/>
      <c r="T113" s="55"/>
      <c r="U113" s="53"/>
      <c r="V113" s="52"/>
      <c r="W113" s="671"/>
      <c r="X113" s="672"/>
      <c r="Y113" s="672"/>
      <c r="Z113" s="673"/>
      <c r="AA113" s="671"/>
      <c r="AB113" s="672"/>
      <c r="AC113" s="672"/>
      <c r="AD113" s="673"/>
      <c r="AE113" s="671"/>
      <c r="AF113" s="672"/>
      <c r="AG113" s="672"/>
      <c r="AH113" s="673"/>
      <c r="AI113" s="55"/>
      <c r="AJ113" s="240"/>
      <c r="AK113" s="243"/>
      <c r="AL113" s="51"/>
      <c r="AM113" s="243"/>
      <c r="AN113" s="671"/>
      <c r="AO113" s="672"/>
      <c r="AP113" s="672"/>
      <c r="AQ113" s="684"/>
      <c r="AX113" s="8"/>
      <c r="BB113" s="267"/>
    </row>
    <row r="114" spans="2:60" x14ac:dyDescent="0.25">
      <c r="B114" s="605"/>
      <c r="C114" s="240"/>
      <c r="D114" s="243"/>
      <c r="E114" s="674"/>
      <c r="F114" s="675"/>
      <c r="G114" s="53"/>
      <c r="H114" s="52"/>
      <c r="I114" s="674"/>
      <c r="J114" s="675"/>
      <c r="K114" s="51"/>
      <c r="L114" s="671"/>
      <c r="M114" s="672"/>
      <c r="N114" s="672"/>
      <c r="O114" s="673"/>
      <c r="P114" s="671"/>
      <c r="Q114" s="672"/>
      <c r="R114" s="672"/>
      <c r="S114" s="673"/>
      <c r="T114" s="55"/>
      <c r="U114" s="53"/>
      <c r="V114" s="52"/>
      <c r="W114" s="671"/>
      <c r="X114" s="672"/>
      <c r="Y114" s="672"/>
      <c r="Z114" s="673"/>
      <c r="AA114" s="671"/>
      <c r="AB114" s="672"/>
      <c r="AC114" s="672"/>
      <c r="AD114" s="673"/>
      <c r="AE114" s="671"/>
      <c r="AF114" s="672"/>
      <c r="AG114" s="672"/>
      <c r="AH114" s="673"/>
      <c r="AI114" s="55"/>
      <c r="AJ114" s="240"/>
      <c r="AK114" s="243"/>
      <c r="AL114" s="51"/>
      <c r="AM114" s="243"/>
      <c r="AN114" s="671"/>
      <c r="AO114" s="672"/>
      <c r="AP114" s="672"/>
      <c r="AQ114" s="684"/>
      <c r="AX114" s="8"/>
      <c r="BB114" s="267"/>
    </row>
    <row r="115" spans="2:60" x14ac:dyDescent="0.25">
      <c r="B115" s="605"/>
      <c r="C115" s="240"/>
      <c r="D115" s="243"/>
      <c r="E115" s="674"/>
      <c r="F115" s="675"/>
      <c r="G115" s="53"/>
      <c r="H115" s="52"/>
      <c r="I115" s="674"/>
      <c r="J115" s="675"/>
      <c r="K115" s="51"/>
      <c r="L115" s="671"/>
      <c r="M115" s="672"/>
      <c r="N115" s="672"/>
      <c r="O115" s="673"/>
      <c r="P115" s="671"/>
      <c r="Q115" s="672"/>
      <c r="R115" s="672"/>
      <c r="S115" s="673"/>
      <c r="T115" s="55"/>
      <c r="U115" s="53"/>
      <c r="V115" s="52"/>
      <c r="W115" s="671"/>
      <c r="X115" s="672"/>
      <c r="Y115" s="672"/>
      <c r="Z115" s="673"/>
      <c r="AA115" s="671"/>
      <c r="AB115" s="672"/>
      <c r="AC115" s="672"/>
      <c r="AD115" s="673"/>
      <c r="AE115" s="671"/>
      <c r="AF115" s="672"/>
      <c r="AG115" s="672"/>
      <c r="AH115" s="673"/>
      <c r="AI115" s="55"/>
      <c r="AJ115" s="240"/>
      <c r="AK115" s="243"/>
      <c r="AL115" s="51"/>
      <c r="AM115" s="243"/>
      <c r="AN115" s="671"/>
      <c r="AO115" s="672"/>
      <c r="AP115" s="672"/>
      <c r="AQ115" s="684"/>
      <c r="AX115" s="8"/>
      <c r="BB115" s="267"/>
    </row>
    <row r="116" spans="2:60" x14ac:dyDescent="0.25">
      <c r="B116" s="605"/>
      <c r="C116" s="240"/>
      <c r="D116" s="243"/>
      <c r="E116" s="674"/>
      <c r="F116" s="675"/>
      <c r="G116" s="53"/>
      <c r="H116" s="52"/>
      <c r="I116" s="674"/>
      <c r="J116" s="675"/>
      <c r="K116" s="51"/>
      <c r="L116" s="671"/>
      <c r="M116" s="672"/>
      <c r="N116" s="672"/>
      <c r="O116" s="673"/>
      <c r="P116" s="671"/>
      <c r="Q116" s="672"/>
      <c r="R116" s="672"/>
      <c r="S116" s="673"/>
      <c r="T116" s="55"/>
      <c r="U116" s="53"/>
      <c r="V116" s="52"/>
      <c r="W116" s="671"/>
      <c r="X116" s="672"/>
      <c r="Y116" s="672"/>
      <c r="Z116" s="673"/>
      <c r="AA116" s="671"/>
      <c r="AB116" s="672"/>
      <c r="AC116" s="672"/>
      <c r="AD116" s="673"/>
      <c r="AE116" s="671"/>
      <c r="AF116" s="672"/>
      <c r="AG116" s="672"/>
      <c r="AH116" s="673"/>
      <c r="AI116" s="55"/>
      <c r="AJ116" s="240"/>
      <c r="AK116" s="243"/>
      <c r="AL116" s="51"/>
      <c r="AM116" s="243"/>
      <c r="AN116" s="671"/>
      <c r="AO116" s="672"/>
      <c r="AP116" s="672"/>
      <c r="AQ116" s="684"/>
      <c r="AX116" s="8"/>
      <c r="BB116" s="267"/>
    </row>
    <row r="117" spans="2:60" ht="12.75" thickBot="1" x14ac:dyDescent="0.3">
      <c r="B117" s="606"/>
      <c r="C117" s="241"/>
      <c r="D117" s="244"/>
      <c r="E117" s="676"/>
      <c r="F117" s="677"/>
      <c r="G117" s="242"/>
      <c r="H117" s="57"/>
      <c r="I117" s="676"/>
      <c r="J117" s="677"/>
      <c r="K117" s="54"/>
      <c r="L117" s="678"/>
      <c r="M117" s="683"/>
      <c r="N117" s="683"/>
      <c r="O117" s="679"/>
      <c r="P117" s="678"/>
      <c r="Q117" s="683"/>
      <c r="R117" s="683"/>
      <c r="S117" s="679"/>
      <c r="T117" s="58"/>
      <c r="U117" s="333"/>
      <c r="V117" s="57"/>
      <c r="W117" s="678"/>
      <c r="X117" s="683"/>
      <c r="Y117" s="683"/>
      <c r="Z117" s="679"/>
      <c r="AA117" s="678"/>
      <c r="AB117" s="683"/>
      <c r="AC117" s="683"/>
      <c r="AD117" s="679"/>
      <c r="AE117" s="678"/>
      <c r="AF117" s="683"/>
      <c r="AG117" s="683"/>
      <c r="AH117" s="679"/>
      <c r="AI117" s="58"/>
      <c r="AJ117" s="241"/>
      <c r="AK117" s="244"/>
      <c r="AL117" s="54"/>
      <c r="AM117" s="244"/>
      <c r="AN117" s="678"/>
      <c r="AO117" s="683"/>
      <c r="AP117" s="683"/>
      <c r="AQ117" s="695"/>
      <c r="AX117" s="8"/>
      <c r="BB117" s="267"/>
    </row>
    <row r="118" spans="2:60" x14ac:dyDescent="0.25"/>
    <row r="119" spans="2:60" ht="12.75" thickBot="1" x14ac:dyDescent="0.3"/>
    <row r="120" spans="2:60" ht="15.75" thickBot="1" x14ac:dyDescent="0.3">
      <c r="B120" s="14" t="s">
        <v>493</v>
      </c>
      <c r="F120" s="328" t="s">
        <v>1591</v>
      </c>
      <c r="G120" s="692" t="s">
        <v>1592</v>
      </c>
      <c r="H120" s="693"/>
      <c r="I120" s="693"/>
      <c r="J120" s="693"/>
      <c r="K120" s="694"/>
    </row>
    <row r="121" spans="2:60" s="233" customFormat="1" x14ac:dyDescent="0.25">
      <c r="B121" s="72" t="s">
        <v>1526</v>
      </c>
      <c r="AX121" s="267"/>
      <c r="AY121" s="267"/>
      <c r="AZ121" s="267"/>
      <c r="BA121" s="267"/>
    </row>
    <row r="122" spans="2:60" s="233" customFormat="1" ht="12.75" thickBot="1" x14ac:dyDescent="0.3">
      <c r="B122" s="402" t="s">
        <v>1799</v>
      </c>
      <c r="C122" s="398"/>
      <c r="D122" s="398"/>
      <c r="E122" s="398"/>
      <c r="F122" s="398"/>
      <c r="G122" s="398"/>
      <c r="H122" s="398"/>
      <c r="I122" s="398"/>
      <c r="J122" s="398"/>
      <c r="K122" s="398"/>
      <c r="L122" s="398"/>
      <c r="M122" s="398"/>
      <c r="N122" s="398"/>
      <c r="AX122" s="267"/>
      <c r="AY122" s="267"/>
      <c r="AZ122" s="267"/>
      <c r="BA122" s="267"/>
    </row>
    <row r="123" spans="2:60" ht="12" customHeight="1" x14ac:dyDescent="0.25">
      <c r="B123" s="6" t="s">
        <v>20</v>
      </c>
      <c r="C123" s="382" t="s">
        <v>45</v>
      </c>
      <c r="D123" s="588" t="s">
        <v>566</v>
      </c>
      <c r="E123" s="589"/>
      <c r="F123" s="588" t="s">
        <v>567</v>
      </c>
      <c r="G123" s="607"/>
      <c r="H123" s="607"/>
      <c r="I123" s="589"/>
      <c r="J123" s="588" t="s">
        <v>568</v>
      </c>
      <c r="K123" s="607"/>
      <c r="L123" s="607"/>
      <c r="M123" s="589"/>
      <c r="N123" s="588" t="s">
        <v>569</v>
      </c>
      <c r="O123" s="607"/>
      <c r="P123" s="607"/>
      <c r="Q123" s="589"/>
      <c r="R123" s="386" t="s">
        <v>649</v>
      </c>
      <c r="S123" s="386" t="s">
        <v>839</v>
      </c>
      <c r="T123" s="386" t="s">
        <v>840</v>
      </c>
      <c r="U123" s="386" t="s">
        <v>841</v>
      </c>
      <c r="V123" s="386" t="s">
        <v>842</v>
      </c>
      <c r="W123" s="386" t="s">
        <v>843</v>
      </c>
      <c r="X123" s="386" t="s">
        <v>844</v>
      </c>
      <c r="Y123" s="386" t="s">
        <v>935</v>
      </c>
      <c r="Z123" s="588" t="s">
        <v>1113</v>
      </c>
      <c r="AA123" s="589"/>
      <c r="AB123" s="588" t="s">
        <v>1114</v>
      </c>
      <c r="AC123" s="589"/>
      <c r="AD123" s="588" t="s">
        <v>1115</v>
      </c>
      <c r="AE123" s="589"/>
      <c r="AF123" s="386" t="s">
        <v>1116</v>
      </c>
      <c r="AG123" s="383" t="s">
        <v>1117</v>
      </c>
      <c r="AH123" s="588" t="s">
        <v>1118</v>
      </c>
      <c r="AI123" s="589"/>
      <c r="AJ123" s="588" t="s">
        <v>1119</v>
      </c>
      <c r="AK123" s="589"/>
      <c r="AL123" s="588" t="s">
        <v>1345</v>
      </c>
      <c r="AM123" s="607"/>
      <c r="AN123" s="607"/>
      <c r="AO123" s="589"/>
      <c r="AP123" s="383" t="s">
        <v>1346</v>
      </c>
      <c r="AQ123" s="588" t="s">
        <v>1352</v>
      </c>
      <c r="AR123" s="607"/>
      <c r="AS123" s="607"/>
      <c r="AT123" s="607"/>
      <c r="AU123" s="589"/>
      <c r="AV123" s="588" t="s">
        <v>1353</v>
      </c>
      <c r="AW123" s="589"/>
      <c r="AX123" s="330" t="s">
        <v>1654</v>
      </c>
      <c r="AY123" s="588" t="s">
        <v>1354</v>
      </c>
      <c r="AZ123" s="607"/>
      <c r="BA123" s="607"/>
      <c r="BB123" s="607"/>
      <c r="BC123" s="588" t="s">
        <v>1662</v>
      </c>
      <c r="BD123" s="607"/>
      <c r="BE123" s="607"/>
      <c r="BF123" s="607"/>
      <c r="BG123" s="607"/>
      <c r="BH123" s="595"/>
    </row>
    <row r="124" spans="2:60" ht="84" customHeight="1" x14ac:dyDescent="0.25">
      <c r="B124" s="247" t="s">
        <v>67</v>
      </c>
      <c r="C124" s="390" t="s">
        <v>650</v>
      </c>
      <c r="D124" s="582" t="s">
        <v>1356</v>
      </c>
      <c r="E124" s="583"/>
      <c r="F124" s="582" t="s">
        <v>381</v>
      </c>
      <c r="G124" s="609"/>
      <c r="H124" s="609"/>
      <c r="I124" s="583"/>
      <c r="J124" s="582" t="s">
        <v>382</v>
      </c>
      <c r="K124" s="609"/>
      <c r="L124" s="609"/>
      <c r="M124" s="583"/>
      <c r="N124" s="582" t="s">
        <v>383</v>
      </c>
      <c r="O124" s="609"/>
      <c r="P124" s="609"/>
      <c r="Q124" s="583"/>
      <c r="R124" s="385" t="s">
        <v>879</v>
      </c>
      <c r="S124" s="387" t="s">
        <v>942</v>
      </c>
      <c r="T124" s="387" t="s">
        <v>971</v>
      </c>
      <c r="U124" s="387" t="s">
        <v>836</v>
      </c>
      <c r="V124" s="387" t="s">
        <v>837</v>
      </c>
      <c r="W124" s="387" t="s">
        <v>936</v>
      </c>
      <c r="X124" s="387" t="s">
        <v>937</v>
      </c>
      <c r="Y124" s="387" t="s">
        <v>838</v>
      </c>
      <c r="Z124" s="582" t="s">
        <v>837</v>
      </c>
      <c r="AA124" s="583"/>
      <c r="AB124" s="582" t="s">
        <v>936</v>
      </c>
      <c r="AC124" s="583"/>
      <c r="AD124" s="582" t="s">
        <v>937</v>
      </c>
      <c r="AE124" s="583"/>
      <c r="AF124" s="387" t="s">
        <v>1531</v>
      </c>
      <c r="AG124" s="385" t="s">
        <v>1529</v>
      </c>
      <c r="AH124" s="582" t="s">
        <v>960</v>
      </c>
      <c r="AI124" s="583"/>
      <c r="AJ124" s="582" t="s">
        <v>961</v>
      </c>
      <c r="AK124" s="583"/>
      <c r="AL124" s="582" t="s">
        <v>1598</v>
      </c>
      <c r="AM124" s="609"/>
      <c r="AN124" s="609"/>
      <c r="AO124" s="583"/>
      <c r="AP124" s="384" t="s">
        <v>1599</v>
      </c>
      <c r="AQ124" s="582" t="s">
        <v>1600</v>
      </c>
      <c r="AR124" s="609"/>
      <c r="AS124" s="609"/>
      <c r="AT124" s="609"/>
      <c r="AU124" s="583"/>
      <c r="AV124" s="582" t="s">
        <v>1601</v>
      </c>
      <c r="AW124" s="583"/>
      <c r="AX124" s="394" t="s">
        <v>1630</v>
      </c>
      <c r="AY124" s="582" t="s">
        <v>1351</v>
      </c>
      <c r="AZ124" s="609"/>
      <c r="BA124" s="609"/>
      <c r="BB124" s="609"/>
      <c r="BC124" s="582" t="s">
        <v>1727</v>
      </c>
      <c r="BD124" s="609"/>
      <c r="BE124" s="609"/>
      <c r="BF124" s="609"/>
      <c r="BG124" s="609"/>
      <c r="BH124" s="596"/>
    </row>
    <row r="125" spans="2:60" ht="108" customHeight="1" x14ac:dyDescent="0.25">
      <c r="B125" s="7" t="s">
        <v>21</v>
      </c>
      <c r="C125" s="388" t="s">
        <v>1524</v>
      </c>
      <c r="D125" s="638" t="s">
        <v>50</v>
      </c>
      <c r="E125" s="556"/>
      <c r="F125" s="380" t="s">
        <v>643</v>
      </c>
      <c r="G125" s="638" t="s">
        <v>1627</v>
      </c>
      <c r="H125" s="556"/>
      <c r="I125" s="15" t="s">
        <v>998</v>
      </c>
      <c r="J125" s="380" t="s">
        <v>643</v>
      </c>
      <c r="K125" s="638" t="s">
        <v>1627</v>
      </c>
      <c r="L125" s="556"/>
      <c r="M125" s="15" t="s">
        <v>998</v>
      </c>
      <c r="N125" s="380" t="s">
        <v>643</v>
      </c>
      <c r="O125" s="638" t="s">
        <v>1627</v>
      </c>
      <c r="P125" s="556"/>
      <c r="Q125" s="15" t="s">
        <v>998</v>
      </c>
      <c r="R125" s="380" t="s">
        <v>941</v>
      </c>
      <c r="S125" s="380" t="s">
        <v>934</v>
      </c>
      <c r="T125" s="380" t="s">
        <v>972</v>
      </c>
      <c r="U125" s="380" t="s">
        <v>50</v>
      </c>
      <c r="V125" s="380" t="s">
        <v>938</v>
      </c>
      <c r="W125" s="380" t="s">
        <v>939</v>
      </c>
      <c r="X125" s="380" t="s">
        <v>940</v>
      </c>
      <c r="Y125" s="380" t="s">
        <v>50</v>
      </c>
      <c r="Z125" s="380" t="s">
        <v>1040</v>
      </c>
      <c r="AA125" s="380" t="s">
        <v>1041</v>
      </c>
      <c r="AB125" s="380" t="s">
        <v>1042</v>
      </c>
      <c r="AC125" s="380" t="s">
        <v>1043</v>
      </c>
      <c r="AD125" s="380" t="s">
        <v>1045</v>
      </c>
      <c r="AE125" s="380" t="s">
        <v>1044</v>
      </c>
      <c r="AF125" s="380" t="s">
        <v>1528</v>
      </c>
      <c r="AG125" s="380" t="s">
        <v>1056</v>
      </c>
      <c r="AH125" s="380" t="s">
        <v>89</v>
      </c>
      <c r="AI125" s="380" t="s">
        <v>90</v>
      </c>
      <c r="AJ125" s="380" t="s">
        <v>89</v>
      </c>
      <c r="AK125" s="380" t="s">
        <v>90</v>
      </c>
      <c r="AL125" s="638" t="s">
        <v>1700</v>
      </c>
      <c r="AM125" s="639"/>
      <c r="AN125" s="639"/>
      <c r="AO125" s="556"/>
      <c r="AP125" s="380" t="s">
        <v>332</v>
      </c>
      <c r="AQ125" s="380" t="s">
        <v>1004</v>
      </c>
      <c r="AR125" s="380" t="s">
        <v>1005</v>
      </c>
      <c r="AS125" s="380" t="s">
        <v>779</v>
      </c>
      <c r="AT125" s="393" t="s">
        <v>1006</v>
      </c>
      <c r="AU125" s="380" t="s">
        <v>1660</v>
      </c>
      <c r="AV125" s="380" t="s">
        <v>159</v>
      </c>
      <c r="AW125" s="380" t="s">
        <v>453</v>
      </c>
      <c r="AX125" s="395" t="s">
        <v>1631</v>
      </c>
      <c r="AY125" s="572" t="s">
        <v>1350</v>
      </c>
      <c r="AZ125" s="573"/>
      <c r="BA125" s="573"/>
      <c r="BB125" s="573"/>
      <c r="BC125" s="380" t="s">
        <v>1728</v>
      </c>
      <c r="BD125" s="380" t="s">
        <v>1663</v>
      </c>
      <c r="BE125" s="638" t="s">
        <v>1729</v>
      </c>
      <c r="BF125" s="639"/>
      <c r="BG125" s="638" t="s">
        <v>1739</v>
      </c>
      <c r="BH125" s="640"/>
    </row>
    <row r="126" spans="2:60" x14ac:dyDescent="0.25">
      <c r="B126" s="604" t="s">
        <v>765</v>
      </c>
      <c r="C126" s="287"/>
      <c r="D126" s="686"/>
      <c r="E126" s="687"/>
      <c r="F126" s="243"/>
      <c r="G126" s="674"/>
      <c r="H126" s="675"/>
      <c r="I126" s="51"/>
      <c r="J126" s="243"/>
      <c r="K126" s="674"/>
      <c r="L126" s="675"/>
      <c r="M126" s="51"/>
      <c r="N126" s="243"/>
      <c r="O126" s="674"/>
      <c r="P126" s="675"/>
      <c r="Q126" s="51"/>
      <c r="R126" s="243"/>
      <c r="S126" s="51"/>
      <c r="T126" s="51"/>
      <c r="U126" s="243"/>
      <c r="V126" s="51"/>
      <c r="W126" s="51"/>
      <c r="X126" s="51"/>
      <c r="Y126" s="243"/>
      <c r="Z126" s="51"/>
      <c r="AA126" s="51"/>
      <c r="AB126" s="51"/>
      <c r="AC126" s="51"/>
      <c r="AD126" s="51"/>
      <c r="AE126" s="51"/>
      <c r="AF126" s="53"/>
      <c r="AG126" s="51"/>
      <c r="AH126" s="55"/>
      <c r="AI126" s="53"/>
      <c r="AJ126" s="55"/>
      <c r="AK126" s="53"/>
      <c r="AL126" s="671"/>
      <c r="AM126" s="672"/>
      <c r="AN126" s="672"/>
      <c r="AO126" s="673"/>
      <c r="AP126" s="389"/>
      <c r="AQ126" s="51"/>
      <c r="AR126" s="51"/>
      <c r="AS126" s="51"/>
      <c r="AT126" s="51"/>
      <c r="AU126" s="51"/>
      <c r="AV126" s="64"/>
      <c r="AW126" s="64"/>
      <c r="AX126" s="90"/>
      <c r="AY126" s="671"/>
      <c r="AZ126" s="672"/>
      <c r="BA126" s="672"/>
      <c r="BB126" s="672"/>
      <c r="BC126" s="369"/>
      <c r="BD126" s="368"/>
      <c r="BE126" s="686"/>
      <c r="BF126" s="696"/>
      <c r="BG126" s="686"/>
      <c r="BH126" s="698"/>
    </row>
    <row r="127" spans="2:60" x14ac:dyDescent="0.25">
      <c r="B127" s="605"/>
      <c r="C127" s="287"/>
      <c r="D127" s="686"/>
      <c r="E127" s="687"/>
      <c r="F127" s="243"/>
      <c r="G127" s="674"/>
      <c r="H127" s="675"/>
      <c r="I127" s="51"/>
      <c r="J127" s="243"/>
      <c r="K127" s="674"/>
      <c r="L127" s="675"/>
      <c r="M127" s="51"/>
      <c r="N127" s="243"/>
      <c r="O127" s="674"/>
      <c r="P127" s="675"/>
      <c r="Q127" s="51"/>
      <c r="R127" s="243"/>
      <c r="S127" s="51"/>
      <c r="T127" s="51"/>
      <c r="U127" s="243"/>
      <c r="V127" s="51"/>
      <c r="W127" s="51"/>
      <c r="X127" s="51"/>
      <c r="Y127" s="243"/>
      <c r="Z127" s="51"/>
      <c r="AA127" s="51"/>
      <c r="AB127" s="51"/>
      <c r="AC127" s="51"/>
      <c r="AD127" s="51"/>
      <c r="AE127" s="51"/>
      <c r="AF127" s="53"/>
      <c r="AG127" s="51"/>
      <c r="AH127" s="55"/>
      <c r="AI127" s="53"/>
      <c r="AJ127" s="55"/>
      <c r="AK127" s="53"/>
      <c r="AL127" s="671"/>
      <c r="AM127" s="672"/>
      <c r="AN127" s="672"/>
      <c r="AO127" s="673"/>
      <c r="AP127" s="389"/>
      <c r="AQ127" s="51"/>
      <c r="AR127" s="51"/>
      <c r="AS127" s="51"/>
      <c r="AT127" s="51"/>
      <c r="AU127" s="51"/>
      <c r="AV127" s="64"/>
      <c r="AW127" s="64"/>
      <c r="AX127" s="90"/>
      <c r="AY127" s="671"/>
      <c r="AZ127" s="672"/>
      <c r="BA127" s="672"/>
      <c r="BB127" s="672"/>
      <c r="BC127" s="369"/>
      <c r="BD127" s="368"/>
      <c r="BE127" s="686"/>
      <c r="BF127" s="696"/>
      <c r="BG127" s="686"/>
      <c r="BH127" s="698"/>
    </row>
    <row r="128" spans="2:60" x14ac:dyDescent="0.25">
      <c r="B128" s="605"/>
      <c r="C128" s="287"/>
      <c r="D128" s="686"/>
      <c r="E128" s="687"/>
      <c r="F128" s="243"/>
      <c r="G128" s="674"/>
      <c r="H128" s="675"/>
      <c r="I128" s="51"/>
      <c r="J128" s="243"/>
      <c r="K128" s="674"/>
      <c r="L128" s="675"/>
      <c r="M128" s="51"/>
      <c r="N128" s="243"/>
      <c r="O128" s="674"/>
      <c r="P128" s="675"/>
      <c r="Q128" s="51"/>
      <c r="R128" s="243"/>
      <c r="S128" s="51"/>
      <c r="T128" s="51"/>
      <c r="U128" s="243"/>
      <c r="V128" s="51"/>
      <c r="W128" s="51"/>
      <c r="X128" s="51"/>
      <c r="Y128" s="243"/>
      <c r="Z128" s="51"/>
      <c r="AA128" s="51"/>
      <c r="AB128" s="51"/>
      <c r="AC128" s="51"/>
      <c r="AD128" s="51"/>
      <c r="AE128" s="51"/>
      <c r="AF128" s="53"/>
      <c r="AG128" s="51"/>
      <c r="AH128" s="55"/>
      <c r="AI128" s="53"/>
      <c r="AJ128" s="55"/>
      <c r="AK128" s="53"/>
      <c r="AL128" s="671"/>
      <c r="AM128" s="672"/>
      <c r="AN128" s="672"/>
      <c r="AO128" s="673"/>
      <c r="AP128" s="389"/>
      <c r="AQ128" s="51"/>
      <c r="AR128" s="51"/>
      <c r="AS128" s="51"/>
      <c r="AT128" s="51"/>
      <c r="AU128" s="51"/>
      <c r="AV128" s="64"/>
      <c r="AW128" s="64"/>
      <c r="AX128" s="90"/>
      <c r="AY128" s="671"/>
      <c r="AZ128" s="672"/>
      <c r="BA128" s="672"/>
      <c r="BB128" s="672"/>
      <c r="BC128" s="369"/>
      <c r="BD128" s="368"/>
      <c r="BE128" s="686"/>
      <c r="BF128" s="696"/>
      <c r="BG128" s="686"/>
      <c r="BH128" s="698"/>
    </row>
    <row r="129" spans="2:60" x14ac:dyDescent="0.25">
      <c r="B129" s="605"/>
      <c r="C129" s="287"/>
      <c r="D129" s="686"/>
      <c r="E129" s="687"/>
      <c r="F129" s="243"/>
      <c r="G129" s="674"/>
      <c r="H129" s="675"/>
      <c r="I129" s="51"/>
      <c r="J129" s="243"/>
      <c r="K129" s="674"/>
      <c r="L129" s="675"/>
      <c r="M129" s="51"/>
      <c r="N129" s="243"/>
      <c r="O129" s="674"/>
      <c r="P129" s="675"/>
      <c r="Q129" s="51"/>
      <c r="R129" s="243"/>
      <c r="S129" s="51"/>
      <c r="T129" s="51"/>
      <c r="U129" s="243"/>
      <c r="V129" s="51"/>
      <c r="W129" s="51"/>
      <c r="X129" s="51"/>
      <c r="Y129" s="243"/>
      <c r="Z129" s="51"/>
      <c r="AA129" s="51"/>
      <c r="AB129" s="51"/>
      <c r="AC129" s="51"/>
      <c r="AD129" s="51"/>
      <c r="AE129" s="51"/>
      <c r="AF129" s="53"/>
      <c r="AG129" s="51"/>
      <c r="AH129" s="55"/>
      <c r="AI129" s="53"/>
      <c r="AJ129" s="55"/>
      <c r="AK129" s="53"/>
      <c r="AL129" s="671"/>
      <c r="AM129" s="672"/>
      <c r="AN129" s="672"/>
      <c r="AO129" s="673"/>
      <c r="AP129" s="389"/>
      <c r="AQ129" s="51"/>
      <c r="AR129" s="51"/>
      <c r="AS129" s="51"/>
      <c r="AT129" s="51"/>
      <c r="AU129" s="51"/>
      <c r="AV129" s="64"/>
      <c r="AW129" s="64"/>
      <c r="AX129" s="90"/>
      <c r="AY129" s="671"/>
      <c r="AZ129" s="672"/>
      <c r="BA129" s="672"/>
      <c r="BB129" s="672"/>
      <c r="BC129" s="369"/>
      <c r="BD129" s="368"/>
      <c r="BE129" s="686"/>
      <c r="BF129" s="696"/>
      <c r="BG129" s="686"/>
      <c r="BH129" s="698"/>
    </row>
    <row r="130" spans="2:60" x14ac:dyDescent="0.25">
      <c r="B130" s="605"/>
      <c r="C130" s="287"/>
      <c r="D130" s="686"/>
      <c r="E130" s="687"/>
      <c r="F130" s="243"/>
      <c r="G130" s="674"/>
      <c r="H130" s="675"/>
      <c r="I130" s="51"/>
      <c r="J130" s="243"/>
      <c r="K130" s="674"/>
      <c r="L130" s="675"/>
      <c r="M130" s="51"/>
      <c r="N130" s="243"/>
      <c r="O130" s="674"/>
      <c r="P130" s="675"/>
      <c r="Q130" s="51"/>
      <c r="R130" s="243"/>
      <c r="S130" s="51"/>
      <c r="T130" s="51"/>
      <c r="U130" s="243"/>
      <c r="V130" s="51"/>
      <c r="W130" s="51"/>
      <c r="X130" s="51"/>
      <c r="Y130" s="243"/>
      <c r="Z130" s="51"/>
      <c r="AA130" s="51"/>
      <c r="AB130" s="51"/>
      <c r="AC130" s="51"/>
      <c r="AD130" s="51"/>
      <c r="AE130" s="51"/>
      <c r="AF130" s="53"/>
      <c r="AG130" s="51"/>
      <c r="AH130" s="55"/>
      <c r="AI130" s="53"/>
      <c r="AJ130" s="55"/>
      <c r="AK130" s="53"/>
      <c r="AL130" s="671"/>
      <c r="AM130" s="672"/>
      <c r="AN130" s="672"/>
      <c r="AO130" s="673"/>
      <c r="AP130" s="389"/>
      <c r="AQ130" s="51"/>
      <c r="AR130" s="51"/>
      <c r="AS130" s="51"/>
      <c r="AT130" s="51"/>
      <c r="AU130" s="51"/>
      <c r="AV130" s="64"/>
      <c r="AW130" s="64"/>
      <c r="AX130" s="90"/>
      <c r="AY130" s="671"/>
      <c r="AZ130" s="672"/>
      <c r="BA130" s="672"/>
      <c r="BB130" s="672"/>
      <c r="BC130" s="369"/>
      <c r="BD130" s="368"/>
      <c r="BE130" s="686"/>
      <c r="BF130" s="696"/>
      <c r="BG130" s="686"/>
      <c r="BH130" s="698"/>
    </row>
    <row r="131" spans="2:60" x14ac:dyDescent="0.25">
      <c r="B131" s="605"/>
      <c r="C131" s="287"/>
      <c r="D131" s="686"/>
      <c r="E131" s="687"/>
      <c r="F131" s="243"/>
      <c r="G131" s="674"/>
      <c r="H131" s="675"/>
      <c r="I131" s="51"/>
      <c r="J131" s="243"/>
      <c r="K131" s="674"/>
      <c r="L131" s="675"/>
      <c r="M131" s="51"/>
      <c r="N131" s="243"/>
      <c r="O131" s="674"/>
      <c r="P131" s="675"/>
      <c r="Q131" s="51"/>
      <c r="R131" s="243"/>
      <c r="S131" s="51"/>
      <c r="T131" s="51"/>
      <c r="U131" s="243"/>
      <c r="V131" s="51"/>
      <c r="W131" s="51"/>
      <c r="X131" s="51"/>
      <c r="Y131" s="243"/>
      <c r="Z131" s="51"/>
      <c r="AA131" s="51"/>
      <c r="AB131" s="51"/>
      <c r="AC131" s="51"/>
      <c r="AD131" s="51"/>
      <c r="AE131" s="51"/>
      <c r="AF131" s="53"/>
      <c r="AG131" s="51"/>
      <c r="AH131" s="55"/>
      <c r="AI131" s="53"/>
      <c r="AJ131" s="55"/>
      <c r="AK131" s="53"/>
      <c r="AL131" s="671"/>
      <c r="AM131" s="672"/>
      <c r="AN131" s="672"/>
      <c r="AO131" s="673"/>
      <c r="AP131" s="389"/>
      <c r="AQ131" s="51"/>
      <c r="AR131" s="51"/>
      <c r="AS131" s="51"/>
      <c r="AT131" s="51"/>
      <c r="AU131" s="51"/>
      <c r="AV131" s="64"/>
      <c r="AW131" s="64"/>
      <c r="AX131" s="90"/>
      <c r="AY131" s="671"/>
      <c r="AZ131" s="672"/>
      <c r="BA131" s="672"/>
      <c r="BB131" s="672"/>
      <c r="BC131" s="369"/>
      <c r="BD131" s="368"/>
      <c r="BE131" s="686"/>
      <c r="BF131" s="696"/>
      <c r="BG131" s="686"/>
      <c r="BH131" s="698"/>
    </row>
    <row r="132" spans="2:60" x14ac:dyDescent="0.25">
      <c r="B132" s="605"/>
      <c r="C132" s="287"/>
      <c r="D132" s="686"/>
      <c r="E132" s="687"/>
      <c r="F132" s="243"/>
      <c r="G132" s="674"/>
      <c r="H132" s="675"/>
      <c r="I132" s="51"/>
      <c r="J132" s="243"/>
      <c r="K132" s="674"/>
      <c r="L132" s="675"/>
      <c r="M132" s="51"/>
      <c r="N132" s="243"/>
      <c r="O132" s="674"/>
      <c r="P132" s="675"/>
      <c r="Q132" s="51"/>
      <c r="R132" s="243"/>
      <c r="S132" s="51"/>
      <c r="T132" s="51"/>
      <c r="U132" s="243"/>
      <c r="V132" s="51"/>
      <c r="W132" s="51"/>
      <c r="X132" s="51"/>
      <c r="Y132" s="243"/>
      <c r="Z132" s="51"/>
      <c r="AA132" s="51"/>
      <c r="AB132" s="51"/>
      <c r="AC132" s="51"/>
      <c r="AD132" s="51"/>
      <c r="AE132" s="51"/>
      <c r="AF132" s="53"/>
      <c r="AG132" s="51"/>
      <c r="AH132" s="55"/>
      <c r="AI132" s="53"/>
      <c r="AJ132" s="55"/>
      <c r="AK132" s="53"/>
      <c r="AL132" s="671"/>
      <c r="AM132" s="672"/>
      <c r="AN132" s="672"/>
      <c r="AO132" s="673"/>
      <c r="AP132" s="389"/>
      <c r="AQ132" s="51"/>
      <c r="AR132" s="51"/>
      <c r="AS132" s="51"/>
      <c r="AT132" s="51"/>
      <c r="AU132" s="51"/>
      <c r="AV132" s="64"/>
      <c r="AW132" s="64"/>
      <c r="AX132" s="90"/>
      <c r="AY132" s="671"/>
      <c r="AZ132" s="672"/>
      <c r="BA132" s="672"/>
      <c r="BB132" s="672"/>
      <c r="BC132" s="369"/>
      <c r="BD132" s="368"/>
      <c r="BE132" s="686"/>
      <c r="BF132" s="696"/>
      <c r="BG132" s="686"/>
      <c r="BH132" s="698"/>
    </row>
    <row r="133" spans="2:60" x14ac:dyDescent="0.25">
      <c r="B133" s="605"/>
      <c r="C133" s="287"/>
      <c r="D133" s="686"/>
      <c r="E133" s="687"/>
      <c r="F133" s="243"/>
      <c r="G133" s="674"/>
      <c r="H133" s="675"/>
      <c r="I133" s="51"/>
      <c r="J133" s="243"/>
      <c r="K133" s="674"/>
      <c r="L133" s="675"/>
      <c r="M133" s="51"/>
      <c r="N133" s="243"/>
      <c r="O133" s="674"/>
      <c r="P133" s="675"/>
      <c r="Q133" s="51"/>
      <c r="R133" s="243"/>
      <c r="S133" s="51"/>
      <c r="T133" s="51"/>
      <c r="U133" s="243"/>
      <c r="V133" s="51"/>
      <c r="W133" s="51"/>
      <c r="X133" s="51"/>
      <c r="Y133" s="243"/>
      <c r="Z133" s="51"/>
      <c r="AA133" s="51"/>
      <c r="AB133" s="51"/>
      <c r="AC133" s="51"/>
      <c r="AD133" s="51"/>
      <c r="AE133" s="51"/>
      <c r="AF133" s="53"/>
      <c r="AG133" s="51"/>
      <c r="AH133" s="55"/>
      <c r="AI133" s="53"/>
      <c r="AJ133" s="55"/>
      <c r="AK133" s="53"/>
      <c r="AL133" s="671"/>
      <c r="AM133" s="672"/>
      <c r="AN133" s="672"/>
      <c r="AO133" s="673"/>
      <c r="AP133" s="389"/>
      <c r="AQ133" s="51"/>
      <c r="AR133" s="51"/>
      <c r="AS133" s="51"/>
      <c r="AT133" s="51"/>
      <c r="AU133" s="51"/>
      <c r="AV133" s="64"/>
      <c r="AW133" s="64"/>
      <c r="AX133" s="90"/>
      <c r="AY133" s="671"/>
      <c r="AZ133" s="672"/>
      <c r="BA133" s="672"/>
      <c r="BB133" s="672"/>
      <c r="BC133" s="369"/>
      <c r="BD133" s="368"/>
      <c r="BE133" s="686"/>
      <c r="BF133" s="696"/>
      <c r="BG133" s="686"/>
      <c r="BH133" s="698"/>
    </row>
    <row r="134" spans="2:60" x14ac:dyDescent="0.25">
      <c r="B134" s="605"/>
      <c r="C134" s="287"/>
      <c r="D134" s="686"/>
      <c r="E134" s="687"/>
      <c r="F134" s="243"/>
      <c r="G134" s="674"/>
      <c r="H134" s="675"/>
      <c r="I134" s="51"/>
      <c r="J134" s="243"/>
      <c r="K134" s="674"/>
      <c r="L134" s="675"/>
      <c r="M134" s="51"/>
      <c r="N134" s="243"/>
      <c r="O134" s="674"/>
      <c r="P134" s="675"/>
      <c r="Q134" s="51"/>
      <c r="R134" s="243"/>
      <c r="S134" s="51"/>
      <c r="T134" s="51"/>
      <c r="U134" s="243"/>
      <c r="V134" s="51"/>
      <c r="W134" s="51"/>
      <c r="X134" s="51"/>
      <c r="Y134" s="243"/>
      <c r="Z134" s="51"/>
      <c r="AA134" s="51"/>
      <c r="AB134" s="51"/>
      <c r="AC134" s="51"/>
      <c r="AD134" s="51"/>
      <c r="AE134" s="51"/>
      <c r="AF134" s="53"/>
      <c r="AG134" s="51"/>
      <c r="AH134" s="55"/>
      <c r="AI134" s="53"/>
      <c r="AJ134" s="55"/>
      <c r="AK134" s="53"/>
      <c r="AL134" s="671"/>
      <c r="AM134" s="672"/>
      <c r="AN134" s="672"/>
      <c r="AO134" s="673"/>
      <c r="AP134" s="389"/>
      <c r="AQ134" s="51"/>
      <c r="AR134" s="51"/>
      <c r="AS134" s="51"/>
      <c r="AT134" s="51"/>
      <c r="AU134" s="51"/>
      <c r="AV134" s="64"/>
      <c r="AW134" s="64"/>
      <c r="AX134" s="90"/>
      <c r="AY134" s="671"/>
      <c r="AZ134" s="672"/>
      <c r="BA134" s="672"/>
      <c r="BB134" s="672"/>
      <c r="BC134" s="369"/>
      <c r="BD134" s="368"/>
      <c r="BE134" s="686"/>
      <c r="BF134" s="696"/>
      <c r="BG134" s="686"/>
      <c r="BH134" s="698"/>
    </row>
    <row r="135" spans="2:60" x14ac:dyDescent="0.25">
      <c r="B135" s="605"/>
      <c r="C135" s="287"/>
      <c r="D135" s="686"/>
      <c r="E135" s="687"/>
      <c r="F135" s="243"/>
      <c r="G135" s="674"/>
      <c r="H135" s="675"/>
      <c r="I135" s="51"/>
      <c r="J135" s="243"/>
      <c r="K135" s="674"/>
      <c r="L135" s="675"/>
      <c r="M135" s="51"/>
      <c r="N135" s="243"/>
      <c r="O135" s="674"/>
      <c r="P135" s="675"/>
      <c r="Q135" s="51"/>
      <c r="R135" s="243"/>
      <c r="S135" s="51"/>
      <c r="T135" s="51"/>
      <c r="U135" s="243"/>
      <c r="V135" s="51"/>
      <c r="W135" s="51"/>
      <c r="X135" s="51"/>
      <c r="Y135" s="243"/>
      <c r="Z135" s="51"/>
      <c r="AA135" s="51"/>
      <c r="AB135" s="51"/>
      <c r="AC135" s="51"/>
      <c r="AD135" s="51"/>
      <c r="AE135" s="51"/>
      <c r="AF135" s="53"/>
      <c r="AG135" s="51"/>
      <c r="AH135" s="55"/>
      <c r="AI135" s="53"/>
      <c r="AJ135" s="55"/>
      <c r="AK135" s="53"/>
      <c r="AL135" s="671"/>
      <c r="AM135" s="672"/>
      <c r="AN135" s="672"/>
      <c r="AO135" s="673"/>
      <c r="AP135" s="389"/>
      <c r="AQ135" s="51"/>
      <c r="AR135" s="51"/>
      <c r="AS135" s="51"/>
      <c r="AT135" s="51"/>
      <c r="AU135" s="51"/>
      <c r="AV135" s="64"/>
      <c r="AW135" s="64"/>
      <c r="AX135" s="90"/>
      <c r="AY135" s="671"/>
      <c r="AZ135" s="672"/>
      <c r="BA135" s="672"/>
      <c r="BB135" s="672"/>
      <c r="BC135" s="369"/>
      <c r="BD135" s="368"/>
      <c r="BE135" s="686"/>
      <c r="BF135" s="696"/>
      <c r="BG135" s="686"/>
      <c r="BH135" s="698"/>
    </row>
    <row r="136" spans="2:60" x14ac:dyDescent="0.25">
      <c r="B136" s="605"/>
      <c r="C136" s="287"/>
      <c r="D136" s="686"/>
      <c r="E136" s="687"/>
      <c r="F136" s="243"/>
      <c r="G136" s="674"/>
      <c r="H136" s="675"/>
      <c r="I136" s="51"/>
      <c r="J136" s="243"/>
      <c r="K136" s="674"/>
      <c r="L136" s="675"/>
      <c r="M136" s="51"/>
      <c r="N136" s="243"/>
      <c r="O136" s="674"/>
      <c r="P136" s="675"/>
      <c r="Q136" s="51"/>
      <c r="R136" s="243"/>
      <c r="S136" s="51"/>
      <c r="T136" s="51"/>
      <c r="U136" s="243"/>
      <c r="V136" s="51"/>
      <c r="W136" s="51"/>
      <c r="X136" s="51"/>
      <c r="Y136" s="243"/>
      <c r="Z136" s="51"/>
      <c r="AA136" s="51"/>
      <c r="AB136" s="51"/>
      <c r="AC136" s="51"/>
      <c r="AD136" s="51"/>
      <c r="AE136" s="51"/>
      <c r="AF136" s="53"/>
      <c r="AG136" s="51"/>
      <c r="AH136" s="55"/>
      <c r="AI136" s="53"/>
      <c r="AJ136" s="55"/>
      <c r="AK136" s="53"/>
      <c r="AL136" s="671"/>
      <c r="AM136" s="672"/>
      <c r="AN136" s="672"/>
      <c r="AO136" s="673"/>
      <c r="AP136" s="389"/>
      <c r="AQ136" s="51"/>
      <c r="AR136" s="51"/>
      <c r="AS136" s="51"/>
      <c r="AT136" s="51"/>
      <c r="AU136" s="51"/>
      <c r="AV136" s="64"/>
      <c r="AW136" s="64"/>
      <c r="AX136" s="90"/>
      <c r="AY136" s="671"/>
      <c r="AZ136" s="672"/>
      <c r="BA136" s="672"/>
      <c r="BB136" s="672"/>
      <c r="BC136" s="369"/>
      <c r="BD136" s="368"/>
      <c r="BE136" s="686"/>
      <c r="BF136" s="696"/>
      <c r="BG136" s="686"/>
      <c r="BH136" s="698"/>
    </row>
    <row r="137" spans="2:60" s="233" customFormat="1" x14ac:dyDescent="0.25">
      <c r="B137" s="605"/>
      <c r="C137" s="287"/>
      <c r="D137" s="686"/>
      <c r="E137" s="687"/>
      <c r="F137" s="243"/>
      <c r="G137" s="674"/>
      <c r="H137" s="675"/>
      <c r="I137" s="51"/>
      <c r="J137" s="243"/>
      <c r="K137" s="674"/>
      <c r="L137" s="675"/>
      <c r="M137" s="51"/>
      <c r="N137" s="243"/>
      <c r="O137" s="674"/>
      <c r="P137" s="675"/>
      <c r="Q137" s="51"/>
      <c r="R137" s="243"/>
      <c r="S137" s="51"/>
      <c r="T137" s="51"/>
      <c r="U137" s="243"/>
      <c r="V137" s="51"/>
      <c r="W137" s="51"/>
      <c r="X137" s="51"/>
      <c r="Y137" s="243"/>
      <c r="Z137" s="51"/>
      <c r="AA137" s="51"/>
      <c r="AB137" s="51"/>
      <c r="AC137" s="51"/>
      <c r="AD137" s="51"/>
      <c r="AE137" s="51"/>
      <c r="AF137" s="53"/>
      <c r="AG137" s="51"/>
      <c r="AH137" s="55"/>
      <c r="AI137" s="53"/>
      <c r="AJ137" s="55"/>
      <c r="AK137" s="53"/>
      <c r="AL137" s="671"/>
      <c r="AM137" s="672"/>
      <c r="AN137" s="672"/>
      <c r="AO137" s="673"/>
      <c r="AP137" s="389"/>
      <c r="AQ137" s="51"/>
      <c r="AR137" s="51"/>
      <c r="AS137" s="51"/>
      <c r="AT137" s="51"/>
      <c r="AU137" s="51"/>
      <c r="AV137" s="64"/>
      <c r="AW137" s="64"/>
      <c r="AX137" s="90"/>
      <c r="AY137" s="671"/>
      <c r="AZ137" s="672"/>
      <c r="BA137" s="672"/>
      <c r="BB137" s="672"/>
      <c r="BC137" s="369"/>
      <c r="BD137" s="368"/>
      <c r="BE137" s="686"/>
      <c r="BF137" s="696"/>
      <c r="BG137" s="686"/>
      <c r="BH137" s="698"/>
    </row>
    <row r="138" spans="2:60" s="233" customFormat="1" x14ac:dyDescent="0.25">
      <c r="B138" s="605"/>
      <c r="C138" s="287"/>
      <c r="D138" s="686"/>
      <c r="E138" s="687"/>
      <c r="F138" s="243"/>
      <c r="G138" s="674"/>
      <c r="H138" s="675"/>
      <c r="I138" s="51"/>
      <c r="J138" s="243"/>
      <c r="K138" s="674"/>
      <c r="L138" s="675"/>
      <c r="M138" s="51"/>
      <c r="N138" s="243"/>
      <c r="O138" s="674"/>
      <c r="P138" s="675"/>
      <c r="Q138" s="51"/>
      <c r="R138" s="243"/>
      <c r="S138" s="51"/>
      <c r="T138" s="51"/>
      <c r="U138" s="243"/>
      <c r="V138" s="51"/>
      <c r="W138" s="51"/>
      <c r="X138" s="51"/>
      <c r="Y138" s="243"/>
      <c r="Z138" s="51"/>
      <c r="AA138" s="51"/>
      <c r="AB138" s="51"/>
      <c r="AC138" s="51"/>
      <c r="AD138" s="51"/>
      <c r="AE138" s="51"/>
      <c r="AF138" s="53"/>
      <c r="AG138" s="51"/>
      <c r="AH138" s="55"/>
      <c r="AI138" s="53"/>
      <c r="AJ138" s="55"/>
      <c r="AK138" s="53"/>
      <c r="AL138" s="671"/>
      <c r="AM138" s="672"/>
      <c r="AN138" s="672"/>
      <c r="AO138" s="673"/>
      <c r="AP138" s="389"/>
      <c r="AQ138" s="51"/>
      <c r="AR138" s="51"/>
      <c r="AS138" s="51"/>
      <c r="AT138" s="51"/>
      <c r="AU138" s="51"/>
      <c r="AV138" s="64"/>
      <c r="AW138" s="64"/>
      <c r="AX138" s="90"/>
      <c r="AY138" s="671"/>
      <c r="AZ138" s="672"/>
      <c r="BA138" s="672"/>
      <c r="BB138" s="672"/>
      <c r="BC138" s="369"/>
      <c r="BD138" s="368"/>
      <c r="BE138" s="686"/>
      <c r="BF138" s="696"/>
      <c r="BG138" s="686"/>
      <c r="BH138" s="698"/>
    </row>
    <row r="139" spans="2:60" s="233" customFormat="1" x14ac:dyDescent="0.25">
      <c r="B139" s="605"/>
      <c r="C139" s="287"/>
      <c r="D139" s="686"/>
      <c r="E139" s="687"/>
      <c r="F139" s="243"/>
      <c r="G139" s="674"/>
      <c r="H139" s="675"/>
      <c r="I139" s="51"/>
      <c r="J139" s="243"/>
      <c r="K139" s="674"/>
      <c r="L139" s="675"/>
      <c r="M139" s="51"/>
      <c r="N139" s="243"/>
      <c r="O139" s="674"/>
      <c r="P139" s="675"/>
      <c r="Q139" s="51"/>
      <c r="R139" s="243"/>
      <c r="S139" s="51"/>
      <c r="T139" s="51"/>
      <c r="U139" s="243"/>
      <c r="V139" s="51"/>
      <c r="W139" s="51"/>
      <c r="X139" s="51"/>
      <c r="Y139" s="243"/>
      <c r="Z139" s="51"/>
      <c r="AA139" s="51"/>
      <c r="AB139" s="51"/>
      <c r="AC139" s="51"/>
      <c r="AD139" s="51"/>
      <c r="AE139" s="51"/>
      <c r="AF139" s="53"/>
      <c r="AG139" s="51"/>
      <c r="AH139" s="55"/>
      <c r="AI139" s="53"/>
      <c r="AJ139" s="55"/>
      <c r="AK139" s="53"/>
      <c r="AL139" s="671"/>
      <c r="AM139" s="672"/>
      <c r="AN139" s="672"/>
      <c r="AO139" s="673"/>
      <c r="AP139" s="389"/>
      <c r="AQ139" s="51"/>
      <c r="AR139" s="51"/>
      <c r="AS139" s="51"/>
      <c r="AT139" s="51"/>
      <c r="AU139" s="51"/>
      <c r="AV139" s="64"/>
      <c r="AW139" s="64"/>
      <c r="AX139" s="90"/>
      <c r="AY139" s="671"/>
      <c r="AZ139" s="672"/>
      <c r="BA139" s="672"/>
      <c r="BB139" s="672"/>
      <c r="BC139" s="369"/>
      <c r="BD139" s="368"/>
      <c r="BE139" s="686"/>
      <c r="BF139" s="696"/>
      <c r="BG139" s="686"/>
      <c r="BH139" s="698"/>
    </row>
    <row r="140" spans="2:60" s="233" customFormat="1" x14ac:dyDescent="0.25">
      <c r="B140" s="605"/>
      <c r="C140" s="287"/>
      <c r="D140" s="686"/>
      <c r="E140" s="687"/>
      <c r="F140" s="243"/>
      <c r="G140" s="674"/>
      <c r="H140" s="675"/>
      <c r="I140" s="51"/>
      <c r="J140" s="243"/>
      <c r="K140" s="674"/>
      <c r="L140" s="675"/>
      <c r="M140" s="51"/>
      <c r="N140" s="243"/>
      <c r="O140" s="674"/>
      <c r="P140" s="675"/>
      <c r="Q140" s="51"/>
      <c r="R140" s="243"/>
      <c r="S140" s="51"/>
      <c r="T140" s="51"/>
      <c r="U140" s="243"/>
      <c r="V140" s="51"/>
      <c r="W140" s="51"/>
      <c r="X140" s="51"/>
      <c r="Y140" s="243"/>
      <c r="Z140" s="51"/>
      <c r="AA140" s="51"/>
      <c r="AB140" s="51"/>
      <c r="AC140" s="51"/>
      <c r="AD140" s="51"/>
      <c r="AE140" s="51"/>
      <c r="AF140" s="53"/>
      <c r="AG140" s="51"/>
      <c r="AH140" s="55"/>
      <c r="AI140" s="53"/>
      <c r="AJ140" s="55"/>
      <c r="AK140" s="53"/>
      <c r="AL140" s="671"/>
      <c r="AM140" s="672"/>
      <c r="AN140" s="672"/>
      <c r="AO140" s="673"/>
      <c r="AP140" s="389"/>
      <c r="AQ140" s="51"/>
      <c r="AR140" s="51"/>
      <c r="AS140" s="51"/>
      <c r="AT140" s="51"/>
      <c r="AU140" s="51"/>
      <c r="AV140" s="64"/>
      <c r="AW140" s="64"/>
      <c r="AX140" s="90"/>
      <c r="AY140" s="671"/>
      <c r="AZ140" s="672"/>
      <c r="BA140" s="672"/>
      <c r="BB140" s="672"/>
      <c r="BC140" s="369"/>
      <c r="BD140" s="368"/>
      <c r="BE140" s="686"/>
      <c r="BF140" s="696"/>
      <c r="BG140" s="686"/>
      <c r="BH140" s="698"/>
    </row>
    <row r="141" spans="2:60" s="233" customFormat="1" x14ac:dyDescent="0.25">
      <c r="B141" s="605"/>
      <c r="C141" s="287"/>
      <c r="D141" s="686"/>
      <c r="E141" s="687"/>
      <c r="F141" s="243"/>
      <c r="G141" s="674"/>
      <c r="H141" s="675"/>
      <c r="I141" s="51"/>
      <c r="J141" s="243"/>
      <c r="K141" s="674"/>
      <c r="L141" s="675"/>
      <c r="M141" s="51"/>
      <c r="N141" s="243"/>
      <c r="O141" s="674"/>
      <c r="P141" s="675"/>
      <c r="Q141" s="51"/>
      <c r="R141" s="243"/>
      <c r="S141" s="51"/>
      <c r="T141" s="51"/>
      <c r="U141" s="243"/>
      <c r="V141" s="51"/>
      <c r="W141" s="51"/>
      <c r="X141" s="51"/>
      <c r="Y141" s="243"/>
      <c r="Z141" s="51"/>
      <c r="AA141" s="51"/>
      <c r="AB141" s="51"/>
      <c r="AC141" s="51"/>
      <c r="AD141" s="51"/>
      <c r="AE141" s="51"/>
      <c r="AF141" s="53"/>
      <c r="AG141" s="51"/>
      <c r="AH141" s="55"/>
      <c r="AI141" s="53"/>
      <c r="AJ141" s="55"/>
      <c r="AK141" s="53"/>
      <c r="AL141" s="671"/>
      <c r="AM141" s="672"/>
      <c r="AN141" s="672"/>
      <c r="AO141" s="673"/>
      <c r="AP141" s="389"/>
      <c r="AQ141" s="51"/>
      <c r="AR141" s="51"/>
      <c r="AS141" s="51"/>
      <c r="AT141" s="51"/>
      <c r="AU141" s="51"/>
      <c r="AV141" s="64"/>
      <c r="AW141" s="64"/>
      <c r="AX141" s="90"/>
      <c r="AY141" s="671"/>
      <c r="AZ141" s="672"/>
      <c r="BA141" s="672"/>
      <c r="BB141" s="672"/>
      <c r="BC141" s="369"/>
      <c r="BD141" s="368"/>
      <c r="BE141" s="686"/>
      <c r="BF141" s="696"/>
      <c r="BG141" s="686"/>
      <c r="BH141" s="698"/>
    </row>
    <row r="142" spans="2:60" s="233" customFormat="1" x14ac:dyDescent="0.25">
      <c r="B142" s="605"/>
      <c r="C142" s="287"/>
      <c r="D142" s="686"/>
      <c r="E142" s="687"/>
      <c r="F142" s="243"/>
      <c r="G142" s="674"/>
      <c r="H142" s="675"/>
      <c r="I142" s="51"/>
      <c r="J142" s="243"/>
      <c r="K142" s="674"/>
      <c r="L142" s="675"/>
      <c r="M142" s="51"/>
      <c r="N142" s="243"/>
      <c r="O142" s="674"/>
      <c r="P142" s="675"/>
      <c r="Q142" s="51"/>
      <c r="R142" s="243"/>
      <c r="S142" s="51"/>
      <c r="T142" s="51"/>
      <c r="U142" s="243"/>
      <c r="V142" s="51"/>
      <c r="W142" s="51"/>
      <c r="X142" s="51"/>
      <c r="Y142" s="243"/>
      <c r="Z142" s="51"/>
      <c r="AA142" s="51"/>
      <c r="AB142" s="51"/>
      <c r="AC142" s="51"/>
      <c r="AD142" s="51"/>
      <c r="AE142" s="51"/>
      <c r="AF142" s="53"/>
      <c r="AG142" s="51"/>
      <c r="AH142" s="55"/>
      <c r="AI142" s="53"/>
      <c r="AJ142" s="55"/>
      <c r="AK142" s="53"/>
      <c r="AL142" s="671"/>
      <c r="AM142" s="672"/>
      <c r="AN142" s="672"/>
      <c r="AO142" s="673"/>
      <c r="AP142" s="389"/>
      <c r="AQ142" s="51"/>
      <c r="AR142" s="51"/>
      <c r="AS142" s="51"/>
      <c r="AT142" s="51"/>
      <c r="AU142" s="51"/>
      <c r="AV142" s="64"/>
      <c r="AW142" s="64"/>
      <c r="AX142" s="90"/>
      <c r="AY142" s="671"/>
      <c r="AZ142" s="672"/>
      <c r="BA142" s="672"/>
      <c r="BB142" s="672"/>
      <c r="BC142" s="369"/>
      <c r="BD142" s="368"/>
      <c r="BE142" s="686"/>
      <c r="BF142" s="696"/>
      <c r="BG142" s="686"/>
      <c r="BH142" s="698"/>
    </row>
    <row r="143" spans="2:60" s="233" customFormat="1" x14ac:dyDescent="0.25">
      <c r="B143" s="605"/>
      <c r="C143" s="287"/>
      <c r="D143" s="686"/>
      <c r="E143" s="687"/>
      <c r="F143" s="243"/>
      <c r="G143" s="674"/>
      <c r="H143" s="675"/>
      <c r="I143" s="51"/>
      <c r="J143" s="243"/>
      <c r="K143" s="674"/>
      <c r="L143" s="675"/>
      <c r="M143" s="51"/>
      <c r="N143" s="243"/>
      <c r="O143" s="674"/>
      <c r="P143" s="675"/>
      <c r="Q143" s="51"/>
      <c r="R143" s="243"/>
      <c r="S143" s="51"/>
      <c r="T143" s="51"/>
      <c r="U143" s="243"/>
      <c r="V143" s="51"/>
      <c r="W143" s="51"/>
      <c r="X143" s="51"/>
      <c r="Y143" s="243"/>
      <c r="Z143" s="51"/>
      <c r="AA143" s="51"/>
      <c r="AB143" s="51"/>
      <c r="AC143" s="51"/>
      <c r="AD143" s="51"/>
      <c r="AE143" s="51"/>
      <c r="AF143" s="53"/>
      <c r="AG143" s="51"/>
      <c r="AH143" s="55"/>
      <c r="AI143" s="53"/>
      <c r="AJ143" s="55"/>
      <c r="AK143" s="53"/>
      <c r="AL143" s="671"/>
      <c r="AM143" s="672"/>
      <c r="AN143" s="672"/>
      <c r="AO143" s="673"/>
      <c r="AP143" s="389"/>
      <c r="AQ143" s="51"/>
      <c r="AR143" s="51"/>
      <c r="AS143" s="51"/>
      <c r="AT143" s="51"/>
      <c r="AU143" s="51"/>
      <c r="AV143" s="64"/>
      <c r="AW143" s="64"/>
      <c r="AX143" s="90"/>
      <c r="AY143" s="671"/>
      <c r="AZ143" s="672"/>
      <c r="BA143" s="672"/>
      <c r="BB143" s="672"/>
      <c r="BC143" s="369"/>
      <c r="BD143" s="368"/>
      <c r="BE143" s="686"/>
      <c r="BF143" s="696"/>
      <c r="BG143" s="686"/>
      <c r="BH143" s="698"/>
    </row>
    <row r="144" spans="2:60" s="233" customFormat="1" x14ac:dyDescent="0.25">
      <c r="B144" s="605"/>
      <c r="C144" s="287"/>
      <c r="D144" s="686"/>
      <c r="E144" s="687"/>
      <c r="F144" s="243"/>
      <c r="G144" s="674"/>
      <c r="H144" s="675"/>
      <c r="I144" s="51"/>
      <c r="J144" s="243"/>
      <c r="K144" s="674"/>
      <c r="L144" s="675"/>
      <c r="M144" s="51"/>
      <c r="N144" s="243"/>
      <c r="O144" s="674"/>
      <c r="P144" s="675"/>
      <c r="Q144" s="51"/>
      <c r="R144" s="243"/>
      <c r="S144" s="51"/>
      <c r="T144" s="51"/>
      <c r="U144" s="243"/>
      <c r="V144" s="51"/>
      <c r="W144" s="51"/>
      <c r="X144" s="51"/>
      <c r="Y144" s="243"/>
      <c r="Z144" s="51"/>
      <c r="AA144" s="51"/>
      <c r="AB144" s="51"/>
      <c r="AC144" s="51"/>
      <c r="AD144" s="51"/>
      <c r="AE144" s="51"/>
      <c r="AF144" s="53"/>
      <c r="AG144" s="51"/>
      <c r="AH144" s="55"/>
      <c r="AI144" s="53"/>
      <c r="AJ144" s="55"/>
      <c r="AK144" s="53"/>
      <c r="AL144" s="671"/>
      <c r="AM144" s="672"/>
      <c r="AN144" s="672"/>
      <c r="AO144" s="673"/>
      <c r="AP144" s="389"/>
      <c r="AQ144" s="51"/>
      <c r="AR144" s="51"/>
      <c r="AS144" s="51"/>
      <c r="AT144" s="51"/>
      <c r="AU144" s="51"/>
      <c r="AV144" s="64"/>
      <c r="AW144" s="64"/>
      <c r="AX144" s="90"/>
      <c r="AY144" s="671"/>
      <c r="AZ144" s="672"/>
      <c r="BA144" s="672"/>
      <c r="BB144" s="672"/>
      <c r="BC144" s="369"/>
      <c r="BD144" s="368"/>
      <c r="BE144" s="686"/>
      <c r="BF144" s="696"/>
      <c r="BG144" s="686"/>
      <c r="BH144" s="698"/>
    </row>
    <row r="145" spans="2:60" s="233" customFormat="1" x14ac:dyDescent="0.25">
      <c r="B145" s="605"/>
      <c r="C145" s="287"/>
      <c r="D145" s="686"/>
      <c r="E145" s="687"/>
      <c r="F145" s="243"/>
      <c r="G145" s="674"/>
      <c r="H145" s="675"/>
      <c r="I145" s="51"/>
      <c r="J145" s="243"/>
      <c r="K145" s="674"/>
      <c r="L145" s="675"/>
      <c r="M145" s="51"/>
      <c r="N145" s="243"/>
      <c r="O145" s="674"/>
      <c r="P145" s="675"/>
      <c r="Q145" s="51"/>
      <c r="R145" s="243"/>
      <c r="S145" s="51"/>
      <c r="T145" s="51"/>
      <c r="U145" s="243"/>
      <c r="V145" s="51"/>
      <c r="W145" s="51"/>
      <c r="X145" s="51"/>
      <c r="Y145" s="243"/>
      <c r="Z145" s="51"/>
      <c r="AA145" s="51"/>
      <c r="AB145" s="51"/>
      <c r="AC145" s="51"/>
      <c r="AD145" s="51"/>
      <c r="AE145" s="51"/>
      <c r="AF145" s="53"/>
      <c r="AG145" s="51"/>
      <c r="AH145" s="55"/>
      <c r="AI145" s="53"/>
      <c r="AJ145" s="55"/>
      <c r="AK145" s="53"/>
      <c r="AL145" s="671"/>
      <c r="AM145" s="672"/>
      <c r="AN145" s="672"/>
      <c r="AO145" s="673"/>
      <c r="AP145" s="389"/>
      <c r="AQ145" s="51"/>
      <c r="AR145" s="51"/>
      <c r="AS145" s="51"/>
      <c r="AT145" s="51"/>
      <c r="AU145" s="51"/>
      <c r="AV145" s="64"/>
      <c r="AW145" s="64"/>
      <c r="AX145" s="90"/>
      <c r="AY145" s="671"/>
      <c r="AZ145" s="672"/>
      <c r="BA145" s="672"/>
      <c r="BB145" s="672"/>
      <c r="BC145" s="369"/>
      <c r="BD145" s="368"/>
      <c r="BE145" s="686"/>
      <c r="BF145" s="696"/>
      <c r="BG145" s="686"/>
      <c r="BH145" s="698"/>
    </row>
    <row r="146" spans="2:60" s="233" customFormat="1" x14ac:dyDescent="0.25">
      <c r="B146" s="605"/>
      <c r="C146" s="287"/>
      <c r="D146" s="686"/>
      <c r="E146" s="687"/>
      <c r="F146" s="243"/>
      <c r="G146" s="674"/>
      <c r="H146" s="675"/>
      <c r="I146" s="51"/>
      <c r="J146" s="243"/>
      <c r="K146" s="674"/>
      <c r="L146" s="675"/>
      <c r="M146" s="51"/>
      <c r="N146" s="243"/>
      <c r="O146" s="674"/>
      <c r="P146" s="675"/>
      <c r="Q146" s="51"/>
      <c r="R146" s="243"/>
      <c r="S146" s="51"/>
      <c r="T146" s="51"/>
      <c r="U146" s="243"/>
      <c r="V146" s="51"/>
      <c r="W146" s="51"/>
      <c r="X146" s="51"/>
      <c r="Y146" s="243"/>
      <c r="Z146" s="51"/>
      <c r="AA146" s="51"/>
      <c r="AB146" s="51"/>
      <c r="AC146" s="51"/>
      <c r="AD146" s="51"/>
      <c r="AE146" s="51"/>
      <c r="AF146" s="53"/>
      <c r="AG146" s="51"/>
      <c r="AH146" s="55"/>
      <c r="AI146" s="53"/>
      <c r="AJ146" s="55"/>
      <c r="AK146" s="53"/>
      <c r="AL146" s="671"/>
      <c r="AM146" s="672"/>
      <c r="AN146" s="672"/>
      <c r="AO146" s="673"/>
      <c r="AP146" s="389"/>
      <c r="AQ146" s="51"/>
      <c r="AR146" s="51"/>
      <c r="AS146" s="51"/>
      <c r="AT146" s="51"/>
      <c r="AU146" s="51"/>
      <c r="AV146" s="64"/>
      <c r="AW146" s="64"/>
      <c r="AX146" s="90"/>
      <c r="AY146" s="671"/>
      <c r="AZ146" s="672"/>
      <c r="BA146" s="672"/>
      <c r="BB146" s="672"/>
      <c r="BC146" s="369"/>
      <c r="BD146" s="368"/>
      <c r="BE146" s="686"/>
      <c r="BF146" s="696"/>
      <c r="BG146" s="686"/>
      <c r="BH146" s="698"/>
    </row>
    <row r="147" spans="2:60" x14ac:dyDescent="0.25">
      <c r="B147" s="605"/>
      <c r="C147" s="287"/>
      <c r="D147" s="686"/>
      <c r="E147" s="687"/>
      <c r="F147" s="243"/>
      <c r="G147" s="674"/>
      <c r="H147" s="675"/>
      <c r="I147" s="51"/>
      <c r="J147" s="243"/>
      <c r="K147" s="674"/>
      <c r="L147" s="675"/>
      <c r="M147" s="51"/>
      <c r="N147" s="243"/>
      <c r="O147" s="674"/>
      <c r="P147" s="675"/>
      <c r="Q147" s="51"/>
      <c r="R147" s="243"/>
      <c r="S147" s="51"/>
      <c r="T147" s="51"/>
      <c r="U147" s="243"/>
      <c r="V147" s="51"/>
      <c r="W147" s="51"/>
      <c r="X147" s="51"/>
      <c r="Y147" s="243"/>
      <c r="Z147" s="51"/>
      <c r="AA147" s="51"/>
      <c r="AB147" s="51"/>
      <c r="AC147" s="51"/>
      <c r="AD147" s="51"/>
      <c r="AE147" s="51"/>
      <c r="AF147" s="53"/>
      <c r="AG147" s="51"/>
      <c r="AH147" s="55"/>
      <c r="AI147" s="53"/>
      <c r="AJ147" s="55"/>
      <c r="AK147" s="53"/>
      <c r="AL147" s="671"/>
      <c r="AM147" s="672"/>
      <c r="AN147" s="672"/>
      <c r="AO147" s="673"/>
      <c r="AP147" s="389"/>
      <c r="AQ147" s="51"/>
      <c r="AR147" s="51"/>
      <c r="AS147" s="51"/>
      <c r="AT147" s="51"/>
      <c r="AU147" s="51"/>
      <c r="AV147" s="64"/>
      <c r="AW147" s="64"/>
      <c r="AX147" s="90"/>
      <c r="AY147" s="671"/>
      <c r="AZ147" s="672"/>
      <c r="BA147" s="672"/>
      <c r="BB147" s="672"/>
      <c r="BC147" s="369"/>
      <c r="BD147" s="368"/>
      <c r="BE147" s="686"/>
      <c r="BF147" s="696"/>
      <c r="BG147" s="686"/>
      <c r="BH147" s="698"/>
    </row>
    <row r="148" spans="2:60" x14ac:dyDescent="0.25">
      <c r="B148" s="605"/>
      <c r="C148" s="287"/>
      <c r="D148" s="686"/>
      <c r="E148" s="687"/>
      <c r="F148" s="243"/>
      <c r="G148" s="674"/>
      <c r="H148" s="675"/>
      <c r="I148" s="51"/>
      <c r="J148" s="243"/>
      <c r="K148" s="674"/>
      <c r="L148" s="675"/>
      <c r="M148" s="51"/>
      <c r="N148" s="243"/>
      <c r="O148" s="674"/>
      <c r="P148" s="675"/>
      <c r="Q148" s="51"/>
      <c r="R148" s="243"/>
      <c r="S148" s="51"/>
      <c r="T148" s="51"/>
      <c r="U148" s="243"/>
      <c r="V148" s="51"/>
      <c r="W148" s="51"/>
      <c r="X148" s="51"/>
      <c r="Y148" s="243"/>
      <c r="Z148" s="51"/>
      <c r="AA148" s="51"/>
      <c r="AB148" s="51"/>
      <c r="AC148" s="51"/>
      <c r="AD148" s="51"/>
      <c r="AE148" s="51"/>
      <c r="AF148" s="53"/>
      <c r="AG148" s="51"/>
      <c r="AH148" s="55"/>
      <c r="AI148" s="53"/>
      <c r="AJ148" s="55"/>
      <c r="AK148" s="53"/>
      <c r="AL148" s="671"/>
      <c r="AM148" s="672"/>
      <c r="AN148" s="672"/>
      <c r="AO148" s="673"/>
      <c r="AP148" s="389"/>
      <c r="AQ148" s="51"/>
      <c r="AR148" s="51"/>
      <c r="AS148" s="51"/>
      <c r="AT148" s="51"/>
      <c r="AU148" s="51"/>
      <c r="AV148" s="64"/>
      <c r="AW148" s="64"/>
      <c r="AX148" s="90"/>
      <c r="AY148" s="671"/>
      <c r="AZ148" s="672"/>
      <c r="BA148" s="672"/>
      <c r="BB148" s="672"/>
      <c r="BC148" s="369"/>
      <c r="BD148" s="368"/>
      <c r="BE148" s="686"/>
      <c r="BF148" s="696"/>
      <c r="BG148" s="686"/>
      <c r="BH148" s="698"/>
    </row>
    <row r="149" spans="2:60" x14ac:dyDescent="0.25">
      <c r="B149" s="605"/>
      <c r="C149" s="287"/>
      <c r="D149" s="686"/>
      <c r="E149" s="687"/>
      <c r="F149" s="243"/>
      <c r="G149" s="674"/>
      <c r="H149" s="675"/>
      <c r="I149" s="51"/>
      <c r="J149" s="243"/>
      <c r="K149" s="674"/>
      <c r="L149" s="675"/>
      <c r="M149" s="51"/>
      <c r="N149" s="243"/>
      <c r="O149" s="674"/>
      <c r="P149" s="675"/>
      <c r="Q149" s="51"/>
      <c r="R149" s="243"/>
      <c r="S149" s="51"/>
      <c r="T149" s="51"/>
      <c r="U149" s="243"/>
      <c r="V149" s="51"/>
      <c r="W149" s="51"/>
      <c r="X149" s="51"/>
      <c r="Y149" s="243"/>
      <c r="Z149" s="51"/>
      <c r="AA149" s="51"/>
      <c r="AB149" s="51"/>
      <c r="AC149" s="51"/>
      <c r="AD149" s="51"/>
      <c r="AE149" s="51"/>
      <c r="AF149" s="53"/>
      <c r="AG149" s="51"/>
      <c r="AH149" s="55"/>
      <c r="AI149" s="53"/>
      <c r="AJ149" s="55"/>
      <c r="AK149" s="53"/>
      <c r="AL149" s="671"/>
      <c r="AM149" s="672"/>
      <c r="AN149" s="672"/>
      <c r="AO149" s="673"/>
      <c r="AP149" s="389"/>
      <c r="AQ149" s="51"/>
      <c r="AR149" s="51"/>
      <c r="AS149" s="51"/>
      <c r="AT149" s="51"/>
      <c r="AU149" s="51"/>
      <c r="AV149" s="64"/>
      <c r="AW149" s="64"/>
      <c r="AX149" s="90"/>
      <c r="AY149" s="671"/>
      <c r="AZ149" s="672"/>
      <c r="BA149" s="672"/>
      <c r="BB149" s="672"/>
      <c r="BC149" s="369"/>
      <c r="BD149" s="368"/>
      <c r="BE149" s="686"/>
      <c r="BF149" s="696"/>
      <c r="BG149" s="686"/>
      <c r="BH149" s="698"/>
    </row>
    <row r="150" spans="2:60" x14ac:dyDescent="0.25">
      <c r="B150" s="605"/>
      <c r="C150" s="287"/>
      <c r="D150" s="686"/>
      <c r="E150" s="687"/>
      <c r="F150" s="243"/>
      <c r="G150" s="674"/>
      <c r="H150" s="675"/>
      <c r="I150" s="51"/>
      <c r="J150" s="243"/>
      <c r="K150" s="674"/>
      <c r="L150" s="675"/>
      <c r="M150" s="51"/>
      <c r="N150" s="243"/>
      <c r="O150" s="674"/>
      <c r="P150" s="675"/>
      <c r="Q150" s="51"/>
      <c r="R150" s="243"/>
      <c r="S150" s="51"/>
      <c r="T150" s="51"/>
      <c r="U150" s="243"/>
      <c r="V150" s="51"/>
      <c r="W150" s="51"/>
      <c r="X150" s="51"/>
      <c r="Y150" s="243"/>
      <c r="Z150" s="51"/>
      <c r="AA150" s="51"/>
      <c r="AB150" s="51"/>
      <c r="AC150" s="51"/>
      <c r="AD150" s="51"/>
      <c r="AE150" s="51"/>
      <c r="AF150" s="53"/>
      <c r="AG150" s="51"/>
      <c r="AH150" s="55"/>
      <c r="AI150" s="53"/>
      <c r="AJ150" s="55"/>
      <c r="AK150" s="53"/>
      <c r="AL150" s="671"/>
      <c r="AM150" s="672"/>
      <c r="AN150" s="672"/>
      <c r="AO150" s="673"/>
      <c r="AP150" s="389"/>
      <c r="AQ150" s="51"/>
      <c r="AR150" s="51"/>
      <c r="AS150" s="51"/>
      <c r="AT150" s="51"/>
      <c r="AU150" s="51"/>
      <c r="AV150" s="64"/>
      <c r="AW150" s="64"/>
      <c r="AX150" s="90"/>
      <c r="AY150" s="671"/>
      <c r="AZ150" s="672"/>
      <c r="BA150" s="672"/>
      <c r="BB150" s="672"/>
      <c r="BC150" s="369"/>
      <c r="BD150" s="368"/>
      <c r="BE150" s="686"/>
      <c r="BF150" s="696"/>
      <c r="BG150" s="686"/>
      <c r="BH150" s="698"/>
    </row>
    <row r="151" spans="2:60" x14ac:dyDescent="0.25">
      <c r="B151" s="605"/>
      <c r="C151" s="287"/>
      <c r="D151" s="686"/>
      <c r="E151" s="687"/>
      <c r="F151" s="243"/>
      <c r="G151" s="674"/>
      <c r="H151" s="675"/>
      <c r="I151" s="51"/>
      <c r="J151" s="243"/>
      <c r="K151" s="674"/>
      <c r="L151" s="675"/>
      <c r="M151" s="51"/>
      <c r="N151" s="243"/>
      <c r="O151" s="674"/>
      <c r="P151" s="675"/>
      <c r="Q151" s="51"/>
      <c r="R151" s="243"/>
      <c r="S151" s="51"/>
      <c r="T151" s="51"/>
      <c r="U151" s="243"/>
      <c r="V151" s="51"/>
      <c r="W151" s="51"/>
      <c r="X151" s="51"/>
      <c r="Y151" s="243"/>
      <c r="Z151" s="51"/>
      <c r="AA151" s="51"/>
      <c r="AB151" s="51"/>
      <c r="AC151" s="51"/>
      <c r="AD151" s="51"/>
      <c r="AE151" s="51"/>
      <c r="AF151" s="53"/>
      <c r="AG151" s="51"/>
      <c r="AH151" s="55"/>
      <c r="AI151" s="53"/>
      <c r="AJ151" s="55"/>
      <c r="AK151" s="53"/>
      <c r="AL151" s="671"/>
      <c r="AM151" s="672"/>
      <c r="AN151" s="672"/>
      <c r="AO151" s="673"/>
      <c r="AP151" s="389"/>
      <c r="AQ151" s="51"/>
      <c r="AR151" s="51"/>
      <c r="AS151" s="51"/>
      <c r="AT151" s="51"/>
      <c r="AU151" s="51"/>
      <c r="AV151" s="64"/>
      <c r="AW151" s="64"/>
      <c r="AX151" s="90"/>
      <c r="AY151" s="671"/>
      <c r="AZ151" s="672"/>
      <c r="BA151" s="672"/>
      <c r="BB151" s="672"/>
      <c r="BC151" s="369"/>
      <c r="BD151" s="368"/>
      <c r="BE151" s="686"/>
      <c r="BF151" s="696"/>
      <c r="BG151" s="686"/>
      <c r="BH151" s="698"/>
    </row>
    <row r="152" spans="2:60" x14ac:dyDescent="0.25">
      <c r="B152" s="605"/>
      <c r="C152" s="287"/>
      <c r="D152" s="686"/>
      <c r="E152" s="687"/>
      <c r="F152" s="243"/>
      <c r="G152" s="674"/>
      <c r="H152" s="675"/>
      <c r="I152" s="51"/>
      <c r="J152" s="243"/>
      <c r="K152" s="674"/>
      <c r="L152" s="675"/>
      <c r="M152" s="51"/>
      <c r="N152" s="243"/>
      <c r="O152" s="674"/>
      <c r="P152" s="675"/>
      <c r="Q152" s="51"/>
      <c r="R152" s="243"/>
      <c r="S152" s="51"/>
      <c r="T152" s="51"/>
      <c r="U152" s="243"/>
      <c r="V152" s="51"/>
      <c r="W152" s="51"/>
      <c r="X152" s="51"/>
      <c r="Y152" s="243"/>
      <c r="Z152" s="51"/>
      <c r="AA152" s="51"/>
      <c r="AB152" s="51"/>
      <c r="AC152" s="51"/>
      <c r="AD152" s="51"/>
      <c r="AE152" s="51"/>
      <c r="AF152" s="53"/>
      <c r="AG152" s="51"/>
      <c r="AH152" s="55"/>
      <c r="AI152" s="53"/>
      <c r="AJ152" s="55"/>
      <c r="AK152" s="53"/>
      <c r="AL152" s="671"/>
      <c r="AM152" s="672"/>
      <c r="AN152" s="672"/>
      <c r="AO152" s="673"/>
      <c r="AP152" s="389"/>
      <c r="AQ152" s="51"/>
      <c r="AR152" s="51"/>
      <c r="AS152" s="51"/>
      <c r="AT152" s="51"/>
      <c r="AU152" s="51"/>
      <c r="AV152" s="64"/>
      <c r="AW152" s="64"/>
      <c r="AX152" s="90"/>
      <c r="AY152" s="671"/>
      <c r="AZ152" s="672"/>
      <c r="BA152" s="672"/>
      <c r="BB152" s="672"/>
      <c r="BC152" s="369"/>
      <c r="BD152" s="368"/>
      <c r="BE152" s="686"/>
      <c r="BF152" s="696"/>
      <c r="BG152" s="686"/>
      <c r="BH152" s="698"/>
    </row>
    <row r="153" spans="2:60" s="73" customFormat="1" x14ac:dyDescent="0.25">
      <c r="B153" s="605"/>
      <c r="C153" s="287"/>
      <c r="D153" s="686"/>
      <c r="E153" s="687"/>
      <c r="F153" s="243"/>
      <c r="G153" s="674"/>
      <c r="H153" s="675"/>
      <c r="I153" s="51"/>
      <c r="J153" s="243"/>
      <c r="K153" s="674"/>
      <c r="L153" s="675"/>
      <c r="M153" s="51"/>
      <c r="N153" s="243"/>
      <c r="O153" s="674"/>
      <c r="P153" s="675"/>
      <c r="Q153" s="51"/>
      <c r="R153" s="243"/>
      <c r="S153" s="51"/>
      <c r="T153" s="51"/>
      <c r="U153" s="243"/>
      <c r="V153" s="51"/>
      <c r="W153" s="51"/>
      <c r="X153" s="51"/>
      <c r="Y153" s="243"/>
      <c r="Z153" s="51"/>
      <c r="AA153" s="51"/>
      <c r="AB153" s="51"/>
      <c r="AC153" s="51"/>
      <c r="AD153" s="51"/>
      <c r="AE153" s="51"/>
      <c r="AF153" s="53"/>
      <c r="AG153" s="51"/>
      <c r="AH153" s="55"/>
      <c r="AI153" s="53"/>
      <c r="AJ153" s="55"/>
      <c r="AK153" s="53"/>
      <c r="AL153" s="671"/>
      <c r="AM153" s="672"/>
      <c r="AN153" s="672"/>
      <c r="AO153" s="673"/>
      <c r="AP153" s="389"/>
      <c r="AQ153" s="51"/>
      <c r="AR153" s="51"/>
      <c r="AS153" s="51"/>
      <c r="AT153" s="51"/>
      <c r="AU153" s="51"/>
      <c r="AV153" s="64"/>
      <c r="AW153" s="64"/>
      <c r="AX153" s="90"/>
      <c r="AY153" s="671"/>
      <c r="AZ153" s="672"/>
      <c r="BA153" s="672"/>
      <c r="BB153" s="672"/>
      <c r="BC153" s="369"/>
      <c r="BD153" s="368"/>
      <c r="BE153" s="686"/>
      <c r="BF153" s="696"/>
      <c r="BG153" s="686"/>
      <c r="BH153" s="698"/>
    </row>
    <row r="154" spans="2:60" x14ac:dyDescent="0.25">
      <c r="B154" s="605"/>
      <c r="C154" s="287"/>
      <c r="D154" s="686"/>
      <c r="E154" s="687"/>
      <c r="F154" s="243"/>
      <c r="G154" s="674"/>
      <c r="H154" s="675"/>
      <c r="I154" s="51"/>
      <c r="J154" s="243"/>
      <c r="K154" s="674"/>
      <c r="L154" s="675"/>
      <c r="M154" s="51"/>
      <c r="N154" s="243"/>
      <c r="O154" s="674"/>
      <c r="P154" s="675"/>
      <c r="Q154" s="51"/>
      <c r="R154" s="243"/>
      <c r="S154" s="51"/>
      <c r="T154" s="51"/>
      <c r="U154" s="243"/>
      <c r="V154" s="51"/>
      <c r="W154" s="51"/>
      <c r="X154" s="51"/>
      <c r="Y154" s="243"/>
      <c r="Z154" s="51"/>
      <c r="AA154" s="51"/>
      <c r="AB154" s="51"/>
      <c r="AC154" s="51"/>
      <c r="AD154" s="51"/>
      <c r="AE154" s="51"/>
      <c r="AF154" s="53"/>
      <c r="AG154" s="51"/>
      <c r="AH154" s="55"/>
      <c r="AI154" s="53"/>
      <c r="AJ154" s="55"/>
      <c r="AK154" s="53"/>
      <c r="AL154" s="671"/>
      <c r="AM154" s="672"/>
      <c r="AN154" s="672"/>
      <c r="AO154" s="673"/>
      <c r="AP154" s="389"/>
      <c r="AQ154" s="51"/>
      <c r="AR154" s="51"/>
      <c r="AS154" s="51"/>
      <c r="AT154" s="51"/>
      <c r="AU154" s="51"/>
      <c r="AV154" s="64"/>
      <c r="AW154" s="64"/>
      <c r="AX154" s="90"/>
      <c r="AY154" s="671"/>
      <c r="AZ154" s="672"/>
      <c r="BA154" s="672"/>
      <c r="BB154" s="672"/>
      <c r="BC154" s="369"/>
      <c r="BD154" s="368"/>
      <c r="BE154" s="686"/>
      <c r="BF154" s="696"/>
      <c r="BG154" s="686"/>
      <c r="BH154" s="698"/>
    </row>
    <row r="155" spans="2:60" ht="12" customHeight="1" thickBot="1" x14ac:dyDescent="0.3">
      <c r="B155" s="606"/>
      <c r="C155" s="288"/>
      <c r="D155" s="688"/>
      <c r="E155" s="689"/>
      <c r="F155" s="244"/>
      <c r="G155" s="676"/>
      <c r="H155" s="677"/>
      <c r="I155" s="54"/>
      <c r="J155" s="244"/>
      <c r="K155" s="676"/>
      <c r="L155" s="677"/>
      <c r="M155" s="54"/>
      <c r="N155" s="244"/>
      <c r="O155" s="676"/>
      <c r="P155" s="677"/>
      <c r="Q155" s="54"/>
      <c r="R155" s="244"/>
      <c r="S155" s="54"/>
      <c r="T155" s="54"/>
      <c r="U155" s="244"/>
      <c r="V155" s="54"/>
      <c r="W155" s="54"/>
      <c r="X155" s="54"/>
      <c r="Y155" s="244"/>
      <c r="Z155" s="54"/>
      <c r="AA155" s="54"/>
      <c r="AB155" s="54"/>
      <c r="AC155" s="54"/>
      <c r="AD155" s="54"/>
      <c r="AE155" s="54"/>
      <c r="AF155" s="392"/>
      <c r="AG155" s="54"/>
      <c r="AH155" s="58"/>
      <c r="AI155" s="392"/>
      <c r="AJ155" s="58"/>
      <c r="AK155" s="392"/>
      <c r="AL155" s="678"/>
      <c r="AM155" s="683"/>
      <c r="AN155" s="683"/>
      <c r="AO155" s="679"/>
      <c r="AP155" s="391"/>
      <c r="AQ155" s="54"/>
      <c r="AR155" s="54"/>
      <c r="AS155" s="54"/>
      <c r="AT155" s="54"/>
      <c r="AU155" s="54"/>
      <c r="AV155" s="81"/>
      <c r="AW155" s="81"/>
      <c r="AX155" s="91"/>
      <c r="AY155" s="678"/>
      <c r="AZ155" s="683"/>
      <c r="BA155" s="683"/>
      <c r="BB155" s="683"/>
      <c r="BC155" s="370"/>
      <c r="BD155" s="371"/>
      <c r="BE155" s="688"/>
      <c r="BF155" s="697"/>
      <c r="BG155" s="688"/>
      <c r="BH155" s="699"/>
    </row>
    <row r="156" spans="2:60" x14ac:dyDescent="0.25"/>
    <row r="157" spans="2:60" x14ac:dyDescent="0.25"/>
  </sheetData>
  <sheetProtection algorithmName="SHA-512" hashValue="MSxVMlJOkEVqH9Ou1SMhsNdcha5ls4jUNMlfp65A21S9LJaWNUquG3xlpLcBlaBWVAs13YOG8aMiZE7PZhpVYw==" saltValue="vcz7j9Q10HsRnqzy+u/nnA==" spinCount="100000" sheet="1" formatCells="0"/>
  <mergeCells count="681">
    <mergeCell ref="N2:N5"/>
    <mergeCell ref="Q2:Q5"/>
    <mergeCell ref="R2:R5"/>
    <mergeCell ref="O3:O5"/>
    <mergeCell ref="I2:M5"/>
    <mergeCell ref="BG132:BH132"/>
    <mergeCell ref="BG133:BH133"/>
    <mergeCell ref="BG134:BH134"/>
    <mergeCell ref="BG135:BH135"/>
    <mergeCell ref="BC123:BH123"/>
    <mergeCell ref="BC124:BH124"/>
    <mergeCell ref="BG125:BH125"/>
    <mergeCell ref="BG126:BH126"/>
    <mergeCell ref="BG127:BH127"/>
    <mergeCell ref="BG128:BH128"/>
    <mergeCell ref="BG129:BH129"/>
    <mergeCell ref="BG130:BH130"/>
    <mergeCell ref="BG131:BH131"/>
    <mergeCell ref="BE131:BF131"/>
    <mergeCell ref="BE132:BF132"/>
    <mergeCell ref="BE133:BF133"/>
    <mergeCell ref="BE134:BF134"/>
    <mergeCell ref="BE135:BF135"/>
    <mergeCell ref="AA114:AD114"/>
    <mergeCell ref="BG136:BH136"/>
    <mergeCell ref="BG137:BH137"/>
    <mergeCell ref="BG138:BH138"/>
    <mergeCell ref="BG139:BH139"/>
    <mergeCell ref="BG150:BH150"/>
    <mergeCell ref="BG140:BH140"/>
    <mergeCell ref="BG151:BH151"/>
    <mergeCell ref="BG152:BH152"/>
    <mergeCell ref="BG153:BH153"/>
    <mergeCell ref="BG154:BH154"/>
    <mergeCell ref="BG155:BH155"/>
    <mergeCell ref="BG141:BH141"/>
    <mergeCell ref="BG142:BH142"/>
    <mergeCell ref="BG143:BH143"/>
    <mergeCell ref="BG144:BH144"/>
    <mergeCell ref="BG145:BH145"/>
    <mergeCell ref="BG146:BH146"/>
    <mergeCell ref="BG147:BH147"/>
    <mergeCell ref="BG148:BH148"/>
    <mergeCell ref="BG149:BH149"/>
    <mergeCell ref="BE136:BF136"/>
    <mergeCell ref="BE137:BF137"/>
    <mergeCell ref="BE138:BF138"/>
    <mergeCell ref="BE139:BF139"/>
    <mergeCell ref="BE125:BF125"/>
    <mergeCell ref="BE126:BF126"/>
    <mergeCell ref="BE127:BF127"/>
    <mergeCell ref="BE128:BF128"/>
    <mergeCell ref="BE129:BF129"/>
    <mergeCell ref="BE130:BF130"/>
    <mergeCell ref="BE149:BF149"/>
    <mergeCell ref="BE150:BF150"/>
    <mergeCell ref="BE151:BF151"/>
    <mergeCell ref="BE152:BF152"/>
    <mergeCell ref="BE153:BF153"/>
    <mergeCell ref="BE154:BF154"/>
    <mergeCell ref="BE155:BF155"/>
    <mergeCell ref="BE140:BF140"/>
    <mergeCell ref="BE141:BF141"/>
    <mergeCell ref="BE142:BF142"/>
    <mergeCell ref="BE143:BF143"/>
    <mergeCell ref="BE144:BF144"/>
    <mergeCell ref="BE145:BF145"/>
    <mergeCell ref="BE146:BF146"/>
    <mergeCell ref="BE147:BF147"/>
    <mergeCell ref="BE148:BF148"/>
    <mergeCell ref="AN110:AQ110"/>
    <mergeCell ref="AN111:AQ111"/>
    <mergeCell ref="AN112:AQ112"/>
    <mergeCell ref="AN113:AQ113"/>
    <mergeCell ref="AN114:AQ114"/>
    <mergeCell ref="AN115:AQ115"/>
    <mergeCell ref="AN116:AQ116"/>
    <mergeCell ref="AN117:AQ117"/>
    <mergeCell ref="AL123:AO123"/>
    <mergeCell ref="AA117:AD117"/>
    <mergeCell ref="AE112:AH112"/>
    <mergeCell ref="AE113:AH113"/>
    <mergeCell ref="AA113:AD113"/>
    <mergeCell ref="AA112:AD112"/>
    <mergeCell ref="AB124:AC124"/>
    <mergeCell ref="AJ123:AK123"/>
    <mergeCell ref="AE98:AH98"/>
    <mergeCell ref="AA104:AD104"/>
    <mergeCell ref="AA105:AD105"/>
    <mergeCell ref="AA106:AD106"/>
    <mergeCell ref="AA107:AD107"/>
    <mergeCell ref="G146:H146"/>
    <mergeCell ref="D144:E144"/>
    <mergeCell ref="D145:E145"/>
    <mergeCell ref="D137:E137"/>
    <mergeCell ref="D141:E141"/>
    <mergeCell ref="D142:E142"/>
    <mergeCell ref="D143:E143"/>
    <mergeCell ref="AN109:AQ109"/>
    <mergeCell ref="I85:J85"/>
    <mergeCell ref="I92:J92"/>
    <mergeCell ref="I93:J93"/>
    <mergeCell ref="I86:J86"/>
    <mergeCell ref="I87:J87"/>
    <mergeCell ref="I88:J88"/>
    <mergeCell ref="I89:J89"/>
    <mergeCell ref="I90:J90"/>
    <mergeCell ref="W109:Z109"/>
    <mergeCell ref="AA94:AD94"/>
    <mergeCell ref="AA86:AD86"/>
    <mergeCell ref="AA87:AD87"/>
    <mergeCell ref="AA88:AD88"/>
    <mergeCell ref="AA89:AD89"/>
    <mergeCell ref="AA85:AD85"/>
    <mergeCell ref="W93:Z93"/>
    <mergeCell ref="G137:H137"/>
    <mergeCell ref="G138:H138"/>
    <mergeCell ref="G139:H139"/>
    <mergeCell ref="G140:H140"/>
    <mergeCell ref="G141:H141"/>
    <mergeCell ref="G142:H142"/>
    <mergeCell ref="G143:H143"/>
    <mergeCell ref="G144:H144"/>
    <mergeCell ref="G145:H145"/>
    <mergeCell ref="K137:L137"/>
    <mergeCell ref="O137:P137"/>
    <mergeCell ref="O131:P131"/>
    <mergeCell ref="K133:L133"/>
    <mergeCell ref="L94:O94"/>
    <mergeCell ref="L95:O95"/>
    <mergeCell ref="L96:O96"/>
    <mergeCell ref="L97:O97"/>
    <mergeCell ref="L98:O98"/>
    <mergeCell ref="L99:O99"/>
    <mergeCell ref="L100:O100"/>
    <mergeCell ref="L101:O101"/>
    <mergeCell ref="L102:O102"/>
    <mergeCell ref="L103:O103"/>
    <mergeCell ref="L104:O104"/>
    <mergeCell ref="J123:M123"/>
    <mergeCell ref="J124:M124"/>
    <mergeCell ref="L117:O117"/>
    <mergeCell ref="I107:J107"/>
    <mergeCell ref="I113:J113"/>
    <mergeCell ref="I116:J116"/>
    <mergeCell ref="I117:J117"/>
    <mergeCell ref="I114:J114"/>
    <mergeCell ref="I115:J115"/>
    <mergeCell ref="G132:H132"/>
    <mergeCell ref="G127:H127"/>
    <mergeCell ref="G120:K120"/>
    <mergeCell ref="K129:L129"/>
    <mergeCell ref="K130:L130"/>
    <mergeCell ref="AL154:AO154"/>
    <mergeCell ref="AL155:AO155"/>
    <mergeCell ref="AL128:AO128"/>
    <mergeCell ref="AL129:AO129"/>
    <mergeCell ref="AL130:AO130"/>
    <mergeCell ref="AL131:AO131"/>
    <mergeCell ref="AL132:AO132"/>
    <mergeCell ref="AL133:AO133"/>
    <mergeCell ref="AL134:AO134"/>
    <mergeCell ref="AL135:AO135"/>
    <mergeCell ref="AL136:AO136"/>
    <mergeCell ref="AL147:AO147"/>
    <mergeCell ref="AL148:AO148"/>
    <mergeCell ref="AL137:AO137"/>
    <mergeCell ref="AL138:AO138"/>
    <mergeCell ref="AL139:AO139"/>
    <mergeCell ref="AL140:AO140"/>
    <mergeCell ref="AL141:AO141"/>
    <mergeCell ref="AL142:AO142"/>
    <mergeCell ref="AL143:AO143"/>
    <mergeCell ref="AL144:AO144"/>
    <mergeCell ref="AL145:AO145"/>
    <mergeCell ref="AL153:AO153"/>
    <mergeCell ref="O150:P150"/>
    <mergeCell ref="O151:P151"/>
    <mergeCell ref="W110:Z110"/>
    <mergeCell ref="W111:Z111"/>
    <mergeCell ref="W112:Z112"/>
    <mergeCell ref="W113:Z113"/>
    <mergeCell ref="AH124:AI124"/>
    <mergeCell ref="AJ124:AK124"/>
    <mergeCell ref="AE114:AH114"/>
    <mergeCell ref="AE115:AH115"/>
    <mergeCell ref="AA115:AD115"/>
    <mergeCell ref="AL146:AO146"/>
    <mergeCell ref="AL152:AO152"/>
    <mergeCell ref="O128:P128"/>
    <mergeCell ref="O132:P132"/>
    <mergeCell ref="AL151:AO151"/>
    <mergeCell ref="AA116:AD116"/>
    <mergeCell ref="P116:S116"/>
    <mergeCell ref="P117:S117"/>
    <mergeCell ref="L116:O116"/>
    <mergeCell ref="K138:L138"/>
    <mergeCell ref="AE116:AH116"/>
    <mergeCell ref="AE117:AH117"/>
    <mergeCell ref="K139:L139"/>
    <mergeCell ref="K141:L141"/>
    <mergeCell ref="K125:L125"/>
    <mergeCell ref="K126:L126"/>
    <mergeCell ref="K127:L127"/>
    <mergeCell ref="K128:L128"/>
    <mergeCell ref="K134:L134"/>
    <mergeCell ref="K135:L135"/>
    <mergeCell ref="K136:L136"/>
    <mergeCell ref="K132:L132"/>
    <mergeCell ref="AH123:AI123"/>
    <mergeCell ref="O125:P125"/>
    <mergeCell ref="O126:P126"/>
    <mergeCell ref="O127:P127"/>
    <mergeCell ref="Z124:AA124"/>
    <mergeCell ref="N123:Q123"/>
    <mergeCell ref="N124:Q124"/>
    <mergeCell ref="AD123:AE123"/>
    <mergeCell ref="AD124:AE124"/>
    <mergeCell ref="Z123:AA123"/>
    <mergeCell ref="AB123:AC123"/>
    <mergeCell ref="G131:H131"/>
    <mergeCell ref="G125:H125"/>
    <mergeCell ref="G126:H126"/>
    <mergeCell ref="K131:L131"/>
    <mergeCell ref="AA102:AD102"/>
    <mergeCell ref="AA103:AD103"/>
    <mergeCell ref="AA109:AD109"/>
    <mergeCell ref="AA110:AD110"/>
    <mergeCell ref="AA111:AD111"/>
    <mergeCell ref="I105:J105"/>
    <mergeCell ref="W114:Z114"/>
    <mergeCell ref="P111:S111"/>
    <mergeCell ref="P112:S112"/>
    <mergeCell ref="L108:O108"/>
    <mergeCell ref="L109:O109"/>
    <mergeCell ref="L110:O110"/>
    <mergeCell ref="L111:O111"/>
    <mergeCell ref="L112:O112"/>
    <mergeCell ref="I108:J108"/>
    <mergeCell ref="I109:J109"/>
    <mergeCell ref="I110:J110"/>
    <mergeCell ref="P108:S108"/>
    <mergeCell ref="P109:S109"/>
    <mergeCell ref="P110:S110"/>
    <mergeCell ref="O12:Q12"/>
    <mergeCell ref="P13:Q13"/>
    <mergeCell ref="O11:Q11"/>
    <mergeCell ref="P14:Q14"/>
    <mergeCell ref="P15:Q15"/>
    <mergeCell ref="P16:Q16"/>
    <mergeCell ref="P17:Q17"/>
    <mergeCell ref="P18:Q18"/>
    <mergeCell ref="P19:Q19"/>
    <mergeCell ref="E88:F88"/>
    <mergeCell ref="E89:F89"/>
    <mergeCell ref="P21:Q21"/>
    <mergeCell ref="AA92:AD92"/>
    <mergeCell ref="AA93:AD93"/>
    <mergeCell ref="W88:Z88"/>
    <mergeCell ref="AA90:AD90"/>
    <mergeCell ref="AA91:AD91"/>
    <mergeCell ref="P85:S85"/>
    <mergeCell ref="P30:Q30"/>
    <mergeCell ref="P31:Q31"/>
    <mergeCell ref="W90:Z90"/>
    <mergeCell ref="W91:Z91"/>
    <mergeCell ref="P32:Q32"/>
    <mergeCell ref="P33:Q33"/>
    <mergeCell ref="P34:Q34"/>
    <mergeCell ref="P35:Q35"/>
    <mergeCell ref="T85:U85"/>
    <mergeCell ref="T86:U86"/>
    <mergeCell ref="P42:Q42"/>
    <mergeCell ref="P86:S86"/>
    <mergeCell ref="P22:Q22"/>
    <mergeCell ref="P23:Q23"/>
    <mergeCell ref="G82:K82"/>
    <mergeCell ref="P26:Q26"/>
    <mergeCell ref="P27:Q27"/>
    <mergeCell ref="P28:Q28"/>
    <mergeCell ref="P29:Q29"/>
    <mergeCell ref="P36:Q36"/>
    <mergeCell ref="P37:Q37"/>
    <mergeCell ref="P38:Q38"/>
    <mergeCell ref="P39:Q39"/>
    <mergeCell ref="P40:Q40"/>
    <mergeCell ref="P24:Q24"/>
    <mergeCell ref="P25:Q25"/>
    <mergeCell ref="P20:Q20"/>
    <mergeCell ref="W106:Z106"/>
    <mergeCell ref="L86:O86"/>
    <mergeCell ref="L87:O87"/>
    <mergeCell ref="L88:O88"/>
    <mergeCell ref="P88:S88"/>
    <mergeCell ref="P89:S89"/>
    <mergeCell ref="P90:S90"/>
    <mergeCell ref="P91:S91"/>
    <mergeCell ref="P87:S87"/>
    <mergeCell ref="W105:Z105"/>
    <mergeCell ref="L85:O85"/>
    <mergeCell ref="W89:Z89"/>
    <mergeCell ref="P41:Q41"/>
    <mergeCell ref="W85:Z85"/>
    <mergeCell ref="W86:Z86"/>
    <mergeCell ref="W87:Z87"/>
    <mergeCell ref="W92:Z92"/>
    <mergeCell ref="L89:O89"/>
    <mergeCell ref="L90:O90"/>
    <mergeCell ref="L91:O91"/>
    <mergeCell ref="W100:Z100"/>
    <mergeCell ref="I91:J91"/>
    <mergeCell ref="P95:S95"/>
    <mergeCell ref="P96:S96"/>
    <mergeCell ref="P100:S100"/>
    <mergeCell ref="P97:S97"/>
    <mergeCell ref="P98:S98"/>
    <mergeCell ref="P99:S99"/>
    <mergeCell ref="P92:S92"/>
    <mergeCell ref="P93:S93"/>
    <mergeCell ref="L92:O92"/>
    <mergeCell ref="L93:O93"/>
    <mergeCell ref="I95:J95"/>
    <mergeCell ref="I96:J96"/>
    <mergeCell ref="I97:J97"/>
    <mergeCell ref="P94:S94"/>
    <mergeCell ref="B88:B117"/>
    <mergeCell ref="D34:E34"/>
    <mergeCell ref="D35:E35"/>
    <mergeCell ref="D36:E36"/>
    <mergeCell ref="D37:E37"/>
    <mergeCell ref="D38:E38"/>
    <mergeCell ref="D39:E39"/>
    <mergeCell ref="D40:E40"/>
    <mergeCell ref="D41:E41"/>
    <mergeCell ref="B50:B79"/>
    <mergeCell ref="E87:F87"/>
    <mergeCell ref="E85:F85"/>
    <mergeCell ref="E86:F86"/>
    <mergeCell ref="E90:F90"/>
    <mergeCell ref="E91:F91"/>
    <mergeCell ref="E92:F92"/>
    <mergeCell ref="E93:F93"/>
    <mergeCell ref="E94:F94"/>
    <mergeCell ref="E95:F95"/>
    <mergeCell ref="E96:F96"/>
    <mergeCell ref="E97:F97"/>
    <mergeCell ref="E98:F98"/>
    <mergeCell ref="E99:F99"/>
    <mergeCell ref="E100:F100"/>
    <mergeCell ref="D33:E33"/>
    <mergeCell ref="D42:E42"/>
    <mergeCell ref="D43:E43"/>
    <mergeCell ref="D29:E29"/>
    <mergeCell ref="F20:H20"/>
    <mergeCell ref="F21:H21"/>
    <mergeCell ref="F22:H22"/>
    <mergeCell ref="B5:C5"/>
    <mergeCell ref="D11:E11"/>
    <mergeCell ref="D12:E12"/>
    <mergeCell ref="D13:E13"/>
    <mergeCell ref="D14:E14"/>
    <mergeCell ref="D15:E15"/>
    <mergeCell ref="D16:E16"/>
    <mergeCell ref="D17:E17"/>
    <mergeCell ref="D18:E18"/>
    <mergeCell ref="D5:E5"/>
    <mergeCell ref="D20:E20"/>
    <mergeCell ref="D21:E21"/>
    <mergeCell ref="D22:E22"/>
    <mergeCell ref="D23:E23"/>
    <mergeCell ref="D24:E24"/>
    <mergeCell ref="D25:E25"/>
    <mergeCell ref="D26:E26"/>
    <mergeCell ref="F11:H11"/>
    <mergeCell ref="B14:B43"/>
    <mergeCell ref="F36:H36"/>
    <mergeCell ref="F31:H31"/>
    <mergeCell ref="F32:H32"/>
    <mergeCell ref="F33:H33"/>
    <mergeCell ref="F34:H34"/>
    <mergeCell ref="F35:H35"/>
    <mergeCell ref="F37:H37"/>
    <mergeCell ref="F38:H38"/>
    <mergeCell ref="F39:H39"/>
    <mergeCell ref="F43:H43"/>
    <mergeCell ref="F19:H19"/>
    <mergeCell ref="D19:E19"/>
    <mergeCell ref="D30:E30"/>
    <mergeCell ref="D31:E31"/>
    <mergeCell ref="D32:E32"/>
    <mergeCell ref="D27:E27"/>
    <mergeCell ref="D28:E28"/>
    <mergeCell ref="F30:H30"/>
    <mergeCell ref="F12:H12"/>
    <mergeCell ref="F13:H13"/>
    <mergeCell ref="F14:H14"/>
    <mergeCell ref="F15:H15"/>
    <mergeCell ref="B126:B155"/>
    <mergeCell ref="D155:E155"/>
    <mergeCell ref="D135:E135"/>
    <mergeCell ref="D136:E136"/>
    <mergeCell ref="D147:E147"/>
    <mergeCell ref="D148:E148"/>
    <mergeCell ref="D149:E149"/>
    <mergeCell ref="D131:E131"/>
    <mergeCell ref="D132:E132"/>
    <mergeCell ref="D133:E133"/>
    <mergeCell ref="D134:E134"/>
    <mergeCell ref="D150:E150"/>
    <mergeCell ref="D151:E151"/>
    <mergeCell ref="D153:E153"/>
    <mergeCell ref="D152:E152"/>
    <mergeCell ref="D154:E154"/>
    <mergeCell ref="D138:E138"/>
    <mergeCell ref="D139:E139"/>
    <mergeCell ref="D140:E140"/>
    <mergeCell ref="D146:E146"/>
    <mergeCell ref="D123:E123"/>
    <mergeCell ref="D124:E124"/>
    <mergeCell ref="D125:E125"/>
    <mergeCell ref="D126:E126"/>
    <mergeCell ref="D127:E127"/>
    <mergeCell ref="D128:E128"/>
    <mergeCell ref="D129:E129"/>
    <mergeCell ref="D130:E130"/>
    <mergeCell ref="F123:I123"/>
    <mergeCell ref="F124:I124"/>
    <mergeCell ref="G128:H128"/>
    <mergeCell ref="G129:H129"/>
    <mergeCell ref="G130:H130"/>
    <mergeCell ref="G154:H154"/>
    <mergeCell ref="G155:H155"/>
    <mergeCell ref="G147:H147"/>
    <mergeCell ref="G148:H148"/>
    <mergeCell ref="G149:H149"/>
    <mergeCell ref="G150:H150"/>
    <mergeCell ref="G151:H151"/>
    <mergeCell ref="O154:P154"/>
    <mergeCell ref="O155:P155"/>
    <mergeCell ref="K148:L148"/>
    <mergeCell ref="K149:L149"/>
    <mergeCell ref="K150:L150"/>
    <mergeCell ref="K151:L151"/>
    <mergeCell ref="K152:L152"/>
    <mergeCell ref="K154:L154"/>
    <mergeCell ref="K155:L155"/>
    <mergeCell ref="K153:L153"/>
    <mergeCell ref="O153:P153"/>
    <mergeCell ref="G153:H153"/>
    <mergeCell ref="G152:H152"/>
    <mergeCell ref="O152:P152"/>
    <mergeCell ref="O147:P147"/>
    <mergeCell ref="O148:P148"/>
    <mergeCell ref="K147:L147"/>
    <mergeCell ref="G133:H133"/>
    <mergeCell ref="G134:H134"/>
    <mergeCell ref="G135:H135"/>
    <mergeCell ref="G136:H136"/>
    <mergeCell ref="O149:P149"/>
    <mergeCell ref="O133:P133"/>
    <mergeCell ref="O134:P134"/>
    <mergeCell ref="O135:P135"/>
    <mergeCell ref="O136:P136"/>
    <mergeCell ref="K146:L146"/>
    <mergeCell ref="O138:P138"/>
    <mergeCell ref="O139:P139"/>
    <mergeCell ref="O140:P140"/>
    <mergeCell ref="O141:P141"/>
    <mergeCell ref="O142:P142"/>
    <mergeCell ref="O143:P143"/>
    <mergeCell ref="O144:P144"/>
    <mergeCell ref="O145:P145"/>
    <mergeCell ref="O146:P146"/>
    <mergeCell ref="K142:L142"/>
    <mergeCell ref="K143:L143"/>
    <mergeCell ref="K144:L144"/>
    <mergeCell ref="K145:L145"/>
    <mergeCell ref="K140:L140"/>
    <mergeCell ref="AY131:BB131"/>
    <mergeCell ref="AY125:BB125"/>
    <mergeCell ref="AY126:BB126"/>
    <mergeCell ref="AY127:BB127"/>
    <mergeCell ref="AY128:BB128"/>
    <mergeCell ref="AV124:AW124"/>
    <mergeCell ref="AQ123:AU123"/>
    <mergeCell ref="AV123:AW123"/>
    <mergeCell ref="AL126:AO126"/>
    <mergeCell ref="AL127:AO127"/>
    <mergeCell ref="AQ124:AU124"/>
    <mergeCell ref="AL124:AO124"/>
    <mergeCell ref="AL125:AO125"/>
    <mergeCell ref="AY123:BB123"/>
    <mergeCell ref="AY124:BB124"/>
    <mergeCell ref="AY129:BB129"/>
    <mergeCell ref="AY130:BB130"/>
    <mergeCell ref="AY155:BB155"/>
    <mergeCell ref="AY149:BB149"/>
    <mergeCell ref="AY150:BB150"/>
    <mergeCell ref="AY151:BB151"/>
    <mergeCell ref="AY152:BB152"/>
    <mergeCell ref="AY154:BB154"/>
    <mergeCell ref="AY134:BB134"/>
    <mergeCell ref="AY135:BB135"/>
    <mergeCell ref="AY136:BB136"/>
    <mergeCell ref="AY147:BB147"/>
    <mergeCell ref="AY148:BB148"/>
    <mergeCell ref="AY153:BB153"/>
    <mergeCell ref="AY146:BB146"/>
    <mergeCell ref="AY137:BB137"/>
    <mergeCell ref="AY138:BB138"/>
    <mergeCell ref="AY139:BB139"/>
    <mergeCell ref="AY140:BB140"/>
    <mergeCell ref="AY141:BB141"/>
    <mergeCell ref="AY142:BB142"/>
    <mergeCell ref="AY143:BB143"/>
    <mergeCell ref="AY144:BB144"/>
    <mergeCell ref="AY145:BB145"/>
    <mergeCell ref="AY132:BB132"/>
    <mergeCell ref="AY133:BB133"/>
    <mergeCell ref="AL149:AO149"/>
    <mergeCell ref="AL150:AO150"/>
    <mergeCell ref="O129:P129"/>
    <mergeCell ref="O130:P130"/>
    <mergeCell ref="BX47:CF47"/>
    <mergeCell ref="BX48:CF48"/>
    <mergeCell ref="AE85:AH85"/>
    <mergeCell ref="AI85:AJ85"/>
    <mergeCell ref="AE86:AH86"/>
    <mergeCell ref="AI86:AJ86"/>
    <mergeCell ref="AE87:AH87"/>
    <mergeCell ref="AE88:AH88"/>
    <mergeCell ref="AM85:AQ85"/>
    <mergeCell ref="AK86:AL86"/>
    <mergeCell ref="AK85:AL85"/>
    <mergeCell ref="AM86:AQ86"/>
    <mergeCell ref="AN87:AQ87"/>
    <mergeCell ref="AN88:AQ88"/>
    <mergeCell ref="AN89:AQ89"/>
    <mergeCell ref="AN90:AQ90"/>
    <mergeCell ref="AN91:AQ91"/>
    <mergeCell ref="AE89:AH89"/>
    <mergeCell ref="CG47:CO47"/>
    <mergeCell ref="CG48:CO48"/>
    <mergeCell ref="M47:U47"/>
    <mergeCell ref="M48:U48"/>
    <mergeCell ref="V47:AD47"/>
    <mergeCell ref="V48:AD48"/>
    <mergeCell ref="AE47:AM47"/>
    <mergeCell ref="AE48:AM48"/>
    <mergeCell ref="AN47:AV47"/>
    <mergeCell ref="AN48:AV48"/>
    <mergeCell ref="BF47:BN47"/>
    <mergeCell ref="BF48:BN48"/>
    <mergeCell ref="BO47:BW47"/>
    <mergeCell ref="BO48:BW48"/>
    <mergeCell ref="AW47:BE47"/>
    <mergeCell ref="AW48:BE48"/>
    <mergeCell ref="AE90:AH90"/>
    <mergeCell ref="AE91:AH91"/>
    <mergeCell ref="W95:Z95"/>
    <mergeCell ref="W96:Z96"/>
    <mergeCell ref="W97:Z97"/>
    <mergeCell ref="AA95:AD95"/>
    <mergeCell ref="AA96:AD96"/>
    <mergeCell ref="AA97:AD97"/>
    <mergeCell ref="W94:Z94"/>
    <mergeCell ref="AE94:AH94"/>
    <mergeCell ref="AE95:AH95"/>
    <mergeCell ref="AE96:AH96"/>
    <mergeCell ref="AE97:AH97"/>
    <mergeCell ref="AN92:AQ92"/>
    <mergeCell ref="AN93:AQ93"/>
    <mergeCell ref="AN94:AQ94"/>
    <mergeCell ref="AN95:AQ95"/>
    <mergeCell ref="AN96:AQ96"/>
    <mergeCell ref="AN97:AQ97"/>
    <mergeCell ref="AA108:AD108"/>
    <mergeCell ref="AN98:AQ98"/>
    <mergeCell ref="AN99:AQ99"/>
    <mergeCell ref="AN100:AQ100"/>
    <mergeCell ref="AA98:AD98"/>
    <mergeCell ref="AA99:AD99"/>
    <mergeCell ref="AA100:AD100"/>
    <mergeCell ref="AA101:AD101"/>
    <mergeCell ref="AN101:AQ101"/>
    <mergeCell ref="AN102:AQ102"/>
    <mergeCell ref="AN103:AQ103"/>
    <mergeCell ref="AN104:AQ104"/>
    <mergeCell ref="AN105:AQ105"/>
    <mergeCell ref="AN106:AQ106"/>
    <mergeCell ref="AN107:AQ107"/>
    <mergeCell ref="AN108:AQ108"/>
    <mergeCell ref="AE92:AH92"/>
    <mergeCell ref="AE93:AH93"/>
    <mergeCell ref="L114:O114"/>
    <mergeCell ref="W115:Z115"/>
    <mergeCell ref="W116:Z116"/>
    <mergeCell ref="W117:Z117"/>
    <mergeCell ref="P115:S115"/>
    <mergeCell ref="L115:O115"/>
    <mergeCell ref="P113:S113"/>
    <mergeCell ref="L113:O113"/>
    <mergeCell ref="P114:S114"/>
    <mergeCell ref="F16:H16"/>
    <mergeCell ref="F17:H17"/>
    <mergeCell ref="F18:H18"/>
    <mergeCell ref="F41:H41"/>
    <mergeCell ref="F42:H42"/>
    <mergeCell ref="F25:H25"/>
    <mergeCell ref="F26:H26"/>
    <mergeCell ref="F27:H27"/>
    <mergeCell ref="F28:H28"/>
    <mergeCell ref="F29:H29"/>
    <mergeCell ref="F40:H40"/>
    <mergeCell ref="F23:H23"/>
    <mergeCell ref="F24:H24"/>
    <mergeCell ref="E101:F101"/>
    <mergeCell ref="E102:F102"/>
    <mergeCell ref="E103:F103"/>
    <mergeCell ref="E104:F104"/>
    <mergeCell ref="AE104:AH104"/>
    <mergeCell ref="AE105:AH105"/>
    <mergeCell ref="I111:J111"/>
    <mergeCell ref="AE102:AH102"/>
    <mergeCell ref="AE106:AH106"/>
    <mergeCell ref="AE107:AH107"/>
    <mergeCell ref="AE108:AH108"/>
    <mergeCell ref="P107:S107"/>
    <mergeCell ref="I103:J103"/>
    <mergeCell ref="I104:J104"/>
    <mergeCell ref="W104:Z104"/>
    <mergeCell ref="W102:Z102"/>
    <mergeCell ref="W103:Z103"/>
    <mergeCell ref="L105:O105"/>
    <mergeCell ref="L106:O106"/>
    <mergeCell ref="L107:O107"/>
    <mergeCell ref="W107:Z107"/>
    <mergeCell ref="I106:J106"/>
    <mergeCell ref="P106:S106"/>
    <mergeCell ref="P101:S101"/>
    <mergeCell ref="I112:J112"/>
    <mergeCell ref="AE109:AH109"/>
    <mergeCell ref="AE110:AH110"/>
    <mergeCell ref="AE111:AH111"/>
    <mergeCell ref="I98:J98"/>
    <mergeCell ref="I99:J99"/>
    <mergeCell ref="I101:J101"/>
    <mergeCell ref="I102:J102"/>
    <mergeCell ref="I100:J100"/>
    <mergeCell ref="P102:S102"/>
    <mergeCell ref="P103:S103"/>
    <mergeCell ref="W108:Z108"/>
    <mergeCell ref="P104:S104"/>
    <mergeCell ref="P105:S105"/>
    <mergeCell ref="W98:Z98"/>
    <mergeCell ref="W99:Z99"/>
    <mergeCell ref="W101:Z101"/>
    <mergeCell ref="F5:G5"/>
    <mergeCell ref="AE99:AH99"/>
    <mergeCell ref="AE100:AH100"/>
    <mergeCell ref="AE103:AH103"/>
    <mergeCell ref="AE101:AH101"/>
    <mergeCell ref="E105:F105"/>
    <mergeCell ref="E115:F115"/>
    <mergeCell ref="E116:F116"/>
    <mergeCell ref="E117:F117"/>
    <mergeCell ref="E106:F106"/>
    <mergeCell ref="E107:F107"/>
    <mergeCell ref="E108:F108"/>
    <mergeCell ref="E109:F109"/>
    <mergeCell ref="E110:F110"/>
    <mergeCell ref="E111:F111"/>
    <mergeCell ref="E112:F112"/>
    <mergeCell ref="E113:F113"/>
    <mergeCell ref="E114:F114"/>
    <mergeCell ref="K11:M11"/>
    <mergeCell ref="K12:M12"/>
    <mergeCell ref="P43:Q43"/>
    <mergeCell ref="D47:L47"/>
    <mergeCell ref="D48:L48"/>
    <mergeCell ref="I94:J94"/>
  </mergeCells>
  <phoneticPr fontId="7" type="noConversion"/>
  <conditionalFormatting sqref="C88:AQ117">
    <cfRule type="expression" dxfId="19" priority="7">
      <formula>$F$82="Yes"</formula>
    </cfRule>
  </conditionalFormatting>
  <conditionalFormatting sqref="C126:BF155">
    <cfRule type="expression" dxfId="18" priority="6">
      <formula>$F$120="Yes"</formula>
    </cfRule>
  </conditionalFormatting>
  <conditionalFormatting sqref="N2">
    <cfRule type="expression" dxfId="17" priority="1">
      <formula>$N$2="Yes"</formula>
    </cfRule>
  </conditionalFormatting>
  <dataValidations count="16">
    <dataValidation type="decimal" allowBlank="1" showInputMessage="1" showErrorMessage="1" sqref="I14:M43 I50:J79 L50:L79 R50:S79 U50:U79 AA50:AB79 AD50:AD79 AJ50:AK79 AM50:AM79 AS50:AT79 AV50:AV79 BB50:BC79 BE50:BE79 BK50:BL79 BN50:BN79 BT50:BU79 BW50:BW79 CC50:CD79 CF50:CF79 CL50:CM79 CO50:CO79 I126:I155 M126:M155 Q126:Q155 AH126:AH155 AJ126:AJ155" xr:uid="{1FCEBFE7-EEEA-4B40-8F03-B54DA9535AEA}">
      <formula1>0</formula1>
      <formula2>100000000000000</formula2>
    </dataValidation>
    <dataValidation type="decimal" allowBlank="1" showInputMessage="1" showErrorMessage="1" sqref="N14:N43 H88:H117 V88:V117" xr:uid="{CA919149-1CD2-4C2E-8F58-A5485FE603AA}">
      <formula1>0</formula1>
      <formula2>1</formula2>
    </dataValidation>
    <dataValidation type="decimal" allowBlank="1" showInputMessage="1" showErrorMessage="1" sqref="O14:O43 AL88:AL117" xr:uid="{290BAA3B-2385-41B3-8CA5-D4A376A76F4B}">
      <formula1>0</formula1>
      <formula2>10000</formula2>
    </dataValidation>
    <dataValidation type="decimal" allowBlank="1" showInputMessage="1" showErrorMessage="1" sqref="G50:H79 P50:Q79 Y50:Z79 AH50:AI79 AQ50:AR79 AZ50:BA79 BI50:BJ79 BR50:BS79 CA50:CB79 CJ50:CK79" xr:uid="{5C3C3A68-3FE2-4CEB-9654-1BF6093EC9D3}">
      <formula1>-180</formula1>
      <formula2>180</formula2>
    </dataValidation>
    <dataValidation type="whole" allowBlank="1" showInputMessage="1" showErrorMessage="1" sqref="G88:G117" xr:uid="{DA69412D-AF7D-4814-A45A-8B93027B18C4}">
      <formula1>0</formula1>
      <formula2>100000000</formula2>
    </dataValidation>
    <dataValidation type="decimal" allowBlank="1" showInputMessage="1" showErrorMessage="1" sqref="K88:K117 T88:T117 AI88:AI117 S126:T155 AG126:AG155" xr:uid="{DDFD1560-4B60-4A5A-9DC1-18C63F45043A}">
      <formula1>0</formula1>
      <formula2>100000000</formula2>
    </dataValidation>
    <dataValidation type="whole" allowBlank="1" showInputMessage="1" showErrorMessage="1" sqref="AF126:AF155" xr:uid="{81A49844-3ECE-4BF8-AA76-54A2EF9C9CA2}">
      <formula1>1900</formula1>
      <formula2>2019</formula2>
    </dataValidation>
    <dataValidation type="decimal" allowBlank="1" showInputMessage="1" showErrorMessage="1" prompt="For circular duct work only" sqref="V126:V155 Z126:AA155" xr:uid="{46D95E0E-3270-4C94-BBE5-9704B2B6DBD7}">
      <formula1>0</formula1>
      <formula2>100000000</formula2>
    </dataValidation>
    <dataValidation type="decimal" allowBlank="1" showInputMessage="1" showErrorMessage="1" prompt="For rectangular duct work only" sqref="W126:X155 AB126:AE155" xr:uid="{F35ACE1E-2665-4192-8FD6-191AF6047FB9}">
      <formula1>0</formula1>
      <formula2>100000000</formula2>
    </dataValidation>
    <dataValidation allowBlank="1" showInputMessage="1" showErrorMessage="1" prompt="For cascading only._x000a_Ensure that any room area ID entered in this field is consistent with your entries in Field B-1 of this worksheet, and that any unit ID is consistent with your entries elsewhere in this questionnaire" sqref="AL126:AO155" xr:uid="{914D9951-719C-4620-951A-29BFD0F3626F}"/>
    <dataValidation allowBlank="1" showInputMessage="1" showErrorMessage="1" prompt="For room area vented to the atmosphere only" sqref="AP126:AP155" xr:uid="{F8776274-965F-43B1-8B8B-F698AC494658}"/>
    <dataValidation type="decimal" allowBlank="1" showInputMessage="1" showErrorMessage="1" prompt="For room area vented to the atmosphere only" sqref="AQ126:AU155" xr:uid="{E432B105-DA28-430F-BB72-F488326071BC}">
      <formula1>0</formula1>
      <formula2>100000000000000</formula2>
    </dataValidation>
    <dataValidation type="decimal" allowBlank="1" showInputMessage="1" showErrorMessage="1" prompt="For room area vented to the atmosphere only" sqref="AV126:AW155" xr:uid="{96A91E66-A28E-4885-A3A7-C85451AFCBF8}">
      <formula1>-180</formula1>
      <formula2>180</formula2>
    </dataValidation>
    <dataValidation type="decimal" allowBlank="1" showInputMessage="1" showErrorMessage="1" prompt="For room area vented to the atmosphere only" sqref="AX126:AX155" xr:uid="{B26F0012-57B0-4DD4-A6CA-BF2DE22F7BCA}">
      <formula1>0</formula1>
      <formula2>1000000</formula2>
    </dataValidation>
    <dataValidation type="whole" allowBlank="1" showInputMessage="1" showErrorMessage="1" sqref="U88:U117 AI126:AI155 AK126:AK155" xr:uid="{BBAA870B-E510-4C34-9C13-634B240580B3}">
      <formula1>1900</formula1>
      <formula2>2020</formula2>
    </dataValidation>
    <dataValidation type="decimal" allowBlank="1" showInputMessage="1" showErrorMessage="1" sqref="BD126:BD155" xr:uid="{848CC294-890D-40EE-BFD3-A5209FBECF08}">
      <formula1>0</formula1>
      <formula2>100</formula2>
    </dataValidation>
  </dataValidations>
  <hyperlinks>
    <hyperlink ref="D5:E5" location="Terms!A1" display="Click here to visit Terms tab" xr:uid="{D51DADE1-01EB-4E80-9FFE-E29E2A377B6A}"/>
    <hyperlink ref="F5:G5" location="'Additional Info'!A1" display="Click here to visit Additional Info tab" xr:uid="{FFB202A6-FA5B-4756-B180-2F4324C921AD}"/>
    <hyperlink ref="B5:C5" location="Introduction!A1" display="Click here to return to Introduction tab" xr:uid="{1F66B5B6-9892-4245-AEAD-C4699518189B}"/>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6">
        <x14:dataValidation type="list" allowBlank="1" showInputMessage="1" showErrorMessage="1" error="Please choose from the options that are auto-populated based on your entries in the previous fields" prompt="Select from the dropdown menu. Scroll up to see options that are auto-populated" xr:uid="{A440339D-2AF2-4F45-90F8-4E524DA5C2CB}">
          <x14:formula1>
            <xm:f>'Background Data'!$Z$2:$Z$31</xm:f>
          </x14:formula1>
          <xm:sqref>C126:C155 C88:C117</xm:sqref>
        </x14:dataValidation>
        <x14:dataValidation type="list" allowBlank="1" showInputMessage="1" showErrorMessage="1" prompt="Select from the dropdown menu in this column" xr:uid="{B85E750B-3B2D-49BE-A69D-0C3863AC2697}">
          <x14:formula1>
            <xm:f>'Background Data'!$C$13:$C$14</xm:f>
          </x14:formula1>
          <xm:sqref>D88:D117</xm:sqref>
        </x14:dataValidation>
        <x14:dataValidation type="list" allowBlank="1" showInputMessage="1" prompt="Select from the dropdown menu in this column_x000a_If you select &quot;Other (double click and type here)&quot;, be sure to enter your response between the parentheses_x000a_Example: &quot;Other (your component)&quot;" xr:uid="{E12E1298-621D-48F7-BB38-BD3EB9DBB594}">
          <x14:formula1>
            <xm:f>'Background Data'!$C$17:$C$27</xm:f>
          </x14:formula1>
          <xm:sqref>E88:F117</xm:sqref>
        </x14:dataValidation>
        <x14:dataValidation type="list" allowBlank="1" showInputMessage="1" prompt="Select from the dropdown menu in this column" xr:uid="{048D2A69-44C1-461A-83FC-C0D7E9574EB3}">
          <x14:formula1>
            <xm:f>'Background Data'!$D$2:$D$4</xm:f>
          </x14:formula1>
          <xm:sqref>E50:E79 CH50:CH79 BY50:BY79 BP50:BP79 BG50:BG79 AX50:AX79 AO50:AO79 AF50:AF79 W50:W79 N50:N79</xm:sqref>
        </x14:dataValidation>
        <x14:dataValidation type="list" allowBlank="1" showInputMessage="1" prompt="Select from the dropdown menu in this column" xr:uid="{A23E9E22-B878-49A5-92D4-D2DBC4560E08}">
          <x14:formula1>
            <xm:f>'Background Data'!$D$7:$D$9</xm:f>
          </x14:formula1>
          <xm:sqref>F50:F79 CI50:CI79 BZ50:BZ79 BQ50:BQ79 BH50:BH79 AY50:AY79 AP50:AP79 AG50:AG79 X50:X79 O50:O79</xm:sqref>
        </x14:dataValidation>
        <x14:dataValidation type="list" allowBlank="1" showInputMessage="1" showErrorMessage="1" prompt="Select from the dropdown menu in this column" xr:uid="{79016494-6A67-4A3B-9A6B-415BB30CDF91}">
          <x14:formula1>
            <xm:f>'Background Data'!$D$12:$D$13</xm:f>
          </x14:formula1>
          <xm:sqref>K50:K79 T50:T79 AC50:AC79 AL50:AL79 AU50:AU79 BD50:BD79 BM50:BM79 BV50:BV79 CE50:CE79 CN50:CN79</xm:sqref>
        </x14:dataValidation>
        <x14:dataValidation type="list" allowBlank="1" showInputMessage="1" showErrorMessage="1" prompt="Select from the dropdown menu in this column" xr:uid="{A99CFDF7-6C24-4418-902E-3223B838DA27}">
          <x14:formula1>
            <xm:f>'Background Data'!$C$44:$C$45</xm:f>
          </x14:formula1>
          <xm:sqref>U126:U155</xm:sqref>
        </x14:dataValidation>
        <x14:dataValidation type="list" allowBlank="1" showInputMessage="1" showErrorMessage="1" prompt="Select from the dropdown menu in this column" xr:uid="{B6BFA023-C18C-4853-A97A-7E37F2F6E59B}">
          <x14:formula1>
            <xm:f>'Background Data'!$C$48:$C$49</xm:f>
          </x14:formula1>
          <xm:sqref>Y126:Y155</xm:sqref>
        </x14:dataValidation>
        <x14:dataValidation type="list" allowBlank="1" showInputMessage="1" showErrorMessage="1" prompt="Select from the dropdown menu in this column" xr:uid="{6953D937-A11F-4363-9BE9-32B74EFC092D}">
          <x14:formula1>
            <xm:f>'Background Data'!$C$30:$C$31</xm:f>
          </x14:formula1>
          <xm:sqref>AK88:AK117</xm:sqref>
        </x14:dataValidation>
        <x14:dataValidation type="list" allowBlank="1" showInputMessage="1" showErrorMessage="1" prompt="Select from the dropdown menu in this column" xr:uid="{5BF94CA3-05E9-4D7A-8A94-013E1F9D4EC6}">
          <x14:formula1>
            <xm:f>'Background Data'!$C$34:$C$35</xm:f>
          </x14:formula1>
          <xm:sqref>AM88:AM117</xm:sqref>
        </x14:dataValidation>
        <x14:dataValidation type="list" allowBlank="1" showInputMessage="1" prompt="Select from the dropdown menu in this column_x000a_If you select &quot;Other (double click and type here)&quot;, be sure to enter your response between the parentheses_x000a_Example: &quot;Other (your room area)&quot;_x000a_" xr:uid="{416E2135-7EC5-4E2F-8600-645C816857ED}">
          <x14:formula1>
            <xm:f>'Background Data'!$C$2:$C$10</xm:f>
          </x14:formula1>
          <xm:sqref>D14:E43</xm:sqref>
        </x14:dataValidation>
        <x14:dataValidation type="list" allowBlank="1" showInputMessage="1" showErrorMessage="1" prompt="Select from the dropdown menu in this column" xr:uid="{E28B8999-DAB6-49A9-BDA9-C8287B6497B4}">
          <x14:formula1>
            <xm:f>'Background Data'!$C$38:$C$41</xm:f>
          </x14:formula1>
          <xm:sqref>D126:E155</xm:sqref>
        </x14:dataValidation>
        <x14:dataValidation type="list" allowBlank="1" showInputMessage="1" showErrorMessage="1" prompt="Select from the dropdown menu in this cell" xr:uid="{44740698-6A15-4E93-9942-BB9EFB4D0622}">
          <x14:formula1>
            <xm:f>'Background Data'!$F$6:$F$7</xm:f>
          </x14:formula1>
          <xm:sqref>F82 F120</xm:sqref>
        </x14:dataValidation>
        <x14:dataValidation type="list" allowBlank="1" showInputMessage="1" showErrorMessage="1" prompt="Select from the dropdown menu in this cell" xr:uid="{F0FEFFC5-D3C5-4545-A8E0-7AC442B7EDC1}">
          <x14:formula1>
            <xm:f>'Background Data'!$F$2:$F$3</xm:f>
          </x14:formula1>
          <xm:sqref>N2:N4</xm:sqref>
        </x14:dataValidation>
        <x14:dataValidation type="list" allowBlank="1" showInputMessage="1" showErrorMessage="1" prompt="Select from the dropdown menu in this column" xr:uid="{223FC40E-C208-41CC-AC54-728D598EA048}">
          <x14:formula1>
            <xm:f>'Background Data'!$C$52:$C$53</xm:f>
          </x14:formula1>
          <xm:sqref>BC126:BC155</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 xr:uid="{639D7F5F-D8EE-4F04-BB7E-7BC8093C4002}">
          <x14:formula1>
            <xm:f>'Background Data'!$H$2:$H$8</xm:f>
          </x14:formula1>
          <xm:sqref>G126:H155 K126:L155 O126:P155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57AA-52DA-44FD-81BE-881674630D2A}">
  <sheetPr codeName="Sheet7">
    <tabColor theme="9" tint="0.59999389629810485"/>
  </sheetPr>
  <dimension ref="A1:BC52"/>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51" width="13.5703125" style="8" customWidth="1"/>
    <col min="52" max="52" width="13.5703125" style="267" customWidth="1"/>
    <col min="53" max="53" width="4.5703125" style="8" customWidth="1"/>
    <col min="54" max="55" width="0" style="8" hidden="1" customWidth="1"/>
    <col min="56" max="16384" width="13.5703125" style="8" hidden="1"/>
  </cols>
  <sheetData>
    <row r="1" spans="2:52" ht="12.75" thickBot="1" x14ac:dyDescent="0.3"/>
    <row r="2" spans="2:52" ht="18.600000000000001" customHeight="1" thickBot="1" x14ac:dyDescent="0.3">
      <c r="B2" s="9" t="s">
        <v>285</v>
      </c>
      <c r="I2" s="641" t="s">
        <v>1793</v>
      </c>
      <c r="J2" s="642"/>
      <c r="K2" s="642"/>
      <c r="L2" s="642"/>
      <c r="M2" s="643"/>
      <c r="N2" s="653"/>
      <c r="O2" s="437" t="s">
        <v>356</v>
      </c>
      <c r="P2" s="414"/>
      <c r="Q2" s="659" t="s">
        <v>1509</v>
      </c>
      <c r="R2" s="662">
        <f>'Facility Details'!$D$14</f>
        <v>0</v>
      </c>
    </row>
    <row r="3" spans="2:52" ht="18" customHeight="1" x14ac:dyDescent="0.25">
      <c r="B3" s="9" t="s">
        <v>1499</v>
      </c>
      <c r="I3" s="644"/>
      <c r="J3" s="645"/>
      <c r="K3" s="645"/>
      <c r="L3" s="645"/>
      <c r="M3" s="646"/>
      <c r="N3" s="654"/>
      <c r="O3" s="656" t="s">
        <v>1787</v>
      </c>
      <c r="P3" s="414"/>
      <c r="Q3" s="660"/>
      <c r="R3" s="663"/>
    </row>
    <row r="4" spans="2:52" ht="12.6" customHeight="1" thickBot="1" x14ac:dyDescent="0.3">
      <c r="G4" s="17"/>
      <c r="H4" s="10"/>
      <c r="I4" s="644"/>
      <c r="J4" s="645"/>
      <c r="K4" s="645"/>
      <c r="L4" s="645"/>
      <c r="M4" s="646"/>
      <c r="N4" s="654"/>
      <c r="O4" s="657"/>
      <c r="P4" s="414"/>
      <c r="Q4" s="660"/>
      <c r="R4" s="663"/>
    </row>
    <row r="5" spans="2:52"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52" ht="12" customHeight="1" x14ac:dyDescent="0.2">
      <c r="G6" s="17"/>
      <c r="H6" s="10"/>
      <c r="I6" s="10"/>
      <c r="J6" s="40"/>
      <c r="K6" s="40"/>
      <c r="L6" s="40"/>
      <c r="M6" s="40"/>
      <c r="N6" s="3"/>
    </row>
    <row r="7" spans="2:52" s="225" customFormat="1" ht="12" customHeight="1" x14ac:dyDescent="0.2">
      <c r="G7" s="17"/>
      <c r="H7" s="10"/>
      <c r="I7" s="10"/>
      <c r="J7" s="224"/>
      <c r="K7" s="224"/>
      <c r="L7" s="224"/>
      <c r="M7" s="224"/>
      <c r="N7" s="3"/>
      <c r="AZ7" s="267"/>
    </row>
    <row r="8" spans="2:52" ht="15.75" x14ac:dyDescent="0.2">
      <c r="B8" s="12" t="s">
        <v>1366</v>
      </c>
      <c r="N8" s="3"/>
    </row>
    <row r="9" spans="2:52" ht="12.75" thickBot="1" x14ac:dyDescent="0.3">
      <c r="B9" s="13"/>
    </row>
    <row r="10" spans="2:52" x14ac:dyDescent="0.25">
      <c r="B10" s="6" t="s">
        <v>20</v>
      </c>
      <c r="C10" s="700" t="s">
        <v>67</v>
      </c>
      <c r="D10" s="701"/>
      <c r="E10" s="702"/>
      <c r="F10" s="562" t="s">
        <v>21</v>
      </c>
      <c r="G10" s="558"/>
      <c r="H10" s="711" t="s">
        <v>765</v>
      </c>
      <c r="I10" s="712"/>
      <c r="J10" s="712"/>
      <c r="K10" s="712"/>
      <c r="L10" s="712"/>
      <c r="M10" s="712"/>
      <c r="N10" s="713"/>
      <c r="O10" s="22"/>
      <c r="P10" s="22"/>
    </row>
    <row r="11" spans="2:52" s="346" customFormat="1" ht="48" customHeight="1" x14ac:dyDescent="0.25">
      <c r="B11" s="23" t="s">
        <v>1665</v>
      </c>
      <c r="C11" s="703" t="s">
        <v>1730</v>
      </c>
      <c r="D11" s="704"/>
      <c r="E11" s="705"/>
      <c r="F11" s="572" t="s">
        <v>1666</v>
      </c>
      <c r="G11" s="576"/>
      <c r="H11" s="720"/>
      <c r="I11" s="721"/>
      <c r="J11" s="721"/>
      <c r="K11" s="721"/>
      <c r="L11" s="721"/>
      <c r="M11" s="721"/>
      <c r="N11" s="722"/>
      <c r="O11" s="22"/>
      <c r="P11" s="22"/>
    </row>
    <row r="12" spans="2:52" ht="36" customHeight="1" x14ac:dyDescent="0.25">
      <c r="B12" s="23" t="s">
        <v>59</v>
      </c>
      <c r="C12" s="706" t="s">
        <v>429</v>
      </c>
      <c r="D12" s="707"/>
      <c r="E12" s="708"/>
      <c r="F12" s="572"/>
      <c r="G12" s="576"/>
      <c r="H12" s="630"/>
      <c r="I12" s="631"/>
      <c r="J12" s="631"/>
      <c r="K12" s="631"/>
      <c r="L12" s="631"/>
      <c r="M12" s="631"/>
      <c r="N12" s="632"/>
      <c r="O12" s="22"/>
      <c r="P12" s="22"/>
    </row>
    <row r="13" spans="2:52" ht="24" customHeight="1" x14ac:dyDescent="0.25">
      <c r="B13" s="23" t="s">
        <v>60</v>
      </c>
      <c r="C13" s="706" t="s">
        <v>300</v>
      </c>
      <c r="D13" s="707"/>
      <c r="E13" s="708"/>
      <c r="F13" s="709" t="s">
        <v>299</v>
      </c>
      <c r="G13" s="710"/>
      <c r="H13" s="723"/>
      <c r="I13" s="724"/>
      <c r="J13" s="724"/>
      <c r="K13" s="724"/>
      <c r="L13" s="724"/>
      <c r="M13" s="724"/>
      <c r="N13" s="725"/>
      <c r="O13" s="22"/>
      <c r="P13" s="22"/>
    </row>
    <row r="14" spans="2:52" ht="36" customHeight="1" x14ac:dyDescent="0.25">
      <c r="B14" s="23" t="s">
        <v>61</v>
      </c>
      <c r="C14" s="703" t="s">
        <v>430</v>
      </c>
      <c r="D14" s="704"/>
      <c r="E14" s="705"/>
      <c r="F14" s="572" t="s">
        <v>357</v>
      </c>
      <c r="G14" s="576"/>
      <c r="H14" s="630"/>
      <c r="I14" s="631"/>
      <c r="J14" s="631"/>
      <c r="K14" s="631"/>
      <c r="L14" s="631"/>
      <c r="M14" s="631"/>
      <c r="N14" s="632"/>
      <c r="O14" s="24"/>
      <c r="P14" s="24"/>
    </row>
    <row r="15" spans="2:52" ht="48" customHeight="1" x14ac:dyDescent="0.25">
      <c r="B15" s="4" t="s">
        <v>62</v>
      </c>
      <c r="C15" s="703" t="s">
        <v>860</v>
      </c>
      <c r="D15" s="704"/>
      <c r="E15" s="705"/>
      <c r="F15" s="572"/>
      <c r="G15" s="576"/>
      <c r="H15" s="630"/>
      <c r="I15" s="631"/>
      <c r="J15" s="631"/>
      <c r="K15" s="631"/>
      <c r="L15" s="631"/>
      <c r="M15" s="631"/>
      <c r="N15" s="632"/>
      <c r="O15" s="24"/>
      <c r="P15" s="24"/>
    </row>
    <row r="16" spans="2:52" ht="48" customHeight="1" x14ac:dyDescent="0.25">
      <c r="B16" s="4" t="s">
        <v>63</v>
      </c>
      <c r="C16" s="706" t="s">
        <v>424</v>
      </c>
      <c r="D16" s="707"/>
      <c r="E16" s="708"/>
      <c r="F16" s="709"/>
      <c r="G16" s="710"/>
      <c r="H16" s="630"/>
      <c r="I16" s="631"/>
      <c r="J16" s="631"/>
      <c r="K16" s="631"/>
      <c r="L16" s="631"/>
      <c r="M16" s="631"/>
      <c r="N16" s="632"/>
      <c r="O16" s="25"/>
      <c r="P16" s="25"/>
    </row>
    <row r="17" spans="2:52" ht="48" customHeight="1" x14ac:dyDescent="0.25">
      <c r="B17" s="4" t="s">
        <v>68</v>
      </c>
      <c r="C17" s="706" t="s">
        <v>962</v>
      </c>
      <c r="D17" s="707"/>
      <c r="E17" s="708"/>
      <c r="F17" s="709"/>
      <c r="G17" s="710"/>
      <c r="H17" s="630"/>
      <c r="I17" s="631"/>
      <c r="J17" s="631"/>
      <c r="K17" s="631"/>
      <c r="L17" s="631"/>
      <c r="M17" s="631"/>
      <c r="N17" s="632"/>
      <c r="O17" s="25"/>
      <c r="P17" s="25"/>
    </row>
    <row r="18" spans="2:52" ht="36" customHeight="1" x14ac:dyDescent="0.25">
      <c r="B18" s="4" t="s">
        <v>69</v>
      </c>
      <c r="C18" s="706" t="s">
        <v>426</v>
      </c>
      <c r="D18" s="707"/>
      <c r="E18" s="708"/>
      <c r="F18" s="572" t="s">
        <v>357</v>
      </c>
      <c r="G18" s="576"/>
      <c r="H18" s="630"/>
      <c r="I18" s="631"/>
      <c r="J18" s="631"/>
      <c r="K18" s="631"/>
      <c r="L18" s="631"/>
      <c r="M18" s="631"/>
      <c r="N18" s="632"/>
      <c r="O18" s="25"/>
      <c r="P18" s="25"/>
    </row>
    <row r="19" spans="2:52" ht="48" customHeight="1" x14ac:dyDescent="0.25">
      <c r="B19" s="33" t="s">
        <v>298</v>
      </c>
      <c r="C19" s="706" t="s">
        <v>428</v>
      </c>
      <c r="D19" s="707"/>
      <c r="E19" s="708"/>
      <c r="F19" s="572"/>
      <c r="G19" s="576"/>
      <c r="H19" s="630"/>
      <c r="I19" s="631"/>
      <c r="J19" s="631"/>
      <c r="K19" s="631"/>
      <c r="L19" s="631"/>
      <c r="M19" s="631"/>
      <c r="N19" s="632"/>
      <c r="O19" s="25"/>
      <c r="P19" s="25"/>
    </row>
    <row r="20" spans="2:52" ht="36" customHeight="1" x14ac:dyDescent="0.25">
      <c r="B20" s="33" t="s">
        <v>301</v>
      </c>
      <c r="C20" s="706" t="s">
        <v>789</v>
      </c>
      <c r="D20" s="707"/>
      <c r="E20" s="708"/>
      <c r="F20" s="572"/>
      <c r="G20" s="576"/>
      <c r="H20" s="630"/>
      <c r="I20" s="631"/>
      <c r="J20" s="631"/>
      <c r="K20" s="631"/>
      <c r="L20" s="631"/>
      <c r="M20" s="631"/>
      <c r="N20" s="632"/>
      <c r="O20" s="24"/>
      <c r="P20" s="24"/>
    </row>
    <row r="21" spans="2:52" ht="72" customHeight="1" x14ac:dyDescent="0.25">
      <c r="B21" s="33" t="s">
        <v>302</v>
      </c>
      <c r="C21" s="706" t="s">
        <v>963</v>
      </c>
      <c r="D21" s="707"/>
      <c r="E21" s="708"/>
      <c r="F21" s="572"/>
      <c r="G21" s="576"/>
      <c r="H21" s="630"/>
      <c r="I21" s="631"/>
      <c r="J21" s="631"/>
      <c r="K21" s="631"/>
      <c r="L21" s="631"/>
      <c r="M21" s="631"/>
      <c r="N21" s="632"/>
      <c r="O21" s="26"/>
      <c r="P21" s="26"/>
    </row>
    <row r="22" spans="2:52" ht="36" customHeight="1" x14ac:dyDescent="0.25">
      <c r="B22" s="4" t="s">
        <v>425</v>
      </c>
      <c r="C22" s="718" t="s">
        <v>312</v>
      </c>
      <c r="D22" s="718"/>
      <c r="E22" s="718"/>
      <c r="F22" s="572" t="s">
        <v>357</v>
      </c>
      <c r="G22" s="576"/>
      <c r="H22" s="630"/>
      <c r="I22" s="631"/>
      <c r="J22" s="631"/>
      <c r="K22" s="631"/>
      <c r="L22" s="631"/>
      <c r="M22" s="631"/>
      <c r="N22" s="632"/>
      <c r="O22" s="24"/>
      <c r="P22" s="24"/>
    </row>
    <row r="23" spans="2:52" ht="48" customHeight="1" thickBot="1" x14ac:dyDescent="0.3">
      <c r="B23" s="5" t="s">
        <v>427</v>
      </c>
      <c r="C23" s="719" t="s">
        <v>522</v>
      </c>
      <c r="D23" s="719"/>
      <c r="E23" s="719"/>
      <c r="F23" s="716"/>
      <c r="G23" s="717"/>
      <c r="H23" s="650"/>
      <c r="I23" s="665"/>
      <c r="J23" s="665"/>
      <c r="K23" s="665"/>
      <c r="L23" s="665"/>
      <c r="M23" s="665"/>
      <c r="N23" s="651"/>
      <c r="O23" s="24"/>
      <c r="P23" s="24"/>
    </row>
    <row r="24" spans="2:52" x14ac:dyDescent="0.25"/>
    <row r="25" spans="2:52" x14ac:dyDescent="0.25"/>
    <row r="26" spans="2:52" ht="15.75" x14ac:dyDescent="0.25">
      <c r="B26" s="12" t="s">
        <v>1080</v>
      </c>
    </row>
    <row r="27" spans="2:52" ht="12.75" thickBot="1" x14ac:dyDescent="0.3"/>
    <row r="28" spans="2:52" x14ac:dyDescent="0.25">
      <c r="B28" s="6" t="s">
        <v>20</v>
      </c>
      <c r="C28" s="275" t="s">
        <v>70</v>
      </c>
      <c r="D28" s="275" t="s">
        <v>71</v>
      </c>
      <c r="E28" s="275" t="s">
        <v>72</v>
      </c>
      <c r="F28" s="275" t="s">
        <v>73</v>
      </c>
      <c r="G28" s="275" t="s">
        <v>74</v>
      </c>
      <c r="H28" s="275" t="s">
        <v>75</v>
      </c>
      <c r="I28" s="588" t="s">
        <v>76</v>
      </c>
      <c r="J28" s="589"/>
      <c r="K28" s="588" t="s">
        <v>77</v>
      </c>
      <c r="L28" s="589"/>
      <c r="M28" s="588" t="s">
        <v>78</v>
      </c>
      <c r="N28" s="589"/>
      <c r="O28" s="268" t="s">
        <v>79</v>
      </c>
      <c r="P28" s="588" t="s">
        <v>80</v>
      </c>
      <c r="Q28" s="607"/>
      <c r="R28" s="607"/>
      <c r="S28" s="589"/>
      <c r="T28" s="588" t="s">
        <v>81</v>
      </c>
      <c r="U28" s="607"/>
      <c r="V28" s="607"/>
      <c r="W28" s="589"/>
      <c r="X28" s="275" t="s">
        <v>82</v>
      </c>
      <c r="Y28" s="275" t="s">
        <v>83</v>
      </c>
      <c r="Z28" s="275" t="s">
        <v>84</v>
      </c>
      <c r="AA28" s="275" t="s">
        <v>85</v>
      </c>
      <c r="AB28" s="275" t="s">
        <v>86</v>
      </c>
      <c r="AC28" s="275" t="s">
        <v>87</v>
      </c>
      <c r="AD28" s="275" t="s">
        <v>91</v>
      </c>
      <c r="AE28" s="275" t="s">
        <v>92</v>
      </c>
      <c r="AF28" s="588" t="s">
        <v>93</v>
      </c>
      <c r="AG28" s="589"/>
      <c r="AH28" s="588" t="s">
        <v>94</v>
      </c>
      <c r="AI28" s="589"/>
      <c r="AJ28" s="588" t="s">
        <v>95</v>
      </c>
      <c r="AK28" s="589"/>
      <c r="AL28" s="316" t="s">
        <v>96</v>
      </c>
      <c r="AM28" s="318" t="s">
        <v>97</v>
      </c>
      <c r="AN28" s="588" t="s">
        <v>98</v>
      </c>
      <c r="AO28" s="589"/>
      <c r="AP28" s="588" t="s">
        <v>99</v>
      </c>
      <c r="AQ28" s="589"/>
      <c r="AR28" s="269" t="s">
        <v>101</v>
      </c>
      <c r="AS28" s="588" t="s">
        <v>102</v>
      </c>
      <c r="AT28" s="607"/>
      <c r="AU28" s="607"/>
      <c r="AV28" s="607"/>
      <c r="AW28" s="589"/>
      <c r="AX28" s="588" t="s">
        <v>103</v>
      </c>
      <c r="AY28" s="607"/>
      <c r="AZ28" s="329" t="s">
        <v>1535</v>
      </c>
    </row>
    <row r="29" spans="2:52" ht="72" customHeight="1" x14ac:dyDescent="0.25">
      <c r="B29" s="247" t="s">
        <v>67</v>
      </c>
      <c r="C29" s="276" t="s">
        <v>1429</v>
      </c>
      <c r="D29" s="276" t="s">
        <v>1648</v>
      </c>
      <c r="E29" s="276" t="s">
        <v>1649</v>
      </c>
      <c r="F29" s="276" t="s">
        <v>1650</v>
      </c>
      <c r="G29" s="276" t="s">
        <v>1546</v>
      </c>
      <c r="H29" s="276" t="s">
        <v>1085</v>
      </c>
      <c r="I29" s="582" t="s">
        <v>1087</v>
      </c>
      <c r="J29" s="583"/>
      <c r="K29" s="582" t="s">
        <v>1088</v>
      </c>
      <c r="L29" s="583"/>
      <c r="M29" s="582" t="s">
        <v>1089</v>
      </c>
      <c r="N29" s="583"/>
      <c r="O29" s="271" t="s">
        <v>1376</v>
      </c>
      <c r="P29" s="582" t="s">
        <v>1090</v>
      </c>
      <c r="Q29" s="609"/>
      <c r="R29" s="609"/>
      <c r="S29" s="583"/>
      <c r="T29" s="582" t="s">
        <v>1091</v>
      </c>
      <c r="U29" s="609"/>
      <c r="V29" s="609"/>
      <c r="W29" s="583"/>
      <c r="X29" s="272" t="s">
        <v>1092</v>
      </c>
      <c r="Y29" s="276" t="s">
        <v>1093</v>
      </c>
      <c r="Z29" s="276" t="s">
        <v>1094</v>
      </c>
      <c r="AA29" s="276" t="s">
        <v>1095</v>
      </c>
      <c r="AB29" s="276" t="s">
        <v>837</v>
      </c>
      <c r="AC29" s="276" t="s">
        <v>936</v>
      </c>
      <c r="AD29" s="276" t="s">
        <v>937</v>
      </c>
      <c r="AE29" s="276" t="s">
        <v>838</v>
      </c>
      <c r="AF29" s="582" t="s">
        <v>837</v>
      </c>
      <c r="AG29" s="583"/>
      <c r="AH29" s="582" t="s">
        <v>936</v>
      </c>
      <c r="AI29" s="583"/>
      <c r="AJ29" s="582" t="s">
        <v>937</v>
      </c>
      <c r="AK29" s="583"/>
      <c r="AL29" s="317" t="s">
        <v>1531</v>
      </c>
      <c r="AM29" s="319" t="s">
        <v>1529</v>
      </c>
      <c r="AN29" s="582" t="s">
        <v>1096</v>
      </c>
      <c r="AO29" s="583"/>
      <c r="AP29" s="582" t="s">
        <v>1097</v>
      </c>
      <c r="AQ29" s="583"/>
      <c r="AR29" s="271" t="s">
        <v>1595</v>
      </c>
      <c r="AS29" s="582" t="s">
        <v>1596</v>
      </c>
      <c r="AT29" s="609"/>
      <c r="AU29" s="609"/>
      <c r="AV29" s="609"/>
      <c r="AW29" s="583"/>
      <c r="AX29" s="582" t="s">
        <v>1597</v>
      </c>
      <c r="AY29" s="609"/>
      <c r="AZ29" s="325" t="s">
        <v>1628</v>
      </c>
    </row>
    <row r="30" spans="2:52" ht="96" customHeight="1" x14ac:dyDescent="0.25">
      <c r="B30" s="7" t="s">
        <v>21</v>
      </c>
      <c r="C30" s="265" t="s">
        <v>1081</v>
      </c>
      <c r="D30" s="264" t="s">
        <v>1082</v>
      </c>
      <c r="E30" s="264" t="s">
        <v>1083</v>
      </c>
      <c r="F30" s="264" t="s">
        <v>1084</v>
      </c>
      <c r="G30" s="264" t="s">
        <v>1545</v>
      </c>
      <c r="H30" s="264" t="s">
        <v>1086</v>
      </c>
      <c r="I30" s="264" t="s">
        <v>89</v>
      </c>
      <c r="J30" s="264" t="s">
        <v>90</v>
      </c>
      <c r="K30" s="264" t="s">
        <v>89</v>
      </c>
      <c r="L30" s="264" t="s">
        <v>90</v>
      </c>
      <c r="M30" s="264" t="s">
        <v>89</v>
      </c>
      <c r="N30" s="264" t="s">
        <v>90</v>
      </c>
      <c r="O30" s="274" t="s">
        <v>50</v>
      </c>
      <c r="P30" s="265" t="s">
        <v>643</v>
      </c>
      <c r="Q30" s="638" t="s">
        <v>1627</v>
      </c>
      <c r="R30" s="556"/>
      <c r="S30" s="38" t="s">
        <v>1457</v>
      </c>
      <c r="T30" s="265" t="s">
        <v>643</v>
      </c>
      <c r="U30" s="638" t="s">
        <v>1627</v>
      </c>
      <c r="V30" s="556"/>
      <c r="W30" s="38" t="s">
        <v>1457</v>
      </c>
      <c r="X30" s="265" t="s">
        <v>941</v>
      </c>
      <c r="Y30" s="265" t="s">
        <v>934</v>
      </c>
      <c r="Z30" s="265" t="s">
        <v>972</v>
      </c>
      <c r="AA30" s="265" t="s">
        <v>50</v>
      </c>
      <c r="AB30" s="265" t="s">
        <v>938</v>
      </c>
      <c r="AC30" s="265" t="s">
        <v>939</v>
      </c>
      <c r="AD30" s="265" t="s">
        <v>940</v>
      </c>
      <c r="AE30" s="265" t="s">
        <v>50</v>
      </c>
      <c r="AF30" s="264" t="s">
        <v>1040</v>
      </c>
      <c r="AG30" s="264" t="s">
        <v>1041</v>
      </c>
      <c r="AH30" s="264" t="s">
        <v>1042</v>
      </c>
      <c r="AI30" s="264" t="s">
        <v>1043</v>
      </c>
      <c r="AJ30" s="264" t="s">
        <v>1045</v>
      </c>
      <c r="AK30" s="264" t="s">
        <v>1044</v>
      </c>
      <c r="AL30" s="264" t="s">
        <v>1528</v>
      </c>
      <c r="AM30" s="264" t="s">
        <v>1056</v>
      </c>
      <c r="AN30" s="265" t="s">
        <v>89</v>
      </c>
      <c r="AO30" s="265" t="s">
        <v>90</v>
      </c>
      <c r="AP30" s="265" t="s">
        <v>89</v>
      </c>
      <c r="AQ30" s="265" t="s">
        <v>90</v>
      </c>
      <c r="AR30" s="264" t="s">
        <v>332</v>
      </c>
      <c r="AS30" s="264" t="s">
        <v>1004</v>
      </c>
      <c r="AT30" s="264" t="s">
        <v>1005</v>
      </c>
      <c r="AU30" s="264" t="s">
        <v>779</v>
      </c>
      <c r="AV30" s="283" t="s">
        <v>1006</v>
      </c>
      <c r="AW30" s="264" t="s">
        <v>1661</v>
      </c>
      <c r="AX30" s="264" t="s">
        <v>159</v>
      </c>
      <c r="AY30" s="277" t="s">
        <v>453</v>
      </c>
      <c r="AZ30" s="326" t="s">
        <v>1629</v>
      </c>
    </row>
    <row r="31" spans="2:52" x14ac:dyDescent="0.25">
      <c r="B31" s="714" t="s">
        <v>765</v>
      </c>
      <c r="C31" s="243"/>
      <c r="D31" s="243"/>
      <c r="E31" s="51"/>
      <c r="F31" s="51"/>
      <c r="G31" s="53"/>
      <c r="H31" s="51"/>
      <c r="I31" s="55"/>
      <c r="J31" s="53"/>
      <c r="K31" s="55"/>
      <c r="L31" s="53"/>
      <c r="M31" s="55"/>
      <c r="N31" s="53"/>
      <c r="O31" s="278"/>
      <c r="P31" s="243"/>
      <c r="Q31" s="674"/>
      <c r="R31" s="675"/>
      <c r="S31" s="56"/>
      <c r="T31" s="279"/>
      <c r="U31" s="674"/>
      <c r="V31" s="675"/>
      <c r="W31" s="56"/>
      <c r="X31" s="243"/>
      <c r="Y31" s="51"/>
      <c r="Z31" s="51"/>
      <c r="AA31" s="243"/>
      <c r="AB31" s="51"/>
      <c r="AC31" s="51"/>
      <c r="AD31" s="51"/>
      <c r="AE31" s="243"/>
      <c r="AF31" s="51"/>
      <c r="AG31" s="51"/>
      <c r="AH31" s="51"/>
      <c r="AI31" s="51"/>
      <c r="AJ31" s="51"/>
      <c r="AK31" s="51"/>
      <c r="AL31" s="53"/>
      <c r="AM31" s="51"/>
      <c r="AN31" s="55"/>
      <c r="AO31" s="335"/>
      <c r="AP31" s="60"/>
      <c r="AQ31" s="335"/>
      <c r="AR31" s="278"/>
      <c r="AS31" s="90"/>
      <c r="AT31" s="90"/>
      <c r="AU31" s="90"/>
      <c r="AV31" s="90"/>
      <c r="AW31" s="90"/>
      <c r="AX31" s="92"/>
      <c r="AY31" s="92"/>
      <c r="AZ31" s="77"/>
    </row>
    <row r="32" spans="2:52" x14ac:dyDescent="0.25">
      <c r="B32" s="714"/>
      <c r="C32" s="243"/>
      <c r="D32" s="243"/>
      <c r="E32" s="51"/>
      <c r="F32" s="51"/>
      <c r="G32" s="53"/>
      <c r="H32" s="51"/>
      <c r="I32" s="55"/>
      <c r="J32" s="53"/>
      <c r="K32" s="55"/>
      <c r="L32" s="53"/>
      <c r="M32" s="55"/>
      <c r="N32" s="53"/>
      <c r="O32" s="278"/>
      <c r="P32" s="243"/>
      <c r="Q32" s="674"/>
      <c r="R32" s="675"/>
      <c r="S32" s="56"/>
      <c r="T32" s="279"/>
      <c r="U32" s="674"/>
      <c r="V32" s="675"/>
      <c r="W32" s="56"/>
      <c r="X32" s="243"/>
      <c r="Y32" s="51"/>
      <c r="Z32" s="51"/>
      <c r="AA32" s="243"/>
      <c r="AB32" s="51"/>
      <c r="AC32" s="51"/>
      <c r="AD32" s="51"/>
      <c r="AE32" s="243"/>
      <c r="AF32" s="51"/>
      <c r="AG32" s="51"/>
      <c r="AH32" s="51"/>
      <c r="AI32" s="51"/>
      <c r="AJ32" s="51"/>
      <c r="AK32" s="51"/>
      <c r="AL32" s="53"/>
      <c r="AM32" s="51"/>
      <c r="AN32" s="55"/>
      <c r="AO32" s="335"/>
      <c r="AP32" s="60"/>
      <c r="AQ32" s="335"/>
      <c r="AR32" s="278"/>
      <c r="AS32" s="90"/>
      <c r="AT32" s="90"/>
      <c r="AU32" s="90"/>
      <c r="AV32" s="90"/>
      <c r="AW32" s="90"/>
      <c r="AX32" s="92"/>
      <c r="AY32" s="92"/>
      <c r="AZ32" s="77"/>
    </row>
    <row r="33" spans="2:52" x14ac:dyDescent="0.25">
      <c r="B33" s="714"/>
      <c r="C33" s="243"/>
      <c r="D33" s="243"/>
      <c r="E33" s="51"/>
      <c r="F33" s="51"/>
      <c r="G33" s="53"/>
      <c r="H33" s="51"/>
      <c r="I33" s="55"/>
      <c r="J33" s="53"/>
      <c r="K33" s="55"/>
      <c r="L33" s="53"/>
      <c r="M33" s="55"/>
      <c r="N33" s="53"/>
      <c r="O33" s="278"/>
      <c r="P33" s="243"/>
      <c r="Q33" s="674"/>
      <c r="R33" s="675"/>
      <c r="S33" s="56"/>
      <c r="T33" s="279"/>
      <c r="U33" s="674"/>
      <c r="V33" s="675"/>
      <c r="W33" s="56"/>
      <c r="X33" s="243"/>
      <c r="Y33" s="51"/>
      <c r="Z33" s="51"/>
      <c r="AA33" s="243"/>
      <c r="AB33" s="51"/>
      <c r="AC33" s="51"/>
      <c r="AD33" s="51"/>
      <c r="AE33" s="243"/>
      <c r="AF33" s="51"/>
      <c r="AG33" s="51"/>
      <c r="AH33" s="51"/>
      <c r="AI33" s="51"/>
      <c r="AJ33" s="51"/>
      <c r="AK33" s="51"/>
      <c r="AL33" s="53"/>
      <c r="AM33" s="51"/>
      <c r="AN33" s="55"/>
      <c r="AO33" s="335"/>
      <c r="AP33" s="60"/>
      <c r="AQ33" s="335"/>
      <c r="AR33" s="278"/>
      <c r="AS33" s="90"/>
      <c r="AT33" s="90"/>
      <c r="AU33" s="90"/>
      <c r="AV33" s="90"/>
      <c r="AW33" s="90"/>
      <c r="AX33" s="92"/>
      <c r="AY33" s="92"/>
      <c r="AZ33" s="77"/>
    </row>
    <row r="34" spans="2:52" x14ac:dyDescent="0.25">
      <c r="B34" s="714"/>
      <c r="C34" s="243"/>
      <c r="D34" s="243"/>
      <c r="E34" s="51"/>
      <c r="F34" s="51"/>
      <c r="G34" s="53"/>
      <c r="H34" s="51"/>
      <c r="I34" s="55"/>
      <c r="J34" s="53"/>
      <c r="K34" s="55"/>
      <c r="L34" s="53"/>
      <c r="M34" s="55"/>
      <c r="N34" s="53"/>
      <c r="O34" s="278"/>
      <c r="P34" s="243"/>
      <c r="Q34" s="674"/>
      <c r="R34" s="675"/>
      <c r="S34" s="56"/>
      <c r="T34" s="279"/>
      <c r="U34" s="674"/>
      <c r="V34" s="675"/>
      <c r="W34" s="56"/>
      <c r="X34" s="243"/>
      <c r="Y34" s="51"/>
      <c r="Z34" s="51"/>
      <c r="AA34" s="243"/>
      <c r="AB34" s="51"/>
      <c r="AC34" s="51"/>
      <c r="AD34" s="51"/>
      <c r="AE34" s="243"/>
      <c r="AF34" s="51"/>
      <c r="AG34" s="51"/>
      <c r="AH34" s="51"/>
      <c r="AI34" s="51"/>
      <c r="AJ34" s="51"/>
      <c r="AK34" s="51"/>
      <c r="AL34" s="53"/>
      <c r="AM34" s="51"/>
      <c r="AN34" s="55"/>
      <c r="AO34" s="335"/>
      <c r="AP34" s="60"/>
      <c r="AQ34" s="335"/>
      <c r="AR34" s="278"/>
      <c r="AS34" s="90"/>
      <c r="AT34" s="90"/>
      <c r="AU34" s="90"/>
      <c r="AV34" s="90"/>
      <c r="AW34" s="90"/>
      <c r="AX34" s="92"/>
      <c r="AY34" s="92"/>
      <c r="AZ34" s="77"/>
    </row>
    <row r="35" spans="2:52" x14ac:dyDescent="0.25">
      <c r="B35" s="714"/>
      <c r="C35" s="243"/>
      <c r="D35" s="243"/>
      <c r="E35" s="51"/>
      <c r="F35" s="51"/>
      <c r="G35" s="53"/>
      <c r="H35" s="51"/>
      <c r="I35" s="55"/>
      <c r="J35" s="53"/>
      <c r="K35" s="55"/>
      <c r="L35" s="53"/>
      <c r="M35" s="55"/>
      <c r="N35" s="53"/>
      <c r="O35" s="278"/>
      <c r="P35" s="243"/>
      <c r="Q35" s="674"/>
      <c r="R35" s="675"/>
      <c r="S35" s="56"/>
      <c r="T35" s="279"/>
      <c r="U35" s="674"/>
      <c r="V35" s="675"/>
      <c r="W35" s="56"/>
      <c r="X35" s="243"/>
      <c r="Y35" s="51"/>
      <c r="Z35" s="51"/>
      <c r="AA35" s="243"/>
      <c r="AB35" s="51"/>
      <c r="AC35" s="51"/>
      <c r="AD35" s="51"/>
      <c r="AE35" s="243"/>
      <c r="AF35" s="51"/>
      <c r="AG35" s="51"/>
      <c r="AH35" s="51"/>
      <c r="AI35" s="51"/>
      <c r="AJ35" s="51"/>
      <c r="AK35" s="51"/>
      <c r="AL35" s="53"/>
      <c r="AM35" s="51"/>
      <c r="AN35" s="55"/>
      <c r="AO35" s="335"/>
      <c r="AP35" s="60"/>
      <c r="AQ35" s="335"/>
      <c r="AR35" s="278"/>
      <c r="AS35" s="90"/>
      <c r="AT35" s="90"/>
      <c r="AU35" s="90"/>
      <c r="AV35" s="90"/>
      <c r="AW35" s="90"/>
      <c r="AX35" s="92"/>
      <c r="AY35" s="92"/>
      <c r="AZ35" s="77"/>
    </row>
    <row r="36" spans="2:52" x14ac:dyDescent="0.25">
      <c r="B36" s="714"/>
      <c r="C36" s="243"/>
      <c r="D36" s="243"/>
      <c r="E36" s="51"/>
      <c r="F36" s="51"/>
      <c r="G36" s="53"/>
      <c r="H36" s="51"/>
      <c r="I36" s="55"/>
      <c r="J36" s="53"/>
      <c r="K36" s="55"/>
      <c r="L36" s="53"/>
      <c r="M36" s="55"/>
      <c r="N36" s="53"/>
      <c r="O36" s="278"/>
      <c r="P36" s="243"/>
      <c r="Q36" s="674"/>
      <c r="R36" s="675"/>
      <c r="S36" s="56"/>
      <c r="T36" s="279"/>
      <c r="U36" s="674"/>
      <c r="V36" s="675"/>
      <c r="W36" s="56"/>
      <c r="X36" s="243"/>
      <c r="Y36" s="51"/>
      <c r="Z36" s="51"/>
      <c r="AA36" s="243"/>
      <c r="AB36" s="51"/>
      <c r="AC36" s="51"/>
      <c r="AD36" s="51"/>
      <c r="AE36" s="243"/>
      <c r="AF36" s="51"/>
      <c r="AG36" s="51"/>
      <c r="AH36" s="51"/>
      <c r="AI36" s="51"/>
      <c r="AJ36" s="51"/>
      <c r="AK36" s="51"/>
      <c r="AL36" s="53"/>
      <c r="AM36" s="51"/>
      <c r="AN36" s="55"/>
      <c r="AO36" s="335"/>
      <c r="AP36" s="60"/>
      <c r="AQ36" s="335"/>
      <c r="AR36" s="278"/>
      <c r="AS36" s="90"/>
      <c r="AT36" s="90"/>
      <c r="AU36" s="90"/>
      <c r="AV36" s="90"/>
      <c r="AW36" s="90"/>
      <c r="AX36" s="92"/>
      <c r="AY36" s="92"/>
      <c r="AZ36" s="77"/>
    </row>
    <row r="37" spans="2:52" s="84" customFormat="1" x14ac:dyDescent="0.25">
      <c r="B37" s="714"/>
      <c r="C37" s="243"/>
      <c r="D37" s="243"/>
      <c r="E37" s="51"/>
      <c r="F37" s="51"/>
      <c r="G37" s="53"/>
      <c r="H37" s="51"/>
      <c r="I37" s="55"/>
      <c r="J37" s="53"/>
      <c r="K37" s="55"/>
      <c r="L37" s="53"/>
      <c r="M37" s="55"/>
      <c r="N37" s="53"/>
      <c r="O37" s="278"/>
      <c r="P37" s="243"/>
      <c r="Q37" s="674"/>
      <c r="R37" s="675"/>
      <c r="S37" s="56"/>
      <c r="T37" s="279"/>
      <c r="U37" s="674"/>
      <c r="V37" s="675"/>
      <c r="W37" s="56"/>
      <c r="X37" s="243"/>
      <c r="Y37" s="51"/>
      <c r="Z37" s="51"/>
      <c r="AA37" s="243"/>
      <c r="AB37" s="51"/>
      <c r="AC37" s="51"/>
      <c r="AD37" s="51"/>
      <c r="AE37" s="243"/>
      <c r="AF37" s="51"/>
      <c r="AG37" s="51"/>
      <c r="AH37" s="51"/>
      <c r="AI37" s="51"/>
      <c r="AJ37" s="51"/>
      <c r="AK37" s="51"/>
      <c r="AL37" s="53"/>
      <c r="AM37" s="51"/>
      <c r="AN37" s="55"/>
      <c r="AO37" s="335"/>
      <c r="AP37" s="60"/>
      <c r="AQ37" s="335"/>
      <c r="AR37" s="278"/>
      <c r="AS37" s="90"/>
      <c r="AT37" s="90"/>
      <c r="AU37" s="90"/>
      <c r="AV37" s="90"/>
      <c r="AW37" s="90"/>
      <c r="AX37" s="92"/>
      <c r="AY37" s="92"/>
      <c r="AZ37" s="77"/>
    </row>
    <row r="38" spans="2:52" s="84" customFormat="1" x14ac:dyDescent="0.25">
      <c r="B38" s="714"/>
      <c r="C38" s="243"/>
      <c r="D38" s="243"/>
      <c r="E38" s="51"/>
      <c r="F38" s="51"/>
      <c r="G38" s="53"/>
      <c r="H38" s="51"/>
      <c r="I38" s="55"/>
      <c r="J38" s="53"/>
      <c r="K38" s="55"/>
      <c r="L38" s="53"/>
      <c r="M38" s="55"/>
      <c r="N38" s="53"/>
      <c r="O38" s="278"/>
      <c r="P38" s="243"/>
      <c r="Q38" s="674"/>
      <c r="R38" s="675"/>
      <c r="S38" s="56"/>
      <c r="T38" s="279"/>
      <c r="U38" s="674"/>
      <c r="V38" s="675"/>
      <c r="W38" s="56"/>
      <c r="X38" s="243"/>
      <c r="Y38" s="51"/>
      <c r="Z38" s="51"/>
      <c r="AA38" s="243"/>
      <c r="AB38" s="51"/>
      <c r="AC38" s="51"/>
      <c r="AD38" s="51"/>
      <c r="AE38" s="243"/>
      <c r="AF38" s="51"/>
      <c r="AG38" s="51"/>
      <c r="AH38" s="51"/>
      <c r="AI38" s="51"/>
      <c r="AJ38" s="51"/>
      <c r="AK38" s="51"/>
      <c r="AL38" s="53"/>
      <c r="AM38" s="51"/>
      <c r="AN38" s="55"/>
      <c r="AO38" s="335"/>
      <c r="AP38" s="60"/>
      <c r="AQ38" s="335"/>
      <c r="AR38" s="278"/>
      <c r="AS38" s="90"/>
      <c r="AT38" s="90"/>
      <c r="AU38" s="90"/>
      <c r="AV38" s="90"/>
      <c r="AW38" s="90"/>
      <c r="AX38" s="92"/>
      <c r="AY38" s="92"/>
      <c r="AZ38" s="77"/>
    </row>
    <row r="39" spans="2:52" s="84" customFormat="1" x14ac:dyDescent="0.25">
      <c r="B39" s="714"/>
      <c r="C39" s="243"/>
      <c r="D39" s="243"/>
      <c r="E39" s="51"/>
      <c r="F39" s="51"/>
      <c r="G39" s="53"/>
      <c r="H39" s="51"/>
      <c r="I39" s="55"/>
      <c r="J39" s="53"/>
      <c r="K39" s="55"/>
      <c r="L39" s="53"/>
      <c r="M39" s="55"/>
      <c r="N39" s="53"/>
      <c r="O39" s="278"/>
      <c r="P39" s="243"/>
      <c r="Q39" s="674"/>
      <c r="R39" s="675"/>
      <c r="S39" s="56"/>
      <c r="T39" s="279"/>
      <c r="U39" s="674"/>
      <c r="V39" s="675"/>
      <c r="W39" s="56"/>
      <c r="X39" s="243"/>
      <c r="Y39" s="51"/>
      <c r="Z39" s="51"/>
      <c r="AA39" s="243"/>
      <c r="AB39" s="51"/>
      <c r="AC39" s="51"/>
      <c r="AD39" s="51"/>
      <c r="AE39" s="243"/>
      <c r="AF39" s="51"/>
      <c r="AG39" s="51"/>
      <c r="AH39" s="51"/>
      <c r="AI39" s="51"/>
      <c r="AJ39" s="51"/>
      <c r="AK39" s="51"/>
      <c r="AL39" s="53"/>
      <c r="AM39" s="51"/>
      <c r="AN39" s="55"/>
      <c r="AO39" s="335"/>
      <c r="AP39" s="60"/>
      <c r="AQ39" s="335"/>
      <c r="AR39" s="278"/>
      <c r="AS39" s="90"/>
      <c r="AT39" s="90"/>
      <c r="AU39" s="90"/>
      <c r="AV39" s="90"/>
      <c r="AW39" s="90"/>
      <c r="AX39" s="92"/>
      <c r="AY39" s="92"/>
      <c r="AZ39" s="77"/>
    </row>
    <row r="40" spans="2:52" s="84" customFormat="1" x14ac:dyDescent="0.25">
      <c r="B40" s="714"/>
      <c r="C40" s="243"/>
      <c r="D40" s="243"/>
      <c r="E40" s="51"/>
      <c r="F40" s="51"/>
      <c r="G40" s="53"/>
      <c r="H40" s="51"/>
      <c r="I40" s="55"/>
      <c r="J40" s="53"/>
      <c r="K40" s="55"/>
      <c r="L40" s="53"/>
      <c r="M40" s="55"/>
      <c r="N40" s="53"/>
      <c r="O40" s="278"/>
      <c r="P40" s="243"/>
      <c r="Q40" s="674"/>
      <c r="R40" s="675"/>
      <c r="S40" s="56"/>
      <c r="T40" s="279"/>
      <c r="U40" s="674"/>
      <c r="V40" s="675"/>
      <c r="W40" s="56"/>
      <c r="X40" s="243"/>
      <c r="Y40" s="51"/>
      <c r="Z40" s="51"/>
      <c r="AA40" s="243"/>
      <c r="AB40" s="51"/>
      <c r="AC40" s="51"/>
      <c r="AD40" s="51"/>
      <c r="AE40" s="243"/>
      <c r="AF40" s="51"/>
      <c r="AG40" s="51"/>
      <c r="AH40" s="51"/>
      <c r="AI40" s="51"/>
      <c r="AJ40" s="51"/>
      <c r="AK40" s="51"/>
      <c r="AL40" s="53"/>
      <c r="AM40" s="51"/>
      <c r="AN40" s="55"/>
      <c r="AO40" s="335"/>
      <c r="AP40" s="60"/>
      <c r="AQ40" s="335"/>
      <c r="AR40" s="278"/>
      <c r="AS40" s="90"/>
      <c r="AT40" s="90"/>
      <c r="AU40" s="90"/>
      <c r="AV40" s="90"/>
      <c r="AW40" s="90"/>
      <c r="AX40" s="92"/>
      <c r="AY40" s="92"/>
      <c r="AZ40" s="77"/>
    </row>
    <row r="41" spans="2:52" s="84" customFormat="1" x14ac:dyDescent="0.25">
      <c r="B41" s="714"/>
      <c r="C41" s="243"/>
      <c r="D41" s="243"/>
      <c r="E41" s="51"/>
      <c r="F41" s="51"/>
      <c r="G41" s="53"/>
      <c r="H41" s="51"/>
      <c r="I41" s="55"/>
      <c r="J41" s="53"/>
      <c r="K41" s="55"/>
      <c r="L41" s="53"/>
      <c r="M41" s="55"/>
      <c r="N41" s="53"/>
      <c r="O41" s="278"/>
      <c r="P41" s="243"/>
      <c r="Q41" s="674"/>
      <c r="R41" s="675"/>
      <c r="S41" s="56"/>
      <c r="T41" s="279"/>
      <c r="U41" s="674"/>
      <c r="V41" s="675"/>
      <c r="W41" s="56"/>
      <c r="X41" s="243"/>
      <c r="Y41" s="51"/>
      <c r="Z41" s="51"/>
      <c r="AA41" s="243"/>
      <c r="AB41" s="51"/>
      <c r="AC41" s="51"/>
      <c r="AD41" s="51"/>
      <c r="AE41" s="243"/>
      <c r="AF41" s="51"/>
      <c r="AG41" s="51"/>
      <c r="AH41" s="51"/>
      <c r="AI41" s="51"/>
      <c r="AJ41" s="51"/>
      <c r="AK41" s="51"/>
      <c r="AL41" s="53"/>
      <c r="AM41" s="51"/>
      <c r="AN41" s="55"/>
      <c r="AO41" s="335"/>
      <c r="AP41" s="60"/>
      <c r="AQ41" s="335"/>
      <c r="AR41" s="278"/>
      <c r="AS41" s="90"/>
      <c r="AT41" s="90"/>
      <c r="AU41" s="90"/>
      <c r="AV41" s="90"/>
      <c r="AW41" s="90"/>
      <c r="AX41" s="92"/>
      <c r="AY41" s="92"/>
      <c r="AZ41" s="77"/>
    </row>
    <row r="42" spans="2:52" s="84" customFormat="1" x14ac:dyDescent="0.25">
      <c r="B42" s="714"/>
      <c r="C42" s="243"/>
      <c r="D42" s="243"/>
      <c r="E42" s="51"/>
      <c r="F42" s="51"/>
      <c r="G42" s="53"/>
      <c r="H42" s="51"/>
      <c r="I42" s="55"/>
      <c r="J42" s="53"/>
      <c r="K42" s="55"/>
      <c r="L42" s="53"/>
      <c r="M42" s="55"/>
      <c r="N42" s="53"/>
      <c r="O42" s="278"/>
      <c r="P42" s="243"/>
      <c r="Q42" s="674"/>
      <c r="R42" s="675"/>
      <c r="S42" s="56"/>
      <c r="T42" s="279"/>
      <c r="U42" s="674"/>
      <c r="V42" s="675"/>
      <c r="W42" s="56"/>
      <c r="X42" s="243"/>
      <c r="Y42" s="51"/>
      <c r="Z42" s="51"/>
      <c r="AA42" s="243"/>
      <c r="AB42" s="51"/>
      <c r="AC42" s="51"/>
      <c r="AD42" s="51"/>
      <c r="AE42" s="243"/>
      <c r="AF42" s="51"/>
      <c r="AG42" s="51"/>
      <c r="AH42" s="51"/>
      <c r="AI42" s="51"/>
      <c r="AJ42" s="51"/>
      <c r="AK42" s="51"/>
      <c r="AL42" s="53"/>
      <c r="AM42" s="51"/>
      <c r="AN42" s="55"/>
      <c r="AO42" s="335"/>
      <c r="AP42" s="60"/>
      <c r="AQ42" s="335"/>
      <c r="AR42" s="278"/>
      <c r="AS42" s="90"/>
      <c r="AT42" s="90"/>
      <c r="AU42" s="90"/>
      <c r="AV42" s="90"/>
      <c r="AW42" s="90"/>
      <c r="AX42" s="92"/>
      <c r="AY42" s="92"/>
      <c r="AZ42" s="77"/>
    </row>
    <row r="43" spans="2:52" s="84" customFormat="1" x14ac:dyDescent="0.25">
      <c r="B43" s="714"/>
      <c r="C43" s="243"/>
      <c r="D43" s="243"/>
      <c r="E43" s="51"/>
      <c r="F43" s="51"/>
      <c r="G43" s="53"/>
      <c r="H43" s="51"/>
      <c r="I43" s="55"/>
      <c r="J43" s="53"/>
      <c r="K43" s="55"/>
      <c r="L43" s="53"/>
      <c r="M43" s="55"/>
      <c r="N43" s="53"/>
      <c r="O43" s="278"/>
      <c r="P43" s="243"/>
      <c r="Q43" s="674"/>
      <c r="R43" s="675"/>
      <c r="S43" s="56"/>
      <c r="T43" s="279"/>
      <c r="U43" s="674"/>
      <c r="V43" s="675"/>
      <c r="W43" s="56"/>
      <c r="X43" s="243"/>
      <c r="Y43" s="51"/>
      <c r="Z43" s="51"/>
      <c r="AA43" s="243"/>
      <c r="AB43" s="51"/>
      <c r="AC43" s="51"/>
      <c r="AD43" s="51"/>
      <c r="AE43" s="243"/>
      <c r="AF43" s="51"/>
      <c r="AG43" s="51"/>
      <c r="AH43" s="51"/>
      <c r="AI43" s="51"/>
      <c r="AJ43" s="51"/>
      <c r="AK43" s="51"/>
      <c r="AL43" s="53"/>
      <c r="AM43" s="51"/>
      <c r="AN43" s="55"/>
      <c r="AO43" s="335"/>
      <c r="AP43" s="60"/>
      <c r="AQ43" s="335"/>
      <c r="AR43" s="278"/>
      <c r="AS43" s="90"/>
      <c r="AT43" s="90"/>
      <c r="AU43" s="90"/>
      <c r="AV43" s="90"/>
      <c r="AW43" s="90"/>
      <c r="AX43" s="92"/>
      <c r="AY43" s="92"/>
      <c r="AZ43" s="77"/>
    </row>
    <row r="44" spans="2:52" s="84" customFormat="1" x14ac:dyDescent="0.25">
      <c r="B44" s="714"/>
      <c r="C44" s="243"/>
      <c r="D44" s="243"/>
      <c r="E44" s="51"/>
      <c r="F44" s="51"/>
      <c r="G44" s="53"/>
      <c r="H44" s="51"/>
      <c r="I44" s="55"/>
      <c r="J44" s="53"/>
      <c r="K44" s="55"/>
      <c r="L44" s="53"/>
      <c r="M44" s="55"/>
      <c r="N44" s="53"/>
      <c r="O44" s="278"/>
      <c r="P44" s="243"/>
      <c r="Q44" s="674"/>
      <c r="R44" s="675"/>
      <c r="S44" s="56"/>
      <c r="T44" s="279"/>
      <c r="U44" s="674"/>
      <c r="V44" s="675"/>
      <c r="W44" s="56"/>
      <c r="X44" s="243"/>
      <c r="Y44" s="51"/>
      <c r="Z44" s="51"/>
      <c r="AA44" s="243"/>
      <c r="AB44" s="51"/>
      <c r="AC44" s="51"/>
      <c r="AD44" s="51"/>
      <c r="AE44" s="243"/>
      <c r="AF44" s="51"/>
      <c r="AG44" s="51"/>
      <c r="AH44" s="51"/>
      <c r="AI44" s="51"/>
      <c r="AJ44" s="51"/>
      <c r="AK44" s="51"/>
      <c r="AL44" s="53"/>
      <c r="AM44" s="51"/>
      <c r="AN44" s="55"/>
      <c r="AO44" s="335"/>
      <c r="AP44" s="60"/>
      <c r="AQ44" s="335"/>
      <c r="AR44" s="278"/>
      <c r="AS44" s="90"/>
      <c r="AT44" s="90"/>
      <c r="AU44" s="90"/>
      <c r="AV44" s="90"/>
      <c r="AW44" s="90"/>
      <c r="AX44" s="92"/>
      <c r="AY44" s="92"/>
      <c r="AZ44" s="77"/>
    </row>
    <row r="45" spans="2:52" s="84" customFormat="1" x14ac:dyDescent="0.25">
      <c r="B45" s="714"/>
      <c r="C45" s="243"/>
      <c r="D45" s="243"/>
      <c r="E45" s="51"/>
      <c r="F45" s="51"/>
      <c r="G45" s="53"/>
      <c r="H45" s="51"/>
      <c r="I45" s="55"/>
      <c r="J45" s="53"/>
      <c r="K45" s="55"/>
      <c r="L45" s="53"/>
      <c r="M45" s="55"/>
      <c r="N45" s="53"/>
      <c r="O45" s="278"/>
      <c r="P45" s="243"/>
      <c r="Q45" s="674"/>
      <c r="R45" s="675"/>
      <c r="S45" s="56"/>
      <c r="T45" s="279"/>
      <c r="U45" s="674"/>
      <c r="V45" s="675"/>
      <c r="W45" s="56"/>
      <c r="X45" s="243"/>
      <c r="Y45" s="51"/>
      <c r="Z45" s="51"/>
      <c r="AA45" s="243"/>
      <c r="AB45" s="51"/>
      <c r="AC45" s="51"/>
      <c r="AD45" s="51"/>
      <c r="AE45" s="243"/>
      <c r="AF45" s="51"/>
      <c r="AG45" s="51"/>
      <c r="AH45" s="51"/>
      <c r="AI45" s="51"/>
      <c r="AJ45" s="51"/>
      <c r="AK45" s="51"/>
      <c r="AL45" s="53"/>
      <c r="AM45" s="51"/>
      <c r="AN45" s="55"/>
      <c r="AO45" s="335"/>
      <c r="AP45" s="60"/>
      <c r="AQ45" s="335"/>
      <c r="AR45" s="278"/>
      <c r="AS45" s="90"/>
      <c r="AT45" s="90"/>
      <c r="AU45" s="90"/>
      <c r="AV45" s="90"/>
      <c r="AW45" s="90"/>
      <c r="AX45" s="92"/>
      <c r="AY45" s="92"/>
      <c r="AZ45" s="77"/>
    </row>
    <row r="46" spans="2:52" s="84" customFormat="1" x14ac:dyDescent="0.25">
      <c r="B46" s="714"/>
      <c r="C46" s="243"/>
      <c r="D46" s="243"/>
      <c r="E46" s="51"/>
      <c r="F46" s="51"/>
      <c r="G46" s="53"/>
      <c r="H46" s="51"/>
      <c r="I46" s="55"/>
      <c r="J46" s="53"/>
      <c r="K46" s="55"/>
      <c r="L46" s="53"/>
      <c r="M46" s="55"/>
      <c r="N46" s="53"/>
      <c r="O46" s="278"/>
      <c r="P46" s="243"/>
      <c r="Q46" s="674"/>
      <c r="R46" s="675"/>
      <c r="S46" s="56"/>
      <c r="T46" s="279"/>
      <c r="U46" s="674"/>
      <c r="V46" s="675"/>
      <c r="W46" s="56"/>
      <c r="X46" s="243"/>
      <c r="Y46" s="51"/>
      <c r="Z46" s="51"/>
      <c r="AA46" s="243"/>
      <c r="AB46" s="51"/>
      <c r="AC46" s="51"/>
      <c r="AD46" s="51"/>
      <c r="AE46" s="243"/>
      <c r="AF46" s="51"/>
      <c r="AG46" s="51"/>
      <c r="AH46" s="51"/>
      <c r="AI46" s="51"/>
      <c r="AJ46" s="51"/>
      <c r="AK46" s="51"/>
      <c r="AL46" s="53"/>
      <c r="AM46" s="51"/>
      <c r="AN46" s="55"/>
      <c r="AO46" s="335"/>
      <c r="AP46" s="60"/>
      <c r="AQ46" s="335"/>
      <c r="AR46" s="278"/>
      <c r="AS46" s="90"/>
      <c r="AT46" s="90"/>
      <c r="AU46" s="90"/>
      <c r="AV46" s="90"/>
      <c r="AW46" s="90"/>
      <c r="AX46" s="92"/>
      <c r="AY46" s="92"/>
      <c r="AZ46" s="77"/>
    </row>
    <row r="47" spans="2:52" x14ac:dyDescent="0.25">
      <c r="B47" s="714"/>
      <c r="C47" s="243"/>
      <c r="D47" s="243"/>
      <c r="E47" s="51"/>
      <c r="F47" s="51"/>
      <c r="G47" s="53"/>
      <c r="H47" s="51"/>
      <c r="I47" s="55"/>
      <c r="J47" s="53"/>
      <c r="K47" s="55"/>
      <c r="L47" s="53"/>
      <c r="M47" s="55"/>
      <c r="N47" s="53"/>
      <c r="O47" s="278"/>
      <c r="P47" s="243"/>
      <c r="Q47" s="674"/>
      <c r="R47" s="675"/>
      <c r="S47" s="56"/>
      <c r="T47" s="279"/>
      <c r="U47" s="674"/>
      <c r="V47" s="675"/>
      <c r="W47" s="56"/>
      <c r="X47" s="243"/>
      <c r="Y47" s="51"/>
      <c r="Z47" s="51"/>
      <c r="AA47" s="243"/>
      <c r="AB47" s="51"/>
      <c r="AC47" s="51"/>
      <c r="AD47" s="51"/>
      <c r="AE47" s="243"/>
      <c r="AF47" s="51"/>
      <c r="AG47" s="51"/>
      <c r="AH47" s="51"/>
      <c r="AI47" s="51"/>
      <c r="AJ47" s="51"/>
      <c r="AK47" s="51"/>
      <c r="AL47" s="53"/>
      <c r="AM47" s="51"/>
      <c r="AN47" s="55"/>
      <c r="AO47" s="335"/>
      <c r="AP47" s="60"/>
      <c r="AQ47" s="335"/>
      <c r="AR47" s="278"/>
      <c r="AS47" s="90"/>
      <c r="AT47" s="90"/>
      <c r="AU47" s="90"/>
      <c r="AV47" s="90"/>
      <c r="AW47" s="90"/>
      <c r="AX47" s="92"/>
      <c r="AY47" s="92"/>
      <c r="AZ47" s="77"/>
    </row>
    <row r="48" spans="2:52" x14ac:dyDescent="0.25">
      <c r="B48" s="714"/>
      <c r="C48" s="243"/>
      <c r="D48" s="243"/>
      <c r="E48" s="51"/>
      <c r="F48" s="51"/>
      <c r="G48" s="53"/>
      <c r="H48" s="51"/>
      <c r="I48" s="55"/>
      <c r="J48" s="53"/>
      <c r="K48" s="55"/>
      <c r="L48" s="53"/>
      <c r="M48" s="55"/>
      <c r="N48" s="53"/>
      <c r="O48" s="278"/>
      <c r="P48" s="243"/>
      <c r="Q48" s="674"/>
      <c r="R48" s="675"/>
      <c r="S48" s="56"/>
      <c r="T48" s="279"/>
      <c r="U48" s="674"/>
      <c r="V48" s="675"/>
      <c r="W48" s="56"/>
      <c r="X48" s="243"/>
      <c r="Y48" s="51"/>
      <c r="Z48" s="51"/>
      <c r="AA48" s="243"/>
      <c r="AB48" s="51"/>
      <c r="AC48" s="51"/>
      <c r="AD48" s="51"/>
      <c r="AE48" s="243"/>
      <c r="AF48" s="51"/>
      <c r="AG48" s="51"/>
      <c r="AH48" s="51"/>
      <c r="AI48" s="51"/>
      <c r="AJ48" s="51"/>
      <c r="AK48" s="51"/>
      <c r="AL48" s="53"/>
      <c r="AM48" s="51"/>
      <c r="AN48" s="55"/>
      <c r="AO48" s="335"/>
      <c r="AP48" s="60"/>
      <c r="AQ48" s="335"/>
      <c r="AR48" s="278"/>
      <c r="AS48" s="90"/>
      <c r="AT48" s="90"/>
      <c r="AU48" s="90"/>
      <c r="AV48" s="90"/>
      <c r="AW48" s="90"/>
      <c r="AX48" s="92"/>
      <c r="AY48" s="92"/>
      <c r="AZ48" s="77"/>
    </row>
    <row r="49" spans="2:52" x14ac:dyDescent="0.25">
      <c r="B49" s="714"/>
      <c r="C49" s="243"/>
      <c r="D49" s="243"/>
      <c r="E49" s="51"/>
      <c r="F49" s="51"/>
      <c r="G49" s="53"/>
      <c r="H49" s="51"/>
      <c r="I49" s="55"/>
      <c r="J49" s="53"/>
      <c r="K49" s="55"/>
      <c r="L49" s="53"/>
      <c r="M49" s="55"/>
      <c r="N49" s="53"/>
      <c r="O49" s="278"/>
      <c r="P49" s="243"/>
      <c r="Q49" s="674"/>
      <c r="R49" s="675"/>
      <c r="S49" s="56"/>
      <c r="T49" s="279"/>
      <c r="U49" s="674"/>
      <c r="V49" s="675"/>
      <c r="W49" s="56"/>
      <c r="X49" s="243"/>
      <c r="Y49" s="51"/>
      <c r="Z49" s="51"/>
      <c r="AA49" s="243"/>
      <c r="AB49" s="51"/>
      <c r="AC49" s="51"/>
      <c r="AD49" s="51"/>
      <c r="AE49" s="243"/>
      <c r="AF49" s="51"/>
      <c r="AG49" s="51"/>
      <c r="AH49" s="51"/>
      <c r="AI49" s="51"/>
      <c r="AJ49" s="51"/>
      <c r="AK49" s="51"/>
      <c r="AL49" s="53"/>
      <c r="AM49" s="51"/>
      <c r="AN49" s="55"/>
      <c r="AO49" s="335"/>
      <c r="AP49" s="60"/>
      <c r="AQ49" s="335"/>
      <c r="AR49" s="278"/>
      <c r="AS49" s="90"/>
      <c r="AT49" s="90"/>
      <c r="AU49" s="90"/>
      <c r="AV49" s="90"/>
      <c r="AW49" s="90"/>
      <c r="AX49" s="92"/>
      <c r="AY49" s="92"/>
      <c r="AZ49" s="77"/>
    </row>
    <row r="50" spans="2:52" ht="12" customHeight="1" thickBot="1" x14ac:dyDescent="0.3">
      <c r="B50" s="715"/>
      <c r="C50" s="244"/>
      <c r="D50" s="244"/>
      <c r="E50" s="54"/>
      <c r="F50" s="54"/>
      <c r="G50" s="282"/>
      <c r="H50" s="54"/>
      <c r="I50" s="58"/>
      <c r="J50" s="333"/>
      <c r="K50" s="58"/>
      <c r="L50" s="333"/>
      <c r="M50" s="58"/>
      <c r="N50" s="333"/>
      <c r="O50" s="280"/>
      <c r="P50" s="244"/>
      <c r="Q50" s="676"/>
      <c r="R50" s="677"/>
      <c r="S50" s="59"/>
      <c r="T50" s="281"/>
      <c r="U50" s="676"/>
      <c r="V50" s="677"/>
      <c r="W50" s="59"/>
      <c r="X50" s="244"/>
      <c r="Y50" s="54"/>
      <c r="Z50" s="54"/>
      <c r="AA50" s="244"/>
      <c r="AB50" s="54"/>
      <c r="AC50" s="54"/>
      <c r="AD50" s="54"/>
      <c r="AE50" s="244"/>
      <c r="AF50" s="54"/>
      <c r="AG50" s="54"/>
      <c r="AH50" s="54"/>
      <c r="AI50" s="54"/>
      <c r="AJ50" s="54"/>
      <c r="AK50" s="54"/>
      <c r="AL50" s="282"/>
      <c r="AM50" s="54"/>
      <c r="AN50" s="58"/>
      <c r="AO50" s="336"/>
      <c r="AP50" s="61"/>
      <c r="AQ50" s="336"/>
      <c r="AR50" s="280"/>
      <c r="AS50" s="91"/>
      <c r="AT50" s="91"/>
      <c r="AU50" s="91"/>
      <c r="AV50" s="91"/>
      <c r="AW50" s="91"/>
      <c r="AX50" s="93"/>
      <c r="AY50" s="93"/>
      <c r="AZ50" s="177"/>
    </row>
    <row r="51" spans="2:52" x14ac:dyDescent="0.25"/>
    <row r="52" spans="2:52" x14ac:dyDescent="0.25"/>
  </sheetData>
  <sheetProtection algorithmName="SHA-512" hashValue="LNvC6y+0YdSHfaneciRuldubC+ygUjxSUPMX2C38c6W7Og9/+V8HXYU19SSlj3HanESefOtvIhkzB6UXTpBsAw==" saltValue="lKehXXpcsqnl335lvUl9Sg==" spinCount="100000" sheet="1" formatCells="0"/>
  <mergeCells count="117">
    <mergeCell ref="N2:N5"/>
    <mergeCell ref="Q2:Q5"/>
    <mergeCell ref="R2:R5"/>
    <mergeCell ref="O3:O5"/>
    <mergeCell ref="I2:M5"/>
    <mergeCell ref="U42:V42"/>
    <mergeCell ref="U43:V43"/>
    <mergeCell ref="F11:G11"/>
    <mergeCell ref="H11:N11"/>
    <mergeCell ref="H17:N17"/>
    <mergeCell ref="H16:N16"/>
    <mergeCell ref="H15:N15"/>
    <mergeCell ref="H14:N14"/>
    <mergeCell ref="H13:N13"/>
    <mergeCell ref="H12:N12"/>
    <mergeCell ref="F12:G12"/>
    <mergeCell ref="F13:G13"/>
    <mergeCell ref="F14:G14"/>
    <mergeCell ref="F15:G15"/>
    <mergeCell ref="U34:V34"/>
    <mergeCell ref="Q35:R35"/>
    <mergeCell ref="U35:V35"/>
    <mergeCell ref="F16:G16"/>
    <mergeCell ref="Q40:R40"/>
    <mergeCell ref="AS28:AW28"/>
    <mergeCell ref="AX28:AY28"/>
    <mergeCell ref="P28:S28"/>
    <mergeCell ref="T28:W28"/>
    <mergeCell ref="AF28:AG28"/>
    <mergeCell ref="AH28:AI28"/>
    <mergeCell ref="P29:S29"/>
    <mergeCell ref="T29:W29"/>
    <mergeCell ref="AF29:AG29"/>
    <mergeCell ref="AH29:AI29"/>
    <mergeCell ref="AJ28:AK28"/>
    <mergeCell ref="AJ29:AK29"/>
    <mergeCell ref="AN29:AO29"/>
    <mergeCell ref="AP29:AQ29"/>
    <mergeCell ref="AS29:AW29"/>
    <mergeCell ref="AX29:AY29"/>
    <mergeCell ref="AN28:AO28"/>
    <mergeCell ref="AP28:AQ28"/>
    <mergeCell ref="U32:V32"/>
    <mergeCell ref="C23:E23"/>
    <mergeCell ref="U33:V33"/>
    <mergeCell ref="Q30:R30"/>
    <mergeCell ref="U30:V30"/>
    <mergeCell ref="Q31:R31"/>
    <mergeCell ref="U31:V31"/>
    <mergeCell ref="Q33:R33"/>
    <mergeCell ref="Q32:R32"/>
    <mergeCell ref="Q45:R45"/>
    <mergeCell ref="B31:B50"/>
    <mergeCell ref="I28:J28"/>
    <mergeCell ref="I29:J29"/>
    <mergeCell ref="K28:L28"/>
    <mergeCell ref="K29:L29"/>
    <mergeCell ref="H22:N22"/>
    <mergeCell ref="H21:N21"/>
    <mergeCell ref="Q50:R50"/>
    <mergeCell ref="F21:G21"/>
    <mergeCell ref="F22:G22"/>
    <mergeCell ref="F23:G23"/>
    <mergeCell ref="C21:E21"/>
    <mergeCell ref="C22:E22"/>
    <mergeCell ref="M28:N28"/>
    <mergeCell ref="M29:N29"/>
    <mergeCell ref="H23:N23"/>
    <mergeCell ref="Q41:R41"/>
    <mergeCell ref="U50:V50"/>
    <mergeCell ref="Q48:R48"/>
    <mergeCell ref="U48:V48"/>
    <mergeCell ref="Q49:R49"/>
    <mergeCell ref="U49:V49"/>
    <mergeCell ref="Q36:R36"/>
    <mergeCell ref="U36:V36"/>
    <mergeCell ref="Q47:R47"/>
    <mergeCell ref="U47:V47"/>
    <mergeCell ref="Q46:R46"/>
    <mergeCell ref="Q37:R37"/>
    <mergeCell ref="Q38:R38"/>
    <mergeCell ref="Q39:R39"/>
    <mergeCell ref="U44:V44"/>
    <mergeCell ref="U45:V45"/>
    <mergeCell ref="U46:V46"/>
    <mergeCell ref="U37:V37"/>
    <mergeCell ref="U38:V38"/>
    <mergeCell ref="U39:V39"/>
    <mergeCell ref="U40:V40"/>
    <mergeCell ref="U41:V41"/>
    <mergeCell ref="Q42:R42"/>
    <mergeCell ref="Q43:R43"/>
    <mergeCell ref="Q44:R44"/>
    <mergeCell ref="F5:G5"/>
    <mergeCell ref="Q34:R34"/>
    <mergeCell ref="H20:N20"/>
    <mergeCell ref="H19:N19"/>
    <mergeCell ref="H18:N18"/>
    <mergeCell ref="D5:E5"/>
    <mergeCell ref="B5:C5"/>
    <mergeCell ref="C10:E10"/>
    <mergeCell ref="C14:E14"/>
    <mergeCell ref="C15:E15"/>
    <mergeCell ref="C12:E12"/>
    <mergeCell ref="C13:E13"/>
    <mergeCell ref="C19:E19"/>
    <mergeCell ref="C16:E16"/>
    <mergeCell ref="C17:E17"/>
    <mergeCell ref="C18:E18"/>
    <mergeCell ref="F10:G10"/>
    <mergeCell ref="C20:E20"/>
    <mergeCell ref="F18:G18"/>
    <mergeCell ref="F19:G19"/>
    <mergeCell ref="F20:G20"/>
    <mergeCell ref="C11:E11"/>
    <mergeCell ref="F17:G17"/>
    <mergeCell ref="H10:N10"/>
  </mergeCells>
  <conditionalFormatting sqref="N2">
    <cfRule type="expression" dxfId="16" priority="1">
      <formula>$N$2="Yes"</formula>
    </cfRule>
  </conditionalFormatting>
  <dataValidations count="11">
    <dataValidation type="list" allowBlank="1" showInputMessage="1" showErrorMessage="1" sqref="O14:P15 O22:P23" xr:uid="{7861EBF0-9998-46D8-8F87-D655467BDEB8}">
      <formula1>#REF!</formula1>
    </dataValidation>
    <dataValidation type="decimal" allowBlank="1" showInputMessage="1" showErrorMessage="1" sqref="H13:N13 E31:F50 I31:I50 K31:K50 M31:M50 S31:S50 W31:W50 Y31:Z50 AN31:AN50 AP31:AP50" xr:uid="{FBDB65BA-CC61-4D86-B453-033E0987D8F2}">
      <formula1>0</formula1>
      <formula2>100000000000000</formula2>
    </dataValidation>
    <dataValidation type="whole" allowBlank="1" showInputMessage="1" showErrorMessage="1" sqref="G31:G50 AL31:AL50" xr:uid="{A67126A4-3968-4918-AF40-57CC4A921BA1}">
      <formula1>1900</formula1>
      <formula2>2019</formula2>
    </dataValidation>
    <dataValidation type="decimal" allowBlank="1" showInputMessage="1" showErrorMessage="1" sqref="H31:H50 AM31:AM50" xr:uid="{FD34D558-C780-4EEF-8FAC-2221B22015F7}">
      <formula1>0</formula1>
      <formula2>10000</formula2>
    </dataValidation>
    <dataValidation type="decimal" allowBlank="1" showInputMessage="1" showErrorMessage="1" prompt="For uncontrolled EG tank only" sqref="AZ31:AZ50" xr:uid="{9E1DEF73-4CDC-4F29-A430-06D9C5B16988}">
      <formula1>0</formula1>
      <formula2>1000000</formula2>
    </dataValidation>
    <dataValidation type="decimal" allowBlank="1" showInputMessage="1" showErrorMessage="1" prompt="For circular duct work only" sqref="AB31:AB50 AF31:AG50" xr:uid="{DE3AAB9F-6148-4EC9-B97A-76A7F3536817}">
      <formula1>0</formula1>
      <formula2>100000000000000</formula2>
    </dataValidation>
    <dataValidation type="decimal" allowBlank="1" showInputMessage="1" showErrorMessage="1" prompt="For rectangular duct work only" sqref="AC31:AD50 AH31:AK50" xr:uid="{02B35F13-07F3-42C6-8BAC-B266DC40A94C}">
      <formula1>0</formula1>
      <formula2>100000000000000</formula2>
    </dataValidation>
    <dataValidation allowBlank="1" showInputMessage="1" showErrorMessage="1" prompt="For uncontrolled EG tank only" sqref="AR31:AR50" xr:uid="{A2B9AEB7-6329-4985-B634-E6EAE79F48CE}"/>
    <dataValidation type="decimal" allowBlank="1" showInputMessage="1" showErrorMessage="1" prompt="For uncontrolled EG tank only" sqref="AS31:AW50 AZ31:AZ50" xr:uid="{259695C0-58FB-40B8-B56E-5CFE0A8434FF}">
      <formula1>0</formula1>
      <formula2>100000000000000</formula2>
    </dataValidation>
    <dataValidation type="decimal" allowBlank="1" showInputMessage="1" showErrorMessage="1" prompt="For uncontrolled EG tank only" sqref="AX31:AY50" xr:uid="{7B4564FF-04D0-4FE2-9DC2-AED89F21ED9A}">
      <formula1>-180</formula1>
      <formula2>180</formula2>
    </dataValidation>
    <dataValidation type="whole" allowBlank="1" showInputMessage="1" showErrorMessage="1" sqref="J31:J50 L31:L50 N31:N50 AO31:AO50 AQ31:AQ50" xr:uid="{72D0B3DB-8D58-481A-9239-9AE887DBECC9}">
      <formula1>1900</formula1>
      <formula2>2020</formula2>
    </dataValidation>
  </dataValidations>
  <hyperlinks>
    <hyperlink ref="D5:E5" location="Terms!A1" display="Click here to visit Terms tab" xr:uid="{774D1462-3775-41B0-BB77-C1A85D5D17C3}"/>
    <hyperlink ref="F5:G5" location="'Additional Info'!A1" display="Click here to visit Additional Info tab" xr:uid="{9E7F8D5E-4D9D-4777-AC20-6BC6AD220B5B}"/>
    <hyperlink ref="B5:C5" location="Introduction!A1" display="Click here to return to Introduction tab" xr:uid="{28081ECD-EDAB-4CE5-B7ED-B8ADF33FBF6F}"/>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prompt="Select from the dropdown menu in this column" xr:uid="{A3FF3A82-B178-495D-B4BF-D62374ABA859}">
          <x14:formula1>
            <xm:f>'Background Data'!$E$22:$E$23</xm:f>
          </x14:formula1>
          <xm:sqref>AE31:AE50</xm:sqref>
        </x14:dataValidation>
        <x14:dataValidation type="list" allowBlank="1" showInputMessage="1" showErrorMessage="1" prompt="Select from the dropdown menu in this column" xr:uid="{88FF8C2F-01FB-4CBD-9490-A25EF41D5CC6}">
          <x14:formula1>
            <xm:f>'Background Data'!$E$18:$E$19</xm:f>
          </x14:formula1>
          <xm:sqref>AA31:AA50</xm:sqref>
        </x14:dataValidation>
        <x14:dataValidation type="list" allowBlank="1" showInputMessage="1" showErrorMessage="1" prompt="Select from the dropdown menu in this column" xr:uid="{88919FF3-0889-435D-A4EC-01F8EDAB8473}">
          <x14:formula1>
            <xm:f>'Background Data'!$E$14:$E$15</xm:f>
          </x14:formula1>
          <xm:sqref>O31:O50</xm:sqref>
        </x14:dataValidation>
        <x14:dataValidation type="list" allowBlank="1" showInputMessage="1" showErrorMessage="1" prompt="Select from the dropdown menu" xr:uid="{B585281B-FDDA-4645-9A49-6A82912F52C3}">
          <x14:formula1>
            <xm:f>'Background Data'!$E$2:$E$3</xm:f>
          </x14:formula1>
          <xm:sqref>H14:N14</xm:sqref>
        </x14:dataValidation>
        <x14:dataValidation type="list" allowBlank="1" showInputMessage="1" showErrorMessage="1" prompt="Select from the dropdown menu" xr:uid="{B24398EC-73C7-45CF-B3E4-ACAC43A97BCE}">
          <x14:formula1>
            <xm:f>'Background Data'!$E$6:$E$7</xm:f>
          </x14:formula1>
          <xm:sqref>H18:N18</xm:sqref>
        </x14:dataValidation>
        <x14:dataValidation type="list" allowBlank="1" showInputMessage="1" showErrorMessage="1" prompt="Select from the dropdown menu" xr:uid="{049794CE-CD65-4BA7-9F16-6AD9485BA06A}">
          <x14:formula1>
            <xm:f>'Background Data'!$E$10:$E$11</xm:f>
          </x14:formula1>
          <xm:sqref>H22:N22</xm:sqref>
        </x14:dataValidation>
        <x14:dataValidation type="list" allowBlank="1" showInputMessage="1" showErrorMessage="1" prompt="Select from the dropdown menu in this cell" xr:uid="{3FA6E321-EC77-4937-B95A-942C2E9D90EA}">
          <x14:formula1>
            <xm:f>'Background Data'!$F$2:$F$3</xm:f>
          </x14:formula1>
          <xm:sqref>N2:N4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 xr:uid="{B31132B2-A30F-4BA2-B41E-1C5D12CA7F9A}">
          <x14:formula1>
            <xm:f>'Background Data'!$H$2:$H$8</xm:f>
          </x14:formula1>
          <xm:sqref>Q31:R50 U31:V50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CCE01-6938-4DAC-8EAB-5FEF646619BC}">
  <sheetPr codeName="Sheet8">
    <tabColor theme="9" tint="0.59999389629810485"/>
  </sheetPr>
  <dimension ref="A1:XFC158"/>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49" width="13.5703125" style="8" customWidth="1"/>
    <col min="50" max="50" width="21.42578125" style="8" customWidth="1"/>
    <col min="51" max="116" width="13.5703125" style="8" customWidth="1"/>
    <col min="117" max="117" width="4.5703125" style="8" customWidth="1"/>
    <col min="118" max="16383" width="13.5703125" style="8" hidden="1"/>
    <col min="16384" max="16384" width="4.5703125" style="8" hidden="1"/>
  </cols>
  <sheetData>
    <row r="1" spans="2:105" ht="12.75" thickBot="1" x14ac:dyDescent="0.3"/>
    <row r="2" spans="2:105" ht="18" customHeight="1" thickBot="1" x14ac:dyDescent="0.3">
      <c r="B2" s="9" t="s">
        <v>285</v>
      </c>
      <c r="I2" s="641" t="s">
        <v>1793</v>
      </c>
      <c r="J2" s="642"/>
      <c r="K2" s="642"/>
      <c r="L2" s="642"/>
      <c r="M2" s="643"/>
      <c r="N2" s="653"/>
      <c r="O2" s="437" t="s">
        <v>356</v>
      </c>
      <c r="P2" s="414"/>
      <c r="Q2" s="659" t="s">
        <v>1509</v>
      </c>
      <c r="R2" s="662">
        <f>'Facility Details'!$D$14</f>
        <v>0</v>
      </c>
    </row>
    <row r="3" spans="2:105" ht="18" customHeight="1" x14ac:dyDescent="0.25">
      <c r="B3" s="9" t="s">
        <v>1499</v>
      </c>
      <c r="I3" s="644"/>
      <c r="J3" s="645"/>
      <c r="K3" s="645"/>
      <c r="L3" s="645"/>
      <c r="M3" s="646"/>
      <c r="N3" s="654"/>
      <c r="O3" s="656" t="s">
        <v>1787</v>
      </c>
      <c r="P3" s="414"/>
      <c r="Q3" s="660"/>
      <c r="R3" s="663"/>
    </row>
    <row r="4" spans="2:105" ht="12.6" customHeight="1" thickBot="1" x14ac:dyDescent="0.3">
      <c r="G4" s="17"/>
      <c r="H4" s="10"/>
      <c r="I4" s="644"/>
      <c r="J4" s="645"/>
      <c r="K4" s="645"/>
      <c r="L4" s="645"/>
      <c r="M4" s="646"/>
      <c r="N4" s="654"/>
      <c r="O4" s="657"/>
      <c r="P4" s="414"/>
      <c r="Q4" s="660"/>
      <c r="R4" s="663"/>
    </row>
    <row r="5" spans="2:105"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105" ht="12" customHeight="1" x14ac:dyDescent="0.2">
      <c r="G6" s="17"/>
      <c r="H6" s="10"/>
      <c r="I6" s="10"/>
      <c r="J6" s="40"/>
      <c r="K6" s="40"/>
      <c r="L6" s="40"/>
      <c r="M6" s="40"/>
      <c r="N6" s="3"/>
    </row>
    <row r="7" spans="2:105" s="225" customFormat="1" ht="12" customHeight="1" x14ac:dyDescent="0.2">
      <c r="G7" s="17"/>
      <c r="H7" s="10"/>
      <c r="I7" s="10"/>
      <c r="J7" s="224"/>
      <c r="K7" s="224"/>
      <c r="L7" s="224"/>
      <c r="M7" s="224"/>
      <c r="N7" s="3"/>
    </row>
    <row r="8" spans="2:105" ht="15.75" x14ac:dyDescent="0.2">
      <c r="B8" s="12" t="s">
        <v>1098</v>
      </c>
      <c r="N8" s="3"/>
    </row>
    <row r="9" spans="2:105" x14ac:dyDescent="0.25">
      <c r="B9" s="13"/>
    </row>
    <row r="10" spans="2:105" ht="15.75" thickBot="1" x14ac:dyDescent="0.3">
      <c r="B10" s="14" t="s">
        <v>477</v>
      </c>
    </row>
    <row r="11" spans="2:105" x14ac:dyDescent="0.25">
      <c r="B11" s="6" t="s">
        <v>20</v>
      </c>
      <c r="C11" s="727" t="s">
        <v>67</v>
      </c>
      <c r="D11" s="727"/>
      <c r="E11" s="727"/>
      <c r="F11" s="729" t="s">
        <v>765</v>
      </c>
      <c r="G11" s="730"/>
      <c r="H11" s="19"/>
      <c r="I11" s="19"/>
    </row>
    <row r="12" spans="2:105" ht="36" customHeight="1" thickBot="1" x14ac:dyDescent="0.3">
      <c r="B12" s="5" t="s">
        <v>1120</v>
      </c>
      <c r="C12" s="728" t="s">
        <v>431</v>
      </c>
      <c r="D12" s="728"/>
      <c r="E12" s="728"/>
      <c r="F12" s="731"/>
      <c r="G12" s="732"/>
      <c r="H12" s="20"/>
      <c r="I12" s="20"/>
    </row>
    <row r="13" spans="2:105" x14ac:dyDescent="0.25">
      <c r="B13" s="13"/>
    </row>
    <row r="14" spans="2:105" x14ac:dyDescent="0.25">
      <c r="B14" s="13"/>
    </row>
    <row r="15" spans="2:105" ht="15.75" thickBot="1" x14ac:dyDescent="0.3">
      <c r="B15" s="14" t="s">
        <v>478</v>
      </c>
    </row>
    <row r="16" spans="2:105" x14ac:dyDescent="0.25">
      <c r="B16" s="6" t="s">
        <v>20</v>
      </c>
      <c r="C16" s="104" t="s">
        <v>105</v>
      </c>
      <c r="D16" s="348" t="s">
        <v>45</v>
      </c>
      <c r="E16" s="104" t="s">
        <v>106</v>
      </c>
      <c r="F16" s="104" t="s">
        <v>107</v>
      </c>
      <c r="G16" s="104" t="s">
        <v>108</v>
      </c>
      <c r="H16" s="104" t="s">
        <v>109</v>
      </c>
      <c r="I16" s="104" t="s">
        <v>110</v>
      </c>
      <c r="J16" s="104" t="s">
        <v>111</v>
      </c>
      <c r="K16" s="588" t="s">
        <v>114</v>
      </c>
      <c r="L16" s="607"/>
      <c r="M16" s="589"/>
      <c r="N16" s="588" t="s">
        <v>315</v>
      </c>
      <c r="O16" s="607"/>
      <c r="P16" s="589"/>
      <c r="Q16" s="588" t="s">
        <v>369</v>
      </c>
      <c r="R16" s="589"/>
      <c r="S16" s="107" t="s">
        <v>370</v>
      </c>
      <c r="T16" s="588" t="s">
        <v>443</v>
      </c>
      <c r="U16" s="607"/>
      <c r="V16" s="589"/>
      <c r="W16" s="588" t="s">
        <v>445</v>
      </c>
      <c r="X16" s="607"/>
      <c r="Y16" s="589"/>
      <c r="Z16" s="588" t="s">
        <v>447</v>
      </c>
      <c r="AA16" s="607"/>
      <c r="AB16" s="589"/>
      <c r="AC16" s="588" t="s">
        <v>448</v>
      </c>
      <c r="AD16" s="589"/>
      <c r="AE16" s="588" t="s">
        <v>449</v>
      </c>
      <c r="AF16" s="607"/>
      <c r="AG16" s="589"/>
      <c r="AH16" s="588" t="s">
        <v>450</v>
      </c>
      <c r="AI16" s="607"/>
      <c r="AJ16" s="589"/>
      <c r="AK16" s="588" t="s">
        <v>557</v>
      </c>
      <c r="AL16" s="589"/>
      <c r="AM16" s="102" t="s">
        <v>558</v>
      </c>
      <c r="AN16" s="588" t="s">
        <v>559</v>
      </c>
      <c r="AO16" s="589"/>
      <c r="AP16" s="104" t="s">
        <v>560</v>
      </c>
      <c r="AQ16" s="588" t="s">
        <v>561</v>
      </c>
      <c r="AR16" s="589"/>
      <c r="AS16" s="101" t="s">
        <v>570</v>
      </c>
      <c r="AT16" s="588" t="s">
        <v>571</v>
      </c>
      <c r="AU16" s="607"/>
      <c r="AV16" s="607"/>
      <c r="AW16" s="589"/>
      <c r="AX16" s="590" t="s">
        <v>572</v>
      </c>
      <c r="AY16" s="590"/>
      <c r="AZ16" s="104" t="s">
        <v>881</v>
      </c>
      <c r="BA16" s="588" t="s">
        <v>882</v>
      </c>
      <c r="BB16" s="607"/>
      <c r="BC16" s="607"/>
      <c r="BD16" s="589"/>
      <c r="BE16" s="588" t="s">
        <v>883</v>
      </c>
      <c r="BF16" s="589"/>
      <c r="BG16" s="104" t="s">
        <v>884</v>
      </c>
      <c r="BH16" s="588" t="s">
        <v>885</v>
      </c>
      <c r="BI16" s="607"/>
      <c r="BJ16" s="607"/>
      <c r="BK16" s="607"/>
      <c r="BL16" s="607"/>
      <c r="BM16" s="607"/>
      <c r="BN16" s="589"/>
      <c r="BO16" s="104" t="s">
        <v>915</v>
      </c>
      <c r="BP16" s="104" t="s">
        <v>916</v>
      </c>
      <c r="BQ16" s="588" t="s">
        <v>917</v>
      </c>
      <c r="BR16" s="589"/>
      <c r="BS16" s="588" t="s">
        <v>918</v>
      </c>
      <c r="BT16" s="589"/>
      <c r="BU16" s="588" t="s">
        <v>920</v>
      </c>
      <c r="BV16" s="589"/>
      <c r="BW16" s="588" t="s">
        <v>921</v>
      </c>
      <c r="BX16" s="607"/>
      <c r="BY16" s="607"/>
      <c r="BZ16" s="589"/>
      <c r="CA16" s="588" t="s">
        <v>922</v>
      </c>
      <c r="CB16" s="607"/>
      <c r="CC16" s="589"/>
      <c r="CD16" s="588" t="s">
        <v>923</v>
      </c>
      <c r="CE16" s="607"/>
      <c r="CF16" s="589"/>
      <c r="CG16" s="588" t="s">
        <v>928</v>
      </c>
      <c r="CH16" s="607"/>
      <c r="CI16" s="607"/>
      <c r="CJ16" s="589"/>
      <c r="CK16" s="104" t="s">
        <v>929</v>
      </c>
      <c r="CL16" s="104" t="s">
        <v>930</v>
      </c>
      <c r="CM16" s="104" t="s">
        <v>949</v>
      </c>
      <c r="CN16" s="588" t="s">
        <v>1121</v>
      </c>
      <c r="CO16" s="607"/>
      <c r="CP16" s="589"/>
      <c r="CQ16" s="588" t="s">
        <v>1122</v>
      </c>
      <c r="CR16" s="607"/>
      <c r="CS16" s="104" t="s">
        <v>1123</v>
      </c>
      <c r="CT16" s="104" t="s">
        <v>1124</v>
      </c>
      <c r="CU16" s="104" t="s">
        <v>1125</v>
      </c>
      <c r="CV16" s="588" t="s">
        <v>1126</v>
      </c>
      <c r="CW16" s="589"/>
      <c r="CX16" s="588" t="s">
        <v>1127</v>
      </c>
      <c r="CY16" s="589"/>
      <c r="CZ16" s="588" t="s">
        <v>1128</v>
      </c>
      <c r="DA16" s="595"/>
    </row>
    <row r="17" spans="2:105" ht="96" customHeight="1" x14ac:dyDescent="0.25">
      <c r="B17" s="247" t="s">
        <v>67</v>
      </c>
      <c r="C17" s="249" t="s">
        <v>580</v>
      </c>
      <c r="D17" s="349" t="s">
        <v>1667</v>
      </c>
      <c r="E17" s="249" t="s">
        <v>888</v>
      </c>
      <c r="F17" s="249" t="s">
        <v>675</v>
      </c>
      <c r="G17" s="251" t="s">
        <v>304</v>
      </c>
      <c r="H17" s="249" t="s">
        <v>527</v>
      </c>
      <c r="I17" s="249" t="s">
        <v>306</v>
      </c>
      <c r="J17" s="249" t="s">
        <v>1763</v>
      </c>
      <c r="K17" s="582" t="s">
        <v>791</v>
      </c>
      <c r="L17" s="609"/>
      <c r="M17" s="583"/>
      <c r="N17" s="582" t="s">
        <v>204</v>
      </c>
      <c r="O17" s="609"/>
      <c r="P17" s="583"/>
      <c r="Q17" s="582" t="s">
        <v>442</v>
      </c>
      <c r="R17" s="583"/>
      <c r="S17" s="255" t="s">
        <v>676</v>
      </c>
      <c r="T17" s="582" t="s">
        <v>88</v>
      </c>
      <c r="U17" s="609"/>
      <c r="V17" s="583"/>
      <c r="W17" s="582" t="s">
        <v>432</v>
      </c>
      <c r="X17" s="609"/>
      <c r="Y17" s="583"/>
      <c r="Z17" s="582" t="s">
        <v>651</v>
      </c>
      <c r="AA17" s="609"/>
      <c r="AB17" s="583"/>
      <c r="AC17" s="582" t="s">
        <v>652</v>
      </c>
      <c r="AD17" s="583"/>
      <c r="AE17" s="582" t="s">
        <v>433</v>
      </c>
      <c r="AF17" s="609"/>
      <c r="AG17" s="583"/>
      <c r="AH17" s="582" t="s">
        <v>653</v>
      </c>
      <c r="AI17" s="609"/>
      <c r="AJ17" s="583"/>
      <c r="AK17" s="582" t="s">
        <v>654</v>
      </c>
      <c r="AL17" s="583"/>
      <c r="AM17" s="253" t="s">
        <v>655</v>
      </c>
      <c r="AN17" s="582" t="s">
        <v>656</v>
      </c>
      <c r="AO17" s="583"/>
      <c r="AP17" s="249" t="s">
        <v>434</v>
      </c>
      <c r="AQ17" s="582" t="s">
        <v>435</v>
      </c>
      <c r="AR17" s="583"/>
      <c r="AS17" s="249" t="s">
        <v>1371</v>
      </c>
      <c r="AT17" s="582" t="s">
        <v>874</v>
      </c>
      <c r="AU17" s="609"/>
      <c r="AV17" s="609"/>
      <c r="AW17" s="583"/>
      <c r="AX17" s="591" t="s">
        <v>436</v>
      </c>
      <c r="AY17" s="591"/>
      <c r="AZ17" s="249" t="s">
        <v>1020</v>
      </c>
      <c r="BA17" s="582" t="s">
        <v>1048</v>
      </c>
      <c r="BB17" s="609"/>
      <c r="BC17" s="609"/>
      <c r="BD17" s="583"/>
      <c r="BE17" s="591" t="s">
        <v>1049</v>
      </c>
      <c r="BF17" s="591"/>
      <c r="BG17" s="249" t="s">
        <v>657</v>
      </c>
      <c r="BH17" s="582" t="s">
        <v>1023</v>
      </c>
      <c r="BI17" s="609"/>
      <c r="BJ17" s="609"/>
      <c r="BK17" s="609"/>
      <c r="BL17" s="609"/>
      <c r="BM17" s="609"/>
      <c r="BN17" s="583"/>
      <c r="BO17" s="249" t="s">
        <v>1548</v>
      </c>
      <c r="BP17" s="249" t="s">
        <v>1549</v>
      </c>
      <c r="BQ17" s="582" t="s">
        <v>1024</v>
      </c>
      <c r="BR17" s="583"/>
      <c r="BS17" s="582" t="s">
        <v>1025</v>
      </c>
      <c r="BT17" s="583"/>
      <c r="BU17" s="582" t="s">
        <v>1026</v>
      </c>
      <c r="BV17" s="583"/>
      <c r="BW17" s="582" t="s">
        <v>1027</v>
      </c>
      <c r="BX17" s="609"/>
      <c r="BY17" s="609"/>
      <c r="BZ17" s="583"/>
      <c r="CA17" s="582" t="s">
        <v>437</v>
      </c>
      <c r="CB17" s="609"/>
      <c r="CC17" s="583"/>
      <c r="CD17" s="582" t="s">
        <v>438</v>
      </c>
      <c r="CE17" s="609"/>
      <c r="CF17" s="583"/>
      <c r="CG17" s="582" t="s">
        <v>305</v>
      </c>
      <c r="CH17" s="609"/>
      <c r="CI17" s="609"/>
      <c r="CJ17" s="583"/>
      <c r="CK17" s="249" t="s">
        <v>529</v>
      </c>
      <c r="CL17" s="249" t="s">
        <v>530</v>
      </c>
      <c r="CM17" s="249" t="s">
        <v>531</v>
      </c>
      <c r="CN17" s="582" t="s">
        <v>533</v>
      </c>
      <c r="CO17" s="609"/>
      <c r="CP17" s="583"/>
      <c r="CQ17" s="582" t="s">
        <v>964</v>
      </c>
      <c r="CR17" s="609"/>
      <c r="CS17" s="249" t="s">
        <v>1050</v>
      </c>
      <c r="CT17" s="249" t="s">
        <v>1052</v>
      </c>
      <c r="CU17" s="249" t="s">
        <v>1053</v>
      </c>
      <c r="CV17" s="582" t="s">
        <v>1368</v>
      </c>
      <c r="CW17" s="583"/>
      <c r="CX17" s="582" t="s">
        <v>1369</v>
      </c>
      <c r="CY17" s="583"/>
      <c r="CZ17" s="582" t="s">
        <v>1055</v>
      </c>
      <c r="DA17" s="596"/>
    </row>
    <row r="18" spans="2:105" ht="108" customHeight="1" x14ac:dyDescent="0.25">
      <c r="B18" s="7" t="s">
        <v>21</v>
      </c>
      <c r="C18" s="96" t="s">
        <v>303</v>
      </c>
      <c r="D18" s="353" t="s">
        <v>1524</v>
      </c>
      <c r="E18" s="108" t="s">
        <v>889</v>
      </c>
      <c r="F18" s="108" t="s">
        <v>50</v>
      </c>
      <c r="G18" s="108" t="s">
        <v>1589</v>
      </c>
      <c r="H18" s="108" t="s">
        <v>50</v>
      </c>
      <c r="I18" s="15" t="s">
        <v>205</v>
      </c>
      <c r="J18" s="380" t="s">
        <v>1770</v>
      </c>
      <c r="K18" s="15" t="s">
        <v>767</v>
      </c>
      <c r="L18" s="15" t="s">
        <v>864</v>
      </c>
      <c r="M18" s="15" t="s">
        <v>865</v>
      </c>
      <c r="N18" s="15" t="s">
        <v>768</v>
      </c>
      <c r="O18" s="15" t="s">
        <v>866</v>
      </c>
      <c r="P18" s="15" t="s">
        <v>867</v>
      </c>
      <c r="Q18" s="96" t="s">
        <v>976</v>
      </c>
      <c r="R18" s="96" t="s">
        <v>977</v>
      </c>
      <c r="S18" s="108" t="s">
        <v>50</v>
      </c>
      <c r="T18" s="96" t="s">
        <v>978</v>
      </c>
      <c r="U18" s="96" t="s">
        <v>979</v>
      </c>
      <c r="V18" s="96" t="s">
        <v>980</v>
      </c>
      <c r="W18" s="96" t="s">
        <v>769</v>
      </c>
      <c r="X18" s="96" t="s">
        <v>868</v>
      </c>
      <c r="Y18" s="96" t="s">
        <v>869</v>
      </c>
      <c r="Z18" s="96" t="s">
        <v>981</v>
      </c>
      <c r="AA18" s="96" t="s">
        <v>982</v>
      </c>
      <c r="AB18" s="96" t="s">
        <v>983</v>
      </c>
      <c r="AC18" s="96" t="s">
        <v>89</v>
      </c>
      <c r="AD18" s="96" t="s">
        <v>90</v>
      </c>
      <c r="AE18" s="96" t="s">
        <v>770</v>
      </c>
      <c r="AF18" s="96" t="s">
        <v>870</v>
      </c>
      <c r="AG18" s="96" t="s">
        <v>871</v>
      </c>
      <c r="AH18" s="96" t="s">
        <v>984</v>
      </c>
      <c r="AI18" s="96" t="s">
        <v>985</v>
      </c>
      <c r="AJ18" s="96" t="s">
        <v>986</v>
      </c>
      <c r="AK18" s="96" t="s">
        <v>89</v>
      </c>
      <c r="AL18" s="96" t="s">
        <v>90</v>
      </c>
      <c r="AM18" s="15" t="s">
        <v>206</v>
      </c>
      <c r="AN18" s="96" t="s">
        <v>89</v>
      </c>
      <c r="AO18" s="96" t="s">
        <v>90</v>
      </c>
      <c r="AP18" s="96" t="s">
        <v>50</v>
      </c>
      <c r="AQ18" s="638" t="s">
        <v>645</v>
      </c>
      <c r="AR18" s="556"/>
      <c r="AS18" s="96" t="s">
        <v>1370</v>
      </c>
      <c r="AT18" s="638" t="s">
        <v>875</v>
      </c>
      <c r="AU18" s="639"/>
      <c r="AV18" s="639"/>
      <c r="AW18" s="556"/>
      <c r="AX18" s="96" t="s">
        <v>89</v>
      </c>
      <c r="AY18" s="96" t="s">
        <v>90</v>
      </c>
      <c r="AZ18" s="96" t="s">
        <v>1018</v>
      </c>
      <c r="BA18" s="638" t="s">
        <v>1047</v>
      </c>
      <c r="BB18" s="639"/>
      <c r="BC18" s="639"/>
      <c r="BD18" s="556"/>
      <c r="BE18" s="96" t="s">
        <v>89</v>
      </c>
      <c r="BF18" s="96" t="s">
        <v>90</v>
      </c>
      <c r="BG18" s="96" t="s">
        <v>50</v>
      </c>
      <c r="BH18" s="108" t="s">
        <v>771</v>
      </c>
      <c r="BI18" s="108" t="s">
        <v>772</v>
      </c>
      <c r="BJ18" s="108" t="s">
        <v>773</v>
      </c>
      <c r="BK18" s="638" t="s">
        <v>1471</v>
      </c>
      <c r="BL18" s="556"/>
      <c r="BM18" s="191" t="s">
        <v>1476</v>
      </c>
      <c r="BN18" s="191" t="s">
        <v>1477</v>
      </c>
      <c r="BO18" s="96" t="s">
        <v>1547</v>
      </c>
      <c r="BP18" s="96" t="s">
        <v>1022</v>
      </c>
      <c r="BQ18" s="96" t="s">
        <v>89</v>
      </c>
      <c r="BR18" s="96" t="s">
        <v>90</v>
      </c>
      <c r="BS18" s="96" t="s">
        <v>89</v>
      </c>
      <c r="BT18" s="96" t="s">
        <v>90</v>
      </c>
      <c r="BU18" s="96" t="s">
        <v>89</v>
      </c>
      <c r="BV18" s="96" t="s">
        <v>90</v>
      </c>
      <c r="BW18" s="638" t="s">
        <v>658</v>
      </c>
      <c r="BX18" s="639"/>
      <c r="BY18" s="639"/>
      <c r="BZ18" s="556"/>
      <c r="CA18" s="96" t="s">
        <v>987</v>
      </c>
      <c r="CB18" s="96" t="s">
        <v>988</v>
      </c>
      <c r="CC18" s="96" t="s">
        <v>989</v>
      </c>
      <c r="CD18" s="96" t="s">
        <v>987</v>
      </c>
      <c r="CE18" s="96" t="s">
        <v>988</v>
      </c>
      <c r="CF18" s="96" t="s">
        <v>989</v>
      </c>
      <c r="CG18" s="96" t="s">
        <v>523</v>
      </c>
      <c r="CH18" s="96" t="s">
        <v>774</v>
      </c>
      <c r="CI18" s="96" t="s">
        <v>872</v>
      </c>
      <c r="CJ18" s="96" t="s">
        <v>873</v>
      </c>
      <c r="CK18" s="96" t="s">
        <v>50</v>
      </c>
      <c r="CL18" s="96" t="s">
        <v>50</v>
      </c>
      <c r="CM18" s="15" t="s">
        <v>532</v>
      </c>
      <c r="CN18" s="638" t="s">
        <v>534</v>
      </c>
      <c r="CO18" s="639"/>
      <c r="CP18" s="556"/>
      <c r="CQ18" s="96" t="s">
        <v>89</v>
      </c>
      <c r="CR18" s="108" t="s">
        <v>90</v>
      </c>
      <c r="CS18" s="15" t="s">
        <v>1051</v>
      </c>
      <c r="CT18" s="96" t="s">
        <v>1021</v>
      </c>
      <c r="CU18" s="96" t="s">
        <v>1054</v>
      </c>
      <c r="CV18" s="96" t="s">
        <v>89</v>
      </c>
      <c r="CW18" s="96" t="s">
        <v>90</v>
      </c>
      <c r="CX18" s="96" t="s">
        <v>89</v>
      </c>
      <c r="CY18" s="96" t="s">
        <v>90</v>
      </c>
      <c r="CZ18" s="96" t="s">
        <v>89</v>
      </c>
      <c r="DA18" s="97" t="s">
        <v>90</v>
      </c>
    </row>
    <row r="19" spans="2:105" x14ac:dyDescent="0.25">
      <c r="B19" s="604" t="s">
        <v>765</v>
      </c>
      <c r="C19" s="44"/>
      <c r="D19" s="243"/>
      <c r="E19" s="44"/>
      <c r="F19" s="44"/>
      <c r="G19" s="44"/>
      <c r="H19" s="44"/>
      <c r="I19" s="51"/>
      <c r="J19" s="53"/>
      <c r="K19" s="51"/>
      <c r="L19" s="51"/>
      <c r="M19" s="51"/>
      <c r="N19" s="199"/>
      <c r="O19" s="52"/>
      <c r="P19" s="52"/>
      <c r="Q19" s="51"/>
      <c r="R19" s="51"/>
      <c r="S19" s="44"/>
      <c r="T19" s="51"/>
      <c r="U19" s="51"/>
      <c r="V19" s="51"/>
      <c r="W19" s="53"/>
      <c r="X19" s="53"/>
      <c r="Y19" s="53"/>
      <c r="Z19" s="70"/>
      <c r="AA19" s="70"/>
      <c r="AB19" s="70"/>
      <c r="AC19" s="55"/>
      <c r="AD19" s="53"/>
      <c r="AE19" s="53"/>
      <c r="AF19" s="53"/>
      <c r="AG19" s="53"/>
      <c r="AH19" s="70"/>
      <c r="AI19" s="70"/>
      <c r="AJ19" s="70"/>
      <c r="AK19" s="55"/>
      <c r="AL19" s="53"/>
      <c r="AM19" s="70"/>
      <c r="AN19" s="55"/>
      <c r="AO19" s="53"/>
      <c r="AP19" s="44"/>
      <c r="AQ19" s="674"/>
      <c r="AR19" s="675"/>
      <c r="AS19" s="90"/>
      <c r="AT19" s="671"/>
      <c r="AU19" s="672"/>
      <c r="AV19" s="672"/>
      <c r="AW19" s="673"/>
      <c r="AX19" s="55"/>
      <c r="AY19" s="53"/>
      <c r="AZ19" s="88"/>
      <c r="BA19" s="671"/>
      <c r="BB19" s="672"/>
      <c r="BC19" s="672"/>
      <c r="BD19" s="673"/>
      <c r="BE19" s="55"/>
      <c r="BF19" s="53"/>
      <c r="BG19" s="44"/>
      <c r="BH19" s="111"/>
      <c r="BI19" s="111"/>
      <c r="BJ19" s="111"/>
      <c r="BK19" s="674"/>
      <c r="BL19" s="675"/>
      <c r="BM19" s="65"/>
      <c r="BN19" s="111"/>
      <c r="BO19" s="53"/>
      <c r="BP19" s="51"/>
      <c r="BQ19" s="55"/>
      <c r="BR19" s="53"/>
      <c r="BS19" s="55"/>
      <c r="BT19" s="53"/>
      <c r="BU19" s="55"/>
      <c r="BV19" s="53"/>
      <c r="BW19" s="671"/>
      <c r="BX19" s="672"/>
      <c r="BY19" s="672"/>
      <c r="BZ19" s="673"/>
      <c r="CA19" s="56"/>
      <c r="CB19" s="56"/>
      <c r="CC19" s="56"/>
      <c r="CD19" s="56"/>
      <c r="CE19" s="51"/>
      <c r="CF19" s="51"/>
      <c r="CG19" s="44"/>
      <c r="CH19" s="51"/>
      <c r="CI19" s="51"/>
      <c r="CJ19" s="51"/>
      <c r="CK19" s="44"/>
      <c r="CL19" s="44"/>
      <c r="CM19" s="70"/>
      <c r="CN19" s="671"/>
      <c r="CO19" s="672"/>
      <c r="CP19" s="673"/>
      <c r="CQ19" s="55"/>
      <c r="CR19" s="335"/>
      <c r="CS19" s="52"/>
      <c r="CT19" s="53"/>
      <c r="CU19" s="51"/>
      <c r="CV19" s="55"/>
      <c r="CW19" s="53"/>
      <c r="CX19" s="55"/>
      <c r="CY19" s="53"/>
      <c r="CZ19" s="55"/>
      <c r="DA19" s="337"/>
    </row>
    <row r="20" spans="2:105" x14ac:dyDescent="0.25">
      <c r="B20" s="605"/>
      <c r="C20" s="44"/>
      <c r="D20" s="243"/>
      <c r="E20" s="44"/>
      <c r="F20" s="44"/>
      <c r="G20" s="44"/>
      <c r="H20" s="44"/>
      <c r="I20" s="51"/>
      <c r="J20" s="53"/>
      <c r="K20" s="51"/>
      <c r="L20" s="51"/>
      <c r="M20" s="51"/>
      <c r="N20" s="199"/>
      <c r="O20" s="52"/>
      <c r="P20" s="52"/>
      <c r="Q20" s="51"/>
      <c r="R20" s="51"/>
      <c r="S20" s="44"/>
      <c r="T20" s="51"/>
      <c r="U20" s="51"/>
      <c r="V20" s="51"/>
      <c r="W20" s="53"/>
      <c r="X20" s="53"/>
      <c r="Y20" s="53"/>
      <c r="Z20" s="70"/>
      <c r="AA20" s="70"/>
      <c r="AB20" s="70"/>
      <c r="AC20" s="55"/>
      <c r="AD20" s="53"/>
      <c r="AE20" s="53"/>
      <c r="AF20" s="53"/>
      <c r="AG20" s="53"/>
      <c r="AH20" s="70"/>
      <c r="AI20" s="70"/>
      <c r="AJ20" s="70"/>
      <c r="AK20" s="55"/>
      <c r="AL20" s="53"/>
      <c r="AM20" s="70"/>
      <c r="AN20" s="55"/>
      <c r="AO20" s="53"/>
      <c r="AP20" s="44"/>
      <c r="AQ20" s="674"/>
      <c r="AR20" s="675"/>
      <c r="AS20" s="90"/>
      <c r="AT20" s="671"/>
      <c r="AU20" s="672"/>
      <c r="AV20" s="672"/>
      <c r="AW20" s="673"/>
      <c r="AX20" s="55"/>
      <c r="AY20" s="53"/>
      <c r="AZ20" s="88"/>
      <c r="BA20" s="671"/>
      <c r="BB20" s="672"/>
      <c r="BC20" s="672"/>
      <c r="BD20" s="673"/>
      <c r="BE20" s="55"/>
      <c r="BF20" s="53"/>
      <c r="BG20" s="44"/>
      <c r="BH20" s="111"/>
      <c r="BI20" s="111"/>
      <c r="BJ20" s="111"/>
      <c r="BK20" s="674"/>
      <c r="BL20" s="675"/>
      <c r="BM20" s="65"/>
      <c r="BN20" s="111"/>
      <c r="BO20" s="53"/>
      <c r="BP20" s="51"/>
      <c r="BQ20" s="55"/>
      <c r="BR20" s="53"/>
      <c r="BS20" s="55"/>
      <c r="BT20" s="53"/>
      <c r="BU20" s="55"/>
      <c r="BV20" s="53"/>
      <c r="BW20" s="671"/>
      <c r="BX20" s="672"/>
      <c r="BY20" s="672"/>
      <c r="BZ20" s="673"/>
      <c r="CA20" s="56"/>
      <c r="CB20" s="56"/>
      <c r="CC20" s="56"/>
      <c r="CD20" s="56"/>
      <c r="CE20" s="51"/>
      <c r="CF20" s="51"/>
      <c r="CG20" s="44"/>
      <c r="CH20" s="51"/>
      <c r="CI20" s="51"/>
      <c r="CJ20" s="51"/>
      <c r="CK20" s="44"/>
      <c r="CL20" s="44"/>
      <c r="CM20" s="70"/>
      <c r="CN20" s="671"/>
      <c r="CO20" s="672"/>
      <c r="CP20" s="673"/>
      <c r="CQ20" s="55"/>
      <c r="CR20" s="335"/>
      <c r="CS20" s="52"/>
      <c r="CT20" s="53"/>
      <c r="CU20" s="51"/>
      <c r="CV20" s="55"/>
      <c r="CW20" s="53"/>
      <c r="CX20" s="55"/>
      <c r="CY20" s="53"/>
      <c r="CZ20" s="55"/>
      <c r="DA20" s="337"/>
    </row>
    <row r="21" spans="2:105" x14ac:dyDescent="0.25">
      <c r="B21" s="605"/>
      <c r="C21" s="44"/>
      <c r="D21" s="243"/>
      <c r="E21" s="44"/>
      <c r="F21" s="44"/>
      <c r="G21" s="44"/>
      <c r="H21" s="44"/>
      <c r="I21" s="51"/>
      <c r="J21" s="53"/>
      <c r="K21" s="51"/>
      <c r="L21" s="51"/>
      <c r="M21" s="51"/>
      <c r="N21" s="199"/>
      <c r="O21" s="52"/>
      <c r="P21" s="52"/>
      <c r="Q21" s="51"/>
      <c r="R21" s="51"/>
      <c r="S21" s="44"/>
      <c r="T21" s="51"/>
      <c r="U21" s="51"/>
      <c r="V21" s="51"/>
      <c r="W21" s="53"/>
      <c r="X21" s="53"/>
      <c r="Y21" s="53"/>
      <c r="Z21" s="70"/>
      <c r="AA21" s="70"/>
      <c r="AB21" s="70"/>
      <c r="AC21" s="55"/>
      <c r="AD21" s="53"/>
      <c r="AE21" s="53"/>
      <c r="AF21" s="53"/>
      <c r="AG21" s="53"/>
      <c r="AH21" s="70"/>
      <c r="AI21" s="70"/>
      <c r="AJ21" s="70"/>
      <c r="AK21" s="55"/>
      <c r="AL21" s="53"/>
      <c r="AM21" s="70"/>
      <c r="AN21" s="55"/>
      <c r="AO21" s="53"/>
      <c r="AP21" s="44"/>
      <c r="AQ21" s="674"/>
      <c r="AR21" s="675"/>
      <c r="AS21" s="90"/>
      <c r="AT21" s="671"/>
      <c r="AU21" s="672"/>
      <c r="AV21" s="672"/>
      <c r="AW21" s="673"/>
      <c r="AX21" s="55"/>
      <c r="AY21" s="53"/>
      <c r="AZ21" s="88"/>
      <c r="BA21" s="671"/>
      <c r="BB21" s="672"/>
      <c r="BC21" s="672"/>
      <c r="BD21" s="673"/>
      <c r="BE21" s="55"/>
      <c r="BF21" s="53"/>
      <c r="BG21" s="44"/>
      <c r="BH21" s="111"/>
      <c r="BI21" s="111"/>
      <c r="BJ21" s="111"/>
      <c r="BK21" s="674"/>
      <c r="BL21" s="675"/>
      <c r="BM21" s="65"/>
      <c r="BN21" s="111"/>
      <c r="BO21" s="53"/>
      <c r="BP21" s="51"/>
      <c r="BQ21" s="55"/>
      <c r="BR21" s="53"/>
      <c r="BS21" s="55"/>
      <c r="BT21" s="53"/>
      <c r="BU21" s="55"/>
      <c r="BV21" s="53"/>
      <c r="BW21" s="671"/>
      <c r="BX21" s="672"/>
      <c r="BY21" s="672"/>
      <c r="BZ21" s="673"/>
      <c r="CA21" s="56"/>
      <c r="CB21" s="56"/>
      <c r="CC21" s="56"/>
      <c r="CD21" s="56"/>
      <c r="CE21" s="51"/>
      <c r="CF21" s="51"/>
      <c r="CG21" s="44"/>
      <c r="CH21" s="51"/>
      <c r="CI21" s="51"/>
      <c r="CJ21" s="51"/>
      <c r="CK21" s="44"/>
      <c r="CL21" s="44"/>
      <c r="CM21" s="70"/>
      <c r="CN21" s="671"/>
      <c r="CO21" s="672"/>
      <c r="CP21" s="673"/>
      <c r="CQ21" s="55"/>
      <c r="CR21" s="335"/>
      <c r="CS21" s="52"/>
      <c r="CT21" s="53"/>
      <c r="CU21" s="51"/>
      <c r="CV21" s="55"/>
      <c r="CW21" s="53"/>
      <c r="CX21" s="55"/>
      <c r="CY21" s="53"/>
      <c r="CZ21" s="55"/>
      <c r="DA21" s="337"/>
    </row>
    <row r="22" spans="2:105" x14ac:dyDescent="0.25">
      <c r="B22" s="605"/>
      <c r="C22" s="44"/>
      <c r="D22" s="243"/>
      <c r="E22" s="44"/>
      <c r="F22" s="44"/>
      <c r="G22" s="44"/>
      <c r="H22" s="44"/>
      <c r="I22" s="51"/>
      <c r="J22" s="53"/>
      <c r="K22" s="51"/>
      <c r="L22" s="51"/>
      <c r="M22" s="51"/>
      <c r="N22" s="199"/>
      <c r="O22" s="52"/>
      <c r="P22" s="52"/>
      <c r="Q22" s="51"/>
      <c r="R22" s="51"/>
      <c r="S22" s="44"/>
      <c r="T22" s="51"/>
      <c r="U22" s="51"/>
      <c r="V22" s="51"/>
      <c r="W22" s="53"/>
      <c r="X22" s="53"/>
      <c r="Y22" s="53"/>
      <c r="Z22" s="70"/>
      <c r="AA22" s="70"/>
      <c r="AB22" s="70"/>
      <c r="AC22" s="55"/>
      <c r="AD22" s="53"/>
      <c r="AE22" s="53"/>
      <c r="AF22" s="53"/>
      <c r="AG22" s="53"/>
      <c r="AH22" s="70"/>
      <c r="AI22" s="70"/>
      <c r="AJ22" s="70"/>
      <c r="AK22" s="55"/>
      <c r="AL22" s="53"/>
      <c r="AM22" s="70"/>
      <c r="AN22" s="55"/>
      <c r="AO22" s="53"/>
      <c r="AP22" s="44"/>
      <c r="AQ22" s="674"/>
      <c r="AR22" s="675"/>
      <c r="AS22" s="90"/>
      <c r="AT22" s="671"/>
      <c r="AU22" s="672"/>
      <c r="AV22" s="672"/>
      <c r="AW22" s="673"/>
      <c r="AX22" s="55"/>
      <c r="AY22" s="53"/>
      <c r="AZ22" s="88"/>
      <c r="BA22" s="671"/>
      <c r="BB22" s="672"/>
      <c r="BC22" s="672"/>
      <c r="BD22" s="673"/>
      <c r="BE22" s="55"/>
      <c r="BF22" s="53"/>
      <c r="BG22" s="44"/>
      <c r="BH22" s="111"/>
      <c r="BI22" s="111"/>
      <c r="BJ22" s="111"/>
      <c r="BK22" s="674"/>
      <c r="BL22" s="675"/>
      <c r="BM22" s="65"/>
      <c r="BN22" s="111"/>
      <c r="BO22" s="53"/>
      <c r="BP22" s="51"/>
      <c r="BQ22" s="55"/>
      <c r="BR22" s="53"/>
      <c r="BS22" s="55"/>
      <c r="BT22" s="53"/>
      <c r="BU22" s="55"/>
      <c r="BV22" s="53"/>
      <c r="BW22" s="671"/>
      <c r="BX22" s="672"/>
      <c r="BY22" s="672"/>
      <c r="BZ22" s="673"/>
      <c r="CA22" s="56"/>
      <c r="CB22" s="56"/>
      <c r="CC22" s="56"/>
      <c r="CD22" s="56"/>
      <c r="CE22" s="51"/>
      <c r="CF22" s="51"/>
      <c r="CG22" s="44"/>
      <c r="CH22" s="51"/>
      <c r="CI22" s="51"/>
      <c r="CJ22" s="51"/>
      <c r="CK22" s="44"/>
      <c r="CL22" s="44"/>
      <c r="CM22" s="70"/>
      <c r="CN22" s="671"/>
      <c r="CO22" s="672"/>
      <c r="CP22" s="673"/>
      <c r="CQ22" s="55"/>
      <c r="CR22" s="335"/>
      <c r="CS22" s="52"/>
      <c r="CT22" s="53"/>
      <c r="CU22" s="51"/>
      <c r="CV22" s="55"/>
      <c r="CW22" s="53"/>
      <c r="CX22" s="55"/>
      <c r="CY22" s="53"/>
      <c r="CZ22" s="55"/>
      <c r="DA22" s="337"/>
    </row>
    <row r="23" spans="2:105" x14ac:dyDescent="0.25">
      <c r="B23" s="605"/>
      <c r="C23" s="44"/>
      <c r="D23" s="243"/>
      <c r="E23" s="44"/>
      <c r="F23" s="44"/>
      <c r="G23" s="44"/>
      <c r="H23" s="44"/>
      <c r="I23" s="51"/>
      <c r="J23" s="53"/>
      <c r="K23" s="51"/>
      <c r="L23" s="51"/>
      <c r="M23" s="51"/>
      <c r="N23" s="199"/>
      <c r="O23" s="52"/>
      <c r="P23" s="52"/>
      <c r="Q23" s="51"/>
      <c r="R23" s="51"/>
      <c r="S23" s="44"/>
      <c r="T23" s="51"/>
      <c r="U23" s="51"/>
      <c r="V23" s="51"/>
      <c r="W23" s="53"/>
      <c r="X23" s="53"/>
      <c r="Y23" s="53"/>
      <c r="Z23" s="70"/>
      <c r="AA23" s="70"/>
      <c r="AB23" s="70"/>
      <c r="AC23" s="55"/>
      <c r="AD23" s="53"/>
      <c r="AE23" s="53"/>
      <c r="AF23" s="53"/>
      <c r="AG23" s="53"/>
      <c r="AH23" s="70"/>
      <c r="AI23" s="70"/>
      <c r="AJ23" s="70"/>
      <c r="AK23" s="55"/>
      <c r="AL23" s="53"/>
      <c r="AM23" s="70"/>
      <c r="AN23" s="55"/>
      <c r="AO23" s="53"/>
      <c r="AP23" s="44"/>
      <c r="AQ23" s="674"/>
      <c r="AR23" s="675"/>
      <c r="AS23" s="90"/>
      <c r="AT23" s="671"/>
      <c r="AU23" s="672"/>
      <c r="AV23" s="672"/>
      <c r="AW23" s="673"/>
      <c r="AX23" s="55"/>
      <c r="AY23" s="53"/>
      <c r="AZ23" s="88"/>
      <c r="BA23" s="671"/>
      <c r="BB23" s="672"/>
      <c r="BC23" s="672"/>
      <c r="BD23" s="673"/>
      <c r="BE23" s="55"/>
      <c r="BF23" s="53"/>
      <c r="BG23" s="44"/>
      <c r="BH23" s="111"/>
      <c r="BI23" s="111"/>
      <c r="BJ23" s="111"/>
      <c r="BK23" s="674"/>
      <c r="BL23" s="675"/>
      <c r="BM23" s="65"/>
      <c r="BN23" s="111"/>
      <c r="BO23" s="53"/>
      <c r="BP23" s="51"/>
      <c r="BQ23" s="55"/>
      <c r="BR23" s="53"/>
      <c r="BS23" s="55"/>
      <c r="BT23" s="53"/>
      <c r="BU23" s="55"/>
      <c r="BV23" s="53"/>
      <c r="BW23" s="671"/>
      <c r="BX23" s="672"/>
      <c r="BY23" s="672"/>
      <c r="BZ23" s="673"/>
      <c r="CA23" s="56"/>
      <c r="CB23" s="56"/>
      <c r="CC23" s="56"/>
      <c r="CD23" s="56"/>
      <c r="CE23" s="51"/>
      <c r="CF23" s="51"/>
      <c r="CG23" s="44"/>
      <c r="CH23" s="51"/>
      <c r="CI23" s="51"/>
      <c r="CJ23" s="51"/>
      <c r="CK23" s="44"/>
      <c r="CL23" s="44"/>
      <c r="CM23" s="70"/>
      <c r="CN23" s="671"/>
      <c r="CO23" s="672"/>
      <c r="CP23" s="673"/>
      <c r="CQ23" s="55"/>
      <c r="CR23" s="335"/>
      <c r="CS23" s="52"/>
      <c r="CT23" s="53"/>
      <c r="CU23" s="51"/>
      <c r="CV23" s="55"/>
      <c r="CW23" s="53"/>
      <c r="CX23" s="55"/>
      <c r="CY23" s="53"/>
      <c r="CZ23" s="55"/>
      <c r="DA23" s="337"/>
    </row>
    <row r="24" spans="2:105" x14ac:dyDescent="0.25">
      <c r="B24" s="605"/>
      <c r="C24" s="44"/>
      <c r="D24" s="243"/>
      <c r="E24" s="44"/>
      <c r="F24" s="44"/>
      <c r="G24" s="44"/>
      <c r="H24" s="44"/>
      <c r="I24" s="51"/>
      <c r="J24" s="53"/>
      <c r="K24" s="51"/>
      <c r="L24" s="51"/>
      <c r="M24" s="51"/>
      <c r="N24" s="199"/>
      <c r="O24" s="52"/>
      <c r="P24" s="52"/>
      <c r="Q24" s="51"/>
      <c r="R24" s="51"/>
      <c r="S24" s="44"/>
      <c r="T24" s="51"/>
      <c r="U24" s="51"/>
      <c r="V24" s="51"/>
      <c r="W24" s="53"/>
      <c r="X24" s="53"/>
      <c r="Y24" s="53"/>
      <c r="Z24" s="70"/>
      <c r="AA24" s="70"/>
      <c r="AB24" s="70"/>
      <c r="AC24" s="55"/>
      <c r="AD24" s="53"/>
      <c r="AE24" s="53"/>
      <c r="AF24" s="53"/>
      <c r="AG24" s="53"/>
      <c r="AH24" s="70"/>
      <c r="AI24" s="70"/>
      <c r="AJ24" s="70"/>
      <c r="AK24" s="55"/>
      <c r="AL24" s="53"/>
      <c r="AM24" s="70"/>
      <c r="AN24" s="55"/>
      <c r="AO24" s="53"/>
      <c r="AP24" s="44"/>
      <c r="AQ24" s="674"/>
      <c r="AR24" s="675"/>
      <c r="AS24" s="90"/>
      <c r="AT24" s="671"/>
      <c r="AU24" s="672"/>
      <c r="AV24" s="672"/>
      <c r="AW24" s="673"/>
      <c r="AX24" s="55"/>
      <c r="AY24" s="53"/>
      <c r="AZ24" s="88"/>
      <c r="BA24" s="671"/>
      <c r="BB24" s="672"/>
      <c r="BC24" s="672"/>
      <c r="BD24" s="673"/>
      <c r="BE24" s="55"/>
      <c r="BF24" s="53"/>
      <c r="BG24" s="44"/>
      <c r="BH24" s="111"/>
      <c r="BI24" s="111"/>
      <c r="BJ24" s="111"/>
      <c r="BK24" s="674"/>
      <c r="BL24" s="675"/>
      <c r="BM24" s="65"/>
      <c r="BN24" s="111"/>
      <c r="BO24" s="53"/>
      <c r="BP24" s="51"/>
      <c r="BQ24" s="55"/>
      <c r="BR24" s="53"/>
      <c r="BS24" s="55"/>
      <c r="BT24" s="53"/>
      <c r="BU24" s="55"/>
      <c r="BV24" s="53"/>
      <c r="BW24" s="671"/>
      <c r="BX24" s="672"/>
      <c r="BY24" s="672"/>
      <c r="BZ24" s="673"/>
      <c r="CA24" s="56"/>
      <c r="CB24" s="56"/>
      <c r="CC24" s="56"/>
      <c r="CD24" s="56"/>
      <c r="CE24" s="51"/>
      <c r="CF24" s="51"/>
      <c r="CG24" s="44"/>
      <c r="CH24" s="51"/>
      <c r="CI24" s="51"/>
      <c r="CJ24" s="51"/>
      <c r="CK24" s="44"/>
      <c r="CL24" s="44"/>
      <c r="CM24" s="70"/>
      <c r="CN24" s="671"/>
      <c r="CO24" s="672"/>
      <c r="CP24" s="673"/>
      <c r="CQ24" s="55"/>
      <c r="CR24" s="335"/>
      <c r="CS24" s="52"/>
      <c r="CT24" s="53"/>
      <c r="CU24" s="51"/>
      <c r="CV24" s="55"/>
      <c r="CW24" s="53"/>
      <c r="CX24" s="55"/>
      <c r="CY24" s="53"/>
      <c r="CZ24" s="55"/>
      <c r="DA24" s="337"/>
    </row>
    <row r="25" spans="2:105" x14ac:dyDescent="0.25">
      <c r="B25" s="605"/>
      <c r="C25" s="44"/>
      <c r="D25" s="243"/>
      <c r="E25" s="44"/>
      <c r="F25" s="44"/>
      <c r="G25" s="44"/>
      <c r="H25" s="44"/>
      <c r="I25" s="51"/>
      <c r="J25" s="53"/>
      <c r="K25" s="51"/>
      <c r="L25" s="51"/>
      <c r="M25" s="51"/>
      <c r="N25" s="199"/>
      <c r="O25" s="52"/>
      <c r="P25" s="52"/>
      <c r="Q25" s="51"/>
      <c r="R25" s="51"/>
      <c r="S25" s="44"/>
      <c r="T25" s="51"/>
      <c r="U25" s="51"/>
      <c r="V25" s="51"/>
      <c r="W25" s="53"/>
      <c r="X25" s="53"/>
      <c r="Y25" s="53"/>
      <c r="Z25" s="70"/>
      <c r="AA25" s="70"/>
      <c r="AB25" s="70"/>
      <c r="AC25" s="55"/>
      <c r="AD25" s="53"/>
      <c r="AE25" s="53"/>
      <c r="AF25" s="53"/>
      <c r="AG25" s="53"/>
      <c r="AH25" s="70"/>
      <c r="AI25" s="70"/>
      <c r="AJ25" s="70"/>
      <c r="AK25" s="55"/>
      <c r="AL25" s="53"/>
      <c r="AM25" s="70"/>
      <c r="AN25" s="55"/>
      <c r="AO25" s="53"/>
      <c r="AP25" s="44"/>
      <c r="AQ25" s="674"/>
      <c r="AR25" s="675"/>
      <c r="AS25" s="90"/>
      <c r="AT25" s="671"/>
      <c r="AU25" s="672"/>
      <c r="AV25" s="672"/>
      <c r="AW25" s="673"/>
      <c r="AX25" s="55"/>
      <c r="AY25" s="53"/>
      <c r="AZ25" s="88"/>
      <c r="BA25" s="671"/>
      <c r="BB25" s="672"/>
      <c r="BC25" s="672"/>
      <c r="BD25" s="673"/>
      <c r="BE25" s="55"/>
      <c r="BF25" s="53"/>
      <c r="BG25" s="44"/>
      <c r="BH25" s="111"/>
      <c r="BI25" s="111"/>
      <c r="BJ25" s="111"/>
      <c r="BK25" s="674"/>
      <c r="BL25" s="675"/>
      <c r="BM25" s="65"/>
      <c r="BN25" s="111"/>
      <c r="BO25" s="53"/>
      <c r="BP25" s="51"/>
      <c r="BQ25" s="55"/>
      <c r="BR25" s="53"/>
      <c r="BS25" s="55"/>
      <c r="BT25" s="53"/>
      <c r="BU25" s="55"/>
      <c r="BV25" s="53"/>
      <c r="BW25" s="671"/>
      <c r="BX25" s="672"/>
      <c r="BY25" s="672"/>
      <c r="BZ25" s="673"/>
      <c r="CA25" s="56"/>
      <c r="CB25" s="56"/>
      <c r="CC25" s="56"/>
      <c r="CD25" s="56"/>
      <c r="CE25" s="51"/>
      <c r="CF25" s="51"/>
      <c r="CG25" s="44"/>
      <c r="CH25" s="51"/>
      <c r="CI25" s="51"/>
      <c r="CJ25" s="51"/>
      <c r="CK25" s="44"/>
      <c r="CL25" s="44"/>
      <c r="CM25" s="70"/>
      <c r="CN25" s="671"/>
      <c r="CO25" s="672"/>
      <c r="CP25" s="673"/>
      <c r="CQ25" s="55"/>
      <c r="CR25" s="335"/>
      <c r="CS25" s="52"/>
      <c r="CT25" s="53"/>
      <c r="CU25" s="51"/>
      <c r="CV25" s="55"/>
      <c r="CW25" s="53"/>
      <c r="CX25" s="55"/>
      <c r="CY25" s="53"/>
      <c r="CZ25" s="55"/>
      <c r="DA25" s="337"/>
    </row>
    <row r="26" spans="2:105" x14ac:dyDescent="0.25">
      <c r="B26" s="605"/>
      <c r="C26" s="44"/>
      <c r="D26" s="243"/>
      <c r="E26" s="44"/>
      <c r="F26" s="44"/>
      <c r="G26" s="44"/>
      <c r="H26" s="44"/>
      <c r="I26" s="51"/>
      <c r="J26" s="53"/>
      <c r="K26" s="51"/>
      <c r="L26" s="51"/>
      <c r="M26" s="51"/>
      <c r="N26" s="199"/>
      <c r="O26" s="52"/>
      <c r="P26" s="52"/>
      <c r="Q26" s="51"/>
      <c r="R26" s="51"/>
      <c r="S26" s="44"/>
      <c r="T26" s="51"/>
      <c r="U26" s="51"/>
      <c r="V26" s="51"/>
      <c r="W26" s="53"/>
      <c r="X26" s="53"/>
      <c r="Y26" s="53"/>
      <c r="Z26" s="70"/>
      <c r="AA26" s="70"/>
      <c r="AB26" s="70"/>
      <c r="AC26" s="55"/>
      <c r="AD26" s="53"/>
      <c r="AE26" s="53"/>
      <c r="AF26" s="53"/>
      <c r="AG26" s="53"/>
      <c r="AH26" s="70"/>
      <c r="AI26" s="70"/>
      <c r="AJ26" s="70"/>
      <c r="AK26" s="55"/>
      <c r="AL26" s="53"/>
      <c r="AM26" s="70"/>
      <c r="AN26" s="55"/>
      <c r="AO26" s="53"/>
      <c r="AP26" s="44"/>
      <c r="AQ26" s="674"/>
      <c r="AR26" s="675"/>
      <c r="AS26" s="90"/>
      <c r="AT26" s="671"/>
      <c r="AU26" s="672"/>
      <c r="AV26" s="672"/>
      <c r="AW26" s="673"/>
      <c r="AX26" s="55"/>
      <c r="AY26" s="53"/>
      <c r="AZ26" s="88"/>
      <c r="BA26" s="671"/>
      <c r="BB26" s="672"/>
      <c r="BC26" s="672"/>
      <c r="BD26" s="673"/>
      <c r="BE26" s="55"/>
      <c r="BF26" s="53"/>
      <c r="BG26" s="44"/>
      <c r="BH26" s="111"/>
      <c r="BI26" s="111"/>
      <c r="BJ26" s="111"/>
      <c r="BK26" s="674"/>
      <c r="BL26" s="675"/>
      <c r="BM26" s="65"/>
      <c r="BN26" s="111"/>
      <c r="BO26" s="53"/>
      <c r="BP26" s="51"/>
      <c r="BQ26" s="55"/>
      <c r="BR26" s="53"/>
      <c r="BS26" s="55"/>
      <c r="BT26" s="53"/>
      <c r="BU26" s="55"/>
      <c r="BV26" s="53"/>
      <c r="BW26" s="671"/>
      <c r="BX26" s="672"/>
      <c r="BY26" s="672"/>
      <c r="BZ26" s="673"/>
      <c r="CA26" s="56"/>
      <c r="CB26" s="56"/>
      <c r="CC26" s="56"/>
      <c r="CD26" s="56"/>
      <c r="CE26" s="51"/>
      <c r="CF26" s="51"/>
      <c r="CG26" s="44"/>
      <c r="CH26" s="51"/>
      <c r="CI26" s="51"/>
      <c r="CJ26" s="51"/>
      <c r="CK26" s="44"/>
      <c r="CL26" s="44"/>
      <c r="CM26" s="70"/>
      <c r="CN26" s="671"/>
      <c r="CO26" s="672"/>
      <c r="CP26" s="673"/>
      <c r="CQ26" s="55"/>
      <c r="CR26" s="335"/>
      <c r="CS26" s="52"/>
      <c r="CT26" s="53"/>
      <c r="CU26" s="51"/>
      <c r="CV26" s="55"/>
      <c r="CW26" s="53"/>
      <c r="CX26" s="55"/>
      <c r="CY26" s="53"/>
      <c r="CZ26" s="55"/>
      <c r="DA26" s="337"/>
    </row>
    <row r="27" spans="2:105" x14ac:dyDescent="0.25">
      <c r="B27" s="605"/>
      <c r="C27" s="44"/>
      <c r="D27" s="243"/>
      <c r="E27" s="44"/>
      <c r="F27" s="44"/>
      <c r="G27" s="44"/>
      <c r="H27" s="44"/>
      <c r="I27" s="51"/>
      <c r="J27" s="53"/>
      <c r="K27" s="51"/>
      <c r="L27" s="51"/>
      <c r="M27" s="51"/>
      <c r="N27" s="199"/>
      <c r="O27" s="52"/>
      <c r="P27" s="52"/>
      <c r="Q27" s="51"/>
      <c r="R27" s="51"/>
      <c r="S27" s="44"/>
      <c r="T27" s="51"/>
      <c r="U27" s="51"/>
      <c r="V27" s="51"/>
      <c r="W27" s="53"/>
      <c r="X27" s="53"/>
      <c r="Y27" s="53"/>
      <c r="Z27" s="70"/>
      <c r="AA27" s="70"/>
      <c r="AB27" s="70"/>
      <c r="AC27" s="55"/>
      <c r="AD27" s="53"/>
      <c r="AE27" s="53"/>
      <c r="AF27" s="53"/>
      <c r="AG27" s="53"/>
      <c r="AH27" s="70"/>
      <c r="AI27" s="70"/>
      <c r="AJ27" s="70"/>
      <c r="AK27" s="55"/>
      <c r="AL27" s="53"/>
      <c r="AM27" s="70"/>
      <c r="AN27" s="55"/>
      <c r="AO27" s="53"/>
      <c r="AP27" s="44"/>
      <c r="AQ27" s="674"/>
      <c r="AR27" s="675"/>
      <c r="AS27" s="90"/>
      <c r="AT27" s="671"/>
      <c r="AU27" s="672"/>
      <c r="AV27" s="672"/>
      <c r="AW27" s="673"/>
      <c r="AX27" s="55"/>
      <c r="AY27" s="53"/>
      <c r="AZ27" s="88"/>
      <c r="BA27" s="671"/>
      <c r="BB27" s="672"/>
      <c r="BC27" s="672"/>
      <c r="BD27" s="673"/>
      <c r="BE27" s="55"/>
      <c r="BF27" s="53"/>
      <c r="BG27" s="44"/>
      <c r="BH27" s="111"/>
      <c r="BI27" s="111"/>
      <c r="BJ27" s="111"/>
      <c r="BK27" s="674"/>
      <c r="BL27" s="675"/>
      <c r="BM27" s="65"/>
      <c r="BN27" s="111"/>
      <c r="BO27" s="53"/>
      <c r="BP27" s="51"/>
      <c r="BQ27" s="55"/>
      <c r="BR27" s="53"/>
      <c r="BS27" s="55"/>
      <c r="BT27" s="53"/>
      <c r="BU27" s="55"/>
      <c r="BV27" s="53"/>
      <c r="BW27" s="671"/>
      <c r="BX27" s="672"/>
      <c r="BY27" s="672"/>
      <c r="BZ27" s="673"/>
      <c r="CA27" s="56"/>
      <c r="CB27" s="56"/>
      <c r="CC27" s="56"/>
      <c r="CD27" s="56"/>
      <c r="CE27" s="51"/>
      <c r="CF27" s="51"/>
      <c r="CG27" s="44"/>
      <c r="CH27" s="51"/>
      <c r="CI27" s="51"/>
      <c r="CJ27" s="51"/>
      <c r="CK27" s="44"/>
      <c r="CL27" s="44"/>
      <c r="CM27" s="70"/>
      <c r="CN27" s="671"/>
      <c r="CO27" s="672"/>
      <c r="CP27" s="673"/>
      <c r="CQ27" s="55"/>
      <c r="CR27" s="335"/>
      <c r="CS27" s="52"/>
      <c r="CT27" s="53"/>
      <c r="CU27" s="51"/>
      <c r="CV27" s="55"/>
      <c r="CW27" s="53"/>
      <c r="CX27" s="55"/>
      <c r="CY27" s="53"/>
      <c r="CZ27" s="55"/>
      <c r="DA27" s="337"/>
    </row>
    <row r="28" spans="2:105" x14ac:dyDescent="0.25">
      <c r="B28" s="605"/>
      <c r="C28" s="44"/>
      <c r="D28" s="243"/>
      <c r="E28" s="44"/>
      <c r="F28" s="44"/>
      <c r="G28" s="44"/>
      <c r="H28" s="44"/>
      <c r="I28" s="51"/>
      <c r="J28" s="53"/>
      <c r="K28" s="51"/>
      <c r="L28" s="51"/>
      <c r="M28" s="51"/>
      <c r="N28" s="199"/>
      <c r="O28" s="52"/>
      <c r="P28" s="52"/>
      <c r="Q28" s="51"/>
      <c r="R28" s="51"/>
      <c r="S28" s="44"/>
      <c r="T28" s="51"/>
      <c r="U28" s="51"/>
      <c r="V28" s="51"/>
      <c r="W28" s="53"/>
      <c r="X28" s="53"/>
      <c r="Y28" s="53"/>
      <c r="Z28" s="70"/>
      <c r="AA28" s="70"/>
      <c r="AB28" s="70"/>
      <c r="AC28" s="55"/>
      <c r="AD28" s="53"/>
      <c r="AE28" s="53"/>
      <c r="AF28" s="53"/>
      <c r="AG28" s="53"/>
      <c r="AH28" s="70"/>
      <c r="AI28" s="70"/>
      <c r="AJ28" s="70"/>
      <c r="AK28" s="55"/>
      <c r="AL28" s="53"/>
      <c r="AM28" s="70"/>
      <c r="AN28" s="55"/>
      <c r="AO28" s="53"/>
      <c r="AP28" s="44"/>
      <c r="AQ28" s="674"/>
      <c r="AR28" s="675"/>
      <c r="AS28" s="90"/>
      <c r="AT28" s="671"/>
      <c r="AU28" s="672"/>
      <c r="AV28" s="672"/>
      <c r="AW28" s="673"/>
      <c r="AX28" s="55"/>
      <c r="AY28" s="53"/>
      <c r="AZ28" s="88"/>
      <c r="BA28" s="671"/>
      <c r="BB28" s="672"/>
      <c r="BC28" s="672"/>
      <c r="BD28" s="673"/>
      <c r="BE28" s="55"/>
      <c r="BF28" s="53"/>
      <c r="BG28" s="44"/>
      <c r="BH28" s="111"/>
      <c r="BI28" s="111"/>
      <c r="BJ28" s="111"/>
      <c r="BK28" s="674"/>
      <c r="BL28" s="675"/>
      <c r="BM28" s="65"/>
      <c r="BN28" s="111"/>
      <c r="BO28" s="53"/>
      <c r="BP28" s="51"/>
      <c r="BQ28" s="55"/>
      <c r="BR28" s="53"/>
      <c r="BS28" s="55"/>
      <c r="BT28" s="53"/>
      <c r="BU28" s="55"/>
      <c r="BV28" s="53"/>
      <c r="BW28" s="671"/>
      <c r="BX28" s="672"/>
      <c r="BY28" s="672"/>
      <c r="BZ28" s="673"/>
      <c r="CA28" s="56"/>
      <c r="CB28" s="56"/>
      <c r="CC28" s="56"/>
      <c r="CD28" s="56"/>
      <c r="CE28" s="51"/>
      <c r="CF28" s="51"/>
      <c r="CG28" s="44"/>
      <c r="CH28" s="51"/>
      <c r="CI28" s="51"/>
      <c r="CJ28" s="51"/>
      <c r="CK28" s="44"/>
      <c r="CL28" s="44"/>
      <c r="CM28" s="70"/>
      <c r="CN28" s="671"/>
      <c r="CO28" s="672"/>
      <c r="CP28" s="673"/>
      <c r="CQ28" s="55"/>
      <c r="CR28" s="335"/>
      <c r="CS28" s="52"/>
      <c r="CT28" s="53"/>
      <c r="CU28" s="51"/>
      <c r="CV28" s="55"/>
      <c r="CW28" s="53"/>
      <c r="CX28" s="55"/>
      <c r="CY28" s="53"/>
      <c r="CZ28" s="55"/>
      <c r="DA28" s="337"/>
    </row>
    <row r="29" spans="2:105" x14ac:dyDescent="0.25">
      <c r="B29" s="605"/>
      <c r="C29" s="44"/>
      <c r="D29" s="243"/>
      <c r="E29" s="44"/>
      <c r="F29" s="44"/>
      <c r="G29" s="44"/>
      <c r="H29" s="44"/>
      <c r="I29" s="51"/>
      <c r="J29" s="53"/>
      <c r="K29" s="51"/>
      <c r="L29" s="51"/>
      <c r="M29" s="51"/>
      <c r="N29" s="199"/>
      <c r="O29" s="52"/>
      <c r="P29" s="52"/>
      <c r="Q29" s="51"/>
      <c r="R29" s="51"/>
      <c r="S29" s="44"/>
      <c r="T29" s="51"/>
      <c r="U29" s="51"/>
      <c r="V29" s="51"/>
      <c r="W29" s="53"/>
      <c r="X29" s="53"/>
      <c r="Y29" s="53"/>
      <c r="Z29" s="70"/>
      <c r="AA29" s="70"/>
      <c r="AB29" s="70"/>
      <c r="AC29" s="55"/>
      <c r="AD29" s="53"/>
      <c r="AE29" s="53"/>
      <c r="AF29" s="53"/>
      <c r="AG29" s="53"/>
      <c r="AH29" s="70"/>
      <c r="AI29" s="70"/>
      <c r="AJ29" s="70"/>
      <c r="AK29" s="55"/>
      <c r="AL29" s="53"/>
      <c r="AM29" s="70"/>
      <c r="AN29" s="55"/>
      <c r="AO29" s="53"/>
      <c r="AP29" s="44"/>
      <c r="AQ29" s="674"/>
      <c r="AR29" s="675"/>
      <c r="AS29" s="90"/>
      <c r="AT29" s="671"/>
      <c r="AU29" s="672"/>
      <c r="AV29" s="672"/>
      <c r="AW29" s="673"/>
      <c r="AX29" s="55"/>
      <c r="AY29" s="53"/>
      <c r="AZ29" s="88"/>
      <c r="BA29" s="671"/>
      <c r="BB29" s="672"/>
      <c r="BC29" s="672"/>
      <c r="BD29" s="673"/>
      <c r="BE29" s="55"/>
      <c r="BF29" s="53"/>
      <c r="BG29" s="44"/>
      <c r="BH29" s="111"/>
      <c r="BI29" s="111"/>
      <c r="BJ29" s="111"/>
      <c r="BK29" s="674"/>
      <c r="BL29" s="675"/>
      <c r="BM29" s="65"/>
      <c r="BN29" s="111"/>
      <c r="BO29" s="53"/>
      <c r="BP29" s="51"/>
      <c r="BQ29" s="55"/>
      <c r="BR29" s="53"/>
      <c r="BS29" s="55"/>
      <c r="BT29" s="53"/>
      <c r="BU29" s="55"/>
      <c r="BV29" s="53"/>
      <c r="BW29" s="671"/>
      <c r="BX29" s="672"/>
      <c r="BY29" s="672"/>
      <c r="BZ29" s="673"/>
      <c r="CA29" s="56"/>
      <c r="CB29" s="56"/>
      <c r="CC29" s="56"/>
      <c r="CD29" s="56"/>
      <c r="CE29" s="51"/>
      <c r="CF29" s="51"/>
      <c r="CG29" s="44"/>
      <c r="CH29" s="51"/>
      <c r="CI29" s="51"/>
      <c r="CJ29" s="51"/>
      <c r="CK29" s="44"/>
      <c r="CL29" s="44"/>
      <c r="CM29" s="70"/>
      <c r="CN29" s="671"/>
      <c r="CO29" s="672"/>
      <c r="CP29" s="673"/>
      <c r="CQ29" s="55"/>
      <c r="CR29" s="335"/>
      <c r="CS29" s="52"/>
      <c r="CT29" s="53"/>
      <c r="CU29" s="51"/>
      <c r="CV29" s="55"/>
      <c r="CW29" s="53"/>
      <c r="CX29" s="55"/>
      <c r="CY29" s="53"/>
      <c r="CZ29" s="55"/>
      <c r="DA29" s="337"/>
    </row>
    <row r="30" spans="2:105" x14ac:dyDescent="0.25">
      <c r="B30" s="605"/>
      <c r="C30" s="44"/>
      <c r="D30" s="243"/>
      <c r="E30" s="44"/>
      <c r="F30" s="44"/>
      <c r="G30" s="44"/>
      <c r="H30" s="44"/>
      <c r="I30" s="51"/>
      <c r="J30" s="53"/>
      <c r="K30" s="51"/>
      <c r="L30" s="51"/>
      <c r="M30" s="51"/>
      <c r="N30" s="199"/>
      <c r="O30" s="52"/>
      <c r="P30" s="52"/>
      <c r="Q30" s="51"/>
      <c r="R30" s="51"/>
      <c r="S30" s="44"/>
      <c r="T30" s="51"/>
      <c r="U30" s="51"/>
      <c r="V30" s="51"/>
      <c r="W30" s="53"/>
      <c r="X30" s="53"/>
      <c r="Y30" s="53"/>
      <c r="Z30" s="70"/>
      <c r="AA30" s="70"/>
      <c r="AB30" s="70"/>
      <c r="AC30" s="55"/>
      <c r="AD30" s="53"/>
      <c r="AE30" s="53"/>
      <c r="AF30" s="53"/>
      <c r="AG30" s="53"/>
      <c r="AH30" s="70"/>
      <c r="AI30" s="70"/>
      <c r="AJ30" s="70"/>
      <c r="AK30" s="55"/>
      <c r="AL30" s="53"/>
      <c r="AM30" s="70"/>
      <c r="AN30" s="55"/>
      <c r="AO30" s="53"/>
      <c r="AP30" s="44"/>
      <c r="AQ30" s="674"/>
      <c r="AR30" s="675"/>
      <c r="AS30" s="90"/>
      <c r="AT30" s="671"/>
      <c r="AU30" s="672"/>
      <c r="AV30" s="672"/>
      <c r="AW30" s="673"/>
      <c r="AX30" s="55"/>
      <c r="AY30" s="53"/>
      <c r="AZ30" s="88"/>
      <c r="BA30" s="671"/>
      <c r="BB30" s="672"/>
      <c r="BC30" s="672"/>
      <c r="BD30" s="673"/>
      <c r="BE30" s="55"/>
      <c r="BF30" s="53"/>
      <c r="BG30" s="44"/>
      <c r="BH30" s="111"/>
      <c r="BI30" s="111"/>
      <c r="BJ30" s="111"/>
      <c r="BK30" s="674"/>
      <c r="BL30" s="675"/>
      <c r="BM30" s="65"/>
      <c r="BN30" s="111"/>
      <c r="BO30" s="53"/>
      <c r="BP30" s="51"/>
      <c r="BQ30" s="55"/>
      <c r="BR30" s="53"/>
      <c r="BS30" s="55"/>
      <c r="BT30" s="53"/>
      <c r="BU30" s="55"/>
      <c r="BV30" s="53"/>
      <c r="BW30" s="671"/>
      <c r="BX30" s="672"/>
      <c r="BY30" s="672"/>
      <c r="BZ30" s="673"/>
      <c r="CA30" s="56"/>
      <c r="CB30" s="56"/>
      <c r="CC30" s="56"/>
      <c r="CD30" s="56"/>
      <c r="CE30" s="51"/>
      <c r="CF30" s="51"/>
      <c r="CG30" s="44"/>
      <c r="CH30" s="51"/>
      <c r="CI30" s="51"/>
      <c r="CJ30" s="51"/>
      <c r="CK30" s="44"/>
      <c r="CL30" s="44"/>
      <c r="CM30" s="70"/>
      <c r="CN30" s="671"/>
      <c r="CO30" s="672"/>
      <c r="CP30" s="673"/>
      <c r="CQ30" s="55"/>
      <c r="CR30" s="335"/>
      <c r="CS30" s="52"/>
      <c r="CT30" s="53"/>
      <c r="CU30" s="51"/>
      <c r="CV30" s="55"/>
      <c r="CW30" s="53"/>
      <c r="CX30" s="55"/>
      <c r="CY30" s="53"/>
      <c r="CZ30" s="55"/>
      <c r="DA30" s="337"/>
    </row>
    <row r="31" spans="2:105" x14ac:dyDescent="0.25">
      <c r="B31" s="605"/>
      <c r="C31" s="44"/>
      <c r="D31" s="243"/>
      <c r="E31" s="44"/>
      <c r="F31" s="44"/>
      <c r="G31" s="44"/>
      <c r="H31" s="44"/>
      <c r="I31" s="51"/>
      <c r="J31" s="53"/>
      <c r="K31" s="51"/>
      <c r="L31" s="51"/>
      <c r="M31" s="51"/>
      <c r="N31" s="199"/>
      <c r="O31" s="52"/>
      <c r="P31" s="52"/>
      <c r="Q31" s="51"/>
      <c r="R31" s="51"/>
      <c r="S31" s="44"/>
      <c r="T31" s="51"/>
      <c r="U31" s="51"/>
      <c r="V31" s="51"/>
      <c r="W31" s="53"/>
      <c r="X31" s="53"/>
      <c r="Y31" s="53"/>
      <c r="Z31" s="70"/>
      <c r="AA31" s="70"/>
      <c r="AB31" s="70"/>
      <c r="AC31" s="55"/>
      <c r="AD31" s="53"/>
      <c r="AE31" s="53"/>
      <c r="AF31" s="53"/>
      <c r="AG31" s="53"/>
      <c r="AH31" s="70"/>
      <c r="AI31" s="70"/>
      <c r="AJ31" s="70"/>
      <c r="AK31" s="55"/>
      <c r="AL31" s="53"/>
      <c r="AM31" s="70"/>
      <c r="AN31" s="55"/>
      <c r="AO31" s="53"/>
      <c r="AP31" s="44"/>
      <c r="AQ31" s="674"/>
      <c r="AR31" s="675"/>
      <c r="AS31" s="90"/>
      <c r="AT31" s="671"/>
      <c r="AU31" s="672"/>
      <c r="AV31" s="672"/>
      <c r="AW31" s="673"/>
      <c r="AX31" s="55"/>
      <c r="AY31" s="53"/>
      <c r="AZ31" s="88"/>
      <c r="BA31" s="671"/>
      <c r="BB31" s="672"/>
      <c r="BC31" s="672"/>
      <c r="BD31" s="673"/>
      <c r="BE31" s="55"/>
      <c r="BF31" s="53"/>
      <c r="BG31" s="44"/>
      <c r="BH31" s="111"/>
      <c r="BI31" s="111"/>
      <c r="BJ31" s="111"/>
      <c r="BK31" s="674"/>
      <c r="BL31" s="675"/>
      <c r="BM31" s="65"/>
      <c r="BN31" s="111"/>
      <c r="BO31" s="53"/>
      <c r="BP31" s="51"/>
      <c r="BQ31" s="55"/>
      <c r="BR31" s="53"/>
      <c r="BS31" s="55"/>
      <c r="BT31" s="53"/>
      <c r="BU31" s="55"/>
      <c r="BV31" s="53"/>
      <c r="BW31" s="671"/>
      <c r="BX31" s="672"/>
      <c r="BY31" s="672"/>
      <c r="BZ31" s="673"/>
      <c r="CA31" s="56"/>
      <c r="CB31" s="56"/>
      <c r="CC31" s="56"/>
      <c r="CD31" s="56"/>
      <c r="CE31" s="51"/>
      <c r="CF31" s="51"/>
      <c r="CG31" s="44"/>
      <c r="CH31" s="51"/>
      <c r="CI31" s="51"/>
      <c r="CJ31" s="51"/>
      <c r="CK31" s="44"/>
      <c r="CL31" s="44"/>
      <c r="CM31" s="70"/>
      <c r="CN31" s="671"/>
      <c r="CO31" s="672"/>
      <c r="CP31" s="673"/>
      <c r="CQ31" s="55"/>
      <c r="CR31" s="335"/>
      <c r="CS31" s="52"/>
      <c r="CT31" s="53"/>
      <c r="CU31" s="51"/>
      <c r="CV31" s="55"/>
      <c r="CW31" s="53"/>
      <c r="CX31" s="55"/>
      <c r="CY31" s="53"/>
      <c r="CZ31" s="55"/>
      <c r="DA31" s="337"/>
    </row>
    <row r="32" spans="2:105" x14ac:dyDescent="0.25">
      <c r="B32" s="605"/>
      <c r="C32" s="44"/>
      <c r="D32" s="243"/>
      <c r="E32" s="44"/>
      <c r="F32" s="44"/>
      <c r="G32" s="44"/>
      <c r="H32" s="44"/>
      <c r="I32" s="51"/>
      <c r="J32" s="53"/>
      <c r="K32" s="51"/>
      <c r="L32" s="51"/>
      <c r="M32" s="51"/>
      <c r="N32" s="199"/>
      <c r="O32" s="52"/>
      <c r="P32" s="52"/>
      <c r="Q32" s="51"/>
      <c r="R32" s="51"/>
      <c r="S32" s="44"/>
      <c r="T32" s="51"/>
      <c r="U32" s="51"/>
      <c r="V32" s="51"/>
      <c r="W32" s="53"/>
      <c r="X32" s="53"/>
      <c r="Y32" s="53"/>
      <c r="Z32" s="70"/>
      <c r="AA32" s="70"/>
      <c r="AB32" s="70"/>
      <c r="AC32" s="55"/>
      <c r="AD32" s="53"/>
      <c r="AE32" s="53"/>
      <c r="AF32" s="53"/>
      <c r="AG32" s="53"/>
      <c r="AH32" s="70"/>
      <c r="AI32" s="70"/>
      <c r="AJ32" s="70"/>
      <c r="AK32" s="55"/>
      <c r="AL32" s="53"/>
      <c r="AM32" s="70"/>
      <c r="AN32" s="55"/>
      <c r="AO32" s="53"/>
      <c r="AP32" s="44"/>
      <c r="AQ32" s="674"/>
      <c r="AR32" s="675"/>
      <c r="AS32" s="90"/>
      <c r="AT32" s="671"/>
      <c r="AU32" s="672"/>
      <c r="AV32" s="672"/>
      <c r="AW32" s="673"/>
      <c r="AX32" s="55"/>
      <c r="AY32" s="53"/>
      <c r="AZ32" s="88"/>
      <c r="BA32" s="671"/>
      <c r="BB32" s="672"/>
      <c r="BC32" s="672"/>
      <c r="BD32" s="673"/>
      <c r="BE32" s="55"/>
      <c r="BF32" s="53"/>
      <c r="BG32" s="44"/>
      <c r="BH32" s="111"/>
      <c r="BI32" s="111"/>
      <c r="BJ32" s="111"/>
      <c r="BK32" s="674"/>
      <c r="BL32" s="675"/>
      <c r="BM32" s="65"/>
      <c r="BN32" s="111"/>
      <c r="BO32" s="53"/>
      <c r="BP32" s="51"/>
      <c r="BQ32" s="55"/>
      <c r="BR32" s="53"/>
      <c r="BS32" s="55"/>
      <c r="BT32" s="53"/>
      <c r="BU32" s="55"/>
      <c r="BV32" s="53"/>
      <c r="BW32" s="671"/>
      <c r="BX32" s="672"/>
      <c r="BY32" s="672"/>
      <c r="BZ32" s="673"/>
      <c r="CA32" s="56"/>
      <c r="CB32" s="56"/>
      <c r="CC32" s="56"/>
      <c r="CD32" s="56"/>
      <c r="CE32" s="51"/>
      <c r="CF32" s="51"/>
      <c r="CG32" s="44"/>
      <c r="CH32" s="51"/>
      <c r="CI32" s="51"/>
      <c r="CJ32" s="51"/>
      <c r="CK32" s="44"/>
      <c r="CL32" s="44"/>
      <c r="CM32" s="70"/>
      <c r="CN32" s="671"/>
      <c r="CO32" s="672"/>
      <c r="CP32" s="673"/>
      <c r="CQ32" s="55"/>
      <c r="CR32" s="335"/>
      <c r="CS32" s="52"/>
      <c r="CT32" s="53"/>
      <c r="CU32" s="51"/>
      <c r="CV32" s="55"/>
      <c r="CW32" s="53"/>
      <c r="CX32" s="55"/>
      <c r="CY32" s="53"/>
      <c r="CZ32" s="55"/>
      <c r="DA32" s="337"/>
    </row>
    <row r="33" spans="2:105" x14ac:dyDescent="0.25">
      <c r="B33" s="605"/>
      <c r="C33" s="44"/>
      <c r="D33" s="243"/>
      <c r="E33" s="44"/>
      <c r="F33" s="44"/>
      <c r="G33" s="44"/>
      <c r="H33" s="44"/>
      <c r="I33" s="51"/>
      <c r="J33" s="53"/>
      <c r="K33" s="51"/>
      <c r="L33" s="51"/>
      <c r="M33" s="51"/>
      <c r="N33" s="199"/>
      <c r="O33" s="52"/>
      <c r="P33" s="52"/>
      <c r="Q33" s="51"/>
      <c r="R33" s="51"/>
      <c r="S33" s="44"/>
      <c r="T33" s="51"/>
      <c r="U33" s="51"/>
      <c r="V33" s="51"/>
      <c r="W33" s="53"/>
      <c r="X33" s="53"/>
      <c r="Y33" s="53"/>
      <c r="Z33" s="70"/>
      <c r="AA33" s="70"/>
      <c r="AB33" s="70"/>
      <c r="AC33" s="55"/>
      <c r="AD33" s="53"/>
      <c r="AE33" s="53"/>
      <c r="AF33" s="53"/>
      <c r="AG33" s="53"/>
      <c r="AH33" s="70"/>
      <c r="AI33" s="70"/>
      <c r="AJ33" s="70"/>
      <c r="AK33" s="55"/>
      <c r="AL33" s="53"/>
      <c r="AM33" s="70"/>
      <c r="AN33" s="55"/>
      <c r="AO33" s="53"/>
      <c r="AP33" s="44"/>
      <c r="AQ33" s="674"/>
      <c r="AR33" s="675"/>
      <c r="AS33" s="90"/>
      <c r="AT33" s="671"/>
      <c r="AU33" s="672"/>
      <c r="AV33" s="672"/>
      <c r="AW33" s="673"/>
      <c r="AX33" s="55"/>
      <c r="AY33" s="53"/>
      <c r="AZ33" s="88"/>
      <c r="BA33" s="671"/>
      <c r="BB33" s="672"/>
      <c r="BC33" s="672"/>
      <c r="BD33" s="673"/>
      <c r="BE33" s="55"/>
      <c r="BF33" s="53"/>
      <c r="BG33" s="44"/>
      <c r="BH33" s="111"/>
      <c r="BI33" s="111"/>
      <c r="BJ33" s="111"/>
      <c r="BK33" s="674"/>
      <c r="BL33" s="675"/>
      <c r="BM33" s="65"/>
      <c r="BN33" s="111"/>
      <c r="BO33" s="53"/>
      <c r="BP33" s="51"/>
      <c r="BQ33" s="55"/>
      <c r="BR33" s="53"/>
      <c r="BS33" s="55"/>
      <c r="BT33" s="53"/>
      <c r="BU33" s="55"/>
      <c r="BV33" s="53"/>
      <c r="BW33" s="671"/>
      <c r="BX33" s="672"/>
      <c r="BY33" s="672"/>
      <c r="BZ33" s="673"/>
      <c r="CA33" s="56"/>
      <c r="CB33" s="56"/>
      <c r="CC33" s="56"/>
      <c r="CD33" s="56"/>
      <c r="CE33" s="51"/>
      <c r="CF33" s="51"/>
      <c r="CG33" s="44"/>
      <c r="CH33" s="51"/>
      <c r="CI33" s="51"/>
      <c r="CJ33" s="51"/>
      <c r="CK33" s="44"/>
      <c r="CL33" s="44"/>
      <c r="CM33" s="70"/>
      <c r="CN33" s="671"/>
      <c r="CO33" s="672"/>
      <c r="CP33" s="673"/>
      <c r="CQ33" s="55"/>
      <c r="CR33" s="335"/>
      <c r="CS33" s="52"/>
      <c r="CT33" s="53"/>
      <c r="CU33" s="51"/>
      <c r="CV33" s="55"/>
      <c r="CW33" s="53"/>
      <c r="CX33" s="55"/>
      <c r="CY33" s="53"/>
      <c r="CZ33" s="55"/>
      <c r="DA33" s="337"/>
    </row>
    <row r="34" spans="2:105" x14ac:dyDescent="0.25">
      <c r="B34" s="605"/>
      <c r="C34" s="44"/>
      <c r="D34" s="243"/>
      <c r="E34" s="44"/>
      <c r="F34" s="44"/>
      <c r="G34" s="44"/>
      <c r="H34" s="44"/>
      <c r="I34" s="51"/>
      <c r="J34" s="53"/>
      <c r="K34" s="51"/>
      <c r="L34" s="51"/>
      <c r="M34" s="51"/>
      <c r="N34" s="199"/>
      <c r="O34" s="52"/>
      <c r="P34" s="52"/>
      <c r="Q34" s="51"/>
      <c r="R34" s="51"/>
      <c r="S34" s="44"/>
      <c r="T34" s="51"/>
      <c r="U34" s="51"/>
      <c r="V34" s="51"/>
      <c r="W34" s="53"/>
      <c r="X34" s="53"/>
      <c r="Y34" s="53"/>
      <c r="Z34" s="70"/>
      <c r="AA34" s="70"/>
      <c r="AB34" s="70"/>
      <c r="AC34" s="55"/>
      <c r="AD34" s="53"/>
      <c r="AE34" s="53"/>
      <c r="AF34" s="53"/>
      <c r="AG34" s="53"/>
      <c r="AH34" s="70"/>
      <c r="AI34" s="70"/>
      <c r="AJ34" s="70"/>
      <c r="AK34" s="55"/>
      <c r="AL34" s="53"/>
      <c r="AM34" s="70"/>
      <c r="AN34" s="55"/>
      <c r="AO34" s="53"/>
      <c r="AP34" s="44"/>
      <c r="AQ34" s="674"/>
      <c r="AR34" s="675"/>
      <c r="AS34" s="90"/>
      <c r="AT34" s="671"/>
      <c r="AU34" s="672"/>
      <c r="AV34" s="672"/>
      <c r="AW34" s="673"/>
      <c r="AX34" s="55"/>
      <c r="AY34" s="53"/>
      <c r="AZ34" s="88"/>
      <c r="BA34" s="671"/>
      <c r="BB34" s="672"/>
      <c r="BC34" s="672"/>
      <c r="BD34" s="673"/>
      <c r="BE34" s="55"/>
      <c r="BF34" s="53"/>
      <c r="BG34" s="44"/>
      <c r="BH34" s="111"/>
      <c r="BI34" s="111"/>
      <c r="BJ34" s="111"/>
      <c r="BK34" s="674"/>
      <c r="BL34" s="675"/>
      <c r="BM34" s="65"/>
      <c r="BN34" s="111"/>
      <c r="BO34" s="53"/>
      <c r="BP34" s="51"/>
      <c r="BQ34" s="55"/>
      <c r="BR34" s="53"/>
      <c r="BS34" s="55"/>
      <c r="BT34" s="53"/>
      <c r="BU34" s="55"/>
      <c r="BV34" s="53"/>
      <c r="BW34" s="671"/>
      <c r="BX34" s="672"/>
      <c r="BY34" s="672"/>
      <c r="BZ34" s="673"/>
      <c r="CA34" s="56"/>
      <c r="CB34" s="56"/>
      <c r="CC34" s="56"/>
      <c r="CD34" s="56"/>
      <c r="CE34" s="51"/>
      <c r="CF34" s="51"/>
      <c r="CG34" s="44"/>
      <c r="CH34" s="51"/>
      <c r="CI34" s="51"/>
      <c r="CJ34" s="51"/>
      <c r="CK34" s="44"/>
      <c r="CL34" s="44"/>
      <c r="CM34" s="70"/>
      <c r="CN34" s="671"/>
      <c r="CO34" s="672"/>
      <c r="CP34" s="673"/>
      <c r="CQ34" s="55"/>
      <c r="CR34" s="335"/>
      <c r="CS34" s="52"/>
      <c r="CT34" s="53"/>
      <c r="CU34" s="51"/>
      <c r="CV34" s="55"/>
      <c r="CW34" s="53"/>
      <c r="CX34" s="55"/>
      <c r="CY34" s="53"/>
      <c r="CZ34" s="55"/>
      <c r="DA34" s="337"/>
    </row>
    <row r="35" spans="2:105" x14ac:dyDescent="0.25">
      <c r="B35" s="605"/>
      <c r="C35" s="44"/>
      <c r="D35" s="243"/>
      <c r="E35" s="44"/>
      <c r="F35" s="44"/>
      <c r="G35" s="44"/>
      <c r="H35" s="44"/>
      <c r="I35" s="51"/>
      <c r="J35" s="53"/>
      <c r="K35" s="51"/>
      <c r="L35" s="51"/>
      <c r="M35" s="51"/>
      <c r="N35" s="199"/>
      <c r="O35" s="52"/>
      <c r="P35" s="52"/>
      <c r="Q35" s="51"/>
      <c r="R35" s="51"/>
      <c r="S35" s="44"/>
      <c r="T35" s="51"/>
      <c r="U35" s="51"/>
      <c r="V35" s="51"/>
      <c r="W35" s="53"/>
      <c r="X35" s="53"/>
      <c r="Y35" s="53"/>
      <c r="Z35" s="70"/>
      <c r="AA35" s="70"/>
      <c r="AB35" s="70"/>
      <c r="AC35" s="55"/>
      <c r="AD35" s="53"/>
      <c r="AE35" s="53"/>
      <c r="AF35" s="53"/>
      <c r="AG35" s="53"/>
      <c r="AH35" s="70"/>
      <c r="AI35" s="70"/>
      <c r="AJ35" s="70"/>
      <c r="AK35" s="55"/>
      <c r="AL35" s="53"/>
      <c r="AM35" s="70"/>
      <c r="AN35" s="55"/>
      <c r="AO35" s="53"/>
      <c r="AP35" s="44"/>
      <c r="AQ35" s="674"/>
      <c r="AR35" s="675"/>
      <c r="AS35" s="90"/>
      <c r="AT35" s="671"/>
      <c r="AU35" s="672"/>
      <c r="AV35" s="672"/>
      <c r="AW35" s="673"/>
      <c r="AX35" s="55"/>
      <c r="AY35" s="53"/>
      <c r="AZ35" s="88"/>
      <c r="BA35" s="671"/>
      <c r="BB35" s="672"/>
      <c r="BC35" s="672"/>
      <c r="BD35" s="673"/>
      <c r="BE35" s="55"/>
      <c r="BF35" s="53"/>
      <c r="BG35" s="44"/>
      <c r="BH35" s="111"/>
      <c r="BI35" s="111"/>
      <c r="BJ35" s="111"/>
      <c r="BK35" s="674"/>
      <c r="BL35" s="675"/>
      <c r="BM35" s="65"/>
      <c r="BN35" s="111"/>
      <c r="BO35" s="53"/>
      <c r="BP35" s="51"/>
      <c r="BQ35" s="55"/>
      <c r="BR35" s="53"/>
      <c r="BS35" s="55"/>
      <c r="BT35" s="53"/>
      <c r="BU35" s="55"/>
      <c r="BV35" s="53"/>
      <c r="BW35" s="671"/>
      <c r="BX35" s="672"/>
      <c r="BY35" s="672"/>
      <c r="BZ35" s="673"/>
      <c r="CA35" s="56"/>
      <c r="CB35" s="56"/>
      <c r="CC35" s="56"/>
      <c r="CD35" s="56"/>
      <c r="CE35" s="51"/>
      <c r="CF35" s="51"/>
      <c r="CG35" s="44"/>
      <c r="CH35" s="51"/>
      <c r="CI35" s="51"/>
      <c r="CJ35" s="51"/>
      <c r="CK35" s="44"/>
      <c r="CL35" s="44"/>
      <c r="CM35" s="70"/>
      <c r="CN35" s="671"/>
      <c r="CO35" s="672"/>
      <c r="CP35" s="673"/>
      <c r="CQ35" s="55"/>
      <c r="CR35" s="335"/>
      <c r="CS35" s="52"/>
      <c r="CT35" s="53"/>
      <c r="CU35" s="51"/>
      <c r="CV35" s="55"/>
      <c r="CW35" s="53"/>
      <c r="CX35" s="55"/>
      <c r="CY35" s="53"/>
      <c r="CZ35" s="55"/>
      <c r="DA35" s="337"/>
    </row>
    <row r="36" spans="2:105" x14ac:dyDescent="0.25">
      <c r="B36" s="605"/>
      <c r="C36" s="44"/>
      <c r="D36" s="243"/>
      <c r="E36" s="44"/>
      <c r="F36" s="44"/>
      <c r="G36" s="44"/>
      <c r="H36" s="44"/>
      <c r="I36" s="51"/>
      <c r="J36" s="53"/>
      <c r="K36" s="51"/>
      <c r="L36" s="51"/>
      <c r="M36" s="51"/>
      <c r="N36" s="199"/>
      <c r="O36" s="52"/>
      <c r="P36" s="52"/>
      <c r="Q36" s="51"/>
      <c r="R36" s="51"/>
      <c r="S36" s="44"/>
      <c r="T36" s="51"/>
      <c r="U36" s="51"/>
      <c r="V36" s="51"/>
      <c r="W36" s="53"/>
      <c r="X36" s="53"/>
      <c r="Y36" s="53"/>
      <c r="Z36" s="70"/>
      <c r="AA36" s="70"/>
      <c r="AB36" s="70"/>
      <c r="AC36" s="55"/>
      <c r="AD36" s="53"/>
      <c r="AE36" s="53"/>
      <c r="AF36" s="53"/>
      <c r="AG36" s="53"/>
      <c r="AH36" s="70"/>
      <c r="AI36" s="70"/>
      <c r="AJ36" s="70"/>
      <c r="AK36" s="55"/>
      <c r="AL36" s="53"/>
      <c r="AM36" s="70"/>
      <c r="AN36" s="55"/>
      <c r="AO36" s="53"/>
      <c r="AP36" s="44"/>
      <c r="AQ36" s="674"/>
      <c r="AR36" s="675"/>
      <c r="AS36" s="90"/>
      <c r="AT36" s="671"/>
      <c r="AU36" s="672"/>
      <c r="AV36" s="672"/>
      <c r="AW36" s="673"/>
      <c r="AX36" s="55"/>
      <c r="AY36" s="53"/>
      <c r="AZ36" s="88"/>
      <c r="BA36" s="671"/>
      <c r="BB36" s="672"/>
      <c r="BC36" s="672"/>
      <c r="BD36" s="673"/>
      <c r="BE36" s="55"/>
      <c r="BF36" s="53"/>
      <c r="BG36" s="44"/>
      <c r="BH36" s="111"/>
      <c r="BI36" s="111"/>
      <c r="BJ36" s="111"/>
      <c r="BK36" s="674"/>
      <c r="BL36" s="675"/>
      <c r="BM36" s="65"/>
      <c r="BN36" s="111"/>
      <c r="BO36" s="53"/>
      <c r="BP36" s="51"/>
      <c r="BQ36" s="55"/>
      <c r="BR36" s="53"/>
      <c r="BS36" s="55"/>
      <c r="BT36" s="53"/>
      <c r="BU36" s="55"/>
      <c r="BV36" s="53"/>
      <c r="BW36" s="671"/>
      <c r="BX36" s="672"/>
      <c r="BY36" s="672"/>
      <c r="BZ36" s="673"/>
      <c r="CA36" s="56"/>
      <c r="CB36" s="56"/>
      <c r="CC36" s="56"/>
      <c r="CD36" s="56"/>
      <c r="CE36" s="51"/>
      <c r="CF36" s="51"/>
      <c r="CG36" s="44"/>
      <c r="CH36" s="51"/>
      <c r="CI36" s="51"/>
      <c r="CJ36" s="51"/>
      <c r="CK36" s="44"/>
      <c r="CL36" s="44"/>
      <c r="CM36" s="70"/>
      <c r="CN36" s="671"/>
      <c r="CO36" s="672"/>
      <c r="CP36" s="673"/>
      <c r="CQ36" s="55"/>
      <c r="CR36" s="335"/>
      <c r="CS36" s="52"/>
      <c r="CT36" s="53"/>
      <c r="CU36" s="51"/>
      <c r="CV36" s="55"/>
      <c r="CW36" s="53"/>
      <c r="CX36" s="55"/>
      <c r="CY36" s="53"/>
      <c r="CZ36" s="55"/>
      <c r="DA36" s="337"/>
    </row>
    <row r="37" spans="2:105" x14ac:dyDescent="0.25">
      <c r="B37" s="605"/>
      <c r="C37" s="44"/>
      <c r="D37" s="243"/>
      <c r="E37" s="44"/>
      <c r="F37" s="44"/>
      <c r="G37" s="44"/>
      <c r="H37" s="44"/>
      <c r="I37" s="51"/>
      <c r="J37" s="53"/>
      <c r="K37" s="51"/>
      <c r="L37" s="51"/>
      <c r="M37" s="51"/>
      <c r="N37" s="199"/>
      <c r="O37" s="52"/>
      <c r="P37" s="52"/>
      <c r="Q37" s="51"/>
      <c r="R37" s="51"/>
      <c r="S37" s="44"/>
      <c r="T37" s="51"/>
      <c r="U37" s="51"/>
      <c r="V37" s="51"/>
      <c r="W37" s="53"/>
      <c r="X37" s="53"/>
      <c r="Y37" s="53"/>
      <c r="Z37" s="70"/>
      <c r="AA37" s="70"/>
      <c r="AB37" s="70"/>
      <c r="AC37" s="55"/>
      <c r="AD37" s="53"/>
      <c r="AE37" s="53"/>
      <c r="AF37" s="53"/>
      <c r="AG37" s="53"/>
      <c r="AH37" s="70"/>
      <c r="AI37" s="70"/>
      <c r="AJ37" s="70"/>
      <c r="AK37" s="55"/>
      <c r="AL37" s="53"/>
      <c r="AM37" s="70"/>
      <c r="AN37" s="55"/>
      <c r="AO37" s="53"/>
      <c r="AP37" s="44"/>
      <c r="AQ37" s="674"/>
      <c r="AR37" s="675"/>
      <c r="AS37" s="90"/>
      <c r="AT37" s="671"/>
      <c r="AU37" s="672"/>
      <c r="AV37" s="672"/>
      <c r="AW37" s="673"/>
      <c r="AX37" s="55"/>
      <c r="AY37" s="53"/>
      <c r="AZ37" s="88"/>
      <c r="BA37" s="671"/>
      <c r="BB37" s="672"/>
      <c r="BC37" s="672"/>
      <c r="BD37" s="673"/>
      <c r="BE37" s="55"/>
      <c r="BF37" s="53"/>
      <c r="BG37" s="44"/>
      <c r="BH37" s="111"/>
      <c r="BI37" s="111"/>
      <c r="BJ37" s="111"/>
      <c r="BK37" s="674"/>
      <c r="BL37" s="675"/>
      <c r="BM37" s="65"/>
      <c r="BN37" s="111"/>
      <c r="BO37" s="53"/>
      <c r="BP37" s="51"/>
      <c r="BQ37" s="55"/>
      <c r="BR37" s="53"/>
      <c r="BS37" s="55"/>
      <c r="BT37" s="53"/>
      <c r="BU37" s="55"/>
      <c r="BV37" s="53"/>
      <c r="BW37" s="671"/>
      <c r="BX37" s="672"/>
      <c r="BY37" s="672"/>
      <c r="BZ37" s="673"/>
      <c r="CA37" s="56"/>
      <c r="CB37" s="56"/>
      <c r="CC37" s="56"/>
      <c r="CD37" s="56"/>
      <c r="CE37" s="51"/>
      <c r="CF37" s="51"/>
      <c r="CG37" s="44"/>
      <c r="CH37" s="51"/>
      <c r="CI37" s="51"/>
      <c r="CJ37" s="51"/>
      <c r="CK37" s="44"/>
      <c r="CL37" s="44"/>
      <c r="CM37" s="70"/>
      <c r="CN37" s="671"/>
      <c r="CO37" s="672"/>
      <c r="CP37" s="673"/>
      <c r="CQ37" s="55"/>
      <c r="CR37" s="335"/>
      <c r="CS37" s="52"/>
      <c r="CT37" s="53"/>
      <c r="CU37" s="51"/>
      <c r="CV37" s="55"/>
      <c r="CW37" s="53"/>
      <c r="CX37" s="55"/>
      <c r="CY37" s="53"/>
      <c r="CZ37" s="55"/>
      <c r="DA37" s="337"/>
    </row>
    <row r="38" spans="2:105" x14ac:dyDescent="0.25">
      <c r="B38" s="605"/>
      <c r="C38" s="44"/>
      <c r="D38" s="243"/>
      <c r="E38" s="44"/>
      <c r="F38" s="44"/>
      <c r="G38" s="44"/>
      <c r="H38" s="44"/>
      <c r="I38" s="51"/>
      <c r="J38" s="53"/>
      <c r="K38" s="51"/>
      <c r="L38" s="51"/>
      <c r="M38" s="51"/>
      <c r="N38" s="199"/>
      <c r="O38" s="52"/>
      <c r="P38" s="52"/>
      <c r="Q38" s="51"/>
      <c r="R38" s="51"/>
      <c r="S38" s="44"/>
      <c r="T38" s="51"/>
      <c r="U38" s="51"/>
      <c r="V38" s="51"/>
      <c r="W38" s="53"/>
      <c r="X38" s="53"/>
      <c r="Y38" s="53"/>
      <c r="Z38" s="70"/>
      <c r="AA38" s="70"/>
      <c r="AB38" s="70"/>
      <c r="AC38" s="55"/>
      <c r="AD38" s="53"/>
      <c r="AE38" s="53"/>
      <c r="AF38" s="53"/>
      <c r="AG38" s="53"/>
      <c r="AH38" s="70"/>
      <c r="AI38" s="70"/>
      <c r="AJ38" s="70"/>
      <c r="AK38" s="55"/>
      <c r="AL38" s="53"/>
      <c r="AM38" s="70"/>
      <c r="AN38" s="55"/>
      <c r="AO38" s="53"/>
      <c r="AP38" s="44"/>
      <c r="AQ38" s="674"/>
      <c r="AR38" s="675"/>
      <c r="AS38" s="90"/>
      <c r="AT38" s="671"/>
      <c r="AU38" s="672"/>
      <c r="AV38" s="672"/>
      <c r="AW38" s="673"/>
      <c r="AX38" s="55"/>
      <c r="AY38" s="53"/>
      <c r="AZ38" s="88"/>
      <c r="BA38" s="671"/>
      <c r="BB38" s="672"/>
      <c r="BC38" s="672"/>
      <c r="BD38" s="673"/>
      <c r="BE38" s="55"/>
      <c r="BF38" s="53"/>
      <c r="BG38" s="44"/>
      <c r="BH38" s="111"/>
      <c r="BI38" s="111"/>
      <c r="BJ38" s="111"/>
      <c r="BK38" s="674"/>
      <c r="BL38" s="675"/>
      <c r="BM38" s="65"/>
      <c r="BN38" s="111"/>
      <c r="BO38" s="53"/>
      <c r="BP38" s="51"/>
      <c r="BQ38" s="55"/>
      <c r="BR38" s="53"/>
      <c r="BS38" s="55"/>
      <c r="BT38" s="53"/>
      <c r="BU38" s="55"/>
      <c r="BV38" s="53"/>
      <c r="BW38" s="671"/>
      <c r="BX38" s="672"/>
      <c r="BY38" s="672"/>
      <c r="BZ38" s="673"/>
      <c r="CA38" s="56"/>
      <c r="CB38" s="56"/>
      <c r="CC38" s="56"/>
      <c r="CD38" s="56"/>
      <c r="CE38" s="51"/>
      <c r="CF38" s="51"/>
      <c r="CG38" s="44"/>
      <c r="CH38" s="51"/>
      <c r="CI38" s="51"/>
      <c r="CJ38" s="51"/>
      <c r="CK38" s="44"/>
      <c r="CL38" s="44"/>
      <c r="CM38" s="70"/>
      <c r="CN38" s="671"/>
      <c r="CO38" s="672"/>
      <c r="CP38" s="673"/>
      <c r="CQ38" s="55"/>
      <c r="CR38" s="335"/>
      <c r="CS38" s="52"/>
      <c r="CT38" s="53"/>
      <c r="CU38" s="51"/>
      <c r="CV38" s="55"/>
      <c r="CW38" s="53"/>
      <c r="CX38" s="55"/>
      <c r="CY38" s="53"/>
      <c r="CZ38" s="55"/>
      <c r="DA38" s="337"/>
    </row>
    <row r="39" spans="2:105" x14ac:dyDescent="0.25">
      <c r="B39" s="605"/>
      <c r="C39" s="44"/>
      <c r="D39" s="243"/>
      <c r="E39" s="44"/>
      <c r="F39" s="44"/>
      <c r="G39" s="44"/>
      <c r="H39" s="44"/>
      <c r="I39" s="51"/>
      <c r="J39" s="53"/>
      <c r="K39" s="51"/>
      <c r="L39" s="51"/>
      <c r="M39" s="51"/>
      <c r="N39" s="199"/>
      <c r="O39" s="52"/>
      <c r="P39" s="52"/>
      <c r="Q39" s="51"/>
      <c r="R39" s="51"/>
      <c r="S39" s="44"/>
      <c r="T39" s="51"/>
      <c r="U39" s="51"/>
      <c r="V39" s="51"/>
      <c r="W39" s="53"/>
      <c r="X39" s="53"/>
      <c r="Y39" s="53"/>
      <c r="Z39" s="70"/>
      <c r="AA39" s="70"/>
      <c r="AB39" s="70"/>
      <c r="AC39" s="55"/>
      <c r="AD39" s="53"/>
      <c r="AE39" s="53"/>
      <c r="AF39" s="53"/>
      <c r="AG39" s="53"/>
      <c r="AH39" s="70"/>
      <c r="AI39" s="70"/>
      <c r="AJ39" s="70"/>
      <c r="AK39" s="55"/>
      <c r="AL39" s="53"/>
      <c r="AM39" s="70"/>
      <c r="AN39" s="55"/>
      <c r="AO39" s="53"/>
      <c r="AP39" s="44"/>
      <c r="AQ39" s="674"/>
      <c r="AR39" s="675"/>
      <c r="AS39" s="90"/>
      <c r="AT39" s="671"/>
      <c r="AU39" s="672"/>
      <c r="AV39" s="672"/>
      <c r="AW39" s="673"/>
      <c r="AX39" s="55"/>
      <c r="AY39" s="53"/>
      <c r="AZ39" s="88"/>
      <c r="BA39" s="671"/>
      <c r="BB39" s="672"/>
      <c r="BC39" s="672"/>
      <c r="BD39" s="673"/>
      <c r="BE39" s="55"/>
      <c r="BF39" s="53"/>
      <c r="BG39" s="44"/>
      <c r="BH39" s="111"/>
      <c r="BI39" s="111"/>
      <c r="BJ39" s="111"/>
      <c r="BK39" s="674"/>
      <c r="BL39" s="675"/>
      <c r="BM39" s="65"/>
      <c r="BN39" s="111"/>
      <c r="BO39" s="53"/>
      <c r="BP39" s="51"/>
      <c r="BQ39" s="55"/>
      <c r="BR39" s="53"/>
      <c r="BS39" s="55"/>
      <c r="BT39" s="53"/>
      <c r="BU39" s="55"/>
      <c r="BV39" s="53"/>
      <c r="BW39" s="671"/>
      <c r="BX39" s="672"/>
      <c r="BY39" s="672"/>
      <c r="BZ39" s="673"/>
      <c r="CA39" s="56"/>
      <c r="CB39" s="56"/>
      <c r="CC39" s="56"/>
      <c r="CD39" s="56"/>
      <c r="CE39" s="51"/>
      <c r="CF39" s="51"/>
      <c r="CG39" s="44"/>
      <c r="CH39" s="51"/>
      <c r="CI39" s="51"/>
      <c r="CJ39" s="51"/>
      <c r="CK39" s="44"/>
      <c r="CL39" s="44"/>
      <c r="CM39" s="70"/>
      <c r="CN39" s="671"/>
      <c r="CO39" s="672"/>
      <c r="CP39" s="673"/>
      <c r="CQ39" s="55"/>
      <c r="CR39" s="335"/>
      <c r="CS39" s="52"/>
      <c r="CT39" s="53"/>
      <c r="CU39" s="51"/>
      <c r="CV39" s="55"/>
      <c r="CW39" s="53"/>
      <c r="CX39" s="55"/>
      <c r="CY39" s="53"/>
      <c r="CZ39" s="55"/>
      <c r="DA39" s="337"/>
    </row>
    <row r="40" spans="2:105" x14ac:dyDescent="0.25">
      <c r="B40" s="605"/>
      <c r="C40" s="44"/>
      <c r="D40" s="243"/>
      <c r="E40" s="44"/>
      <c r="F40" s="44"/>
      <c r="G40" s="44"/>
      <c r="H40" s="44"/>
      <c r="I40" s="51"/>
      <c r="J40" s="53"/>
      <c r="K40" s="51"/>
      <c r="L40" s="51"/>
      <c r="M40" s="51"/>
      <c r="N40" s="199"/>
      <c r="O40" s="52"/>
      <c r="P40" s="52"/>
      <c r="Q40" s="51"/>
      <c r="R40" s="51"/>
      <c r="S40" s="44"/>
      <c r="T40" s="51"/>
      <c r="U40" s="51"/>
      <c r="V40" s="51"/>
      <c r="W40" s="53"/>
      <c r="X40" s="53"/>
      <c r="Y40" s="53"/>
      <c r="Z40" s="70"/>
      <c r="AA40" s="70"/>
      <c r="AB40" s="70"/>
      <c r="AC40" s="55"/>
      <c r="AD40" s="53"/>
      <c r="AE40" s="53"/>
      <c r="AF40" s="53"/>
      <c r="AG40" s="53"/>
      <c r="AH40" s="70"/>
      <c r="AI40" s="70"/>
      <c r="AJ40" s="70"/>
      <c r="AK40" s="55"/>
      <c r="AL40" s="53"/>
      <c r="AM40" s="70"/>
      <c r="AN40" s="55"/>
      <c r="AO40" s="53"/>
      <c r="AP40" s="44"/>
      <c r="AQ40" s="674"/>
      <c r="AR40" s="675"/>
      <c r="AS40" s="90"/>
      <c r="AT40" s="671"/>
      <c r="AU40" s="672"/>
      <c r="AV40" s="672"/>
      <c r="AW40" s="673"/>
      <c r="AX40" s="55"/>
      <c r="AY40" s="53"/>
      <c r="AZ40" s="88"/>
      <c r="BA40" s="671"/>
      <c r="BB40" s="672"/>
      <c r="BC40" s="672"/>
      <c r="BD40" s="673"/>
      <c r="BE40" s="55"/>
      <c r="BF40" s="53"/>
      <c r="BG40" s="44"/>
      <c r="BH40" s="111"/>
      <c r="BI40" s="111"/>
      <c r="BJ40" s="111"/>
      <c r="BK40" s="674"/>
      <c r="BL40" s="675"/>
      <c r="BM40" s="65"/>
      <c r="BN40" s="111"/>
      <c r="BO40" s="53"/>
      <c r="BP40" s="51"/>
      <c r="BQ40" s="55"/>
      <c r="BR40" s="53"/>
      <c r="BS40" s="55"/>
      <c r="BT40" s="53"/>
      <c r="BU40" s="55"/>
      <c r="BV40" s="53"/>
      <c r="BW40" s="671"/>
      <c r="BX40" s="672"/>
      <c r="BY40" s="672"/>
      <c r="BZ40" s="673"/>
      <c r="CA40" s="56"/>
      <c r="CB40" s="56"/>
      <c r="CC40" s="56"/>
      <c r="CD40" s="56"/>
      <c r="CE40" s="51"/>
      <c r="CF40" s="51"/>
      <c r="CG40" s="44"/>
      <c r="CH40" s="51"/>
      <c r="CI40" s="51"/>
      <c r="CJ40" s="51"/>
      <c r="CK40" s="44"/>
      <c r="CL40" s="44"/>
      <c r="CM40" s="70"/>
      <c r="CN40" s="671"/>
      <c r="CO40" s="672"/>
      <c r="CP40" s="673"/>
      <c r="CQ40" s="55"/>
      <c r="CR40" s="335"/>
      <c r="CS40" s="52"/>
      <c r="CT40" s="53"/>
      <c r="CU40" s="51"/>
      <c r="CV40" s="55"/>
      <c r="CW40" s="53"/>
      <c r="CX40" s="55"/>
      <c r="CY40" s="53"/>
      <c r="CZ40" s="55"/>
      <c r="DA40" s="337"/>
    </row>
    <row r="41" spans="2:105" x14ac:dyDescent="0.25">
      <c r="B41" s="605"/>
      <c r="C41" s="44"/>
      <c r="D41" s="243"/>
      <c r="E41" s="44"/>
      <c r="F41" s="44"/>
      <c r="G41" s="44"/>
      <c r="H41" s="44"/>
      <c r="I41" s="51"/>
      <c r="J41" s="53"/>
      <c r="K41" s="51"/>
      <c r="L41" s="51"/>
      <c r="M41" s="51"/>
      <c r="N41" s="199"/>
      <c r="O41" s="52"/>
      <c r="P41" s="52"/>
      <c r="Q41" s="51"/>
      <c r="R41" s="51"/>
      <c r="S41" s="44"/>
      <c r="T41" s="51"/>
      <c r="U41" s="51"/>
      <c r="V41" s="51"/>
      <c r="W41" s="53"/>
      <c r="X41" s="53"/>
      <c r="Y41" s="53"/>
      <c r="Z41" s="70"/>
      <c r="AA41" s="70"/>
      <c r="AB41" s="70"/>
      <c r="AC41" s="55"/>
      <c r="AD41" s="53"/>
      <c r="AE41" s="53"/>
      <c r="AF41" s="53"/>
      <c r="AG41" s="53"/>
      <c r="AH41" s="70"/>
      <c r="AI41" s="70"/>
      <c r="AJ41" s="70"/>
      <c r="AK41" s="55"/>
      <c r="AL41" s="53"/>
      <c r="AM41" s="70"/>
      <c r="AN41" s="55"/>
      <c r="AO41" s="53"/>
      <c r="AP41" s="44"/>
      <c r="AQ41" s="674"/>
      <c r="AR41" s="675"/>
      <c r="AS41" s="90"/>
      <c r="AT41" s="671"/>
      <c r="AU41" s="672"/>
      <c r="AV41" s="672"/>
      <c r="AW41" s="673"/>
      <c r="AX41" s="55"/>
      <c r="AY41" s="53"/>
      <c r="AZ41" s="88"/>
      <c r="BA41" s="671"/>
      <c r="BB41" s="672"/>
      <c r="BC41" s="672"/>
      <c r="BD41" s="673"/>
      <c r="BE41" s="55"/>
      <c r="BF41" s="53"/>
      <c r="BG41" s="44"/>
      <c r="BH41" s="111"/>
      <c r="BI41" s="111"/>
      <c r="BJ41" s="111"/>
      <c r="BK41" s="674"/>
      <c r="BL41" s="675"/>
      <c r="BM41" s="65"/>
      <c r="BN41" s="111"/>
      <c r="BO41" s="53"/>
      <c r="BP41" s="51"/>
      <c r="BQ41" s="55"/>
      <c r="BR41" s="53"/>
      <c r="BS41" s="55"/>
      <c r="BT41" s="53"/>
      <c r="BU41" s="55"/>
      <c r="BV41" s="53"/>
      <c r="BW41" s="671"/>
      <c r="BX41" s="672"/>
      <c r="BY41" s="672"/>
      <c r="BZ41" s="673"/>
      <c r="CA41" s="56"/>
      <c r="CB41" s="56"/>
      <c r="CC41" s="56"/>
      <c r="CD41" s="56"/>
      <c r="CE41" s="51"/>
      <c r="CF41" s="51"/>
      <c r="CG41" s="44"/>
      <c r="CH41" s="51"/>
      <c r="CI41" s="51"/>
      <c r="CJ41" s="51"/>
      <c r="CK41" s="44"/>
      <c r="CL41" s="44"/>
      <c r="CM41" s="70"/>
      <c r="CN41" s="671"/>
      <c r="CO41" s="672"/>
      <c r="CP41" s="673"/>
      <c r="CQ41" s="55"/>
      <c r="CR41" s="335"/>
      <c r="CS41" s="52"/>
      <c r="CT41" s="53"/>
      <c r="CU41" s="51"/>
      <c r="CV41" s="55"/>
      <c r="CW41" s="53"/>
      <c r="CX41" s="55"/>
      <c r="CY41" s="53"/>
      <c r="CZ41" s="55"/>
      <c r="DA41" s="337"/>
    </row>
    <row r="42" spans="2:105" x14ac:dyDescent="0.25">
      <c r="B42" s="605"/>
      <c r="C42" s="44"/>
      <c r="D42" s="243"/>
      <c r="E42" s="44"/>
      <c r="F42" s="44"/>
      <c r="G42" s="44"/>
      <c r="H42" s="44"/>
      <c r="I42" s="51"/>
      <c r="J42" s="53"/>
      <c r="K42" s="51"/>
      <c r="L42" s="51"/>
      <c r="M42" s="51"/>
      <c r="N42" s="199"/>
      <c r="O42" s="52"/>
      <c r="P42" s="52"/>
      <c r="Q42" s="51"/>
      <c r="R42" s="51"/>
      <c r="S42" s="44"/>
      <c r="T42" s="51"/>
      <c r="U42" s="51"/>
      <c r="V42" s="51"/>
      <c r="W42" s="53"/>
      <c r="X42" s="53"/>
      <c r="Y42" s="53"/>
      <c r="Z42" s="70"/>
      <c r="AA42" s="70"/>
      <c r="AB42" s="70"/>
      <c r="AC42" s="55"/>
      <c r="AD42" s="53"/>
      <c r="AE42" s="53"/>
      <c r="AF42" s="53"/>
      <c r="AG42" s="53"/>
      <c r="AH42" s="70"/>
      <c r="AI42" s="70"/>
      <c r="AJ42" s="70"/>
      <c r="AK42" s="55"/>
      <c r="AL42" s="53"/>
      <c r="AM42" s="70"/>
      <c r="AN42" s="55"/>
      <c r="AO42" s="53"/>
      <c r="AP42" s="44"/>
      <c r="AQ42" s="674"/>
      <c r="AR42" s="675"/>
      <c r="AS42" s="90"/>
      <c r="AT42" s="671"/>
      <c r="AU42" s="672"/>
      <c r="AV42" s="672"/>
      <c r="AW42" s="673"/>
      <c r="AX42" s="55"/>
      <c r="AY42" s="53"/>
      <c r="AZ42" s="88"/>
      <c r="BA42" s="671"/>
      <c r="BB42" s="672"/>
      <c r="BC42" s="672"/>
      <c r="BD42" s="673"/>
      <c r="BE42" s="55"/>
      <c r="BF42" s="53"/>
      <c r="BG42" s="44"/>
      <c r="BH42" s="111"/>
      <c r="BI42" s="111"/>
      <c r="BJ42" s="111"/>
      <c r="BK42" s="674"/>
      <c r="BL42" s="675"/>
      <c r="BM42" s="65"/>
      <c r="BN42" s="111"/>
      <c r="BO42" s="53"/>
      <c r="BP42" s="51"/>
      <c r="BQ42" s="55"/>
      <c r="BR42" s="53"/>
      <c r="BS42" s="55"/>
      <c r="BT42" s="53"/>
      <c r="BU42" s="55"/>
      <c r="BV42" s="53"/>
      <c r="BW42" s="671"/>
      <c r="BX42" s="672"/>
      <c r="BY42" s="672"/>
      <c r="BZ42" s="673"/>
      <c r="CA42" s="56"/>
      <c r="CB42" s="56"/>
      <c r="CC42" s="56"/>
      <c r="CD42" s="56"/>
      <c r="CE42" s="51"/>
      <c r="CF42" s="51"/>
      <c r="CG42" s="44"/>
      <c r="CH42" s="51"/>
      <c r="CI42" s="51"/>
      <c r="CJ42" s="51"/>
      <c r="CK42" s="44"/>
      <c r="CL42" s="44"/>
      <c r="CM42" s="70"/>
      <c r="CN42" s="671"/>
      <c r="CO42" s="672"/>
      <c r="CP42" s="673"/>
      <c r="CQ42" s="55"/>
      <c r="CR42" s="335"/>
      <c r="CS42" s="52"/>
      <c r="CT42" s="53"/>
      <c r="CU42" s="51"/>
      <c r="CV42" s="55"/>
      <c r="CW42" s="53"/>
      <c r="CX42" s="55"/>
      <c r="CY42" s="53"/>
      <c r="CZ42" s="55"/>
      <c r="DA42" s="337"/>
    </row>
    <row r="43" spans="2:105" x14ac:dyDescent="0.25">
      <c r="B43" s="605"/>
      <c r="C43" s="44"/>
      <c r="D43" s="243"/>
      <c r="E43" s="44"/>
      <c r="F43" s="44"/>
      <c r="G43" s="44"/>
      <c r="H43" s="44"/>
      <c r="I43" s="51"/>
      <c r="J43" s="53"/>
      <c r="K43" s="51"/>
      <c r="L43" s="51"/>
      <c r="M43" s="51"/>
      <c r="N43" s="199"/>
      <c r="O43" s="52"/>
      <c r="P43" s="52"/>
      <c r="Q43" s="51"/>
      <c r="R43" s="51"/>
      <c r="S43" s="44"/>
      <c r="T43" s="51"/>
      <c r="U43" s="51"/>
      <c r="V43" s="51"/>
      <c r="W43" s="53"/>
      <c r="X43" s="53"/>
      <c r="Y43" s="53"/>
      <c r="Z43" s="70"/>
      <c r="AA43" s="70"/>
      <c r="AB43" s="70"/>
      <c r="AC43" s="55"/>
      <c r="AD43" s="53"/>
      <c r="AE43" s="53"/>
      <c r="AF43" s="53"/>
      <c r="AG43" s="53"/>
      <c r="AH43" s="70"/>
      <c r="AI43" s="70"/>
      <c r="AJ43" s="70"/>
      <c r="AK43" s="55"/>
      <c r="AL43" s="53"/>
      <c r="AM43" s="70"/>
      <c r="AN43" s="55"/>
      <c r="AO43" s="53"/>
      <c r="AP43" s="44"/>
      <c r="AQ43" s="674"/>
      <c r="AR43" s="675"/>
      <c r="AS43" s="90"/>
      <c r="AT43" s="671"/>
      <c r="AU43" s="672"/>
      <c r="AV43" s="672"/>
      <c r="AW43" s="673"/>
      <c r="AX43" s="55"/>
      <c r="AY43" s="53"/>
      <c r="AZ43" s="88"/>
      <c r="BA43" s="671"/>
      <c r="BB43" s="672"/>
      <c r="BC43" s="672"/>
      <c r="BD43" s="673"/>
      <c r="BE43" s="55"/>
      <c r="BF43" s="53"/>
      <c r="BG43" s="44"/>
      <c r="BH43" s="111"/>
      <c r="BI43" s="111"/>
      <c r="BJ43" s="111"/>
      <c r="BK43" s="674"/>
      <c r="BL43" s="675"/>
      <c r="BM43" s="65"/>
      <c r="BN43" s="111"/>
      <c r="BO43" s="53"/>
      <c r="BP43" s="51"/>
      <c r="BQ43" s="55"/>
      <c r="BR43" s="53"/>
      <c r="BS43" s="55"/>
      <c r="BT43" s="53"/>
      <c r="BU43" s="55"/>
      <c r="BV43" s="53"/>
      <c r="BW43" s="671"/>
      <c r="BX43" s="672"/>
      <c r="BY43" s="672"/>
      <c r="BZ43" s="673"/>
      <c r="CA43" s="56"/>
      <c r="CB43" s="56"/>
      <c r="CC43" s="56"/>
      <c r="CD43" s="56"/>
      <c r="CE43" s="51"/>
      <c r="CF43" s="51"/>
      <c r="CG43" s="44"/>
      <c r="CH43" s="51"/>
      <c r="CI43" s="51"/>
      <c r="CJ43" s="51"/>
      <c r="CK43" s="44"/>
      <c r="CL43" s="44"/>
      <c r="CM43" s="70"/>
      <c r="CN43" s="671"/>
      <c r="CO43" s="672"/>
      <c r="CP43" s="673"/>
      <c r="CQ43" s="55"/>
      <c r="CR43" s="335"/>
      <c r="CS43" s="52"/>
      <c r="CT43" s="53"/>
      <c r="CU43" s="51"/>
      <c r="CV43" s="55"/>
      <c r="CW43" s="53"/>
      <c r="CX43" s="55"/>
      <c r="CY43" s="53"/>
      <c r="CZ43" s="55"/>
      <c r="DA43" s="337"/>
    </row>
    <row r="44" spans="2:105" x14ac:dyDescent="0.25">
      <c r="B44" s="605"/>
      <c r="C44" s="44"/>
      <c r="D44" s="243"/>
      <c r="E44" s="44"/>
      <c r="F44" s="44"/>
      <c r="G44" s="44"/>
      <c r="H44" s="44"/>
      <c r="I44" s="51"/>
      <c r="J44" s="53"/>
      <c r="K44" s="51"/>
      <c r="L44" s="51"/>
      <c r="M44" s="51"/>
      <c r="N44" s="199"/>
      <c r="O44" s="52"/>
      <c r="P44" s="52"/>
      <c r="Q44" s="51"/>
      <c r="R44" s="51"/>
      <c r="S44" s="44"/>
      <c r="T44" s="51"/>
      <c r="U44" s="51"/>
      <c r="V44" s="51"/>
      <c r="W44" s="53"/>
      <c r="X44" s="53"/>
      <c r="Y44" s="53"/>
      <c r="Z44" s="70"/>
      <c r="AA44" s="70"/>
      <c r="AB44" s="70"/>
      <c r="AC44" s="55"/>
      <c r="AD44" s="53"/>
      <c r="AE44" s="53"/>
      <c r="AF44" s="53"/>
      <c r="AG44" s="53"/>
      <c r="AH44" s="70"/>
      <c r="AI44" s="70"/>
      <c r="AJ44" s="70"/>
      <c r="AK44" s="55"/>
      <c r="AL44" s="53"/>
      <c r="AM44" s="70"/>
      <c r="AN44" s="55"/>
      <c r="AO44" s="53"/>
      <c r="AP44" s="44"/>
      <c r="AQ44" s="674"/>
      <c r="AR44" s="675"/>
      <c r="AS44" s="90"/>
      <c r="AT44" s="671"/>
      <c r="AU44" s="672"/>
      <c r="AV44" s="672"/>
      <c r="AW44" s="673"/>
      <c r="AX44" s="55"/>
      <c r="AY44" s="53"/>
      <c r="AZ44" s="88"/>
      <c r="BA44" s="671"/>
      <c r="BB44" s="672"/>
      <c r="BC44" s="672"/>
      <c r="BD44" s="673"/>
      <c r="BE44" s="55"/>
      <c r="BF44" s="53"/>
      <c r="BG44" s="44"/>
      <c r="BH44" s="111"/>
      <c r="BI44" s="111"/>
      <c r="BJ44" s="111"/>
      <c r="BK44" s="674"/>
      <c r="BL44" s="675"/>
      <c r="BM44" s="65"/>
      <c r="BN44" s="111"/>
      <c r="BO44" s="53"/>
      <c r="BP44" s="51"/>
      <c r="BQ44" s="55"/>
      <c r="BR44" s="53"/>
      <c r="BS44" s="55"/>
      <c r="BT44" s="53"/>
      <c r="BU44" s="55"/>
      <c r="BV44" s="53"/>
      <c r="BW44" s="671"/>
      <c r="BX44" s="672"/>
      <c r="BY44" s="672"/>
      <c r="BZ44" s="673"/>
      <c r="CA44" s="56"/>
      <c r="CB44" s="56"/>
      <c r="CC44" s="56"/>
      <c r="CD44" s="56"/>
      <c r="CE44" s="51"/>
      <c r="CF44" s="51"/>
      <c r="CG44" s="44"/>
      <c r="CH44" s="51"/>
      <c r="CI44" s="51"/>
      <c r="CJ44" s="51"/>
      <c r="CK44" s="44"/>
      <c r="CL44" s="44"/>
      <c r="CM44" s="70"/>
      <c r="CN44" s="671"/>
      <c r="CO44" s="672"/>
      <c r="CP44" s="673"/>
      <c r="CQ44" s="55"/>
      <c r="CR44" s="335"/>
      <c r="CS44" s="52"/>
      <c r="CT44" s="53"/>
      <c r="CU44" s="51"/>
      <c r="CV44" s="55"/>
      <c r="CW44" s="53"/>
      <c r="CX44" s="55"/>
      <c r="CY44" s="53"/>
      <c r="CZ44" s="55"/>
      <c r="DA44" s="337"/>
    </row>
    <row r="45" spans="2:105" x14ac:dyDescent="0.25">
      <c r="B45" s="605"/>
      <c r="C45" s="44"/>
      <c r="D45" s="243"/>
      <c r="E45" s="44"/>
      <c r="F45" s="44"/>
      <c r="G45" s="44"/>
      <c r="H45" s="44"/>
      <c r="I45" s="51"/>
      <c r="J45" s="53"/>
      <c r="K45" s="51"/>
      <c r="L45" s="51"/>
      <c r="M45" s="51"/>
      <c r="N45" s="199"/>
      <c r="O45" s="52"/>
      <c r="P45" s="52"/>
      <c r="Q45" s="51"/>
      <c r="R45" s="51"/>
      <c r="S45" s="44"/>
      <c r="T45" s="51"/>
      <c r="U45" s="51"/>
      <c r="V45" s="51"/>
      <c r="W45" s="53"/>
      <c r="X45" s="53"/>
      <c r="Y45" s="53"/>
      <c r="Z45" s="70"/>
      <c r="AA45" s="70"/>
      <c r="AB45" s="70"/>
      <c r="AC45" s="55"/>
      <c r="AD45" s="53"/>
      <c r="AE45" s="53"/>
      <c r="AF45" s="53"/>
      <c r="AG45" s="53"/>
      <c r="AH45" s="70"/>
      <c r="AI45" s="70"/>
      <c r="AJ45" s="70"/>
      <c r="AK45" s="55"/>
      <c r="AL45" s="53"/>
      <c r="AM45" s="70"/>
      <c r="AN45" s="55"/>
      <c r="AO45" s="53"/>
      <c r="AP45" s="44"/>
      <c r="AQ45" s="674"/>
      <c r="AR45" s="675"/>
      <c r="AS45" s="90"/>
      <c r="AT45" s="671"/>
      <c r="AU45" s="672"/>
      <c r="AV45" s="672"/>
      <c r="AW45" s="673"/>
      <c r="AX45" s="55"/>
      <c r="AY45" s="53"/>
      <c r="AZ45" s="88"/>
      <c r="BA45" s="671"/>
      <c r="BB45" s="672"/>
      <c r="BC45" s="672"/>
      <c r="BD45" s="673"/>
      <c r="BE45" s="55"/>
      <c r="BF45" s="53"/>
      <c r="BG45" s="44"/>
      <c r="BH45" s="111"/>
      <c r="BI45" s="111"/>
      <c r="BJ45" s="111"/>
      <c r="BK45" s="674"/>
      <c r="BL45" s="675"/>
      <c r="BM45" s="65"/>
      <c r="BN45" s="111"/>
      <c r="BO45" s="53"/>
      <c r="BP45" s="51"/>
      <c r="BQ45" s="55"/>
      <c r="BR45" s="53"/>
      <c r="BS45" s="55"/>
      <c r="BT45" s="53"/>
      <c r="BU45" s="55"/>
      <c r="BV45" s="53"/>
      <c r="BW45" s="671"/>
      <c r="BX45" s="672"/>
      <c r="BY45" s="672"/>
      <c r="BZ45" s="673"/>
      <c r="CA45" s="56"/>
      <c r="CB45" s="56"/>
      <c r="CC45" s="56"/>
      <c r="CD45" s="56"/>
      <c r="CE45" s="51"/>
      <c r="CF45" s="51"/>
      <c r="CG45" s="44"/>
      <c r="CH45" s="51"/>
      <c r="CI45" s="51"/>
      <c r="CJ45" s="51"/>
      <c r="CK45" s="44"/>
      <c r="CL45" s="44"/>
      <c r="CM45" s="70"/>
      <c r="CN45" s="671"/>
      <c r="CO45" s="672"/>
      <c r="CP45" s="673"/>
      <c r="CQ45" s="55"/>
      <c r="CR45" s="335"/>
      <c r="CS45" s="52"/>
      <c r="CT45" s="53"/>
      <c r="CU45" s="51"/>
      <c r="CV45" s="55"/>
      <c r="CW45" s="53"/>
      <c r="CX45" s="55"/>
      <c r="CY45" s="53"/>
      <c r="CZ45" s="55"/>
      <c r="DA45" s="337"/>
    </row>
    <row r="46" spans="2:105" x14ac:dyDescent="0.25">
      <c r="B46" s="605"/>
      <c r="C46" s="44"/>
      <c r="D46" s="243"/>
      <c r="E46" s="44"/>
      <c r="F46" s="44"/>
      <c r="G46" s="44"/>
      <c r="H46" s="44"/>
      <c r="I46" s="51"/>
      <c r="J46" s="53"/>
      <c r="K46" s="51"/>
      <c r="L46" s="51"/>
      <c r="M46" s="51"/>
      <c r="N46" s="199"/>
      <c r="O46" s="52"/>
      <c r="P46" s="52"/>
      <c r="Q46" s="51"/>
      <c r="R46" s="51"/>
      <c r="S46" s="44"/>
      <c r="T46" s="51"/>
      <c r="U46" s="51"/>
      <c r="V46" s="51"/>
      <c r="W46" s="53"/>
      <c r="X46" s="53"/>
      <c r="Y46" s="53"/>
      <c r="Z46" s="70"/>
      <c r="AA46" s="70"/>
      <c r="AB46" s="70"/>
      <c r="AC46" s="55"/>
      <c r="AD46" s="53"/>
      <c r="AE46" s="53"/>
      <c r="AF46" s="53"/>
      <c r="AG46" s="53"/>
      <c r="AH46" s="70"/>
      <c r="AI46" s="70"/>
      <c r="AJ46" s="70"/>
      <c r="AK46" s="55"/>
      <c r="AL46" s="53"/>
      <c r="AM46" s="70"/>
      <c r="AN46" s="55"/>
      <c r="AO46" s="53"/>
      <c r="AP46" s="44"/>
      <c r="AQ46" s="674"/>
      <c r="AR46" s="675"/>
      <c r="AS46" s="90"/>
      <c r="AT46" s="671"/>
      <c r="AU46" s="672"/>
      <c r="AV46" s="672"/>
      <c r="AW46" s="673"/>
      <c r="AX46" s="55"/>
      <c r="AY46" s="53"/>
      <c r="AZ46" s="88"/>
      <c r="BA46" s="671"/>
      <c r="BB46" s="672"/>
      <c r="BC46" s="672"/>
      <c r="BD46" s="673"/>
      <c r="BE46" s="55"/>
      <c r="BF46" s="53"/>
      <c r="BG46" s="44"/>
      <c r="BH46" s="111"/>
      <c r="BI46" s="111"/>
      <c r="BJ46" s="111"/>
      <c r="BK46" s="674"/>
      <c r="BL46" s="675"/>
      <c r="BM46" s="65"/>
      <c r="BN46" s="111"/>
      <c r="BO46" s="53"/>
      <c r="BP46" s="51"/>
      <c r="BQ46" s="55"/>
      <c r="BR46" s="53"/>
      <c r="BS46" s="55"/>
      <c r="BT46" s="53"/>
      <c r="BU46" s="55"/>
      <c r="BV46" s="53"/>
      <c r="BW46" s="671"/>
      <c r="BX46" s="672"/>
      <c r="BY46" s="672"/>
      <c r="BZ46" s="673"/>
      <c r="CA46" s="56"/>
      <c r="CB46" s="56"/>
      <c r="CC46" s="56"/>
      <c r="CD46" s="56"/>
      <c r="CE46" s="51"/>
      <c r="CF46" s="51"/>
      <c r="CG46" s="44"/>
      <c r="CH46" s="51"/>
      <c r="CI46" s="51"/>
      <c r="CJ46" s="51"/>
      <c r="CK46" s="44"/>
      <c r="CL46" s="44"/>
      <c r="CM46" s="70"/>
      <c r="CN46" s="671"/>
      <c r="CO46" s="672"/>
      <c r="CP46" s="673"/>
      <c r="CQ46" s="55"/>
      <c r="CR46" s="335"/>
      <c r="CS46" s="52"/>
      <c r="CT46" s="53"/>
      <c r="CU46" s="51"/>
      <c r="CV46" s="55"/>
      <c r="CW46" s="53"/>
      <c r="CX46" s="55"/>
      <c r="CY46" s="53"/>
      <c r="CZ46" s="55"/>
      <c r="DA46" s="337"/>
    </row>
    <row r="47" spans="2:105" x14ac:dyDescent="0.25">
      <c r="B47" s="605"/>
      <c r="C47" s="44"/>
      <c r="D47" s="243"/>
      <c r="E47" s="44"/>
      <c r="F47" s="44"/>
      <c r="G47" s="44"/>
      <c r="H47" s="44"/>
      <c r="I47" s="51"/>
      <c r="J47" s="53"/>
      <c r="K47" s="51"/>
      <c r="L47" s="51"/>
      <c r="M47" s="51"/>
      <c r="N47" s="199"/>
      <c r="O47" s="52"/>
      <c r="P47" s="52"/>
      <c r="Q47" s="51"/>
      <c r="R47" s="51"/>
      <c r="S47" s="44"/>
      <c r="T47" s="51"/>
      <c r="U47" s="51"/>
      <c r="V47" s="51"/>
      <c r="W47" s="53"/>
      <c r="X47" s="53"/>
      <c r="Y47" s="53"/>
      <c r="Z47" s="70"/>
      <c r="AA47" s="70"/>
      <c r="AB47" s="70"/>
      <c r="AC47" s="55"/>
      <c r="AD47" s="53"/>
      <c r="AE47" s="53"/>
      <c r="AF47" s="53"/>
      <c r="AG47" s="53"/>
      <c r="AH47" s="70"/>
      <c r="AI47" s="70"/>
      <c r="AJ47" s="70"/>
      <c r="AK47" s="55"/>
      <c r="AL47" s="53"/>
      <c r="AM47" s="70"/>
      <c r="AN47" s="55"/>
      <c r="AO47" s="53"/>
      <c r="AP47" s="44"/>
      <c r="AQ47" s="674"/>
      <c r="AR47" s="675"/>
      <c r="AS47" s="90"/>
      <c r="AT47" s="671"/>
      <c r="AU47" s="672"/>
      <c r="AV47" s="672"/>
      <c r="AW47" s="673"/>
      <c r="AX47" s="55"/>
      <c r="AY47" s="53"/>
      <c r="AZ47" s="88"/>
      <c r="BA47" s="671"/>
      <c r="BB47" s="672"/>
      <c r="BC47" s="672"/>
      <c r="BD47" s="673"/>
      <c r="BE47" s="55"/>
      <c r="BF47" s="53"/>
      <c r="BG47" s="44"/>
      <c r="BH47" s="111"/>
      <c r="BI47" s="111"/>
      <c r="BJ47" s="111"/>
      <c r="BK47" s="674"/>
      <c r="BL47" s="675"/>
      <c r="BM47" s="65"/>
      <c r="BN47" s="111"/>
      <c r="BO47" s="53"/>
      <c r="BP47" s="51"/>
      <c r="BQ47" s="55"/>
      <c r="BR47" s="53"/>
      <c r="BS47" s="55"/>
      <c r="BT47" s="53"/>
      <c r="BU47" s="55"/>
      <c r="BV47" s="53"/>
      <c r="BW47" s="671"/>
      <c r="BX47" s="672"/>
      <c r="BY47" s="672"/>
      <c r="BZ47" s="673"/>
      <c r="CA47" s="56"/>
      <c r="CB47" s="56"/>
      <c r="CC47" s="56"/>
      <c r="CD47" s="56"/>
      <c r="CE47" s="51"/>
      <c r="CF47" s="51"/>
      <c r="CG47" s="44"/>
      <c r="CH47" s="51"/>
      <c r="CI47" s="51"/>
      <c r="CJ47" s="51"/>
      <c r="CK47" s="44"/>
      <c r="CL47" s="44"/>
      <c r="CM47" s="70"/>
      <c r="CN47" s="671"/>
      <c r="CO47" s="672"/>
      <c r="CP47" s="673"/>
      <c r="CQ47" s="55"/>
      <c r="CR47" s="335"/>
      <c r="CS47" s="52"/>
      <c r="CT47" s="53"/>
      <c r="CU47" s="51"/>
      <c r="CV47" s="55"/>
      <c r="CW47" s="53"/>
      <c r="CX47" s="55"/>
      <c r="CY47" s="53"/>
      <c r="CZ47" s="55"/>
      <c r="DA47" s="337"/>
    </row>
    <row r="48" spans="2:105" ht="12" customHeight="1" thickBot="1" x14ac:dyDescent="0.3">
      <c r="B48" s="606"/>
      <c r="C48" s="45"/>
      <c r="D48" s="244"/>
      <c r="E48" s="45"/>
      <c r="F48" s="45"/>
      <c r="G48" s="45"/>
      <c r="H48" s="45"/>
      <c r="I48" s="54"/>
      <c r="J48" s="197"/>
      <c r="K48" s="54"/>
      <c r="L48" s="54"/>
      <c r="M48" s="54"/>
      <c r="N48" s="78"/>
      <c r="O48" s="57"/>
      <c r="P48" s="57"/>
      <c r="Q48" s="54"/>
      <c r="R48" s="54"/>
      <c r="S48" s="45"/>
      <c r="T48" s="54"/>
      <c r="U48" s="54"/>
      <c r="V48" s="54"/>
      <c r="W48" s="197"/>
      <c r="X48" s="197"/>
      <c r="Y48" s="197"/>
      <c r="Z48" s="71"/>
      <c r="AA48" s="71"/>
      <c r="AB48" s="71"/>
      <c r="AC48" s="58"/>
      <c r="AD48" s="333"/>
      <c r="AE48" s="197"/>
      <c r="AF48" s="197"/>
      <c r="AG48" s="197"/>
      <c r="AH48" s="71"/>
      <c r="AI48" s="71"/>
      <c r="AJ48" s="71"/>
      <c r="AK48" s="58"/>
      <c r="AL48" s="333"/>
      <c r="AM48" s="71"/>
      <c r="AN48" s="58"/>
      <c r="AO48" s="333"/>
      <c r="AP48" s="45"/>
      <c r="AQ48" s="676"/>
      <c r="AR48" s="677"/>
      <c r="AS48" s="91"/>
      <c r="AT48" s="678"/>
      <c r="AU48" s="683"/>
      <c r="AV48" s="683"/>
      <c r="AW48" s="679"/>
      <c r="AX48" s="58"/>
      <c r="AY48" s="333"/>
      <c r="AZ48" s="89"/>
      <c r="BA48" s="678"/>
      <c r="BB48" s="683"/>
      <c r="BC48" s="683"/>
      <c r="BD48" s="679"/>
      <c r="BE48" s="58"/>
      <c r="BF48" s="333"/>
      <c r="BG48" s="45"/>
      <c r="BH48" s="113"/>
      <c r="BI48" s="113"/>
      <c r="BJ48" s="113"/>
      <c r="BK48" s="676"/>
      <c r="BL48" s="677"/>
      <c r="BM48" s="175"/>
      <c r="BN48" s="113"/>
      <c r="BO48" s="197"/>
      <c r="BP48" s="54"/>
      <c r="BQ48" s="58"/>
      <c r="BR48" s="333"/>
      <c r="BS48" s="58"/>
      <c r="BT48" s="333"/>
      <c r="BU48" s="58"/>
      <c r="BV48" s="333"/>
      <c r="BW48" s="678"/>
      <c r="BX48" s="683"/>
      <c r="BY48" s="683"/>
      <c r="BZ48" s="679"/>
      <c r="CA48" s="59"/>
      <c r="CB48" s="59"/>
      <c r="CC48" s="59"/>
      <c r="CD48" s="59"/>
      <c r="CE48" s="54"/>
      <c r="CF48" s="54"/>
      <c r="CG48" s="45"/>
      <c r="CH48" s="54"/>
      <c r="CI48" s="54"/>
      <c r="CJ48" s="54"/>
      <c r="CK48" s="45"/>
      <c r="CL48" s="45"/>
      <c r="CM48" s="71"/>
      <c r="CN48" s="678"/>
      <c r="CO48" s="683"/>
      <c r="CP48" s="679"/>
      <c r="CQ48" s="58"/>
      <c r="CR48" s="336"/>
      <c r="CS48" s="57"/>
      <c r="CT48" s="197"/>
      <c r="CU48" s="54"/>
      <c r="CV48" s="58"/>
      <c r="CW48" s="333"/>
      <c r="CX48" s="58"/>
      <c r="CY48" s="333"/>
      <c r="CZ48" s="58"/>
      <c r="DA48" s="334"/>
    </row>
    <row r="49" spans="2:116" x14ac:dyDescent="0.25"/>
    <row r="50" spans="2:116" x14ac:dyDescent="0.25"/>
    <row r="51" spans="2:116" ht="15.75" thickBot="1" x14ac:dyDescent="0.3">
      <c r="B51" s="14" t="s">
        <v>526</v>
      </c>
    </row>
    <row r="52" spans="2:116" ht="12" customHeight="1" x14ac:dyDescent="0.25">
      <c r="B52" s="6" t="s">
        <v>20</v>
      </c>
      <c r="C52" s="275" t="s">
        <v>105</v>
      </c>
      <c r="D52" s="268" t="s">
        <v>1129</v>
      </c>
      <c r="E52" s="588" t="s">
        <v>1130</v>
      </c>
      <c r="F52" s="607"/>
      <c r="G52" s="607"/>
      <c r="H52" s="589"/>
      <c r="I52" s="588" t="s">
        <v>1131</v>
      </c>
      <c r="J52" s="607"/>
      <c r="K52" s="607"/>
      <c r="L52" s="589"/>
      <c r="M52" s="588" t="s">
        <v>1132</v>
      </c>
      <c r="N52" s="607"/>
      <c r="O52" s="607"/>
      <c r="P52" s="589"/>
      <c r="Q52" s="275" t="s">
        <v>1133</v>
      </c>
      <c r="R52" s="275" t="s">
        <v>1134</v>
      </c>
      <c r="S52" s="275" t="s">
        <v>1135</v>
      </c>
      <c r="T52" s="275" t="s">
        <v>1136</v>
      </c>
      <c r="U52" s="275" t="s">
        <v>1137</v>
      </c>
      <c r="V52" s="275" t="s">
        <v>1138</v>
      </c>
      <c r="W52" s="275" t="s">
        <v>1139</v>
      </c>
      <c r="X52" s="275" t="s">
        <v>1140</v>
      </c>
      <c r="Y52" s="588" t="s">
        <v>1141</v>
      </c>
      <c r="Z52" s="589"/>
      <c r="AA52" s="588" t="s">
        <v>1142</v>
      </c>
      <c r="AB52" s="589"/>
      <c r="AC52" s="588" t="s">
        <v>1143</v>
      </c>
      <c r="AD52" s="589"/>
      <c r="AE52" s="316" t="s">
        <v>1144</v>
      </c>
      <c r="AF52" s="318" t="s">
        <v>1145</v>
      </c>
      <c r="AG52" s="588" t="s">
        <v>1146</v>
      </c>
      <c r="AH52" s="589"/>
      <c r="AI52" s="588" t="s">
        <v>1147</v>
      </c>
      <c r="AJ52" s="589"/>
      <c r="AK52" s="269" t="s">
        <v>1148</v>
      </c>
      <c r="AL52" s="588" t="s">
        <v>1149</v>
      </c>
      <c r="AM52" s="607"/>
      <c r="AN52" s="607"/>
      <c r="AO52" s="607"/>
      <c r="AP52" s="589"/>
      <c r="AQ52" s="588" t="s">
        <v>1150</v>
      </c>
      <c r="AR52" s="589"/>
      <c r="AS52" s="331" t="s">
        <v>1655</v>
      </c>
      <c r="AT52" s="348" t="s">
        <v>1151</v>
      </c>
      <c r="AU52" s="588" t="s">
        <v>1152</v>
      </c>
      <c r="AV52" s="589"/>
      <c r="AW52" s="348" t="s">
        <v>1669</v>
      </c>
      <c r="AX52" s="354" t="s">
        <v>1670</v>
      </c>
      <c r="AY52" s="588" t="s">
        <v>1153</v>
      </c>
      <c r="AZ52" s="589"/>
      <c r="BA52" s="348" t="s">
        <v>1154</v>
      </c>
      <c r="BB52" s="351" t="s">
        <v>1155</v>
      </c>
      <c r="BC52" s="588" t="s">
        <v>1156</v>
      </c>
      <c r="BD52" s="589"/>
      <c r="BE52" s="588" t="s">
        <v>1157</v>
      </c>
      <c r="BF52" s="589"/>
      <c r="BG52" s="588" t="s">
        <v>1158</v>
      </c>
      <c r="BH52" s="607"/>
      <c r="BI52" s="607"/>
      <c r="BJ52" s="589"/>
      <c r="BK52" s="350" t="s">
        <v>1159</v>
      </c>
      <c r="BL52" s="588" t="s">
        <v>1160</v>
      </c>
      <c r="BM52" s="607"/>
      <c r="BN52" s="607"/>
      <c r="BO52" s="589"/>
      <c r="BP52" s="588" t="s">
        <v>1161</v>
      </c>
      <c r="BQ52" s="607"/>
      <c r="BR52" s="607"/>
      <c r="BS52" s="589"/>
      <c r="BT52" s="588" t="s">
        <v>1162</v>
      </c>
      <c r="BU52" s="607"/>
      <c r="BV52" s="607"/>
      <c r="BW52" s="589"/>
      <c r="BX52" s="348" t="s">
        <v>1163</v>
      </c>
      <c r="BY52" s="348" t="s">
        <v>1164</v>
      </c>
      <c r="BZ52" s="348" t="s">
        <v>1165</v>
      </c>
      <c r="CA52" s="348" t="s">
        <v>1166</v>
      </c>
      <c r="CB52" s="348" t="s">
        <v>1167</v>
      </c>
      <c r="CC52" s="348" t="s">
        <v>1168</v>
      </c>
      <c r="CD52" s="348" t="s">
        <v>1169</v>
      </c>
      <c r="CE52" s="348" t="s">
        <v>1170</v>
      </c>
      <c r="CF52" s="588" t="s">
        <v>1171</v>
      </c>
      <c r="CG52" s="589"/>
      <c r="CH52" s="588" t="s">
        <v>1172</v>
      </c>
      <c r="CI52" s="589"/>
      <c r="CJ52" s="588" t="s">
        <v>1173</v>
      </c>
      <c r="CK52" s="589"/>
      <c r="CL52" s="348" t="s">
        <v>1174</v>
      </c>
      <c r="CM52" s="354" t="s">
        <v>1175</v>
      </c>
      <c r="CN52" s="588" t="s">
        <v>1176</v>
      </c>
      <c r="CO52" s="589"/>
      <c r="CP52" s="588" t="s">
        <v>1177</v>
      </c>
      <c r="CQ52" s="589"/>
      <c r="CR52" s="350" t="s">
        <v>1178</v>
      </c>
      <c r="CS52" s="350" t="s">
        <v>1179</v>
      </c>
      <c r="CT52" s="348" t="s">
        <v>1180</v>
      </c>
      <c r="CU52" s="348" t="s">
        <v>1181</v>
      </c>
      <c r="CV52" s="588" t="s">
        <v>1182</v>
      </c>
      <c r="CW52" s="589"/>
      <c r="CX52" s="588" t="s">
        <v>1183</v>
      </c>
      <c r="CY52" s="589"/>
      <c r="CZ52" s="588" t="s">
        <v>1184</v>
      </c>
      <c r="DA52" s="589"/>
      <c r="DB52" s="588" t="s">
        <v>1185</v>
      </c>
      <c r="DC52" s="589"/>
      <c r="DD52" s="348" t="s">
        <v>1186</v>
      </c>
      <c r="DE52" s="588" t="s">
        <v>1187</v>
      </c>
      <c r="DF52" s="607"/>
      <c r="DG52" s="607"/>
      <c r="DH52" s="607"/>
      <c r="DI52" s="589"/>
      <c r="DJ52" s="588" t="s">
        <v>1188</v>
      </c>
      <c r="DK52" s="589"/>
      <c r="DL52" s="329" t="s">
        <v>1656</v>
      </c>
    </row>
    <row r="53" spans="2:116" ht="108" customHeight="1" x14ac:dyDescent="0.25">
      <c r="B53" s="247" t="s">
        <v>67</v>
      </c>
      <c r="C53" s="276" t="s">
        <v>580</v>
      </c>
      <c r="D53" s="271" t="s">
        <v>1407</v>
      </c>
      <c r="E53" s="582" t="s">
        <v>358</v>
      </c>
      <c r="F53" s="609"/>
      <c r="G53" s="609"/>
      <c r="H53" s="583"/>
      <c r="I53" s="582" t="s">
        <v>359</v>
      </c>
      <c r="J53" s="609"/>
      <c r="K53" s="609"/>
      <c r="L53" s="583"/>
      <c r="M53" s="582" t="s">
        <v>360</v>
      </c>
      <c r="N53" s="609"/>
      <c r="O53" s="609"/>
      <c r="P53" s="583"/>
      <c r="Q53" s="272" t="s">
        <v>943</v>
      </c>
      <c r="R53" s="276" t="s">
        <v>944</v>
      </c>
      <c r="S53" s="276" t="s">
        <v>973</v>
      </c>
      <c r="T53" s="276" t="s">
        <v>945</v>
      </c>
      <c r="U53" s="276" t="s">
        <v>837</v>
      </c>
      <c r="V53" s="276" t="s">
        <v>936</v>
      </c>
      <c r="W53" s="276" t="s">
        <v>937</v>
      </c>
      <c r="X53" s="276" t="s">
        <v>838</v>
      </c>
      <c r="Y53" s="582" t="s">
        <v>837</v>
      </c>
      <c r="Z53" s="583"/>
      <c r="AA53" s="582" t="s">
        <v>936</v>
      </c>
      <c r="AB53" s="583"/>
      <c r="AC53" s="582" t="s">
        <v>937</v>
      </c>
      <c r="AD53" s="583"/>
      <c r="AE53" s="317" t="s">
        <v>1531</v>
      </c>
      <c r="AF53" s="319" t="s">
        <v>1529</v>
      </c>
      <c r="AG53" s="582" t="s">
        <v>965</v>
      </c>
      <c r="AH53" s="583"/>
      <c r="AI53" s="582" t="s">
        <v>966</v>
      </c>
      <c r="AJ53" s="583"/>
      <c r="AK53" s="271" t="s">
        <v>1602</v>
      </c>
      <c r="AL53" s="582" t="s">
        <v>1603</v>
      </c>
      <c r="AM53" s="609"/>
      <c r="AN53" s="609"/>
      <c r="AO53" s="609"/>
      <c r="AP53" s="583"/>
      <c r="AQ53" s="582" t="s">
        <v>1604</v>
      </c>
      <c r="AR53" s="583"/>
      <c r="AS53" s="324" t="s">
        <v>1632</v>
      </c>
      <c r="AT53" s="349" t="s">
        <v>100</v>
      </c>
      <c r="AU53" s="690" t="s">
        <v>362</v>
      </c>
      <c r="AV53" s="691"/>
      <c r="AW53" s="365" t="s">
        <v>1671</v>
      </c>
      <c r="AX53" s="360" t="s">
        <v>1749</v>
      </c>
      <c r="AY53" s="582" t="s">
        <v>535</v>
      </c>
      <c r="AZ53" s="583"/>
      <c r="BA53" s="349" t="s">
        <v>1551</v>
      </c>
      <c r="BB53" s="349" t="s">
        <v>1552</v>
      </c>
      <c r="BC53" s="582" t="s">
        <v>1553</v>
      </c>
      <c r="BD53" s="583"/>
      <c r="BE53" s="582" t="s">
        <v>1554</v>
      </c>
      <c r="BF53" s="583"/>
      <c r="BG53" s="582" t="s">
        <v>1555</v>
      </c>
      <c r="BH53" s="609"/>
      <c r="BI53" s="609"/>
      <c r="BJ53" s="583"/>
      <c r="BK53" s="352" t="s">
        <v>363</v>
      </c>
      <c r="BL53" s="582" t="s">
        <v>364</v>
      </c>
      <c r="BM53" s="609"/>
      <c r="BN53" s="609"/>
      <c r="BO53" s="583"/>
      <c r="BP53" s="582" t="s">
        <v>365</v>
      </c>
      <c r="BQ53" s="609"/>
      <c r="BR53" s="609"/>
      <c r="BS53" s="583"/>
      <c r="BT53" s="582" t="s">
        <v>366</v>
      </c>
      <c r="BU53" s="609"/>
      <c r="BV53" s="609"/>
      <c r="BW53" s="583"/>
      <c r="BX53" s="355" t="s">
        <v>946</v>
      </c>
      <c r="BY53" s="349" t="s">
        <v>947</v>
      </c>
      <c r="BZ53" s="349" t="s">
        <v>974</v>
      </c>
      <c r="CA53" s="349" t="s">
        <v>948</v>
      </c>
      <c r="CB53" s="349" t="s">
        <v>837</v>
      </c>
      <c r="CC53" s="349" t="s">
        <v>936</v>
      </c>
      <c r="CD53" s="349" t="s">
        <v>937</v>
      </c>
      <c r="CE53" s="349" t="s">
        <v>838</v>
      </c>
      <c r="CF53" s="582" t="s">
        <v>837</v>
      </c>
      <c r="CG53" s="583"/>
      <c r="CH53" s="582" t="s">
        <v>936</v>
      </c>
      <c r="CI53" s="583"/>
      <c r="CJ53" s="582" t="s">
        <v>937</v>
      </c>
      <c r="CK53" s="583"/>
      <c r="CL53" s="349" t="s">
        <v>1531</v>
      </c>
      <c r="CM53" s="355" t="s">
        <v>1529</v>
      </c>
      <c r="CN53" s="582" t="s">
        <v>967</v>
      </c>
      <c r="CO53" s="583"/>
      <c r="CP53" s="582" t="s">
        <v>968</v>
      </c>
      <c r="CQ53" s="583"/>
      <c r="CR53" s="352" t="s">
        <v>1467</v>
      </c>
      <c r="CS53" s="352" t="s">
        <v>367</v>
      </c>
      <c r="CT53" s="349" t="s">
        <v>1028</v>
      </c>
      <c r="CU53" s="349" t="s">
        <v>1029</v>
      </c>
      <c r="CV53" s="582" t="s">
        <v>1031</v>
      </c>
      <c r="CW53" s="583"/>
      <c r="CX53" s="582" t="s">
        <v>1032</v>
      </c>
      <c r="CY53" s="583"/>
      <c r="CZ53" s="582" t="s">
        <v>1033</v>
      </c>
      <c r="DA53" s="583"/>
      <c r="DB53" s="582" t="s">
        <v>1687</v>
      </c>
      <c r="DC53" s="583"/>
      <c r="DD53" s="352" t="s">
        <v>1605</v>
      </c>
      <c r="DE53" s="582" t="s">
        <v>1606</v>
      </c>
      <c r="DF53" s="609"/>
      <c r="DG53" s="609"/>
      <c r="DH53" s="609"/>
      <c r="DI53" s="583"/>
      <c r="DJ53" s="582" t="s">
        <v>1607</v>
      </c>
      <c r="DK53" s="583"/>
      <c r="DL53" s="366" t="s">
        <v>1634</v>
      </c>
    </row>
    <row r="54" spans="2:116" ht="96" customHeight="1" x14ac:dyDescent="0.25">
      <c r="B54" s="7" t="s">
        <v>21</v>
      </c>
      <c r="C54" s="265" t="s">
        <v>354</v>
      </c>
      <c r="D54" s="274" t="s">
        <v>50</v>
      </c>
      <c r="E54" s="265" t="s">
        <v>643</v>
      </c>
      <c r="F54" s="638" t="s">
        <v>1627</v>
      </c>
      <c r="G54" s="556"/>
      <c r="H54" s="38" t="s">
        <v>1458</v>
      </c>
      <c r="I54" s="265" t="s">
        <v>643</v>
      </c>
      <c r="J54" s="638" t="s">
        <v>1627</v>
      </c>
      <c r="K54" s="556"/>
      <c r="L54" s="38" t="s">
        <v>1458</v>
      </c>
      <c r="M54" s="265" t="s">
        <v>643</v>
      </c>
      <c r="N54" s="638" t="s">
        <v>1627</v>
      </c>
      <c r="O54" s="556"/>
      <c r="P54" s="38" t="s">
        <v>1458</v>
      </c>
      <c r="Q54" s="265" t="s">
        <v>941</v>
      </c>
      <c r="R54" s="265" t="s">
        <v>934</v>
      </c>
      <c r="S54" s="265" t="s">
        <v>972</v>
      </c>
      <c r="T54" s="265" t="s">
        <v>50</v>
      </c>
      <c r="U54" s="265" t="s">
        <v>938</v>
      </c>
      <c r="V54" s="265" t="s">
        <v>939</v>
      </c>
      <c r="W54" s="265" t="s">
        <v>940</v>
      </c>
      <c r="X54" s="265" t="s">
        <v>50</v>
      </c>
      <c r="Y54" s="264" t="s">
        <v>1040</v>
      </c>
      <c r="Z54" s="264" t="s">
        <v>1041</v>
      </c>
      <c r="AA54" s="264" t="s">
        <v>1042</v>
      </c>
      <c r="AB54" s="264" t="s">
        <v>1043</v>
      </c>
      <c r="AC54" s="264" t="s">
        <v>1045</v>
      </c>
      <c r="AD54" s="264" t="s">
        <v>1044</v>
      </c>
      <c r="AE54" s="264" t="s">
        <v>1528</v>
      </c>
      <c r="AF54" s="264" t="s">
        <v>1056</v>
      </c>
      <c r="AG54" s="265" t="s">
        <v>89</v>
      </c>
      <c r="AH54" s="265" t="s">
        <v>90</v>
      </c>
      <c r="AI54" s="265" t="s">
        <v>89</v>
      </c>
      <c r="AJ54" s="265" t="s">
        <v>90</v>
      </c>
      <c r="AK54" s="264" t="s">
        <v>332</v>
      </c>
      <c r="AL54" s="264" t="s">
        <v>1004</v>
      </c>
      <c r="AM54" s="264" t="s">
        <v>1005</v>
      </c>
      <c r="AN54" s="264" t="s">
        <v>779</v>
      </c>
      <c r="AO54" s="283" t="s">
        <v>1006</v>
      </c>
      <c r="AP54" s="264" t="s">
        <v>1660</v>
      </c>
      <c r="AQ54" s="264" t="s">
        <v>159</v>
      </c>
      <c r="AR54" s="264" t="s">
        <v>453</v>
      </c>
      <c r="AS54" s="323" t="s">
        <v>1633</v>
      </c>
      <c r="AT54" s="347" t="s">
        <v>50</v>
      </c>
      <c r="AU54" s="347" t="s">
        <v>50</v>
      </c>
      <c r="AV54" s="347" t="s">
        <v>281</v>
      </c>
      <c r="AW54" s="347" t="s">
        <v>1731</v>
      </c>
      <c r="AX54" s="347" t="s">
        <v>1750</v>
      </c>
      <c r="AY54" s="572" t="s">
        <v>50</v>
      </c>
      <c r="AZ54" s="576"/>
      <c r="BA54" s="344" t="s">
        <v>1550</v>
      </c>
      <c r="BB54" s="344" t="s">
        <v>1038</v>
      </c>
      <c r="BC54" s="347" t="s">
        <v>89</v>
      </c>
      <c r="BD54" s="347" t="s">
        <v>90</v>
      </c>
      <c r="BE54" s="347" t="s">
        <v>89</v>
      </c>
      <c r="BF54" s="347" t="s">
        <v>90</v>
      </c>
      <c r="BG54" s="572" t="s">
        <v>104</v>
      </c>
      <c r="BH54" s="573"/>
      <c r="BI54" s="573"/>
      <c r="BJ54" s="576"/>
      <c r="BK54" s="353" t="s">
        <v>50</v>
      </c>
      <c r="BL54" s="347" t="s">
        <v>643</v>
      </c>
      <c r="BM54" s="638" t="s">
        <v>1627</v>
      </c>
      <c r="BN54" s="556"/>
      <c r="BO54" s="38" t="s">
        <v>1458</v>
      </c>
      <c r="BP54" s="347" t="s">
        <v>643</v>
      </c>
      <c r="BQ54" s="638" t="s">
        <v>1627</v>
      </c>
      <c r="BR54" s="556"/>
      <c r="BS54" s="38" t="s">
        <v>1458</v>
      </c>
      <c r="BT54" s="347" t="s">
        <v>643</v>
      </c>
      <c r="BU54" s="638" t="s">
        <v>1627</v>
      </c>
      <c r="BV54" s="556"/>
      <c r="BW54" s="38" t="s">
        <v>1458</v>
      </c>
      <c r="BX54" s="347" t="s">
        <v>941</v>
      </c>
      <c r="BY54" s="347" t="s">
        <v>934</v>
      </c>
      <c r="BZ54" s="347" t="s">
        <v>975</v>
      </c>
      <c r="CA54" s="347" t="s">
        <v>50</v>
      </c>
      <c r="CB54" s="347" t="s">
        <v>938</v>
      </c>
      <c r="CC54" s="347" t="s">
        <v>939</v>
      </c>
      <c r="CD54" s="347" t="s">
        <v>940</v>
      </c>
      <c r="CE54" s="347" t="s">
        <v>50</v>
      </c>
      <c r="CF54" s="344" t="s">
        <v>1040</v>
      </c>
      <c r="CG54" s="344" t="s">
        <v>1041</v>
      </c>
      <c r="CH54" s="344" t="s">
        <v>1042</v>
      </c>
      <c r="CI54" s="344" t="s">
        <v>1043</v>
      </c>
      <c r="CJ54" s="344" t="s">
        <v>1045</v>
      </c>
      <c r="CK54" s="344" t="s">
        <v>1044</v>
      </c>
      <c r="CL54" s="344" t="s">
        <v>1528</v>
      </c>
      <c r="CM54" s="344" t="s">
        <v>1056</v>
      </c>
      <c r="CN54" s="347" t="s">
        <v>89</v>
      </c>
      <c r="CO54" s="347" t="s">
        <v>90</v>
      </c>
      <c r="CP54" s="347" t="s">
        <v>89</v>
      </c>
      <c r="CQ54" s="347" t="s">
        <v>90</v>
      </c>
      <c r="CR54" s="353" t="s">
        <v>50</v>
      </c>
      <c r="CS54" s="353" t="s">
        <v>50</v>
      </c>
      <c r="CT54" s="344" t="s">
        <v>1021</v>
      </c>
      <c r="CU54" s="344" t="s">
        <v>1039</v>
      </c>
      <c r="CV54" s="347" t="s">
        <v>89</v>
      </c>
      <c r="CW54" s="347" t="s">
        <v>90</v>
      </c>
      <c r="CX54" s="347" t="s">
        <v>89</v>
      </c>
      <c r="CY54" s="347" t="s">
        <v>90</v>
      </c>
      <c r="CZ54" s="347" t="s">
        <v>89</v>
      </c>
      <c r="DA54" s="347" t="s">
        <v>90</v>
      </c>
      <c r="DB54" s="572" t="s">
        <v>1688</v>
      </c>
      <c r="DC54" s="576"/>
      <c r="DD54" s="344" t="s">
        <v>332</v>
      </c>
      <c r="DE54" s="344" t="s">
        <v>1004</v>
      </c>
      <c r="DF54" s="344" t="s">
        <v>1005</v>
      </c>
      <c r="DG54" s="344" t="s">
        <v>779</v>
      </c>
      <c r="DH54" s="364" t="s">
        <v>1006</v>
      </c>
      <c r="DI54" s="344" t="s">
        <v>1660</v>
      </c>
      <c r="DJ54" s="344" t="s">
        <v>159</v>
      </c>
      <c r="DK54" s="353" t="s">
        <v>453</v>
      </c>
      <c r="DL54" s="367" t="s">
        <v>1635</v>
      </c>
    </row>
    <row r="55" spans="2:116" x14ac:dyDescent="0.25">
      <c r="B55" s="604" t="s">
        <v>765</v>
      </c>
      <c r="C55" s="31" t="str">
        <f t="shared" ref="C55:C84" si="0">IF($C19="","",$C19)</f>
        <v/>
      </c>
      <c r="D55" s="278"/>
      <c r="E55" s="243"/>
      <c r="F55" s="674"/>
      <c r="G55" s="675"/>
      <c r="H55" s="56"/>
      <c r="I55" s="279"/>
      <c r="J55" s="674"/>
      <c r="K55" s="675"/>
      <c r="L55" s="56"/>
      <c r="M55" s="279"/>
      <c r="N55" s="674"/>
      <c r="O55" s="675"/>
      <c r="P55" s="56"/>
      <c r="Q55" s="243"/>
      <c r="R55" s="51"/>
      <c r="S55" s="51"/>
      <c r="T55" s="243"/>
      <c r="U55" s="51"/>
      <c r="V55" s="51"/>
      <c r="W55" s="51"/>
      <c r="X55" s="243"/>
      <c r="Y55" s="51"/>
      <c r="Z55" s="51"/>
      <c r="AA55" s="51"/>
      <c r="AB55" s="51"/>
      <c r="AC55" s="51"/>
      <c r="AD55" s="51"/>
      <c r="AE55" s="53"/>
      <c r="AF55" s="51"/>
      <c r="AG55" s="55"/>
      <c r="AH55" s="335"/>
      <c r="AI55" s="60"/>
      <c r="AJ55" s="335"/>
      <c r="AK55" s="278"/>
      <c r="AL55" s="90"/>
      <c r="AM55" s="90"/>
      <c r="AN55" s="90"/>
      <c r="AO55" s="90"/>
      <c r="AP55" s="90"/>
      <c r="AQ55" s="92"/>
      <c r="AR55" s="92"/>
      <c r="AS55" s="90"/>
      <c r="AT55" s="358"/>
      <c r="AU55" s="243"/>
      <c r="AV55" s="51"/>
      <c r="AW55" s="51"/>
      <c r="AX55" s="51"/>
      <c r="AY55" s="674"/>
      <c r="AZ55" s="675"/>
      <c r="BA55" s="208"/>
      <c r="BB55" s="56"/>
      <c r="BC55" s="55"/>
      <c r="BD55" s="53"/>
      <c r="BE55" s="55"/>
      <c r="BF55" s="53"/>
      <c r="BG55" s="671"/>
      <c r="BH55" s="672"/>
      <c r="BI55" s="672"/>
      <c r="BJ55" s="673"/>
      <c r="BK55" s="358"/>
      <c r="BL55" s="243"/>
      <c r="BM55" s="674"/>
      <c r="BN55" s="675"/>
      <c r="BO55" s="56"/>
      <c r="BP55" s="359"/>
      <c r="BQ55" s="674"/>
      <c r="BR55" s="675"/>
      <c r="BS55" s="56"/>
      <c r="BT55" s="359"/>
      <c r="BU55" s="674"/>
      <c r="BV55" s="675"/>
      <c r="BW55" s="56"/>
      <c r="BX55" s="243"/>
      <c r="BY55" s="51"/>
      <c r="BZ55" s="51"/>
      <c r="CA55" s="243"/>
      <c r="CB55" s="51"/>
      <c r="CC55" s="51"/>
      <c r="CD55" s="51"/>
      <c r="CE55" s="243"/>
      <c r="CF55" s="51"/>
      <c r="CG55" s="51"/>
      <c r="CH55" s="51"/>
      <c r="CI55" s="51"/>
      <c r="CJ55" s="51"/>
      <c r="CK55" s="51"/>
      <c r="CL55" s="208"/>
      <c r="CM55" s="56"/>
      <c r="CN55" s="55"/>
      <c r="CO55" s="53"/>
      <c r="CP55" s="55"/>
      <c r="CQ55" s="53"/>
      <c r="CR55" s="358"/>
      <c r="CS55" s="358"/>
      <c r="CT55" s="53"/>
      <c r="CU55" s="56"/>
      <c r="CV55" s="55"/>
      <c r="CW55" s="53"/>
      <c r="CX55" s="55"/>
      <c r="CY55" s="53"/>
      <c r="CZ55" s="55"/>
      <c r="DA55" s="53"/>
      <c r="DB55" s="674"/>
      <c r="DC55" s="675"/>
      <c r="DD55" s="358"/>
      <c r="DE55" s="90"/>
      <c r="DF55" s="90"/>
      <c r="DG55" s="90"/>
      <c r="DH55" s="90"/>
      <c r="DI55" s="90"/>
      <c r="DJ55" s="92"/>
      <c r="DK55" s="92"/>
      <c r="DL55" s="311"/>
    </row>
    <row r="56" spans="2:116" x14ac:dyDescent="0.25">
      <c r="B56" s="605"/>
      <c r="C56" s="31" t="str">
        <f t="shared" si="0"/>
        <v/>
      </c>
      <c r="D56" s="278"/>
      <c r="E56" s="243"/>
      <c r="F56" s="674"/>
      <c r="G56" s="675"/>
      <c r="H56" s="56"/>
      <c r="I56" s="279"/>
      <c r="J56" s="674"/>
      <c r="K56" s="675"/>
      <c r="L56" s="56"/>
      <c r="M56" s="279"/>
      <c r="N56" s="674"/>
      <c r="O56" s="675"/>
      <c r="P56" s="56"/>
      <c r="Q56" s="243"/>
      <c r="R56" s="51"/>
      <c r="S56" s="51"/>
      <c r="T56" s="243"/>
      <c r="U56" s="51"/>
      <c r="V56" s="51"/>
      <c r="W56" s="51"/>
      <c r="X56" s="243"/>
      <c r="Y56" s="51"/>
      <c r="Z56" s="51"/>
      <c r="AA56" s="51"/>
      <c r="AB56" s="51"/>
      <c r="AC56" s="51"/>
      <c r="AD56" s="51"/>
      <c r="AE56" s="53"/>
      <c r="AF56" s="51"/>
      <c r="AG56" s="55"/>
      <c r="AH56" s="335"/>
      <c r="AI56" s="60"/>
      <c r="AJ56" s="335"/>
      <c r="AK56" s="278"/>
      <c r="AL56" s="90"/>
      <c r="AM56" s="90"/>
      <c r="AN56" s="90"/>
      <c r="AO56" s="90"/>
      <c r="AP56" s="90"/>
      <c r="AQ56" s="92"/>
      <c r="AR56" s="92"/>
      <c r="AS56" s="90"/>
      <c r="AT56" s="358"/>
      <c r="AU56" s="243"/>
      <c r="AV56" s="51"/>
      <c r="AW56" s="51"/>
      <c r="AX56" s="51"/>
      <c r="AY56" s="674"/>
      <c r="AZ56" s="675"/>
      <c r="BA56" s="208"/>
      <c r="BB56" s="56"/>
      <c r="BC56" s="55"/>
      <c r="BD56" s="53"/>
      <c r="BE56" s="55"/>
      <c r="BF56" s="53"/>
      <c r="BG56" s="671"/>
      <c r="BH56" s="672"/>
      <c r="BI56" s="672"/>
      <c r="BJ56" s="673"/>
      <c r="BK56" s="358"/>
      <c r="BL56" s="243"/>
      <c r="BM56" s="674"/>
      <c r="BN56" s="675"/>
      <c r="BO56" s="56"/>
      <c r="BP56" s="359"/>
      <c r="BQ56" s="674"/>
      <c r="BR56" s="675"/>
      <c r="BS56" s="56"/>
      <c r="BT56" s="359"/>
      <c r="BU56" s="674"/>
      <c r="BV56" s="675"/>
      <c r="BW56" s="56"/>
      <c r="BX56" s="243"/>
      <c r="BY56" s="51"/>
      <c r="BZ56" s="51"/>
      <c r="CA56" s="243"/>
      <c r="CB56" s="51"/>
      <c r="CC56" s="51"/>
      <c r="CD56" s="51"/>
      <c r="CE56" s="243"/>
      <c r="CF56" s="51"/>
      <c r="CG56" s="51"/>
      <c r="CH56" s="51"/>
      <c r="CI56" s="51"/>
      <c r="CJ56" s="51"/>
      <c r="CK56" s="51"/>
      <c r="CL56" s="208"/>
      <c r="CM56" s="56"/>
      <c r="CN56" s="55"/>
      <c r="CO56" s="53"/>
      <c r="CP56" s="55"/>
      <c r="CQ56" s="53"/>
      <c r="CR56" s="358"/>
      <c r="CS56" s="358"/>
      <c r="CT56" s="53"/>
      <c r="CU56" s="56"/>
      <c r="CV56" s="55"/>
      <c r="CW56" s="53"/>
      <c r="CX56" s="55"/>
      <c r="CY56" s="53"/>
      <c r="CZ56" s="55"/>
      <c r="DA56" s="53"/>
      <c r="DB56" s="674"/>
      <c r="DC56" s="675"/>
      <c r="DD56" s="358"/>
      <c r="DE56" s="90"/>
      <c r="DF56" s="90"/>
      <c r="DG56" s="90"/>
      <c r="DH56" s="90"/>
      <c r="DI56" s="90"/>
      <c r="DJ56" s="92"/>
      <c r="DK56" s="92"/>
      <c r="DL56" s="311"/>
    </row>
    <row r="57" spans="2:116" x14ac:dyDescent="0.25">
      <c r="B57" s="605"/>
      <c r="C57" s="31" t="str">
        <f t="shared" si="0"/>
        <v/>
      </c>
      <c r="D57" s="278"/>
      <c r="E57" s="243"/>
      <c r="F57" s="674"/>
      <c r="G57" s="675"/>
      <c r="H57" s="56"/>
      <c r="I57" s="279"/>
      <c r="J57" s="674"/>
      <c r="K57" s="675"/>
      <c r="L57" s="56"/>
      <c r="M57" s="279"/>
      <c r="N57" s="674"/>
      <c r="O57" s="675"/>
      <c r="P57" s="56"/>
      <c r="Q57" s="243"/>
      <c r="R57" s="51"/>
      <c r="S57" s="51"/>
      <c r="T57" s="243"/>
      <c r="U57" s="51"/>
      <c r="V57" s="51"/>
      <c r="W57" s="51"/>
      <c r="X57" s="243"/>
      <c r="Y57" s="51"/>
      <c r="Z57" s="51"/>
      <c r="AA57" s="51"/>
      <c r="AB57" s="51"/>
      <c r="AC57" s="51"/>
      <c r="AD57" s="51"/>
      <c r="AE57" s="53"/>
      <c r="AF57" s="51"/>
      <c r="AG57" s="55"/>
      <c r="AH57" s="335"/>
      <c r="AI57" s="60"/>
      <c r="AJ57" s="335"/>
      <c r="AK57" s="278"/>
      <c r="AL57" s="90"/>
      <c r="AM57" s="90"/>
      <c r="AN57" s="90"/>
      <c r="AO57" s="90"/>
      <c r="AP57" s="90"/>
      <c r="AQ57" s="92"/>
      <c r="AR57" s="92"/>
      <c r="AS57" s="90"/>
      <c r="AT57" s="358"/>
      <c r="AU57" s="243"/>
      <c r="AV57" s="51"/>
      <c r="AW57" s="51"/>
      <c r="AX57" s="51"/>
      <c r="AY57" s="674"/>
      <c r="AZ57" s="675"/>
      <c r="BA57" s="208"/>
      <c r="BB57" s="56"/>
      <c r="BC57" s="55"/>
      <c r="BD57" s="53"/>
      <c r="BE57" s="55"/>
      <c r="BF57" s="53"/>
      <c r="BG57" s="671"/>
      <c r="BH57" s="672"/>
      <c r="BI57" s="672"/>
      <c r="BJ57" s="673"/>
      <c r="BK57" s="358"/>
      <c r="BL57" s="243"/>
      <c r="BM57" s="674"/>
      <c r="BN57" s="675"/>
      <c r="BO57" s="56"/>
      <c r="BP57" s="359"/>
      <c r="BQ57" s="674"/>
      <c r="BR57" s="675"/>
      <c r="BS57" s="56"/>
      <c r="BT57" s="359"/>
      <c r="BU57" s="674"/>
      <c r="BV57" s="675"/>
      <c r="BW57" s="56"/>
      <c r="BX57" s="243"/>
      <c r="BY57" s="51"/>
      <c r="BZ57" s="51"/>
      <c r="CA57" s="243"/>
      <c r="CB57" s="51"/>
      <c r="CC57" s="51"/>
      <c r="CD57" s="51"/>
      <c r="CE57" s="243"/>
      <c r="CF57" s="51"/>
      <c r="CG57" s="51"/>
      <c r="CH57" s="51"/>
      <c r="CI57" s="51"/>
      <c r="CJ57" s="51"/>
      <c r="CK57" s="51"/>
      <c r="CL57" s="208"/>
      <c r="CM57" s="56"/>
      <c r="CN57" s="55"/>
      <c r="CO57" s="53"/>
      <c r="CP57" s="55"/>
      <c r="CQ57" s="53"/>
      <c r="CR57" s="358"/>
      <c r="CS57" s="358"/>
      <c r="CT57" s="53"/>
      <c r="CU57" s="56"/>
      <c r="CV57" s="55"/>
      <c r="CW57" s="53"/>
      <c r="CX57" s="55"/>
      <c r="CY57" s="53"/>
      <c r="CZ57" s="55"/>
      <c r="DA57" s="53"/>
      <c r="DB57" s="674"/>
      <c r="DC57" s="675"/>
      <c r="DD57" s="358"/>
      <c r="DE57" s="90"/>
      <c r="DF57" s="90"/>
      <c r="DG57" s="90"/>
      <c r="DH57" s="90"/>
      <c r="DI57" s="90"/>
      <c r="DJ57" s="92"/>
      <c r="DK57" s="92"/>
      <c r="DL57" s="311"/>
    </row>
    <row r="58" spans="2:116" x14ac:dyDescent="0.25">
      <c r="B58" s="605"/>
      <c r="C58" s="31" t="str">
        <f t="shared" si="0"/>
        <v/>
      </c>
      <c r="D58" s="278"/>
      <c r="E58" s="243"/>
      <c r="F58" s="674"/>
      <c r="G58" s="675"/>
      <c r="H58" s="56"/>
      <c r="I58" s="279"/>
      <c r="J58" s="674"/>
      <c r="K58" s="675"/>
      <c r="L58" s="56"/>
      <c r="M58" s="279"/>
      <c r="N58" s="674"/>
      <c r="O58" s="675"/>
      <c r="P58" s="56"/>
      <c r="Q58" s="243"/>
      <c r="R58" s="51"/>
      <c r="S58" s="51"/>
      <c r="T58" s="243"/>
      <c r="U58" s="51"/>
      <c r="V58" s="51"/>
      <c r="W58" s="51"/>
      <c r="X58" s="243"/>
      <c r="Y58" s="51"/>
      <c r="Z58" s="51"/>
      <c r="AA58" s="51"/>
      <c r="AB58" s="51"/>
      <c r="AC58" s="51"/>
      <c r="AD58" s="51"/>
      <c r="AE58" s="53"/>
      <c r="AF58" s="51"/>
      <c r="AG58" s="55"/>
      <c r="AH58" s="335"/>
      <c r="AI58" s="60"/>
      <c r="AJ58" s="335"/>
      <c r="AK58" s="278"/>
      <c r="AL58" s="90"/>
      <c r="AM58" s="90"/>
      <c r="AN58" s="90"/>
      <c r="AO58" s="90"/>
      <c r="AP58" s="90"/>
      <c r="AQ58" s="92"/>
      <c r="AR58" s="92"/>
      <c r="AS58" s="90"/>
      <c r="AT58" s="358"/>
      <c r="AU58" s="243"/>
      <c r="AV58" s="51"/>
      <c r="AW58" s="51"/>
      <c r="AX58" s="51"/>
      <c r="AY58" s="674"/>
      <c r="AZ58" s="675"/>
      <c r="BA58" s="208"/>
      <c r="BB58" s="56"/>
      <c r="BC58" s="55"/>
      <c r="BD58" s="53"/>
      <c r="BE58" s="55"/>
      <c r="BF58" s="53"/>
      <c r="BG58" s="671"/>
      <c r="BH58" s="672"/>
      <c r="BI58" s="672"/>
      <c r="BJ58" s="673"/>
      <c r="BK58" s="358"/>
      <c r="BL58" s="243"/>
      <c r="BM58" s="674"/>
      <c r="BN58" s="675"/>
      <c r="BO58" s="56"/>
      <c r="BP58" s="359"/>
      <c r="BQ58" s="674"/>
      <c r="BR58" s="675"/>
      <c r="BS58" s="56"/>
      <c r="BT58" s="359"/>
      <c r="BU58" s="674"/>
      <c r="BV58" s="675"/>
      <c r="BW58" s="56"/>
      <c r="BX58" s="243"/>
      <c r="BY58" s="51"/>
      <c r="BZ58" s="51"/>
      <c r="CA58" s="243"/>
      <c r="CB58" s="51"/>
      <c r="CC58" s="51"/>
      <c r="CD58" s="51"/>
      <c r="CE58" s="243"/>
      <c r="CF58" s="51"/>
      <c r="CG58" s="51"/>
      <c r="CH58" s="51"/>
      <c r="CI58" s="51"/>
      <c r="CJ58" s="51"/>
      <c r="CK58" s="51"/>
      <c r="CL58" s="208"/>
      <c r="CM58" s="56"/>
      <c r="CN58" s="55"/>
      <c r="CO58" s="53"/>
      <c r="CP58" s="55"/>
      <c r="CQ58" s="53"/>
      <c r="CR58" s="358"/>
      <c r="CS58" s="358"/>
      <c r="CT58" s="53"/>
      <c r="CU58" s="56"/>
      <c r="CV58" s="55"/>
      <c r="CW58" s="53"/>
      <c r="CX58" s="55"/>
      <c r="CY58" s="53"/>
      <c r="CZ58" s="55"/>
      <c r="DA58" s="53"/>
      <c r="DB58" s="674"/>
      <c r="DC58" s="675"/>
      <c r="DD58" s="358"/>
      <c r="DE58" s="90"/>
      <c r="DF58" s="90"/>
      <c r="DG58" s="90"/>
      <c r="DH58" s="90"/>
      <c r="DI58" s="90"/>
      <c r="DJ58" s="92"/>
      <c r="DK58" s="92"/>
      <c r="DL58" s="311"/>
    </row>
    <row r="59" spans="2:116" x14ac:dyDescent="0.25">
      <c r="B59" s="605"/>
      <c r="C59" s="31" t="str">
        <f t="shared" si="0"/>
        <v/>
      </c>
      <c r="D59" s="278"/>
      <c r="E59" s="243"/>
      <c r="F59" s="674"/>
      <c r="G59" s="675"/>
      <c r="H59" s="56"/>
      <c r="I59" s="279"/>
      <c r="J59" s="674"/>
      <c r="K59" s="675"/>
      <c r="L59" s="56"/>
      <c r="M59" s="279"/>
      <c r="N59" s="674"/>
      <c r="O59" s="675"/>
      <c r="P59" s="56"/>
      <c r="Q59" s="243"/>
      <c r="R59" s="51"/>
      <c r="S59" s="51"/>
      <c r="T59" s="243"/>
      <c r="U59" s="51"/>
      <c r="V59" s="51"/>
      <c r="W59" s="51"/>
      <c r="X59" s="243"/>
      <c r="Y59" s="51"/>
      <c r="Z59" s="51"/>
      <c r="AA59" s="51"/>
      <c r="AB59" s="51"/>
      <c r="AC59" s="51"/>
      <c r="AD59" s="51"/>
      <c r="AE59" s="53"/>
      <c r="AF59" s="51"/>
      <c r="AG59" s="55"/>
      <c r="AH59" s="335"/>
      <c r="AI59" s="60"/>
      <c r="AJ59" s="335"/>
      <c r="AK59" s="278"/>
      <c r="AL59" s="90"/>
      <c r="AM59" s="90"/>
      <c r="AN59" s="90"/>
      <c r="AO59" s="90"/>
      <c r="AP59" s="90"/>
      <c r="AQ59" s="92"/>
      <c r="AR59" s="92"/>
      <c r="AS59" s="90"/>
      <c r="AT59" s="358"/>
      <c r="AU59" s="243"/>
      <c r="AV59" s="51"/>
      <c r="AW59" s="51"/>
      <c r="AX59" s="51"/>
      <c r="AY59" s="674"/>
      <c r="AZ59" s="675"/>
      <c r="BA59" s="208"/>
      <c r="BB59" s="56"/>
      <c r="BC59" s="55"/>
      <c r="BD59" s="53"/>
      <c r="BE59" s="55"/>
      <c r="BF59" s="53"/>
      <c r="BG59" s="671"/>
      <c r="BH59" s="672"/>
      <c r="BI59" s="672"/>
      <c r="BJ59" s="673"/>
      <c r="BK59" s="358"/>
      <c r="BL59" s="243"/>
      <c r="BM59" s="674"/>
      <c r="BN59" s="675"/>
      <c r="BO59" s="56"/>
      <c r="BP59" s="359"/>
      <c r="BQ59" s="674"/>
      <c r="BR59" s="675"/>
      <c r="BS59" s="56"/>
      <c r="BT59" s="359"/>
      <c r="BU59" s="674"/>
      <c r="BV59" s="675"/>
      <c r="BW59" s="56"/>
      <c r="BX59" s="243"/>
      <c r="BY59" s="51"/>
      <c r="BZ59" s="51"/>
      <c r="CA59" s="243"/>
      <c r="CB59" s="51"/>
      <c r="CC59" s="51"/>
      <c r="CD59" s="51"/>
      <c r="CE59" s="243"/>
      <c r="CF59" s="51"/>
      <c r="CG59" s="51"/>
      <c r="CH59" s="51"/>
      <c r="CI59" s="51"/>
      <c r="CJ59" s="51"/>
      <c r="CK59" s="51"/>
      <c r="CL59" s="208"/>
      <c r="CM59" s="56"/>
      <c r="CN59" s="55"/>
      <c r="CO59" s="53"/>
      <c r="CP59" s="55"/>
      <c r="CQ59" s="53"/>
      <c r="CR59" s="358"/>
      <c r="CS59" s="358"/>
      <c r="CT59" s="53"/>
      <c r="CU59" s="56"/>
      <c r="CV59" s="55"/>
      <c r="CW59" s="53"/>
      <c r="CX59" s="55"/>
      <c r="CY59" s="53"/>
      <c r="CZ59" s="55"/>
      <c r="DA59" s="53"/>
      <c r="DB59" s="674"/>
      <c r="DC59" s="675"/>
      <c r="DD59" s="358"/>
      <c r="DE59" s="90"/>
      <c r="DF59" s="90"/>
      <c r="DG59" s="90"/>
      <c r="DH59" s="90"/>
      <c r="DI59" s="90"/>
      <c r="DJ59" s="92"/>
      <c r="DK59" s="92"/>
      <c r="DL59" s="311"/>
    </row>
    <row r="60" spans="2:116" x14ac:dyDescent="0.25">
      <c r="B60" s="605"/>
      <c r="C60" s="31" t="str">
        <f t="shared" si="0"/>
        <v/>
      </c>
      <c r="D60" s="278"/>
      <c r="E60" s="243"/>
      <c r="F60" s="674"/>
      <c r="G60" s="675"/>
      <c r="H60" s="56"/>
      <c r="I60" s="279"/>
      <c r="J60" s="674"/>
      <c r="K60" s="675"/>
      <c r="L60" s="56"/>
      <c r="M60" s="279"/>
      <c r="N60" s="674"/>
      <c r="O60" s="675"/>
      <c r="P60" s="56"/>
      <c r="Q60" s="243"/>
      <c r="R60" s="51"/>
      <c r="S60" s="51"/>
      <c r="T60" s="243"/>
      <c r="U60" s="51"/>
      <c r="V60" s="51"/>
      <c r="W60" s="51"/>
      <c r="X60" s="243"/>
      <c r="Y60" s="51"/>
      <c r="Z60" s="51"/>
      <c r="AA60" s="51"/>
      <c r="AB60" s="51"/>
      <c r="AC60" s="51"/>
      <c r="AD60" s="51"/>
      <c r="AE60" s="53"/>
      <c r="AF60" s="51"/>
      <c r="AG60" s="55"/>
      <c r="AH60" s="335"/>
      <c r="AI60" s="60"/>
      <c r="AJ60" s="335"/>
      <c r="AK60" s="278"/>
      <c r="AL60" s="90"/>
      <c r="AM60" s="90"/>
      <c r="AN60" s="90"/>
      <c r="AO60" s="90"/>
      <c r="AP60" s="90"/>
      <c r="AQ60" s="92"/>
      <c r="AR60" s="92"/>
      <c r="AS60" s="90"/>
      <c r="AT60" s="358"/>
      <c r="AU60" s="243"/>
      <c r="AV60" s="51"/>
      <c r="AW60" s="51"/>
      <c r="AX60" s="51"/>
      <c r="AY60" s="674"/>
      <c r="AZ60" s="675"/>
      <c r="BA60" s="208"/>
      <c r="BB60" s="56"/>
      <c r="BC60" s="55"/>
      <c r="BD60" s="53"/>
      <c r="BE60" s="55"/>
      <c r="BF60" s="53"/>
      <c r="BG60" s="671"/>
      <c r="BH60" s="672"/>
      <c r="BI60" s="672"/>
      <c r="BJ60" s="673"/>
      <c r="BK60" s="358"/>
      <c r="BL60" s="243"/>
      <c r="BM60" s="674"/>
      <c r="BN60" s="675"/>
      <c r="BO60" s="56"/>
      <c r="BP60" s="359"/>
      <c r="BQ60" s="674"/>
      <c r="BR60" s="675"/>
      <c r="BS60" s="56"/>
      <c r="BT60" s="359"/>
      <c r="BU60" s="674"/>
      <c r="BV60" s="675"/>
      <c r="BW60" s="56"/>
      <c r="BX60" s="243"/>
      <c r="BY60" s="51"/>
      <c r="BZ60" s="51"/>
      <c r="CA60" s="243"/>
      <c r="CB60" s="51"/>
      <c r="CC60" s="51"/>
      <c r="CD60" s="51"/>
      <c r="CE60" s="243"/>
      <c r="CF60" s="51"/>
      <c r="CG60" s="51"/>
      <c r="CH60" s="51"/>
      <c r="CI60" s="51"/>
      <c r="CJ60" s="51"/>
      <c r="CK60" s="51"/>
      <c r="CL60" s="208"/>
      <c r="CM60" s="56"/>
      <c r="CN60" s="55"/>
      <c r="CO60" s="53"/>
      <c r="CP60" s="55"/>
      <c r="CQ60" s="53"/>
      <c r="CR60" s="358"/>
      <c r="CS60" s="358"/>
      <c r="CT60" s="53"/>
      <c r="CU60" s="56"/>
      <c r="CV60" s="55"/>
      <c r="CW60" s="53"/>
      <c r="CX60" s="55"/>
      <c r="CY60" s="53"/>
      <c r="CZ60" s="55"/>
      <c r="DA60" s="53"/>
      <c r="DB60" s="674"/>
      <c r="DC60" s="675"/>
      <c r="DD60" s="358"/>
      <c r="DE60" s="90"/>
      <c r="DF60" s="90"/>
      <c r="DG60" s="90"/>
      <c r="DH60" s="90"/>
      <c r="DI60" s="90"/>
      <c r="DJ60" s="92"/>
      <c r="DK60" s="92"/>
      <c r="DL60" s="311"/>
    </row>
    <row r="61" spans="2:116" x14ac:dyDescent="0.25">
      <c r="B61" s="605"/>
      <c r="C61" s="31" t="str">
        <f t="shared" si="0"/>
        <v/>
      </c>
      <c r="D61" s="278"/>
      <c r="E61" s="243"/>
      <c r="F61" s="674"/>
      <c r="G61" s="675"/>
      <c r="H61" s="56"/>
      <c r="I61" s="279"/>
      <c r="J61" s="674"/>
      <c r="K61" s="675"/>
      <c r="L61" s="56"/>
      <c r="M61" s="279"/>
      <c r="N61" s="674"/>
      <c r="O61" s="675"/>
      <c r="P61" s="56"/>
      <c r="Q61" s="243"/>
      <c r="R61" s="51"/>
      <c r="S61" s="51"/>
      <c r="T61" s="243"/>
      <c r="U61" s="51"/>
      <c r="V61" s="51"/>
      <c r="W61" s="51"/>
      <c r="X61" s="243"/>
      <c r="Y61" s="51"/>
      <c r="Z61" s="51"/>
      <c r="AA61" s="51"/>
      <c r="AB61" s="51"/>
      <c r="AC61" s="51"/>
      <c r="AD61" s="51"/>
      <c r="AE61" s="53"/>
      <c r="AF61" s="51"/>
      <c r="AG61" s="55"/>
      <c r="AH61" s="335"/>
      <c r="AI61" s="60"/>
      <c r="AJ61" s="335"/>
      <c r="AK61" s="278"/>
      <c r="AL61" s="90"/>
      <c r="AM61" s="90"/>
      <c r="AN61" s="90"/>
      <c r="AO61" s="90"/>
      <c r="AP61" s="90"/>
      <c r="AQ61" s="92"/>
      <c r="AR61" s="92"/>
      <c r="AS61" s="90"/>
      <c r="AT61" s="358"/>
      <c r="AU61" s="243"/>
      <c r="AV61" s="51"/>
      <c r="AW61" s="51"/>
      <c r="AX61" s="51"/>
      <c r="AY61" s="674"/>
      <c r="AZ61" s="675"/>
      <c r="BA61" s="208"/>
      <c r="BB61" s="56"/>
      <c r="BC61" s="55"/>
      <c r="BD61" s="53"/>
      <c r="BE61" s="55"/>
      <c r="BF61" s="53"/>
      <c r="BG61" s="671"/>
      <c r="BH61" s="672"/>
      <c r="BI61" s="672"/>
      <c r="BJ61" s="673"/>
      <c r="BK61" s="358"/>
      <c r="BL61" s="243"/>
      <c r="BM61" s="674"/>
      <c r="BN61" s="675"/>
      <c r="BO61" s="56"/>
      <c r="BP61" s="359"/>
      <c r="BQ61" s="674"/>
      <c r="BR61" s="675"/>
      <c r="BS61" s="56"/>
      <c r="BT61" s="359"/>
      <c r="BU61" s="674"/>
      <c r="BV61" s="675"/>
      <c r="BW61" s="56"/>
      <c r="BX61" s="243"/>
      <c r="BY61" s="51"/>
      <c r="BZ61" s="51"/>
      <c r="CA61" s="243"/>
      <c r="CB61" s="51"/>
      <c r="CC61" s="51"/>
      <c r="CD61" s="51"/>
      <c r="CE61" s="243"/>
      <c r="CF61" s="51"/>
      <c r="CG61" s="51"/>
      <c r="CH61" s="51"/>
      <c r="CI61" s="51"/>
      <c r="CJ61" s="51"/>
      <c r="CK61" s="51"/>
      <c r="CL61" s="208"/>
      <c r="CM61" s="56"/>
      <c r="CN61" s="55"/>
      <c r="CO61" s="53"/>
      <c r="CP61" s="55"/>
      <c r="CQ61" s="53"/>
      <c r="CR61" s="358"/>
      <c r="CS61" s="358"/>
      <c r="CT61" s="53"/>
      <c r="CU61" s="56"/>
      <c r="CV61" s="55"/>
      <c r="CW61" s="53"/>
      <c r="CX61" s="55"/>
      <c r="CY61" s="53"/>
      <c r="CZ61" s="55"/>
      <c r="DA61" s="53"/>
      <c r="DB61" s="674"/>
      <c r="DC61" s="675"/>
      <c r="DD61" s="358"/>
      <c r="DE61" s="90"/>
      <c r="DF61" s="90"/>
      <c r="DG61" s="90"/>
      <c r="DH61" s="90"/>
      <c r="DI61" s="90"/>
      <c r="DJ61" s="92"/>
      <c r="DK61" s="92"/>
      <c r="DL61" s="311"/>
    </row>
    <row r="62" spans="2:116" x14ac:dyDescent="0.25">
      <c r="B62" s="605"/>
      <c r="C62" s="31" t="str">
        <f t="shared" si="0"/>
        <v/>
      </c>
      <c r="D62" s="278"/>
      <c r="E62" s="243"/>
      <c r="F62" s="674"/>
      <c r="G62" s="675"/>
      <c r="H62" s="56"/>
      <c r="I62" s="279"/>
      <c r="J62" s="674"/>
      <c r="K62" s="675"/>
      <c r="L62" s="56"/>
      <c r="M62" s="279"/>
      <c r="N62" s="674"/>
      <c r="O62" s="675"/>
      <c r="P62" s="56"/>
      <c r="Q62" s="243"/>
      <c r="R62" s="51"/>
      <c r="S62" s="51"/>
      <c r="T62" s="243"/>
      <c r="U62" s="51"/>
      <c r="V62" s="51"/>
      <c r="W62" s="51"/>
      <c r="X62" s="243"/>
      <c r="Y62" s="51"/>
      <c r="Z62" s="51"/>
      <c r="AA62" s="51"/>
      <c r="AB62" s="51"/>
      <c r="AC62" s="51"/>
      <c r="AD62" s="51"/>
      <c r="AE62" s="53"/>
      <c r="AF62" s="51"/>
      <c r="AG62" s="55"/>
      <c r="AH62" s="335"/>
      <c r="AI62" s="60"/>
      <c r="AJ62" s="335"/>
      <c r="AK62" s="278"/>
      <c r="AL62" s="90"/>
      <c r="AM62" s="90"/>
      <c r="AN62" s="90"/>
      <c r="AO62" s="90"/>
      <c r="AP62" s="90"/>
      <c r="AQ62" s="92"/>
      <c r="AR62" s="92"/>
      <c r="AS62" s="90"/>
      <c r="AT62" s="358"/>
      <c r="AU62" s="243"/>
      <c r="AV62" s="51"/>
      <c r="AW62" s="51"/>
      <c r="AX62" s="51"/>
      <c r="AY62" s="674"/>
      <c r="AZ62" s="675"/>
      <c r="BA62" s="208"/>
      <c r="BB62" s="56"/>
      <c r="BC62" s="55"/>
      <c r="BD62" s="53"/>
      <c r="BE62" s="55"/>
      <c r="BF62" s="53"/>
      <c r="BG62" s="671"/>
      <c r="BH62" s="672"/>
      <c r="BI62" s="672"/>
      <c r="BJ62" s="673"/>
      <c r="BK62" s="358"/>
      <c r="BL62" s="243"/>
      <c r="BM62" s="674"/>
      <c r="BN62" s="675"/>
      <c r="BO62" s="56"/>
      <c r="BP62" s="359"/>
      <c r="BQ62" s="674"/>
      <c r="BR62" s="675"/>
      <c r="BS62" s="56"/>
      <c r="BT62" s="359"/>
      <c r="BU62" s="674"/>
      <c r="BV62" s="675"/>
      <c r="BW62" s="56"/>
      <c r="BX62" s="243"/>
      <c r="BY62" s="51"/>
      <c r="BZ62" s="51"/>
      <c r="CA62" s="243"/>
      <c r="CB62" s="51"/>
      <c r="CC62" s="51"/>
      <c r="CD62" s="51"/>
      <c r="CE62" s="243"/>
      <c r="CF62" s="51"/>
      <c r="CG62" s="51"/>
      <c r="CH62" s="51"/>
      <c r="CI62" s="51"/>
      <c r="CJ62" s="51"/>
      <c r="CK62" s="51"/>
      <c r="CL62" s="208"/>
      <c r="CM62" s="56"/>
      <c r="CN62" s="55"/>
      <c r="CO62" s="53"/>
      <c r="CP62" s="55"/>
      <c r="CQ62" s="53"/>
      <c r="CR62" s="358"/>
      <c r="CS62" s="358"/>
      <c r="CT62" s="53"/>
      <c r="CU62" s="56"/>
      <c r="CV62" s="55"/>
      <c r="CW62" s="53"/>
      <c r="CX62" s="55"/>
      <c r="CY62" s="53"/>
      <c r="CZ62" s="55"/>
      <c r="DA62" s="53"/>
      <c r="DB62" s="674"/>
      <c r="DC62" s="675"/>
      <c r="DD62" s="358"/>
      <c r="DE62" s="90"/>
      <c r="DF62" s="90"/>
      <c r="DG62" s="90"/>
      <c r="DH62" s="90"/>
      <c r="DI62" s="90"/>
      <c r="DJ62" s="92"/>
      <c r="DK62" s="92"/>
      <c r="DL62" s="311"/>
    </row>
    <row r="63" spans="2:116" x14ac:dyDescent="0.25">
      <c r="B63" s="605"/>
      <c r="C63" s="31" t="str">
        <f t="shared" si="0"/>
        <v/>
      </c>
      <c r="D63" s="278"/>
      <c r="E63" s="243"/>
      <c r="F63" s="674"/>
      <c r="G63" s="675"/>
      <c r="H63" s="56"/>
      <c r="I63" s="279"/>
      <c r="J63" s="674"/>
      <c r="K63" s="675"/>
      <c r="L63" s="56"/>
      <c r="M63" s="279"/>
      <c r="N63" s="674"/>
      <c r="O63" s="675"/>
      <c r="P63" s="56"/>
      <c r="Q63" s="243"/>
      <c r="R63" s="51"/>
      <c r="S63" s="51"/>
      <c r="T63" s="243"/>
      <c r="U63" s="51"/>
      <c r="V63" s="51"/>
      <c r="W63" s="51"/>
      <c r="X63" s="243"/>
      <c r="Y63" s="51"/>
      <c r="Z63" s="51"/>
      <c r="AA63" s="51"/>
      <c r="AB63" s="51"/>
      <c r="AC63" s="51"/>
      <c r="AD63" s="51"/>
      <c r="AE63" s="53"/>
      <c r="AF63" s="51"/>
      <c r="AG63" s="55"/>
      <c r="AH63" s="335"/>
      <c r="AI63" s="60"/>
      <c r="AJ63" s="335"/>
      <c r="AK63" s="278"/>
      <c r="AL63" s="90"/>
      <c r="AM63" s="90"/>
      <c r="AN63" s="90"/>
      <c r="AO63" s="90"/>
      <c r="AP63" s="90"/>
      <c r="AQ63" s="92"/>
      <c r="AR63" s="92"/>
      <c r="AS63" s="90"/>
      <c r="AT63" s="358"/>
      <c r="AU63" s="243"/>
      <c r="AV63" s="51"/>
      <c r="AW63" s="51"/>
      <c r="AX63" s="51"/>
      <c r="AY63" s="674"/>
      <c r="AZ63" s="675"/>
      <c r="BA63" s="208"/>
      <c r="BB63" s="56"/>
      <c r="BC63" s="55"/>
      <c r="BD63" s="53"/>
      <c r="BE63" s="55"/>
      <c r="BF63" s="53"/>
      <c r="BG63" s="671"/>
      <c r="BH63" s="672"/>
      <c r="BI63" s="672"/>
      <c r="BJ63" s="673"/>
      <c r="BK63" s="358"/>
      <c r="BL63" s="243"/>
      <c r="BM63" s="674"/>
      <c r="BN63" s="675"/>
      <c r="BO63" s="56"/>
      <c r="BP63" s="359"/>
      <c r="BQ63" s="674"/>
      <c r="BR63" s="675"/>
      <c r="BS63" s="56"/>
      <c r="BT63" s="359"/>
      <c r="BU63" s="674"/>
      <c r="BV63" s="675"/>
      <c r="BW63" s="56"/>
      <c r="BX63" s="243"/>
      <c r="BY63" s="51"/>
      <c r="BZ63" s="51"/>
      <c r="CA63" s="243"/>
      <c r="CB63" s="51"/>
      <c r="CC63" s="51"/>
      <c r="CD63" s="51"/>
      <c r="CE63" s="243"/>
      <c r="CF63" s="51"/>
      <c r="CG63" s="51"/>
      <c r="CH63" s="51"/>
      <c r="CI63" s="51"/>
      <c r="CJ63" s="51"/>
      <c r="CK63" s="51"/>
      <c r="CL63" s="208"/>
      <c r="CM63" s="56"/>
      <c r="CN63" s="55"/>
      <c r="CO63" s="53"/>
      <c r="CP63" s="55"/>
      <c r="CQ63" s="53"/>
      <c r="CR63" s="358"/>
      <c r="CS63" s="358"/>
      <c r="CT63" s="53"/>
      <c r="CU63" s="56"/>
      <c r="CV63" s="55"/>
      <c r="CW63" s="53"/>
      <c r="CX63" s="55"/>
      <c r="CY63" s="53"/>
      <c r="CZ63" s="55"/>
      <c r="DA63" s="53"/>
      <c r="DB63" s="674"/>
      <c r="DC63" s="675"/>
      <c r="DD63" s="358"/>
      <c r="DE63" s="90"/>
      <c r="DF63" s="90"/>
      <c r="DG63" s="90"/>
      <c r="DH63" s="90"/>
      <c r="DI63" s="90"/>
      <c r="DJ63" s="92"/>
      <c r="DK63" s="92"/>
      <c r="DL63" s="311"/>
    </row>
    <row r="64" spans="2:116" x14ac:dyDescent="0.25">
      <c r="B64" s="605"/>
      <c r="C64" s="31" t="str">
        <f t="shared" si="0"/>
        <v/>
      </c>
      <c r="D64" s="278"/>
      <c r="E64" s="243"/>
      <c r="F64" s="674"/>
      <c r="G64" s="675"/>
      <c r="H64" s="56"/>
      <c r="I64" s="279"/>
      <c r="J64" s="674"/>
      <c r="K64" s="675"/>
      <c r="L64" s="56"/>
      <c r="M64" s="279"/>
      <c r="N64" s="674"/>
      <c r="O64" s="675"/>
      <c r="P64" s="56"/>
      <c r="Q64" s="243"/>
      <c r="R64" s="51"/>
      <c r="S64" s="51"/>
      <c r="T64" s="243"/>
      <c r="U64" s="51"/>
      <c r="V64" s="51"/>
      <c r="W64" s="51"/>
      <c r="X64" s="243"/>
      <c r="Y64" s="51"/>
      <c r="Z64" s="51"/>
      <c r="AA64" s="51"/>
      <c r="AB64" s="51"/>
      <c r="AC64" s="51"/>
      <c r="AD64" s="51"/>
      <c r="AE64" s="53"/>
      <c r="AF64" s="51"/>
      <c r="AG64" s="55"/>
      <c r="AH64" s="335"/>
      <c r="AI64" s="60"/>
      <c r="AJ64" s="335"/>
      <c r="AK64" s="278"/>
      <c r="AL64" s="90"/>
      <c r="AM64" s="90"/>
      <c r="AN64" s="90"/>
      <c r="AO64" s="90"/>
      <c r="AP64" s="90"/>
      <c r="AQ64" s="92"/>
      <c r="AR64" s="92"/>
      <c r="AS64" s="90"/>
      <c r="AT64" s="358"/>
      <c r="AU64" s="243"/>
      <c r="AV64" s="51"/>
      <c r="AW64" s="51"/>
      <c r="AX64" s="51"/>
      <c r="AY64" s="674"/>
      <c r="AZ64" s="675"/>
      <c r="BA64" s="208"/>
      <c r="BB64" s="56"/>
      <c r="BC64" s="55"/>
      <c r="BD64" s="53"/>
      <c r="BE64" s="55"/>
      <c r="BF64" s="53"/>
      <c r="BG64" s="671"/>
      <c r="BH64" s="672"/>
      <c r="BI64" s="672"/>
      <c r="BJ64" s="673"/>
      <c r="BK64" s="358"/>
      <c r="BL64" s="243"/>
      <c r="BM64" s="674"/>
      <c r="BN64" s="675"/>
      <c r="BO64" s="56"/>
      <c r="BP64" s="359"/>
      <c r="BQ64" s="674"/>
      <c r="BR64" s="675"/>
      <c r="BS64" s="56"/>
      <c r="BT64" s="359"/>
      <c r="BU64" s="674"/>
      <c r="BV64" s="675"/>
      <c r="BW64" s="56"/>
      <c r="BX64" s="243"/>
      <c r="BY64" s="51"/>
      <c r="BZ64" s="51"/>
      <c r="CA64" s="243"/>
      <c r="CB64" s="51"/>
      <c r="CC64" s="51"/>
      <c r="CD64" s="51"/>
      <c r="CE64" s="243"/>
      <c r="CF64" s="51"/>
      <c r="CG64" s="51"/>
      <c r="CH64" s="51"/>
      <c r="CI64" s="51"/>
      <c r="CJ64" s="51"/>
      <c r="CK64" s="51"/>
      <c r="CL64" s="208"/>
      <c r="CM64" s="56"/>
      <c r="CN64" s="55"/>
      <c r="CO64" s="53"/>
      <c r="CP64" s="55"/>
      <c r="CQ64" s="53"/>
      <c r="CR64" s="358"/>
      <c r="CS64" s="358"/>
      <c r="CT64" s="53"/>
      <c r="CU64" s="56"/>
      <c r="CV64" s="55"/>
      <c r="CW64" s="53"/>
      <c r="CX64" s="55"/>
      <c r="CY64" s="53"/>
      <c r="CZ64" s="55"/>
      <c r="DA64" s="53"/>
      <c r="DB64" s="674"/>
      <c r="DC64" s="675"/>
      <c r="DD64" s="358"/>
      <c r="DE64" s="90"/>
      <c r="DF64" s="90"/>
      <c r="DG64" s="90"/>
      <c r="DH64" s="90"/>
      <c r="DI64" s="90"/>
      <c r="DJ64" s="92"/>
      <c r="DK64" s="92"/>
      <c r="DL64" s="311"/>
    </row>
    <row r="65" spans="2:116" x14ac:dyDescent="0.25">
      <c r="B65" s="605"/>
      <c r="C65" s="31" t="str">
        <f t="shared" si="0"/>
        <v/>
      </c>
      <c r="D65" s="278"/>
      <c r="E65" s="243"/>
      <c r="F65" s="674"/>
      <c r="G65" s="675"/>
      <c r="H65" s="56"/>
      <c r="I65" s="279"/>
      <c r="J65" s="674"/>
      <c r="K65" s="675"/>
      <c r="L65" s="56"/>
      <c r="M65" s="279"/>
      <c r="N65" s="674"/>
      <c r="O65" s="675"/>
      <c r="P65" s="56"/>
      <c r="Q65" s="243"/>
      <c r="R65" s="51"/>
      <c r="S65" s="51"/>
      <c r="T65" s="243"/>
      <c r="U65" s="51"/>
      <c r="V65" s="51"/>
      <c r="W65" s="51"/>
      <c r="X65" s="243"/>
      <c r="Y65" s="51"/>
      <c r="Z65" s="51"/>
      <c r="AA65" s="51"/>
      <c r="AB65" s="51"/>
      <c r="AC65" s="51"/>
      <c r="AD65" s="51"/>
      <c r="AE65" s="53"/>
      <c r="AF65" s="51"/>
      <c r="AG65" s="55"/>
      <c r="AH65" s="335"/>
      <c r="AI65" s="60"/>
      <c r="AJ65" s="335"/>
      <c r="AK65" s="278"/>
      <c r="AL65" s="90"/>
      <c r="AM65" s="90"/>
      <c r="AN65" s="90"/>
      <c r="AO65" s="90"/>
      <c r="AP65" s="90"/>
      <c r="AQ65" s="92"/>
      <c r="AR65" s="92"/>
      <c r="AS65" s="90"/>
      <c r="AT65" s="358"/>
      <c r="AU65" s="243"/>
      <c r="AV65" s="51"/>
      <c r="AW65" s="51"/>
      <c r="AX65" s="51"/>
      <c r="AY65" s="674"/>
      <c r="AZ65" s="675"/>
      <c r="BA65" s="208"/>
      <c r="BB65" s="56"/>
      <c r="BC65" s="55"/>
      <c r="BD65" s="53"/>
      <c r="BE65" s="55"/>
      <c r="BF65" s="53"/>
      <c r="BG65" s="671"/>
      <c r="BH65" s="672"/>
      <c r="BI65" s="672"/>
      <c r="BJ65" s="673"/>
      <c r="BK65" s="358"/>
      <c r="BL65" s="243"/>
      <c r="BM65" s="674"/>
      <c r="BN65" s="675"/>
      <c r="BO65" s="56"/>
      <c r="BP65" s="359"/>
      <c r="BQ65" s="674"/>
      <c r="BR65" s="675"/>
      <c r="BS65" s="56"/>
      <c r="BT65" s="359"/>
      <c r="BU65" s="674"/>
      <c r="BV65" s="675"/>
      <c r="BW65" s="56"/>
      <c r="BX65" s="243"/>
      <c r="BY65" s="51"/>
      <c r="BZ65" s="51"/>
      <c r="CA65" s="243"/>
      <c r="CB65" s="51"/>
      <c r="CC65" s="51"/>
      <c r="CD65" s="51"/>
      <c r="CE65" s="243"/>
      <c r="CF65" s="51"/>
      <c r="CG65" s="51"/>
      <c r="CH65" s="51"/>
      <c r="CI65" s="51"/>
      <c r="CJ65" s="51"/>
      <c r="CK65" s="51"/>
      <c r="CL65" s="208"/>
      <c r="CM65" s="56"/>
      <c r="CN65" s="55"/>
      <c r="CO65" s="53"/>
      <c r="CP65" s="55"/>
      <c r="CQ65" s="53"/>
      <c r="CR65" s="358"/>
      <c r="CS65" s="358"/>
      <c r="CT65" s="53"/>
      <c r="CU65" s="56"/>
      <c r="CV65" s="55"/>
      <c r="CW65" s="53"/>
      <c r="CX65" s="55"/>
      <c r="CY65" s="53"/>
      <c r="CZ65" s="55"/>
      <c r="DA65" s="53"/>
      <c r="DB65" s="674"/>
      <c r="DC65" s="675"/>
      <c r="DD65" s="358"/>
      <c r="DE65" s="90"/>
      <c r="DF65" s="90"/>
      <c r="DG65" s="90"/>
      <c r="DH65" s="90"/>
      <c r="DI65" s="90"/>
      <c r="DJ65" s="92"/>
      <c r="DK65" s="92"/>
      <c r="DL65" s="311"/>
    </row>
    <row r="66" spans="2:116" x14ac:dyDescent="0.25">
      <c r="B66" s="605"/>
      <c r="C66" s="31" t="str">
        <f t="shared" si="0"/>
        <v/>
      </c>
      <c r="D66" s="278"/>
      <c r="E66" s="243"/>
      <c r="F66" s="674"/>
      <c r="G66" s="675"/>
      <c r="H66" s="56"/>
      <c r="I66" s="279"/>
      <c r="J66" s="674"/>
      <c r="K66" s="675"/>
      <c r="L66" s="56"/>
      <c r="M66" s="279"/>
      <c r="N66" s="674"/>
      <c r="O66" s="675"/>
      <c r="P66" s="56"/>
      <c r="Q66" s="243"/>
      <c r="R66" s="51"/>
      <c r="S66" s="51"/>
      <c r="T66" s="243"/>
      <c r="U66" s="51"/>
      <c r="V66" s="51"/>
      <c r="W66" s="51"/>
      <c r="X66" s="243"/>
      <c r="Y66" s="51"/>
      <c r="Z66" s="51"/>
      <c r="AA66" s="51"/>
      <c r="AB66" s="51"/>
      <c r="AC66" s="51"/>
      <c r="AD66" s="51"/>
      <c r="AE66" s="53"/>
      <c r="AF66" s="51"/>
      <c r="AG66" s="55"/>
      <c r="AH66" s="335"/>
      <c r="AI66" s="60"/>
      <c r="AJ66" s="335"/>
      <c r="AK66" s="278"/>
      <c r="AL66" s="90"/>
      <c r="AM66" s="90"/>
      <c r="AN66" s="90"/>
      <c r="AO66" s="90"/>
      <c r="AP66" s="90"/>
      <c r="AQ66" s="92"/>
      <c r="AR66" s="92"/>
      <c r="AS66" s="90"/>
      <c r="AT66" s="358"/>
      <c r="AU66" s="243"/>
      <c r="AV66" s="51"/>
      <c r="AW66" s="51"/>
      <c r="AX66" s="51"/>
      <c r="AY66" s="674"/>
      <c r="AZ66" s="675"/>
      <c r="BA66" s="208"/>
      <c r="BB66" s="56"/>
      <c r="BC66" s="55"/>
      <c r="BD66" s="53"/>
      <c r="BE66" s="55"/>
      <c r="BF66" s="53"/>
      <c r="BG66" s="671"/>
      <c r="BH66" s="672"/>
      <c r="BI66" s="672"/>
      <c r="BJ66" s="673"/>
      <c r="BK66" s="358"/>
      <c r="BL66" s="243"/>
      <c r="BM66" s="674"/>
      <c r="BN66" s="675"/>
      <c r="BO66" s="56"/>
      <c r="BP66" s="359"/>
      <c r="BQ66" s="674"/>
      <c r="BR66" s="675"/>
      <c r="BS66" s="56"/>
      <c r="BT66" s="359"/>
      <c r="BU66" s="674"/>
      <c r="BV66" s="675"/>
      <c r="BW66" s="56"/>
      <c r="BX66" s="243"/>
      <c r="BY66" s="51"/>
      <c r="BZ66" s="51"/>
      <c r="CA66" s="243"/>
      <c r="CB66" s="51"/>
      <c r="CC66" s="51"/>
      <c r="CD66" s="51"/>
      <c r="CE66" s="243"/>
      <c r="CF66" s="51"/>
      <c r="CG66" s="51"/>
      <c r="CH66" s="51"/>
      <c r="CI66" s="51"/>
      <c r="CJ66" s="51"/>
      <c r="CK66" s="51"/>
      <c r="CL66" s="208"/>
      <c r="CM66" s="56"/>
      <c r="CN66" s="55"/>
      <c r="CO66" s="53"/>
      <c r="CP66" s="55"/>
      <c r="CQ66" s="53"/>
      <c r="CR66" s="358"/>
      <c r="CS66" s="358"/>
      <c r="CT66" s="53"/>
      <c r="CU66" s="56"/>
      <c r="CV66" s="55"/>
      <c r="CW66" s="53"/>
      <c r="CX66" s="55"/>
      <c r="CY66" s="53"/>
      <c r="CZ66" s="55"/>
      <c r="DA66" s="53"/>
      <c r="DB66" s="674"/>
      <c r="DC66" s="675"/>
      <c r="DD66" s="358"/>
      <c r="DE66" s="90"/>
      <c r="DF66" s="90"/>
      <c r="DG66" s="90"/>
      <c r="DH66" s="90"/>
      <c r="DI66" s="90"/>
      <c r="DJ66" s="92"/>
      <c r="DK66" s="92"/>
      <c r="DL66" s="311"/>
    </row>
    <row r="67" spans="2:116" x14ac:dyDescent="0.25">
      <c r="B67" s="605"/>
      <c r="C67" s="31" t="str">
        <f t="shared" si="0"/>
        <v/>
      </c>
      <c r="D67" s="278"/>
      <c r="E67" s="243"/>
      <c r="F67" s="674"/>
      <c r="G67" s="675"/>
      <c r="H67" s="56"/>
      <c r="I67" s="279"/>
      <c r="J67" s="674"/>
      <c r="K67" s="675"/>
      <c r="L67" s="56"/>
      <c r="M67" s="279"/>
      <c r="N67" s="674"/>
      <c r="O67" s="675"/>
      <c r="P67" s="56"/>
      <c r="Q67" s="243"/>
      <c r="R67" s="51"/>
      <c r="S67" s="51"/>
      <c r="T67" s="243"/>
      <c r="U67" s="51"/>
      <c r="V67" s="51"/>
      <c r="W67" s="51"/>
      <c r="X67" s="243"/>
      <c r="Y67" s="51"/>
      <c r="Z67" s="51"/>
      <c r="AA67" s="51"/>
      <c r="AB67" s="51"/>
      <c r="AC67" s="51"/>
      <c r="AD67" s="51"/>
      <c r="AE67" s="53"/>
      <c r="AF67" s="51"/>
      <c r="AG67" s="55"/>
      <c r="AH67" s="335"/>
      <c r="AI67" s="60"/>
      <c r="AJ67" s="335"/>
      <c r="AK67" s="278"/>
      <c r="AL67" s="90"/>
      <c r="AM67" s="90"/>
      <c r="AN67" s="90"/>
      <c r="AO67" s="90"/>
      <c r="AP67" s="90"/>
      <c r="AQ67" s="92"/>
      <c r="AR67" s="92"/>
      <c r="AS67" s="90"/>
      <c r="AT67" s="358"/>
      <c r="AU67" s="243"/>
      <c r="AV67" s="51"/>
      <c r="AW67" s="51"/>
      <c r="AX67" s="51"/>
      <c r="AY67" s="674"/>
      <c r="AZ67" s="675"/>
      <c r="BA67" s="208"/>
      <c r="BB67" s="56"/>
      <c r="BC67" s="55"/>
      <c r="BD67" s="53"/>
      <c r="BE67" s="55"/>
      <c r="BF67" s="53"/>
      <c r="BG67" s="671"/>
      <c r="BH67" s="672"/>
      <c r="BI67" s="672"/>
      <c r="BJ67" s="673"/>
      <c r="BK67" s="358"/>
      <c r="BL67" s="243"/>
      <c r="BM67" s="674"/>
      <c r="BN67" s="675"/>
      <c r="BO67" s="56"/>
      <c r="BP67" s="359"/>
      <c r="BQ67" s="674"/>
      <c r="BR67" s="675"/>
      <c r="BS67" s="56"/>
      <c r="BT67" s="359"/>
      <c r="BU67" s="674"/>
      <c r="BV67" s="675"/>
      <c r="BW67" s="56"/>
      <c r="BX67" s="243"/>
      <c r="BY67" s="51"/>
      <c r="BZ67" s="51"/>
      <c r="CA67" s="243"/>
      <c r="CB67" s="51"/>
      <c r="CC67" s="51"/>
      <c r="CD67" s="51"/>
      <c r="CE67" s="243"/>
      <c r="CF67" s="51"/>
      <c r="CG67" s="51"/>
      <c r="CH67" s="51"/>
      <c r="CI67" s="51"/>
      <c r="CJ67" s="51"/>
      <c r="CK67" s="51"/>
      <c r="CL67" s="208"/>
      <c r="CM67" s="56"/>
      <c r="CN67" s="55"/>
      <c r="CO67" s="53"/>
      <c r="CP67" s="55"/>
      <c r="CQ67" s="53"/>
      <c r="CR67" s="358"/>
      <c r="CS67" s="358"/>
      <c r="CT67" s="53"/>
      <c r="CU67" s="56"/>
      <c r="CV67" s="55"/>
      <c r="CW67" s="53"/>
      <c r="CX67" s="55"/>
      <c r="CY67" s="53"/>
      <c r="CZ67" s="55"/>
      <c r="DA67" s="53"/>
      <c r="DB67" s="674"/>
      <c r="DC67" s="675"/>
      <c r="DD67" s="358"/>
      <c r="DE67" s="90"/>
      <c r="DF67" s="90"/>
      <c r="DG67" s="90"/>
      <c r="DH67" s="90"/>
      <c r="DI67" s="90"/>
      <c r="DJ67" s="92"/>
      <c r="DK67" s="92"/>
      <c r="DL67" s="311"/>
    </row>
    <row r="68" spans="2:116" x14ac:dyDescent="0.25">
      <c r="B68" s="605"/>
      <c r="C68" s="31" t="str">
        <f t="shared" si="0"/>
        <v/>
      </c>
      <c r="D68" s="278"/>
      <c r="E68" s="243"/>
      <c r="F68" s="674"/>
      <c r="G68" s="675"/>
      <c r="H68" s="56"/>
      <c r="I68" s="279"/>
      <c r="J68" s="674"/>
      <c r="K68" s="675"/>
      <c r="L68" s="56"/>
      <c r="M68" s="279"/>
      <c r="N68" s="674"/>
      <c r="O68" s="675"/>
      <c r="P68" s="56"/>
      <c r="Q68" s="243"/>
      <c r="R68" s="51"/>
      <c r="S68" s="51"/>
      <c r="T68" s="243"/>
      <c r="U68" s="51"/>
      <c r="V68" s="51"/>
      <c r="W68" s="51"/>
      <c r="X68" s="243"/>
      <c r="Y68" s="51"/>
      <c r="Z68" s="51"/>
      <c r="AA68" s="51"/>
      <c r="AB68" s="51"/>
      <c r="AC68" s="51"/>
      <c r="AD68" s="51"/>
      <c r="AE68" s="53"/>
      <c r="AF68" s="51"/>
      <c r="AG68" s="55"/>
      <c r="AH68" s="335"/>
      <c r="AI68" s="60"/>
      <c r="AJ68" s="335"/>
      <c r="AK68" s="278"/>
      <c r="AL68" s="90"/>
      <c r="AM68" s="90"/>
      <c r="AN68" s="90"/>
      <c r="AO68" s="90"/>
      <c r="AP68" s="90"/>
      <c r="AQ68" s="92"/>
      <c r="AR68" s="92"/>
      <c r="AS68" s="90"/>
      <c r="AT68" s="358"/>
      <c r="AU68" s="243"/>
      <c r="AV68" s="51"/>
      <c r="AW68" s="51"/>
      <c r="AX68" s="51"/>
      <c r="AY68" s="674"/>
      <c r="AZ68" s="675"/>
      <c r="BA68" s="208"/>
      <c r="BB68" s="56"/>
      <c r="BC68" s="55"/>
      <c r="BD68" s="53"/>
      <c r="BE68" s="55"/>
      <c r="BF68" s="53"/>
      <c r="BG68" s="671"/>
      <c r="BH68" s="672"/>
      <c r="BI68" s="672"/>
      <c r="BJ68" s="673"/>
      <c r="BK68" s="358"/>
      <c r="BL68" s="243"/>
      <c r="BM68" s="674"/>
      <c r="BN68" s="675"/>
      <c r="BO68" s="56"/>
      <c r="BP68" s="359"/>
      <c r="BQ68" s="674"/>
      <c r="BR68" s="675"/>
      <c r="BS68" s="56"/>
      <c r="BT68" s="359"/>
      <c r="BU68" s="674"/>
      <c r="BV68" s="675"/>
      <c r="BW68" s="56"/>
      <c r="BX68" s="243"/>
      <c r="BY68" s="51"/>
      <c r="BZ68" s="51"/>
      <c r="CA68" s="243"/>
      <c r="CB68" s="51"/>
      <c r="CC68" s="51"/>
      <c r="CD68" s="51"/>
      <c r="CE68" s="243"/>
      <c r="CF68" s="51"/>
      <c r="CG68" s="51"/>
      <c r="CH68" s="51"/>
      <c r="CI68" s="51"/>
      <c r="CJ68" s="51"/>
      <c r="CK68" s="51"/>
      <c r="CL68" s="208"/>
      <c r="CM68" s="56"/>
      <c r="CN68" s="55"/>
      <c r="CO68" s="53"/>
      <c r="CP68" s="55"/>
      <c r="CQ68" s="53"/>
      <c r="CR68" s="358"/>
      <c r="CS68" s="358"/>
      <c r="CT68" s="53"/>
      <c r="CU68" s="56"/>
      <c r="CV68" s="55"/>
      <c r="CW68" s="53"/>
      <c r="CX68" s="55"/>
      <c r="CY68" s="53"/>
      <c r="CZ68" s="55"/>
      <c r="DA68" s="53"/>
      <c r="DB68" s="674"/>
      <c r="DC68" s="675"/>
      <c r="DD68" s="358"/>
      <c r="DE68" s="90"/>
      <c r="DF68" s="90"/>
      <c r="DG68" s="90"/>
      <c r="DH68" s="90"/>
      <c r="DI68" s="90"/>
      <c r="DJ68" s="92"/>
      <c r="DK68" s="92"/>
      <c r="DL68" s="311"/>
    </row>
    <row r="69" spans="2:116" x14ac:dyDescent="0.25">
      <c r="B69" s="605"/>
      <c r="C69" s="31" t="str">
        <f t="shared" si="0"/>
        <v/>
      </c>
      <c r="D69" s="278"/>
      <c r="E69" s="243"/>
      <c r="F69" s="674"/>
      <c r="G69" s="675"/>
      <c r="H69" s="56"/>
      <c r="I69" s="279"/>
      <c r="J69" s="674"/>
      <c r="K69" s="675"/>
      <c r="L69" s="56"/>
      <c r="M69" s="279"/>
      <c r="N69" s="674"/>
      <c r="O69" s="675"/>
      <c r="P69" s="56"/>
      <c r="Q69" s="243"/>
      <c r="R69" s="51"/>
      <c r="S69" s="51"/>
      <c r="T69" s="243"/>
      <c r="U69" s="51"/>
      <c r="V69" s="51"/>
      <c r="W69" s="51"/>
      <c r="X69" s="243"/>
      <c r="Y69" s="51"/>
      <c r="Z69" s="51"/>
      <c r="AA69" s="51"/>
      <c r="AB69" s="51"/>
      <c r="AC69" s="51"/>
      <c r="AD69" s="51"/>
      <c r="AE69" s="53"/>
      <c r="AF69" s="51"/>
      <c r="AG69" s="55"/>
      <c r="AH69" s="335"/>
      <c r="AI69" s="60"/>
      <c r="AJ69" s="335"/>
      <c r="AK69" s="278"/>
      <c r="AL69" s="90"/>
      <c r="AM69" s="90"/>
      <c r="AN69" s="90"/>
      <c r="AO69" s="90"/>
      <c r="AP69" s="90"/>
      <c r="AQ69" s="92"/>
      <c r="AR69" s="92"/>
      <c r="AS69" s="90"/>
      <c r="AT69" s="358"/>
      <c r="AU69" s="243"/>
      <c r="AV69" s="51"/>
      <c r="AW69" s="51"/>
      <c r="AX69" s="51"/>
      <c r="AY69" s="674"/>
      <c r="AZ69" s="675"/>
      <c r="BA69" s="208"/>
      <c r="BB69" s="56"/>
      <c r="BC69" s="55"/>
      <c r="BD69" s="53"/>
      <c r="BE69" s="55"/>
      <c r="BF69" s="53"/>
      <c r="BG69" s="671"/>
      <c r="BH69" s="672"/>
      <c r="BI69" s="672"/>
      <c r="BJ69" s="673"/>
      <c r="BK69" s="358"/>
      <c r="BL69" s="243"/>
      <c r="BM69" s="674"/>
      <c r="BN69" s="675"/>
      <c r="BO69" s="56"/>
      <c r="BP69" s="359"/>
      <c r="BQ69" s="674"/>
      <c r="BR69" s="675"/>
      <c r="BS69" s="56"/>
      <c r="BT69" s="359"/>
      <c r="BU69" s="674"/>
      <c r="BV69" s="675"/>
      <c r="BW69" s="56"/>
      <c r="BX69" s="243"/>
      <c r="BY69" s="51"/>
      <c r="BZ69" s="51"/>
      <c r="CA69" s="243"/>
      <c r="CB69" s="51"/>
      <c r="CC69" s="51"/>
      <c r="CD69" s="51"/>
      <c r="CE69" s="243"/>
      <c r="CF69" s="51"/>
      <c r="CG69" s="51"/>
      <c r="CH69" s="51"/>
      <c r="CI69" s="51"/>
      <c r="CJ69" s="51"/>
      <c r="CK69" s="51"/>
      <c r="CL69" s="208"/>
      <c r="CM69" s="56"/>
      <c r="CN69" s="55"/>
      <c r="CO69" s="53"/>
      <c r="CP69" s="55"/>
      <c r="CQ69" s="53"/>
      <c r="CR69" s="358"/>
      <c r="CS69" s="358"/>
      <c r="CT69" s="53"/>
      <c r="CU69" s="56"/>
      <c r="CV69" s="55"/>
      <c r="CW69" s="53"/>
      <c r="CX69" s="55"/>
      <c r="CY69" s="53"/>
      <c r="CZ69" s="55"/>
      <c r="DA69" s="53"/>
      <c r="DB69" s="674"/>
      <c r="DC69" s="675"/>
      <c r="DD69" s="358"/>
      <c r="DE69" s="90"/>
      <c r="DF69" s="90"/>
      <c r="DG69" s="90"/>
      <c r="DH69" s="90"/>
      <c r="DI69" s="90"/>
      <c r="DJ69" s="92"/>
      <c r="DK69" s="92"/>
      <c r="DL69" s="311"/>
    </row>
    <row r="70" spans="2:116" x14ac:dyDescent="0.25">
      <c r="B70" s="605"/>
      <c r="C70" s="31" t="str">
        <f t="shared" si="0"/>
        <v/>
      </c>
      <c r="D70" s="278"/>
      <c r="E70" s="243"/>
      <c r="F70" s="674"/>
      <c r="G70" s="675"/>
      <c r="H70" s="56"/>
      <c r="I70" s="279"/>
      <c r="J70" s="674"/>
      <c r="K70" s="675"/>
      <c r="L70" s="56"/>
      <c r="M70" s="279"/>
      <c r="N70" s="674"/>
      <c r="O70" s="675"/>
      <c r="P70" s="56"/>
      <c r="Q70" s="243"/>
      <c r="R70" s="51"/>
      <c r="S70" s="51"/>
      <c r="T70" s="243"/>
      <c r="U70" s="51"/>
      <c r="V70" s="51"/>
      <c r="W70" s="51"/>
      <c r="X70" s="243"/>
      <c r="Y70" s="51"/>
      <c r="Z70" s="51"/>
      <c r="AA70" s="51"/>
      <c r="AB70" s="51"/>
      <c r="AC70" s="51"/>
      <c r="AD70" s="51"/>
      <c r="AE70" s="53"/>
      <c r="AF70" s="51"/>
      <c r="AG70" s="55"/>
      <c r="AH70" s="335"/>
      <c r="AI70" s="60"/>
      <c r="AJ70" s="335"/>
      <c r="AK70" s="278"/>
      <c r="AL70" s="90"/>
      <c r="AM70" s="90"/>
      <c r="AN70" s="90"/>
      <c r="AO70" s="90"/>
      <c r="AP70" s="90"/>
      <c r="AQ70" s="92"/>
      <c r="AR70" s="92"/>
      <c r="AS70" s="90"/>
      <c r="AT70" s="358"/>
      <c r="AU70" s="243"/>
      <c r="AV70" s="51"/>
      <c r="AW70" s="51"/>
      <c r="AX70" s="51"/>
      <c r="AY70" s="674"/>
      <c r="AZ70" s="675"/>
      <c r="BA70" s="208"/>
      <c r="BB70" s="56"/>
      <c r="BC70" s="55"/>
      <c r="BD70" s="53"/>
      <c r="BE70" s="55"/>
      <c r="BF70" s="53"/>
      <c r="BG70" s="671"/>
      <c r="BH70" s="672"/>
      <c r="BI70" s="672"/>
      <c r="BJ70" s="673"/>
      <c r="BK70" s="358"/>
      <c r="BL70" s="243"/>
      <c r="BM70" s="674"/>
      <c r="BN70" s="675"/>
      <c r="BO70" s="56"/>
      <c r="BP70" s="359"/>
      <c r="BQ70" s="674"/>
      <c r="BR70" s="675"/>
      <c r="BS70" s="56"/>
      <c r="BT70" s="359"/>
      <c r="BU70" s="674"/>
      <c r="BV70" s="675"/>
      <c r="BW70" s="56"/>
      <c r="BX70" s="243"/>
      <c r="BY70" s="51"/>
      <c r="BZ70" s="51"/>
      <c r="CA70" s="243"/>
      <c r="CB70" s="51"/>
      <c r="CC70" s="51"/>
      <c r="CD70" s="51"/>
      <c r="CE70" s="243"/>
      <c r="CF70" s="51"/>
      <c r="CG70" s="51"/>
      <c r="CH70" s="51"/>
      <c r="CI70" s="51"/>
      <c r="CJ70" s="51"/>
      <c r="CK70" s="51"/>
      <c r="CL70" s="208"/>
      <c r="CM70" s="56"/>
      <c r="CN70" s="55"/>
      <c r="CO70" s="53"/>
      <c r="CP70" s="55"/>
      <c r="CQ70" s="53"/>
      <c r="CR70" s="358"/>
      <c r="CS70" s="358"/>
      <c r="CT70" s="53"/>
      <c r="CU70" s="56"/>
      <c r="CV70" s="55"/>
      <c r="CW70" s="53"/>
      <c r="CX70" s="55"/>
      <c r="CY70" s="53"/>
      <c r="CZ70" s="55"/>
      <c r="DA70" s="53"/>
      <c r="DB70" s="674"/>
      <c r="DC70" s="675"/>
      <c r="DD70" s="358"/>
      <c r="DE70" s="90"/>
      <c r="DF70" s="90"/>
      <c r="DG70" s="90"/>
      <c r="DH70" s="90"/>
      <c r="DI70" s="90"/>
      <c r="DJ70" s="92"/>
      <c r="DK70" s="92"/>
      <c r="DL70" s="311"/>
    </row>
    <row r="71" spans="2:116" x14ac:dyDescent="0.25">
      <c r="B71" s="605"/>
      <c r="C71" s="31" t="str">
        <f t="shared" si="0"/>
        <v/>
      </c>
      <c r="D71" s="278"/>
      <c r="E71" s="243"/>
      <c r="F71" s="674"/>
      <c r="G71" s="675"/>
      <c r="H71" s="56"/>
      <c r="I71" s="279"/>
      <c r="J71" s="674"/>
      <c r="K71" s="675"/>
      <c r="L71" s="56"/>
      <c r="M71" s="279"/>
      <c r="N71" s="674"/>
      <c r="O71" s="675"/>
      <c r="P71" s="56"/>
      <c r="Q71" s="243"/>
      <c r="R71" s="51"/>
      <c r="S71" s="51"/>
      <c r="T71" s="243"/>
      <c r="U71" s="51"/>
      <c r="V71" s="51"/>
      <c r="W71" s="51"/>
      <c r="X71" s="243"/>
      <c r="Y71" s="51"/>
      <c r="Z71" s="51"/>
      <c r="AA71" s="51"/>
      <c r="AB71" s="51"/>
      <c r="AC71" s="51"/>
      <c r="AD71" s="51"/>
      <c r="AE71" s="53"/>
      <c r="AF71" s="51"/>
      <c r="AG71" s="55"/>
      <c r="AH71" s="335"/>
      <c r="AI71" s="60"/>
      <c r="AJ71" s="335"/>
      <c r="AK71" s="278"/>
      <c r="AL71" s="90"/>
      <c r="AM71" s="90"/>
      <c r="AN71" s="90"/>
      <c r="AO71" s="90"/>
      <c r="AP71" s="90"/>
      <c r="AQ71" s="92"/>
      <c r="AR71" s="92"/>
      <c r="AS71" s="90"/>
      <c r="AT71" s="358"/>
      <c r="AU71" s="243"/>
      <c r="AV71" s="51"/>
      <c r="AW71" s="51"/>
      <c r="AX71" s="51"/>
      <c r="AY71" s="674"/>
      <c r="AZ71" s="675"/>
      <c r="BA71" s="208"/>
      <c r="BB71" s="56"/>
      <c r="BC71" s="55"/>
      <c r="BD71" s="53"/>
      <c r="BE71" s="55"/>
      <c r="BF71" s="53"/>
      <c r="BG71" s="671"/>
      <c r="BH71" s="672"/>
      <c r="BI71" s="672"/>
      <c r="BJ71" s="673"/>
      <c r="BK71" s="358"/>
      <c r="BL71" s="243"/>
      <c r="BM71" s="674"/>
      <c r="BN71" s="675"/>
      <c r="BO71" s="56"/>
      <c r="BP71" s="359"/>
      <c r="BQ71" s="674"/>
      <c r="BR71" s="675"/>
      <c r="BS71" s="56"/>
      <c r="BT71" s="359"/>
      <c r="BU71" s="674"/>
      <c r="BV71" s="675"/>
      <c r="BW71" s="56"/>
      <c r="BX71" s="243"/>
      <c r="BY71" s="51"/>
      <c r="BZ71" s="51"/>
      <c r="CA71" s="243"/>
      <c r="CB71" s="51"/>
      <c r="CC71" s="51"/>
      <c r="CD71" s="51"/>
      <c r="CE71" s="243"/>
      <c r="CF71" s="51"/>
      <c r="CG71" s="51"/>
      <c r="CH71" s="51"/>
      <c r="CI71" s="51"/>
      <c r="CJ71" s="51"/>
      <c r="CK71" s="51"/>
      <c r="CL71" s="208"/>
      <c r="CM71" s="56"/>
      <c r="CN71" s="55"/>
      <c r="CO71" s="53"/>
      <c r="CP71" s="55"/>
      <c r="CQ71" s="53"/>
      <c r="CR71" s="358"/>
      <c r="CS71" s="358"/>
      <c r="CT71" s="53"/>
      <c r="CU71" s="56"/>
      <c r="CV71" s="55"/>
      <c r="CW71" s="53"/>
      <c r="CX71" s="55"/>
      <c r="CY71" s="53"/>
      <c r="CZ71" s="55"/>
      <c r="DA71" s="53"/>
      <c r="DB71" s="674"/>
      <c r="DC71" s="675"/>
      <c r="DD71" s="358"/>
      <c r="DE71" s="90"/>
      <c r="DF71" s="90"/>
      <c r="DG71" s="90"/>
      <c r="DH71" s="90"/>
      <c r="DI71" s="90"/>
      <c r="DJ71" s="92"/>
      <c r="DK71" s="92"/>
      <c r="DL71" s="311"/>
    </row>
    <row r="72" spans="2:116" x14ac:dyDescent="0.25">
      <c r="B72" s="605"/>
      <c r="C72" s="31" t="str">
        <f t="shared" si="0"/>
        <v/>
      </c>
      <c r="D72" s="278"/>
      <c r="E72" s="243"/>
      <c r="F72" s="674"/>
      <c r="G72" s="675"/>
      <c r="H72" s="56"/>
      <c r="I72" s="279"/>
      <c r="J72" s="674"/>
      <c r="K72" s="675"/>
      <c r="L72" s="56"/>
      <c r="M72" s="279"/>
      <c r="N72" s="674"/>
      <c r="O72" s="675"/>
      <c r="P72" s="56"/>
      <c r="Q72" s="243"/>
      <c r="R72" s="51"/>
      <c r="S72" s="51"/>
      <c r="T72" s="243"/>
      <c r="U72" s="51"/>
      <c r="V72" s="51"/>
      <c r="W72" s="51"/>
      <c r="X72" s="243"/>
      <c r="Y72" s="51"/>
      <c r="Z72" s="51"/>
      <c r="AA72" s="51"/>
      <c r="AB72" s="51"/>
      <c r="AC72" s="51"/>
      <c r="AD72" s="51"/>
      <c r="AE72" s="53"/>
      <c r="AF72" s="51"/>
      <c r="AG72" s="55"/>
      <c r="AH72" s="335"/>
      <c r="AI72" s="60"/>
      <c r="AJ72" s="335"/>
      <c r="AK72" s="278"/>
      <c r="AL72" s="90"/>
      <c r="AM72" s="90"/>
      <c r="AN72" s="90"/>
      <c r="AO72" s="90"/>
      <c r="AP72" s="90"/>
      <c r="AQ72" s="92"/>
      <c r="AR72" s="92"/>
      <c r="AS72" s="90"/>
      <c r="AT72" s="358"/>
      <c r="AU72" s="243"/>
      <c r="AV72" s="51"/>
      <c r="AW72" s="51"/>
      <c r="AX72" s="51"/>
      <c r="AY72" s="674"/>
      <c r="AZ72" s="675"/>
      <c r="BA72" s="208"/>
      <c r="BB72" s="56"/>
      <c r="BC72" s="55"/>
      <c r="BD72" s="53"/>
      <c r="BE72" s="55"/>
      <c r="BF72" s="53"/>
      <c r="BG72" s="671"/>
      <c r="BH72" s="672"/>
      <c r="BI72" s="672"/>
      <c r="BJ72" s="673"/>
      <c r="BK72" s="358"/>
      <c r="BL72" s="243"/>
      <c r="BM72" s="674"/>
      <c r="BN72" s="675"/>
      <c r="BO72" s="56"/>
      <c r="BP72" s="359"/>
      <c r="BQ72" s="674"/>
      <c r="BR72" s="675"/>
      <c r="BS72" s="56"/>
      <c r="BT72" s="359"/>
      <c r="BU72" s="674"/>
      <c r="BV72" s="675"/>
      <c r="BW72" s="56"/>
      <c r="BX72" s="243"/>
      <c r="BY72" s="51"/>
      <c r="BZ72" s="51"/>
      <c r="CA72" s="243"/>
      <c r="CB72" s="51"/>
      <c r="CC72" s="51"/>
      <c r="CD72" s="51"/>
      <c r="CE72" s="243"/>
      <c r="CF72" s="51"/>
      <c r="CG72" s="51"/>
      <c r="CH72" s="51"/>
      <c r="CI72" s="51"/>
      <c r="CJ72" s="51"/>
      <c r="CK72" s="51"/>
      <c r="CL72" s="208"/>
      <c r="CM72" s="56"/>
      <c r="CN72" s="55"/>
      <c r="CO72" s="53"/>
      <c r="CP72" s="55"/>
      <c r="CQ72" s="53"/>
      <c r="CR72" s="358"/>
      <c r="CS72" s="358"/>
      <c r="CT72" s="53"/>
      <c r="CU72" s="56"/>
      <c r="CV72" s="55"/>
      <c r="CW72" s="53"/>
      <c r="CX72" s="55"/>
      <c r="CY72" s="53"/>
      <c r="CZ72" s="55"/>
      <c r="DA72" s="53"/>
      <c r="DB72" s="674"/>
      <c r="DC72" s="675"/>
      <c r="DD72" s="358"/>
      <c r="DE72" s="90"/>
      <c r="DF72" s="90"/>
      <c r="DG72" s="90"/>
      <c r="DH72" s="90"/>
      <c r="DI72" s="90"/>
      <c r="DJ72" s="92"/>
      <c r="DK72" s="92"/>
      <c r="DL72" s="311"/>
    </row>
    <row r="73" spans="2:116" x14ac:dyDescent="0.25">
      <c r="B73" s="605"/>
      <c r="C73" s="31" t="str">
        <f t="shared" si="0"/>
        <v/>
      </c>
      <c r="D73" s="278"/>
      <c r="E73" s="243"/>
      <c r="F73" s="674"/>
      <c r="G73" s="675"/>
      <c r="H73" s="56"/>
      <c r="I73" s="279"/>
      <c r="J73" s="674"/>
      <c r="K73" s="675"/>
      <c r="L73" s="56"/>
      <c r="M73" s="279"/>
      <c r="N73" s="674"/>
      <c r="O73" s="675"/>
      <c r="P73" s="56"/>
      <c r="Q73" s="243"/>
      <c r="R73" s="51"/>
      <c r="S73" s="51"/>
      <c r="T73" s="243"/>
      <c r="U73" s="51"/>
      <c r="V73" s="51"/>
      <c r="W73" s="51"/>
      <c r="X73" s="243"/>
      <c r="Y73" s="51"/>
      <c r="Z73" s="51"/>
      <c r="AA73" s="51"/>
      <c r="AB73" s="51"/>
      <c r="AC73" s="51"/>
      <c r="AD73" s="51"/>
      <c r="AE73" s="53"/>
      <c r="AF73" s="51"/>
      <c r="AG73" s="55"/>
      <c r="AH73" s="335"/>
      <c r="AI73" s="60"/>
      <c r="AJ73" s="335"/>
      <c r="AK73" s="278"/>
      <c r="AL73" s="90"/>
      <c r="AM73" s="90"/>
      <c r="AN73" s="90"/>
      <c r="AO73" s="90"/>
      <c r="AP73" s="90"/>
      <c r="AQ73" s="92"/>
      <c r="AR73" s="92"/>
      <c r="AS73" s="90"/>
      <c r="AT73" s="358"/>
      <c r="AU73" s="243"/>
      <c r="AV73" s="51"/>
      <c r="AW73" s="51"/>
      <c r="AX73" s="51"/>
      <c r="AY73" s="674"/>
      <c r="AZ73" s="675"/>
      <c r="BA73" s="208"/>
      <c r="BB73" s="56"/>
      <c r="BC73" s="55"/>
      <c r="BD73" s="53"/>
      <c r="BE73" s="55"/>
      <c r="BF73" s="53"/>
      <c r="BG73" s="671"/>
      <c r="BH73" s="672"/>
      <c r="BI73" s="672"/>
      <c r="BJ73" s="673"/>
      <c r="BK73" s="358"/>
      <c r="BL73" s="243"/>
      <c r="BM73" s="674"/>
      <c r="BN73" s="675"/>
      <c r="BO73" s="56"/>
      <c r="BP73" s="359"/>
      <c r="BQ73" s="674"/>
      <c r="BR73" s="675"/>
      <c r="BS73" s="56"/>
      <c r="BT73" s="359"/>
      <c r="BU73" s="674"/>
      <c r="BV73" s="675"/>
      <c r="BW73" s="56"/>
      <c r="BX73" s="243"/>
      <c r="BY73" s="51"/>
      <c r="BZ73" s="51"/>
      <c r="CA73" s="243"/>
      <c r="CB73" s="51"/>
      <c r="CC73" s="51"/>
      <c r="CD73" s="51"/>
      <c r="CE73" s="243"/>
      <c r="CF73" s="51"/>
      <c r="CG73" s="51"/>
      <c r="CH73" s="51"/>
      <c r="CI73" s="51"/>
      <c r="CJ73" s="51"/>
      <c r="CK73" s="51"/>
      <c r="CL73" s="208"/>
      <c r="CM73" s="56"/>
      <c r="CN73" s="55"/>
      <c r="CO73" s="53"/>
      <c r="CP73" s="55"/>
      <c r="CQ73" s="53"/>
      <c r="CR73" s="358"/>
      <c r="CS73" s="358"/>
      <c r="CT73" s="53"/>
      <c r="CU73" s="56"/>
      <c r="CV73" s="55"/>
      <c r="CW73" s="53"/>
      <c r="CX73" s="55"/>
      <c r="CY73" s="53"/>
      <c r="CZ73" s="55"/>
      <c r="DA73" s="53"/>
      <c r="DB73" s="674"/>
      <c r="DC73" s="675"/>
      <c r="DD73" s="358"/>
      <c r="DE73" s="90"/>
      <c r="DF73" s="90"/>
      <c r="DG73" s="90"/>
      <c r="DH73" s="90"/>
      <c r="DI73" s="90"/>
      <c r="DJ73" s="92"/>
      <c r="DK73" s="92"/>
      <c r="DL73" s="311"/>
    </row>
    <row r="74" spans="2:116" x14ac:dyDescent="0.25">
      <c r="B74" s="605"/>
      <c r="C74" s="31" t="str">
        <f t="shared" si="0"/>
        <v/>
      </c>
      <c r="D74" s="278"/>
      <c r="E74" s="243"/>
      <c r="F74" s="674"/>
      <c r="G74" s="675"/>
      <c r="H74" s="56"/>
      <c r="I74" s="279"/>
      <c r="J74" s="674"/>
      <c r="K74" s="675"/>
      <c r="L74" s="56"/>
      <c r="M74" s="279"/>
      <c r="N74" s="674"/>
      <c r="O74" s="675"/>
      <c r="P74" s="56"/>
      <c r="Q74" s="243"/>
      <c r="R74" s="51"/>
      <c r="S74" s="51"/>
      <c r="T74" s="243"/>
      <c r="U74" s="51"/>
      <c r="V74" s="51"/>
      <c r="W74" s="51"/>
      <c r="X74" s="243"/>
      <c r="Y74" s="51"/>
      <c r="Z74" s="51"/>
      <c r="AA74" s="51"/>
      <c r="AB74" s="51"/>
      <c r="AC74" s="51"/>
      <c r="AD74" s="51"/>
      <c r="AE74" s="53"/>
      <c r="AF74" s="51"/>
      <c r="AG74" s="55"/>
      <c r="AH74" s="335"/>
      <c r="AI74" s="60"/>
      <c r="AJ74" s="335"/>
      <c r="AK74" s="278"/>
      <c r="AL74" s="90"/>
      <c r="AM74" s="90"/>
      <c r="AN74" s="90"/>
      <c r="AO74" s="90"/>
      <c r="AP74" s="90"/>
      <c r="AQ74" s="92"/>
      <c r="AR74" s="92"/>
      <c r="AS74" s="90"/>
      <c r="AT74" s="358"/>
      <c r="AU74" s="243"/>
      <c r="AV74" s="51"/>
      <c r="AW74" s="51"/>
      <c r="AX74" s="51"/>
      <c r="AY74" s="674"/>
      <c r="AZ74" s="675"/>
      <c r="BA74" s="208"/>
      <c r="BB74" s="56"/>
      <c r="BC74" s="55"/>
      <c r="BD74" s="53"/>
      <c r="BE74" s="55"/>
      <c r="BF74" s="53"/>
      <c r="BG74" s="671"/>
      <c r="BH74" s="672"/>
      <c r="BI74" s="672"/>
      <c r="BJ74" s="673"/>
      <c r="BK74" s="358"/>
      <c r="BL74" s="243"/>
      <c r="BM74" s="674"/>
      <c r="BN74" s="675"/>
      <c r="BO74" s="56"/>
      <c r="BP74" s="359"/>
      <c r="BQ74" s="674"/>
      <c r="BR74" s="675"/>
      <c r="BS74" s="56"/>
      <c r="BT74" s="359"/>
      <c r="BU74" s="674"/>
      <c r="BV74" s="675"/>
      <c r="BW74" s="56"/>
      <c r="BX74" s="243"/>
      <c r="BY74" s="51"/>
      <c r="BZ74" s="51"/>
      <c r="CA74" s="243"/>
      <c r="CB74" s="51"/>
      <c r="CC74" s="51"/>
      <c r="CD74" s="51"/>
      <c r="CE74" s="243"/>
      <c r="CF74" s="51"/>
      <c r="CG74" s="51"/>
      <c r="CH74" s="51"/>
      <c r="CI74" s="51"/>
      <c r="CJ74" s="51"/>
      <c r="CK74" s="51"/>
      <c r="CL74" s="208"/>
      <c r="CM74" s="56"/>
      <c r="CN74" s="55"/>
      <c r="CO74" s="53"/>
      <c r="CP74" s="55"/>
      <c r="CQ74" s="53"/>
      <c r="CR74" s="358"/>
      <c r="CS74" s="358"/>
      <c r="CT74" s="53"/>
      <c r="CU74" s="56"/>
      <c r="CV74" s="55"/>
      <c r="CW74" s="53"/>
      <c r="CX74" s="55"/>
      <c r="CY74" s="53"/>
      <c r="CZ74" s="55"/>
      <c r="DA74" s="53"/>
      <c r="DB74" s="674"/>
      <c r="DC74" s="675"/>
      <c r="DD74" s="358"/>
      <c r="DE74" s="90"/>
      <c r="DF74" s="90"/>
      <c r="DG74" s="90"/>
      <c r="DH74" s="90"/>
      <c r="DI74" s="90"/>
      <c r="DJ74" s="92"/>
      <c r="DK74" s="92"/>
      <c r="DL74" s="311"/>
    </row>
    <row r="75" spans="2:116" x14ac:dyDescent="0.25">
      <c r="B75" s="605"/>
      <c r="C75" s="31" t="str">
        <f t="shared" si="0"/>
        <v/>
      </c>
      <c r="D75" s="278"/>
      <c r="E75" s="243"/>
      <c r="F75" s="674"/>
      <c r="G75" s="675"/>
      <c r="H75" s="56"/>
      <c r="I75" s="279"/>
      <c r="J75" s="674"/>
      <c r="K75" s="675"/>
      <c r="L75" s="56"/>
      <c r="M75" s="279"/>
      <c r="N75" s="674"/>
      <c r="O75" s="675"/>
      <c r="P75" s="56"/>
      <c r="Q75" s="70"/>
      <c r="R75" s="51"/>
      <c r="S75" s="51"/>
      <c r="T75" s="70"/>
      <c r="U75" s="51"/>
      <c r="V75" s="51"/>
      <c r="W75" s="51"/>
      <c r="X75" s="243"/>
      <c r="Y75" s="51"/>
      <c r="Z75" s="51"/>
      <c r="AA75" s="51"/>
      <c r="AB75" s="51"/>
      <c r="AC75" s="51"/>
      <c r="AD75" s="51"/>
      <c r="AE75" s="53"/>
      <c r="AF75" s="51"/>
      <c r="AG75" s="55"/>
      <c r="AH75" s="335"/>
      <c r="AI75" s="60"/>
      <c r="AJ75" s="335"/>
      <c r="AK75" s="278"/>
      <c r="AL75" s="90"/>
      <c r="AM75" s="90"/>
      <c r="AN75" s="90"/>
      <c r="AO75" s="90"/>
      <c r="AP75" s="90"/>
      <c r="AQ75" s="92"/>
      <c r="AR75" s="92"/>
      <c r="AS75" s="90"/>
      <c r="AT75" s="358"/>
      <c r="AU75" s="243"/>
      <c r="AV75" s="51"/>
      <c r="AW75" s="51"/>
      <c r="AX75" s="51"/>
      <c r="AY75" s="674"/>
      <c r="AZ75" s="675"/>
      <c r="BA75" s="208"/>
      <c r="BB75" s="56"/>
      <c r="BC75" s="55"/>
      <c r="BD75" s="53"/>
      <c r="BE75" s="55"/>
      <c r="BF75" s="53"/>
      <c r="BG75" s="671"/>
      <c r="BH75" s="672"/>
      <c r="BI75" s="672"/>
      <c r="BJ75" s="673"/>
      <c r="BK75" s="358"/>
      <c r="BL75" s="243"/>
      <c r="BM75" s="674"/>
      <c r="BN75" s="675"/>
      <c r="BO75" s="56"/>
      <c r="BP75" s="359"/>
      <c r="BQ75" s="674"/>
      <c r="BR75" s="675"/>
      <c r="BS75" s="56"/>
      <c r="BT75" s="359"/>
      <c r="BU75" s="674"/>
      <c r="BV75" s="675"/>
      <c r="BW75" s="56"/>
      <c r="BX75" s="243"/>
      <c r="BY75" s="51"/>
      <c r="BZ75" s="51"/>
      <c r="CA75" s="243"/>
      <c r="CB75" s="51"/>
      <c r="CC75" s="51"/>
      <c r="CD75" s="51"/>
      <c r="CE75" s="70"/>
      <c r="CF75" s="51"/>
      <c r="CG75" s="51"/>
      <c r="CH75" s="51"/>
      <c r="CI75" s="51"/>
      <c r="CJ75" s="51"/>
      <c r="CK75" s="51"/>
      <c r="CL75" s="208"/>
      <c r="CM75" s="56"/>
      <c r="CN75" s="55"/>
      <c r="CO75" s="53"/>
      <c r="CP75" s="55"/>
      <c r="CQ75" s="53"/>
      <c r="CR75" s="358"/>
      <c r="CS75" s="358"/>
      <c r="CT75" s="53"/>
      <c r="CU75" s="56"/>
      <c r="CV75" s="55"/>
      <c r="CW75" s="53"/>
      <c r="CX75" s="55"/>
      <c r="CY75" s="53"/>
      <c r="CZ75" s="55"/>
      <c r="DA75" s="53"/>
      <c r="DB75" s="674"/>
      <c r="DC75" s="675"/>
      <c r="DD75" s="358"/>
      <c r="DE75" s="90"/>
      <c r="DF75" s="90"/>
      <c r="DG75" s="90"/>
      <c r="DH75" s="90"/>
      <c r="DI75" s="90"/>
      <c r="DJ75" s="92"/>
      <c r="DK75" s="92"/>
      <c r="DL75" s="311"/>
    </row>
    <row r="76" spans="2:116" x14ac:dyDescent="0.25">
      <c r="B76" s="605"/>
      <c r="C76" s="31" t="str">
        <f t="shared" si="0"/>
        <v/>
      </c>
      <c r="D76" s="278"/>
      <c r="E76" s="243"/>
      <c r="F76" s="674"/>
      <c r="G76" s="675"/>
      <c r="H76" s="56"/>
      <c r="I76" s="279"/>
      <c r="J76" s="674"/>
      <c r="K76" s="675"/>
      <c r="L76" s="56"/>
      <c r="M76" s="279"/>
      <c r="N76" s="674"/>
      <c r="O76" s="675"/>
      <c r="P76" s="56"/>
      <c r="Q76" s="70"/>
      <c r="R76" s="51"/>
      <c r="S76" s="51"/>
      <c r="T76" s="70"/>
      <c r="U76" s="51"/>
      <c r="V76" s="51"/>
      <c r="W76" s="51"/>
      <c r="X76" s="243"/>
      <c r="Y76" s="51"/>
      <c r="Z76" s="51"/>
      <c r="AA76" s="51"/>
      <c r="AB76" s="51"/>
      <c r="AC76" s="51"/>
      <c r="AD76" s="51"/>
      <c r="AE76" s="53"/>
      <c r="AF76" s="51"/>
      <c r="AG76" s="55"/>
      <c r="AH76" s="335"/>
      <c r="AI76" s="60"/>
      <c r="AJ76" s="335"/>
      <c r="AK76" s="278"/>
      <c r="AL76" s="90"/>
      <c r="AM76" s="90"/>
      <c r="AN76" s="90"/>
      <c r="AO76" s="90"/>
      <c r="AP76" s="90"/>
      <c r="AQ76" s="92"/>
      <c r="AR76" s="92"/>
      <c r="AS76" s="90"/>
      <c r="AT76" s="358"/>
      <c r="AU76" s="243"/>
      <c r="AV76" s="51"/>
      <c r="AW76" s="51"/>
      <c r="AX76" s="51"/>
      <c r="AY76" s="674"/>
      <c r="AZ76" s="675"/>
      <c r="BA76" s="208"/>
      <c r="BB76" s="56"/>
      <c r="BC76" s="55"/>
      <c r="BD76" s="53"/>
      <c r="BE76" s="55"/>
      <c r="BF76" s="53"/>
      <c r="BG76" s="671"/>
      <c r="BH76" s="672"/>
      <c r="BI76" s="672"/>
      <c r="BJ76" s="673"/>
      <c r="BK76" s="358"/>
      <c r="BL76" s="243"/>
      <c r="BM76" s="674"/>
      <c r="BN76" s="675"/>
      <c r="BO76" s="56"/>
      <c r="BP76" s="359"/>
      <c r="BQ76" s="674"/>
      <c r="BR76" s="675"/>
      <c r="BS76" s="56"/>
      <c r="BT76" s="359"/>
      <c r="BU76" s="674"/>
      <c r="BV76" s="675"/>
      <c r="BW76" s="56"/>
      <c r="BX76" s="359"/>
      <c r="BY76" s="56"/>
      <c r="BZ76" s="56"/>
      <c r="CA76" s="359"/>
      <c r="CB76" s="56"/>
      <c r="CC76" s="56"/>
      <c r="CD76" s="56"/>
      <c r="CE76" s="70"/>
      <c r="CF76" s="51"/>
      <c r="CG76" s="51"/>
      <c r="CH76" s="51"/>
      <c r="CI76" s="51"/>
      <c r="CJ76" s="51"/>
      <c r="CK76" s="51"/>
      <c r="CL76" s="208"/>
      <c r="CM76" s="56"/>
      <c r="CN76" s="55"/>
      <c r="CO76" s="53"/>
      <c r="CP76" s="55"/>
      <c r="CQ76" s="53"/>
      <c r="CR76" s="358"/>
      <c r="CS76" s="358"/>
      <c r="CT76" s="53"/>
      <c r="CU76" s="56"/>
      <c r="CV76" s="55"/>
      <c r="CW76" s="53"/>
      <c r="CX76" s="55"/>
      <c r="CY76" s="53"/>
      <c r="CZ76" s="55"/>
      <c r="DA76" s="53"/>
      <c r="DB76" s="674"/>
      <c r="DC76" s="675"/>
      <c r="DD76" s="358"/>
      <c r="DE76" s="90"/>
      <c r="DF76" s="90"/>
      <c r="DG76" s="90"/>
      <c r="DH76" s="90"/>
      <c r="DI76" s="90"/>
      <c r="DJ76" s="92"/>
      <c r="DK76" s="92"/>
      <c r="DL76" s="311"/>
    </row>
    <row r="77" spans="2:116" x14ac:dyDescent="0.25">
      <c r="B77" s="605"/>
      <c r="C77" s="31" t="str">
        <f t="shared" si="0"/>
        <v/>
      </c>
      <c r="D77" s="278"/>
      <c r="E77" s="243"/>
      <c r="F77" s="674"/>
      <c r="G77" s="675"/>
      <c r="H77" s="56"/>
      <c r="I77" s="279"/>
      <c r="J77" s="674"/>
      <c r="K77" s="675"/>
      <c r="L77" s="56"/>
      <c r="M77" s="279"/>
      <c r="N77" s="674"/>
      <c r="O77" s="675"/>
      <c r="P77" s="56"/>
      <c r="Q77" s="70"/>
      <c r="R77" s="51"/>
      <c r="S77" s="51"/>
      <c r="T77" s="70"/>
      <c r="U77" s="51"/>
      <c r="V77" s="51"/>
      <c r="W77" s="51"/>
      <c r="X77" s="243"/>
      <c r="Y77" s="51"/>
      <c r="Z77" s="51"/>
      <c r="AA77" s="51"/>
      <c r="AB77" s="51"/>
      <c r="AC77" s="51"/>
      <c r="AD77" s="51"/>
      <c r="AE77" s="53"/>
      <c r="AF77" s="51"/>
      <c r="AG77" s="55"/>
      <c r="AH77" s="335"/>
      <c r="AI77" s="60"/>
      <c r="AJ77" s="335"/>
      <c r="AK77" s="278"/>
      <c r="AL77" s="90"/>
      <c r="AM77" s="90"/>
      <c r="AN77" s="90"/>
      <c r="AO77" s="90"/>
      <c r="AP77" s="90"/>
      <c r="AQ77" s="92"/>
      <c r="AR77" s="92"/>
      <c r="AS77" s="90"/>
      <c r="AT77" s="358"/>
      <c r="AU77" s="243"/>
      <c r="AV77" s="51"/>
      <c r="AW77" s="51"/>
      <c r="AX77" s="51"/>
      <c r="AY77" s="674"/>
      <c r="AZ77" s="675"/>
      <c r="BA77" s="208"/>
      <c r="BB77" s="56"/>
      <c r="BC77" s="55"/>
      <c r="BD77" s="53"/>
      <c r="BE77" s="55"/>
      <c r="BF77" s="53"/>
      <c r="BG77" s="671"/>
      <c r="BH77" s="672"/>
      <c r="BI77" s="672"/>
      <c r="BJ77" s="673"/>
      <c r="BK77" s="358"/>
      <c r="BL77" s="243"/>
      <c r="BM77" s="674"/>
      <c r="BN77" s="675"/>
      <c r="BO77" s="56"/>
      <c r="BP77" s="359"/>
      <c r="BQ77" s="674"/>
      <c r="BR77" s="675"/>
      <c r="BS77" s="56"/>
      <c r="BT77" s="359"/>
      <c r="BU77" s="674"/>
      <c r="BV77" s="675"/>
      <c r="BW77" s="56"/>
      <c r="BX77" s="359"/>
      <c r="BY77" s="56"/>
      <c r="BZ77" s="56"/>
      <c r="CA77" s="359"/>
      <c r="CB77" s="56"/>
      <c r="CC77" s="56"/>
      <c r="CD77" s="56"/>
      <c r="CE77" s="70"/>
      <c r="CF77" s="51"/>
      <c r="CG77" s="51"/>
      <c r="CH77" s="51"/>
      <c r="CI77" s="51"/>
      <c r="CJ77" s="51"/>
      <c r="CK77" s="51"/>
      <c r="CL77" s="208"/>
      <c r="CM77" s="56"/>
      <c r="CN77" s="55"/>
      <c r="CO77" s="53"/>
      <c r="CP77" s="55"/>
      <c r="CQ77" s="53"/>
      <c r="CR77" s="358"/>
      <c r="CS77" s="358"/>
      <c r="CT77" s="53"/>
      <c r="CU77" s="56"/>
      <c r="CV77" s="55"/>
      <c r="CW77" s="53"/>
      <c r="CX77" s="55"/>
      <c r="CY77" s="53"/>
      <c r="CZ77" s="55"/>
      <c r="DA77" s="53"/>
      <c r="DB77" s="674"/>
      <c r="DC77" s="675"/>
      <c r="DD77" s="358"/>
      <c r="DE77" s="90"/>
      <c r="DF77" s="90"/>
      <c r="DG77" s="90"/>
      <c r="DH77" s="90"/>
      <c r="DI77" s="90"/>
      <c r="DJ77" s="92"/>
      <c r="DK77" s="92"/>
      <c r="DL77" s="311"/>
    </row>
    <row r="78" spans="2:116" x14ac:dyDescent="0.25">
      <c r="B78" s="605"/>
      <c r="C78" s="31" t="str">
        <f t="shared" si="0"/>
        <v/>
      </c>
      <c r="D78" s="278"/>
      <c r="E78" s="243"/>
      <c r="F78" s="674"/>
      <c r="G78" s="675"/>
      <c r="H78" s="56"/>
      <c r="I78" s="279"/>
      <c r="J78" s="674"/>
      <c r="K78" s="675"/>
      <c r="L78" s="56"/>
      <c r="M78" s="279"/>
      <c r="N78" s="674"/>
      <c r="O78" s="675"/>
      <c r="P78" s="56"/>
      <c r="Q78" s="70"/>
      <c r="R78" s="51"/>
      <c r="S78" s="51"/>
      <c r="T78" s="70"/>
      <c r="U78" s="51"/>
      <c r="V78" s="51"/>
      <c r="W78" s="51"/>
      <c r="X78" s="243"/>
      <c r="Y78" s="51"/>
      <c r="Z78" s="51"/>
      <c r="AA78" s="51"/>
      <c r="AB78" s="51"/>
      <c r="AC78" s="51"/>
      <c r="AD78" s="51"/>
      <c r="AE78" s="53"/>
      <c r="AF78" s="51"/>
      <c r="AG78" s="55"/>
      <c r="AH78" s="335"/>
      <c r="AI78" s="60"/>
      <c r="AJ78" s="335"/>
      <c r="AK78" s="278"/>
      <c r="AL78" s="90"/>
      <c r="AM78" s="90"/>
      <c r="AN78" s="90"/>
      <c r="AO78" s="90"/>
      <c r="AP78" s="90"/>
      <c r="AQ78" s="92"/>
      <c r="AR78" s="92"/>
      <c r="AS78" s="90"/>
      <c r="AT78" s="358"/>
      <c r="AU78" s="243"/>
      <c r="AV78" s="51"/>
      <c r="AW78" s="51"/>
      <c r="AX78" s="51"/>
      <c r="AY78" s="674"/>
      <c r="AZ78" s="675"/>
      <c r="BA78" s="208"/>
      <c r="BB78" s="56"/>
      <c r="BC78" s="55"/>
      <c r="BD78" s="53"/>
      <c r="BE78" s="55"/>
      <c r="BF78" s="53"/>
      <c r="BG78" s="671"/>
      <c r="BH78" s="672"/>
      <c r="BI78" s="672"/>
      <c r="BJ78" s="673"/>
      <c r="BK78" s="358"/>
      <c r="BL78" s="243"/>
      <c r="BM78" s="674"/>
      <c r="BN78" s="675"/>
      <c r="BO78" s="56"/>
      <c r="BP78" s="359"/>
      <c r="BQ78" s="674"/>
      <c r="BR78" s="675"/>
      <c r="BS78" s="56"/>
      <c r="BT78" s="359"/>
      <c r="BU78" s="674"/>
      <c r="BV78" s="675"/>
      <c r="BW78" s="56"/>
      <c r="BX78" s="359"/>
      <c r="BY78" s="56"/>
      <c r="BZ78" s="56"/>
      <c r="CA78" s="359"/>
      <c r="CB78" s="56"/>
      <c r="CC78" s="56"/>
      <c r="CD78" s="56"/>
      <c r="CE78" s="70"/>
      <c r="CF78" s="51"/>
      <c r="CG78" s="51"/>
      <c r="CH78" s="51"/>
      <c r="CI78" s="51"/>
      <c r="CJ78" s="51"/>
      <c r="CK78" s="51"/>
      <c r="CL78" s="208"/>
      <c r="CM78" s="56"/>
      <c r="CN78" s="55"/>
      <c r="CO78" s="53"/>
      <c r="CP78" s="55"/>
      <c r="CQ78" s="53"/>
      <c r="CR78" s="358"/>
      <c r="CS78" s="358"/>
      <c r="CT78" s="53"/>
      <c r="CU78" s="56"/>
      <c r="CV78" s="55"/>
      <c r="CW78" s="53"/>
      <c r="CX78" s="55"/>
      <c r="CY78" s="53"/>
      <c r="CZ78" s="55"/>
      <c r="DA78" s="53"/>
      <c r="DB78" s="674"/>
      <c r="DC78" s="675"/>
      <c r="DD78" s="358"/>
      <c r="DE78" s="90"/>
      <c r="DF78" s="90"/>
      <c r="DG78" s="90"/>
      <c r="DH78" s="90"/>
      <c r="DI78" s="90"/>
      <c r="DJ78" s="92"/>
      <c r="DK78" s="92"/>
      <c r="DL78" s="311"/>
    </row>
    <row r="79" spans="2:116" x14ac:dyDescent="0.25">
      <c r="B79" s="605"/>
      <c r="C79" s="31" t="str">
        <f t="shared" si="0"/>
        <v/>
      </c>
      <c r="D79" s="278"/>
      <c r="E79" s="243"/>
      <c r="F79" s="674"/>
      <c r="G79" s="675"/>
      <c r="H79" s="56"/>
      <c r="I79" s="279"/>
      <c r="J79" s="674"/>
      <c r="K79" s="675"/>
      <c r="L79" s="56"/>
      <c r="M79" s="279"/>
      <c r="N79" s="674"/>
      <c r="O79" s="675"/>
      <c r="P79" s="56"/>
      <c r="Q79" s="70"/>
      <c r="R79" s="51"/>
      <c r="S79" s="51"/>
      <c r="T79" s="70"/>
      <c r="U79" s="51"/>
      <c r="V79" s="51"/>
      <c r="W79" s="51"/>
      <c r="X79" s="243"/>
      <c r="Y79" s="51"/>
      <c r="Z79" s="51"/>
      <c r="AA79" s="51"/>
      <c r="AB79" s="51"/>
      <c r="AC79" s="51"/>
      <c r="AD79" s="51"/>
      <c r="AE79" s="53"/>
      <c r="AF79" s="51"/>
      <c r="AG79" s="55"/>
      <c r="AH79" s="335"/>
      <c r="AI79" s="60"/>
      <c r="AJ79" s="335"/>
      <c r="AK79" s="278"/>
      <c r="AL79" s="90"/>
      <c r="AM79" s="90"/>
      <c r="AN79" s="90"/>
      <c r="AO79" s="90"/>
      <c r="AP79" s="90"/>
      <c r="AQ79" s="92"/>
      <c r="AR79" s="92"/>
      <c r="AS79" s="90"/>
      <c r="AT79" s="358"/>
      <c r="AU79" s="243"/>
      <c r="AV79" s="51"/>
      <c r="AW79" s="51"/>
      <c r="AX79" s="51"/>
      <c r="AY79" s="674"/>
      <c r="AZ79" s="675"/>
      <c r="BA79" s="208"/>
      <c r="BB79" s="56"/>
      <c r="BC79" s="55"/>
      <c r="BD79" s="53"/>
      <c r="BE79" s="55"/>
      <c r="BF79" s="53"/>
      <c r="BG79" s="671"/>
      <c r="BH79" s="672"/>
      <c r="BI79" s="672"/>
      <c r="BJ79" s="673"/>
      <c r="BK79" s="358"/>
      <c r="BL79" s="243"/>
      <c r="BM79" s="674"/>
      <c r="BN79" s="675"/>
      <c r="BO79" s="56"/>
      <c r="BP79" s="359"/>
      <c r="BQ79" s="674"/>
      <c r="BR79" s="675"/>
      <c r="BS79" s="56"/>
      <c r="BT79" s="359"/>
      <c r="BU79" s="674"/>
      <c r="BV79" s="675"/>
      <c r="BW79" s="56"/>
      <c r="BX79" s="359"/>
      <c r="BY79" s="56"/>
      <c r="BZ79" s="56"/>
      <c r="CA79" s="359"/>
      <c r="CB79" s="56"/>
      <c r="CC79" s="56"/>
      <c r="CD79" s="56"/>
      <c r="CE79" s="70"/>
      <c r="CF79" s="51"/>
      <c r="CG79" s="51"/>
      <c r="CH79" s="51"/>
      <c r="CI79" s="51"/>
      <c r="CJ79" s="51"/>
      <c r="CK79" s="51"/>
      <c r="CL79" s="208"/>
      <c r="CM79" s="56"/>
      <c r="CN79" s="55"/>
      <c r="CO79" s="53"/>
      <c r="CP79" s="55"/>
      <c r="CQ79" s="53"/>
      <c r="CR79" s="358"/>
      <c r="CS79" s="358"/>
      <c r="CT79" s="53"/>
      <c r="CU79" s="56"/>
      <c r="CV79" s="55"/>
      <c r="CW79" s="53"/>
      <c r="CX79" s="55"/>
      <c r="CY79" s="53"/>
      <c r="CZ79" s="55"/>
      <c r="DA79" s="53"/>
      <c r="DB79" s="674"/>
      <c r="DC79" s="675"/>
      <c r="DD79" s="358"/>
      <c r="DE79" s="90"/>
      <c r="DF79" s="90"/>
      <c r="DG79" s="90"/>
      <c r="DH79" s="90"/>
      <c r="DI79" s="90"/>
      <c r="DJ79" s="92"/>
      <c r="DK79" s="92"/>
      <c r="DL79" s="311"/>
    </row>
    <row r="80" spans="2:116" x14ac:dyDescent="0.25">
      <c r="B80" s="605"/>
      <c r="C80" s="31" t="str">
        <f t="shared" si="0"/>
        <v/>
      </c>
      <c r="D80" s="278"/>
      <c r="E80" s="243"/>
      <c r="F80" s="674"/>
      <c r="G80" s="675"/>
      <c r="H80" s="56"/>
      <c r="I80" s="279"/>
      <c r="J80" s="674"/>
      <c r="K80" s="675"/>
      <c r="L80" s="56"/>
      <c r="M80" s="279"/>
      <c r="N80" s="674"/>
      <c r="O80" s="675"/>
      <c r="P80" s="56"/>
      <c r="Q80" s="70"/>
      <c r="R80" s="51"/>
      <c r="S80" s="51"/>
      <c r="T80" s="70"/>
      <c r="U80" s="51"/>
      <c r="V80" s="51"/>
      <c r="W80" s="51"/>
      <c r="X80" s="243"/>
      <c r="Y80" s="51"/>
      <c r="Z80" s="51"/>
      <c r="AA80" s="51"/>
      <c r="AB80" s="51"/>
      <c r="AC80" s="51"/>
      <c r="AD80" s="51"/>
      <c r="AE80" s="53"/>
      <c r="AF80" s="51"/>
      <c r="AG80" s="55"/>
      <c r="AH80" s="335"/>
      <c r="AI80" s="60"/>
      <c r="AJ80" s="335"/>
      <c r="AK80" s="278"/>
      <c r="AL80" s="90"/>
      <c r="AM80" s="90"/>
      <c r="AN80" s="90"/>
      <c r="AO80" s="90"/>
      <c r="AP80" s="90"/>
      <c r="AQ80" s="92"/>
      <c r="AR80" s="92"/>
      <c r="AS80" s="90"/>
      <c r="AT80" s="358"/>
      <c r="AU80" s="243"/>
      <c r="AV80" s="51"/>
      <c r="AW80" s="51"/>
      <c r="AX80" s="51"/>
      <c r="AY80" s="674"/>
      <c r="AZ80" s="675"/>
      <c r="BA80" s="208"/>
      <c r="BB80" s="56"/>
      <c r="BC80" s="55"/>
      <c r="BD80" s="53"/>
      <c r="BE80" s="55"/>
      <c r="BF80" s="53"/>
      <c r="BG80" s="671"/>
      <c r="BH80" s="672"/>
      <c r="BI80" s="672"/>
      <c r="BJ80" s="673"/>
      <c r="BK80" s="358"/>
      <c r="BL80" s="243"/>
      <c r="BM80" s="674"/>
      <c r="BN80" s="675"/>
      <c r="BO80" s="56"/>
      <c r="BP80" s="359"/>
      <c r="BQ80" s="674"/>
      <c r="BR80" s="675"/>
      <c r="BS80" s="56"/>
      <c r="BT80" s="359"/>
      <c r="BU80" s="674"/>
      <c r="BV80" s="675"/>
      <c r="BW80" s="56"/>
      <c r="BX80" s="359"/>
      <c r="BY80" s="56"/>
      <c r="BZ80" s="56"/>
      <c r="CA80" s="359"/>
      <c r="CB80" s="56"/>
      <c r="CC80" s="56"/>
      <c r="CD80" s="56"/>
      <c r="CE80" s="70"/>
      <c r="CF80" s="51"/>
      <c r="CG80" s="51"/>
      <c r="CH80" s="51"/>
      <c r="CI80" s="51"/>
      <c r="CJ80" s="51"/>
      <c r="CK80" s="51"/>
      <c r="CL80" s="208"/>
      <c r="CM80" s="56"/>
      <c r="CN80" s="55"/>
      <c r="CO80" s="53"/>
      <c r="CP80" s="55"/>
      <c r="CQ80" s="53"/>
      <c r="CR80" s="358"/>
      <c r="CS80" s="358"/>
      <c r="CT80" s="53"/>
      <c r="CU80" s="56"/>
      <c r="CV80" s="55"/>
      <c r="CW80" s="53"/>
      <c r="CX80" s="55"/>
      <c r="CY80" s="53"/>
      <c r="CZ80" s="55"/>
      <c r="DA80" s="53"/>
      <c r="DB80" s="674"/>
      <c r="DC80" s="675"/>
      <c r="DD80" s="358"/>
      <c r="DE80" s="90"/>
      <c r="DF80" s="90"/>
      <c r="DG80" s="90"/>
      <c r="DH80" s="90"/>
      <c r="DI80" s="90"/>
      <c r="DJ80" s="92"/>
      <c r="DK80" s="92"/>
      <c r="DL80" s="311"/>
    </row>
    <row r="81" spans="2:116" x14ac:dyDescent="0.25">
      <c r="B81" s="605"/>
      <c r="C81" s="31" t="str">
        <f t="shared" si="0"/>
        <v/>
      </c>
      <c r="D81" s="278"/>
      <c r="E81" s="243"/>
      <c r="F81" s="674"/>
      <c r="G81" s="675"/>
      <c r="H81" s="56"/>
      <c r="I81" s="279"/>
      <c r="J81" s="674"/>
      <c r="K81" s="675"/>
      <c r="L81" s="56"/>
      <c r="M81" s="279"/>
      <c r="N81" s="674"/>
      <c r="O81" s="675"/>
      <c r="P81" s="56"/>
      <c r="Q81" s="70"/>
      <c r="R81" s="51"/>
      <c r="S81" s="51"/>
      <c r="T81" s="70"/>
      <c r="U81" s="51"/>
      <c r="V81" s="51"/>
      <c r="W81" s="51"/>
      <c r="X81" s="243"/>
      <c r="Y81" s="51"/>
      <c r="Z81" s="51"/>
      <c r="AA81" s="51"/>
      <c r="AB81" s="51"/>
      <c r="AC81" s="51"/>
      <c r="AD81" s="51"/>
      <c r="AE81" s="53"/>
      <c r="AF81" s="51"/>
      <c r="AG81" s="55"/>
      <c r="AH81" s="335"/>
      <c r="AI81" s="60"/>
      <c r="AJ81" s="335"/>
      <c r="AK81" s="278"/>
      <c r="AL81" s="90"/>
      <c r="AM81" s="90"/>
      <c r="AN81" s="90"/>
      <c r="AO81" s="90"/>
      <c r="AP81" s="90"/>
      <c r="AQ81" s="92"/>
      <c r="AR81" s="92"/>
      <c r="AS81" s="90"/>
      <c r="AT81" s="358"/>
      <c r="AU81" s="243"/>
      <c r="AV81" s="51"/>
      <c r="AW81" s="51"/>
      <c r="AX81" s="51"/>
      <c r="AY81" s="674"/>
      <c r="AZ81" s="675"/>
      <c r="BA81" s="208"/>
      <c r="BB81" s="56"/>
      <c r="BC81" s="55"/>
      <c r="BD81" s="53"/>
      <c r="BE81" s="55"/>
      <c r="BF81" s="53"/>
      <c r="BG81" s="671"/>
      <c r="BH81" s="672"/>
      <c r="BI81" s="672"/>
      <c r="BJ81" s="673"/>
      <c r="BK81" s="358"/>
      <c r="BL81" s="243"/>
      <c r="BM81" s="674"/>
      <c r="BN81" s="675"/>
      <c r="BO81" s="56"/>
      <c r="BP81" s="359"/>
      <c r="BQ81" s="674"/>
      <c r="BR81" s="675"/>
      <c r="BS81" s="56"/>
      <c r="BT81" s="359"/>
      <c r="BU81" s="674"/>
      <c r="BV81" s="675"/>
      <c r="BW81" s="56"/>
      <c r="BX81" s="359"/>
      <c r="BY81" s="56"/>
      <c r="BZ81" s="56"/>
      <c r="CA81" s="359"/>
      <c r="CB81" s="56"/>
      <c r="CC81" s="56"/>
      <c r="CD81" s="56"/>
      <c r="CE81" s="70"/>
      <c r="CF81" s="51"/>
      <c r="CG81" s="51"/>
      <c r="CH81" s="51"/>
      <c r="CI81" s="51"/>
      <c r="CJ81" s="51"/>
      <c r="CK81" s="51"/>
      <c r="CL81" s="208"/>
      <c r="CM81" s="56"/>
      <c r="CN81" s="55"/>
      <c r="CO81" s="53"/>
      <c r="CP81" s="55"/>
      <c r="CQ81" s="53"/>
      <c r="CR81" s="358"/>
      <c r="CS81" s="358"/>
      <c r="CT81" s="53"/>
      <c r="CU81" s="56"/>
      <c r="CV81" s="55"/>
      <c r="CW81" s="53"/>
      <c r="CX81" s="55"/>
      <c r="CY81" s="53"/>
      <c r="CZ81" s="55"/>
      <c r="DA81" s="53"/>
      <c r="DB81" s="674"/>
      <c r="DC81" s="675"/>
      <c r="DD81" s="358"/>
      <c r="DE81" s="90"/>
      <c r="DF81" s="90"/>
      <c r="DG81" s="90"/>
      <c r="DH81" s="90"/>
      <c r="DI81" s="90"/>
      <c r="DJ81" s="92"/>
      <c r="DK81" s="92"/>
      <c r="DL81" s="311"/>
    </row>
    <row r="82" spans="2:116" x14ac:dyDescent="0.25">
      <c r="B82" s="605"/>
      <c r="C82" s="31" t="str">
        <f t="shared" si="0"/>
        <v/>
      </c>
      <c r="D82" s="278"/>
      <c r="E82" s="243"/>
      <c r="F82" s="674"/>
      <c r="G82" s="675"/>
      <c r="H82" s="56"/>
      <c r="I82" s="279"/>
      <c r="J82" s="674"/>
      <c r="K82" s="675"/>
      <c r="L82" s="56"/>
      <c r="M82" s="279"/>
      <c r="N82" s="674"/>
      <c r="O82" s="675"/>
      <c r="P82" s="56"/>
      <c r="Q82" s="70"/>
      <c r="R82" s="51"/>
      <c r="S82" s="51"/>
      <c r="T82" s="70"/>
      <c r="U82" s="51"/>
      <c r="V82" s="51"/>
      <c r="W82" s="51"/>
      <c r="X82" s="243"/>
      <c r="Y82" s="51"/>
      <c r="Z82" s="51"/>
      <c r="AA82" s="51"/>
      <c r="AB82" s="51"/>
      <c r="AC82" s="51"/>
      <c r="AD82" s="51"/>
      <c r="AE82" s="53"/>
      <c r="AF82" s="51"/>
      <c r="AG82" s="55"/>
      <c r="AH82" s="335"/>
      <c r="AI82" s="60"/>
      <c r="AJ82" s="335"/>
      <c r="AK82" s="278"/>
      <c r="AL82" s="90"/>
      <c r="AM82" s="90"/>
      <c r="AN82" s="90"/>
      <c r="AO82" s="90"/>
      <c r="AP82" s="90"/>
      <c r="AQ82" s="92"/>
      <c r="AR82" s="92"/>
      <c r="AS82" s="90"/>
      <c r="AT82" s="358"/>
      <c r="AU82" s="243"/>
      <c r="AV82" s="51"/>
      <c r="AW82" s="51"/>
      <c r="AX82" s="51"/>
      <c r="AY82" s="674"/>
      <c r="AZ82" s="675"/>
      <c r="BA82" s="208"/>
      <c r="BB82" s="56"/>
      <c r="BC82" s="55"/>
      <c r="BD82" s="53"/>
      <c r="BE82" s="55"/>
      <c r="BF82" s="53"/>
      <c r="BG82" s="671"/>
      <c r="BH82" s="672"/>
      <c r="BI82" s="672"/>
      <c r="BJ82" s="673"/>
      <c r="BK82" s="358"/>
      <c r="BL82" s="243"/>
      <c r="BM82" s="674"/>
      <c r="BN82" s="675"/>
      <c r="BO82" s="56"/>
      <c r="BP82" s="359"/>
      <c r="BQ82" s="674"/>
      <c r="BR82" s="675"/>
      <c r="BS82" s="56"/>
      <c r="BT82" s="359"/>
      <c r="BU82" s="674"/>
      <c r="BV82" s="675"/>
      <c r="BW82" s="56"/>
      <c r="BX82" s="359"/>
      <c r="BY82" s="56"/>
      <c r="BZ82" s="56"/>
      <c r="CA82" s="359"/>
      <c r="CB82" s="56"/>
      <c r="CC82" s="56"/>
      <c r="CD82" s="56"/>
      <c r="CE82" s="70"/>
      <c r="CF82" s="51"/>
      <c r="CG82" s="51"/>
      <c r="CH82" s="51"/>
      <c r="CI82" s="51"/>
      <c r="CJ82" s="51"/>
      <c r="CK82" s="51"/>
      <c r="CL82" s="208"/>
      <c r="CM82" s="56"/>
      <c r="CN82" s="55"/>
      <c r="CO82" s="53"/>
      <c r="CP82" s="55"/>
      <c r="CQ82" s="53"/>
      <c r="CR82" s="358"/>
      <c r="CS82" s="358"/>
      <c r="CT82" s="53"/>
      <c r="CU82" s="56"/>
      <c r="CV82" s="55"/>
      <c r="CW82" s="53"/>
      <c r="CX82" s="55"/>
      <c r="CY82" s="53"/>
      <c r="CZ82" s="55"/>
      <c r="DA82" s="53"/>
      <c r="DB82" s="674"/>
      <c r="DC82" s="675"/>
      <c r="DD82" s="358"/>
      <c r="DE82" s="90"/>
      <c r="DF82" s="90"/>
      <c r="DG82" s="90"/>
      <c r="DH82" s="90"/>
      <c r="DI82" s="90"/>
      <c r="DJ82" s="92"/>
      <c r="DK82" s="92"/>
      <c r="DL82" s="311"/>
    </row>
    <row r="83" spans="2:116" x14ac:dyDescent="0.25">
      <c r="B83" s="605"/>
      <c r="C83" s="31" t="str">
        <f t="shared" si="0"/>
        <v/>
      </c>
      <c r="D83" s="278"/>
      <c r="E83" s="243"/>
      <c r="F83" s="674"/>
      <c r="G83" s="675"/>
      <c r="H83" s="56"/>
      <c r="I83" s="279"/>
      <c r="J83" s="674"/>
      <c r="K83" s="675"/>
      <c r="L83" s="56"/>
      <c r="M83" s="279"/>
      <c r="N83" s="674"/>
      <c r="O83" s="675"/>
      <c r="P83" s="56"/>
      <c r="Q83" s="70"/>
      <c r="R83" s="51"/>
      <c r="S83" s="51"/>
      <c r="T83" s="70"/>
      <c r="U83" s="51"/>
      <c r="V83" s="51"/>
      <c r="W83" s="51"/>
      <c r="X83" s="243"/>
      <c r="Y83" s="51"/>
      <c r="Z83" s="51"/>
      <c r="AA83" s="51"/>
      <c r="AB83" s="51"/>
      <c r="AC83" s="51"/>
      <c r="AD83" s="51"/>
      <c r="AE83" s="53"/>
      <c r="AF83" s="51"/>
      <c r="AG83" s="55"/>
      <c r="AH83" s="335"/>
      <c r="AI83" s="60"/>
      <c r="AJ83" s="335"/>
      <c r="AK83" s="278"/>
      <c r="AL83" s="90"/>
      <c r="AM83" s="90"/>
      <c r="AN83" s="90"/>
      <c r="AO83" s="90"/>
      <c r="AP83" s="90"/>
      <c r="AQ83" s="92"/>
      <c r="AR83" s="92"/>
      <c r="AS83" s="90"/>
      <c r="AT83" s="358"/>
      <c r="AU83" s="243"/>
      <c r="AV83" s="51"/>
      <c r="AW83" s="51"/>
      <c r="AX83" s="51"/>
      <c r="AY83" s="674"/>
      <c r="AZ83" s="675"/>
      <c r="BA83" s="208"/>
      <c r="BB83" s="56"/>
      <c r="BC83" s="55"/>
      <c r="BD83" s="53"/>
      <c r="BE83" s="55"/>
      <c r="BF83" s="53"/>
      <c r="BG83" s="671"/>
      <c r="BH83" s="672"/>
      <c r="BI83" s="672"/>
      <c r="BJ83" s="673"/>
      <c r="BK83" s="358"/>
      <c r="BL83" s="243"/>
      <c r="BM83" s="674"/>
      <c r="BN83" s="675"/>
      <c r="BO83" s="56"/>
      <c r="BP83" s="359"/>
      <c r="BQ83" s="674"/>
      <c r="BR83" s="675"/>
      <c r="BS83" s="56"/>
      <c r="BT83" s="359"/>
      <c r="BU83" s="674"/>
      <c r="BV83" s="675"/>
      <c r="BW83" s="56"/>
      <c r="BX83" s="359"/>
      <c r="BY83" s="56"/>
      <c r="BZ83" s="56"/>
      <c r="CA83" s="359"/>
      <c r="CB83" s="56"/>
      <c r="CC83" s="56"/>
      <c r="CD83" s="56"/>
      <c r="CE83" s="70"/>
      <c r="CF83" s="51"/>
      <c r="CG83" s="51"/>
      <c r="CH83" s="51"/>
      <c r="CI83" s="51"/>
      <c r="CJ83" s="51"/>
      <c r="CK83" s="51"/>
      <c r="CL83" s="208"/>
      <c r="CM83" s="56"/>
      <c r="CN83" s="55"/>
      <c r="CO83" s="53"/>
      <c r="CP83" s="55"/>
      <c r="CQ83" s="53"/>
      <c r="CR83" s="358"/>
      <c r="CS83" s="358"/>
      <c r="CT83" s="53"/>
      <c r="CU83" s="56"/>
      <c r="CV83" s="55"/>
      <c r="CW83" s="53"/>
      <c r="CX83" s="55"/>
      <c r="CY83" s="53"/>
      <c r="CZ83" s="55"/>
      <c r="DA83" s="53"/>
      <c r="DB83" s="674"/>
      <c r="DC83" s="675"/>
      <c r="DD83" s="358"/>
      <c r="DE83" s="90"/>
      <c r="DF83" s="90"/>
      <c r="DG83" s="90"/>
      <c r="DH83" s="90"/>
      <c r="DI83" s="90"/>
      <c r="DJ83" s="92"/>
      <c r="DK83" s="92"/>
      <c r="DL83" s="311"/>
    </row>
    <row r="84" spans="2:116" ht="12" customHeight="1" thickBot="1" x14ac:dyDescent="0.3">
      <c r="B84" s="606"/>
      <c r="C84" s="32" t="str">
        <f t="shared" si="0"/>
        <v/>
      </c>
      <c r="D84" s="244"/>
      <c r="E84" s="244"/>
      <c r="F84" s="676"/>
      <c r="G84" s="677"/>
      <c r="H84" s="59"/>
      <c r="I84" s="281"/>
      <c r="J84" s="676"/>
      <c r="K84" s="677"/>
      <c r="L84" s="59"/>
      <c r="M84" s="281"/>
      <c r="N84" s="676"/>
      <c r="O84" s="677"/>
      <c r="P84" s="59"/>
      <c r="Q84" s="71"/>
      <c r="R84" s="54"/>
      <c r="S84" s="54"/>
      <c r="T84" s="71"/>
      <c r="U84" s="54"/>
      <c r="V84" s="54"/>
      <c r="W84" s="54"/>
      <c r="X84" s="244"/>
      <c r="Y84" s="54"/>
      <c r="Z84" s="54"/>
      <c r="AA84" s="54"/>
      <c r="AB84" s="54"/>
      <c r="AC84" s="54"/>
      <c r="AD84" s="54"/>
      <c r="AE84" s="282"/>
      <c r="AF84" s="54"/>
      <c r="AG84" s="58"/>
      <c r="AH84" s="336"/>
      <c r="AI84" s="61"/>
      <c r="AJ84" s="336"/>
      <c r="AK84" s="280"/>
      <c r="AL84" s="91"/>
      <c r="AM84" s="91"/>
      <c r="AN84" s="91"/>
      <c r="AO84" s="91"/>
      <c r="AP84" s="91"/>
      <c r="AQ84" s="93"/>
      <c r="AR84" s="93"/>
      <c r="AS84" s="91"/>
      <c r="AT84" s="361"/>
      <c r="AU84" s="244"/>
      <c r="AV84" s="54"/>
      <c r="AW84" s="54"/>
      <c r="AX84" s="54"/>
      <c r="AY84" s="676"/>
      <c r="AZ84" s="677"/>
      <c r="BA84" s="209"/>
      <c r="BB84" s="59"/>
      <c r="BC84" s="58"/>
      <c r="BD84" s="363"/>
      <c r="BE84" s="58"/>
      <c r="BF84" s="363"/>
      <c r="BG84" s="678"/>
      <c r="BH84" s="683"/>
      <c r="BI84" s="683"/>
      <c r="BJ84" s="679"/>
      <c r="BK84" s="361"/>
      <c r="BL84" s="244"/>
      <c r="BM84" s="676"/>
      <c r="BN84" s="677"/>
      <c r="BO84" s="59"/>
      <c r="BP84" s="362"/>
      <c r="BQ84" s="676"/>
      <c r="BR84" s="677"/>
      <c r="BS84" s="59"/>
      <c r="BT84" s="362"/>
      <c r="BU84" s="676"/>
      <c r="BV84" s="677"/>
      <c r="BW84" s="59"/>
      <c r="BX84" s="362"/>
      <c r="BY84" s="59"/>
      <c r="BZ84" s="59"/>
      <c r="CA84" s="362"/>
      <c r="CB84" s="59"/>
      <c r="CC84" s="59"/>
      <c r="CD84" s="59"/>
      <c r="CE84" s="71"/>
      <c r="CF84" s="54"/>
      <c r="CG84" s="54"/>
      <c r="CH84" s="54"/>
      <c r="CI84" s="54"/>
      <c r="CJ84" s="54"/>
      <c r="CK84" s="54"/>
      <c r="CL84" s="209"/>
      <c r="CM84" s="59"/>
      <c r="CN84" s="58"/>
      <c r="CO84" s="363"/>
      <c r="CP84" s="58"/>
      <c r="CQ84" s="363"/>
      <c r="CR84" s="361"/>
      <c r="CS84" s="361"/>
      <c r="CT84" s="363"/>
      <c r="CU84" s="59"/>
      <c r="CV84" s="58"/>
      <c r="CW84" s="363"/>
      <c r="CX84" s="58"/>
      <c r="CY84" s="363"/>
      <c r="CZ84" s="58"/>
      <c r="DA84" s="363"/>
      <c r="DB84" s="676"/>
      <c r="DC84" s="677"/>
      <c r="DD84" s="361"/>
      <c r="DE84" s="91"/>
      <c r="DF84" s="91"/>
      <c r="DG84" s="91"/>
      <c r="DH84" s="91"/>
      <c r="DI84" s="91"/>
      <c r="DJ84" s="93"/>
      <c r="DK84" s="93"/>
      <c r="DL84" s="312"/>
    </row>
    <row r="85" spans="2:116" x14ac:dyDescent="0.25">
      <c r="AK85" s="21"/>
      <c r="AL85" s="21"/>
      <c r="AM85" s="21"/>
    </row>
    <row r="86" spans="2:116" s="84" customFormat="1" x14ac:dyDescent="0.25">
      <c r="AK86" s="21"/>
      <c r="AL86" s="21"/>
      <c r="AM86" s="21"/>
    </row>
    <row r="87" spans="2:116" s="84" customFormat="1" ht="15.75" thickBot="1" x14ac:dyDescent="0.3">
      <c r="B87" s="14" t="s">
        <v>1374</v>
      </c>
      <c r="AK87" s="21"/>
      <c r="AL87" s="21"/>
      <c r="AM87" s="21"/>
    </row>
    <row r="88" spans="2:116" s="84" customFormat="1" ht="12" customHeight="1" x14ac:dyDescent="0.25">
      <c r="B88" s="6" t="s">
        <v>20</v>
      </c>
      <c r="C88" s="104" t="s">
        <v>105</v>
      </c>
      <c r="D88" s="101" t="s">
        <v>1189</v>
      </c>
      <c r="E88" s="101" t="s">
        <v>1190</v>
      </c>
      <c r="F88" s="588" t="s">
        <v>1191</v>
      </c>
      <c r="G88" s="607"/>
      <c r="H88" s="607"/>
      <c r="I88" s="589"/>
      <c r="J88" s="588" t="s">
        <v>1192</v>
      </c>
      <c r="K88" s="607"/>
      <c r="L88" s="607"/>
      <c r="M88" s="589"/>
      <c r="N88" s="104" t="s">
        <v>1193</v>
      </c>
      <c r="O88" s="104" t="s">
        <v>1194</v>
      </c>
      <c r="P88" s="104" t="s">
        <v>1195</v>
      </c>
      <c r="Q88" s="104" t="s">
        <v>1196</v>
      </c>
      <c r="R88" s="104" t="s">
        <v>1197</v>
      </c>
      <c r="S88" s="104" t="s">
        <v>1198</v>
      </c>
      <c r="T88" s="104" t="s">
        <v>1199</v>
      </c>
      <c r="U88" s="104" t="s">
        <v>1200</v>
      </c>
      <c r="V88" s="588" t="s">
        <v>1201</v>
      </c>
      <c r="W88" s="589"/>
      <c r="X88" s="588" t="s">
        <v>1202</v>
      </c>
      <c r="Y88" s="589"/>
      <c r="Z88" s="588" t="s">
        <v>1203</v>
      </c>
      <c r="AA88" s="589"/>
      <c r="AB88" s="316" t="s">
        <v>1386</v>
      </c>
      <c r="AC88" s="318" t="s">
        <v>1387</v>
      </c>
      <c r="AD88" s="588" t="s">
        <v>1388</v>
      </c>
      <c r="AE88" s="589"/>
      <c r="AF88" s="588" t="s">
        <v>1389</v>
      </c>
      <c r="AG88" s="589"/>
      <c r="AH88" s="104" t="s">
        <v>1390</v>
      </c>
      <c r="AI88" s="588" t="s">
        <v>1391</v>
      </c>
      <c r="AJ88" s="607"/>
      <c r="AK88" s="607"/>
      <c r="AL88" s="607"/>
      <c r="AM88" s="589"/>
      <c r="AN88" s="588" t="s">
        <v>1392</v>
      </c>
      <c r="AO88" s="589"/>
      <c r="AP88" s="330" t="s">
        <v>1657</v>
      </c>
      <c r="AQ88" s="109" t="s">
        <v>1393</v>
      </c>
    </row>
    <row r="89" spans="2:116" s="84" customFormat="1" ht="96" customHeight="1" x14ac:dyDescent="0.25">
      <c r="B89" s="247" t="s">
        <v>67</v>
      </c>
      <c r="C89" s="249" t="s">
        <v>580</v>
      </c>
      <c r="D89" s="248" t="s">
        <v>441</v>
      </c>
      <c r="E89" s="248" t="s">
        <v>1375</v>
      </c>
      <c r="F89" s="582" t="s">
        <v>1377</v>
      </c>
      <c r="G89" s="609"/>
      <c r="H89" s="609"/>
      <c r="I89" s="583"/>
      <c r="J89" s="582" t="s">
        <v>1378</v>
      </c>
      <c r="K89" s="609"/>
      <c r="L89" s="609"/>
      <c r="M89" s="583"/>
      <c r="N89" s="253" t="s">
        <v>1379</v>
      </c>
      <c r="O89" s="249" t="s">
        <v>1380</v>
      </c>
      <c r="P89" s="249" t="s">
        <v>1381</v>
      </c>
      <c r="Q89" s="249" t="s">
        <v>1382</v>
      </c>
      <c r="R89" s="249" t="s">
        <v>837</v>
      </c>
      <c r="S89" s="249" t="s">
        <v>936</v>
      </c>
      <c r="T89" s="249" t="s">
        <v>937</v>
      </c>
      <c r="U89" s="249" t="s">
        <v>838</v>
      </c>
      <c r="V89" s="582" t="s">
        <v>837</v>
      </c>
      <c r="W89" s="583"/>
      <c r="X89" s="582" t="s">
        <v>936</v>
      </c>
      <c r="Y89" s="583"/>
      <c r="Z89" s="582" t="s">
        <v>937</v>
      </c>
      <c r="AA89" s="583"/>
      <c r="AB89" s="317" t="s">
        <v>1531</v>
      </c>
      <c r="AC89" s="319" t="s">
        <v>1529</v>
      </c>
      <c r="AD89" s="582" t="s">
        <v>1383</v>
      </c>
      <c r="AE89" s="583"/>
      <c r="AF89" s="582" t="s">
        <v>1384</v>
      </c>
      <c r="AG89" s="583"/>
      <c r="AH89" s="248" t="s">
        <v>1608</v>
      </c>
      <c r="AI89" s="582" t="s">
        <v>1609</v>
      </c>
      <c r="AJ89" s="609"/>
      <c r="AK89" s="609"/>
      <c r="AL89" s="609"/>
      <c r="AM89" s="583"/>
      <c r="AN89" s="582" t="s">
        <v>1610</v>
      </c>
      <c r="AO89" s="583"/>
      <c r="AP89" s="324" t="s">
        <v>1636</v>
      </c>
      <c r="AQ89" s="254" t="s">
        <v>953</v>
      </c>
    </row>
    <row r="90" spans="2:116" s="84" customFormat="1" ht="96" customHeight="1" x14ac:dyDescent="0.25">
      <c r="B90" s="7" t="s">
        <v>21</v>
      </c>
      <c r="C90" s="106" t="s">
        <v>354</v>
      </c>
      <c r="D90" s="108" t="s">
        <v>50</v>
      </c>
      <c r="E90" s="98" t="s">
        <v>50</v>
      </c>
      <c r="F90" s="106" t="s">
        <v>643</v>
      </c>
      <c r="G90" s="638" t="s">
        <v>1627</v>
      </c>
      <c r="H90" s="556"/>
      <c r="I90" s="38" t="s">
        <v>1459</v>
      </c>
      <c r="J90" s="106" t="s">
        <v>643</v>
      </c>
      <c r="K90" s="638" t="s">
        <v>1627</v>
      </c>
      <c r="L90" s="556"/>
      <c r="M90" s="38" t="s">
        <v>1459</v>
      </c>
      <c r="N90" s="106" t="s">
        <v>941</v>
      </c>
      <c r="O90" s="106" t="s">
        <v>934</v>
      </c>
      <c r="P90" s="106" t="s">
        <v>972</v>
      </c>
      <c r="Q90" s="106" t="s">
        <v>50</v>
      </c>
      <c r="R90" s="106" t="s">
        <v>938</v>
      </c>
      <c r="S90" s="106" t="s">
        <v>939</v>
      </c>
      <c r="T90" s="106" t="s">
        <v>940</v>
      </c>
      <c r="U90" s="106" t="s">
        <v>50</v>
      </c>
      <c r="V90" s="96" t="s">
        <v>1040</v>
      </c>
      <c r="W90" s="96" t="s">
        <v>1041</v>
      </c>
      <c r="X90" s="96" t="s">
        <v>1042</v>
      </c>
      <c r="Y90" s="96" t="s">
        <v>1043</v>
      </c>
      <c r="Z90" s="96" t="s">
        <v>1045</v>
      </c>
      <c r="AA90" s="96" t="s">
        <v>1044</v>
      </c>
      <c r="AB90" s="96" t="s">
        <v>1528</v>
      </c>
      <c r="AC90" s="96" t="s">
        <v>1056</v>
      </c>
      <c r="AD90" s="106" t="s">
        <v>89</v>
      </c>
      <c r="AE90" s="106" t="s">
        <v>90</v>
      </c>
      <c r="AF90" s="106" t="s">
        <v>89</v>
      </c>
      <c r="AG90" s="106" t="s">
        <v>90</v>
      </c>
      <c r="AH90" s="96" t="s">
        <v>332</v>
      </c>
      <c r="AI90" s="96" t="s">
        <v>1004</v>
      </c>
      <c r="AJ90" s="96" t="s">
        <v>1005</v>
      </c>
      <c r="AK90" s="96" t="s">
        <v>779</v>
      </c>
      <c r="AL90" s="118" t="s">
        <v>1006</v>
      </c>
      <c r="AM90" s="96" t="s">
        <v>1660</v>
      </c>
      <c r="AN90" s="96" t="s">
        <v>159</v>
      </c>
      <c r="AO90" s="96" t="s">
        <v>453</v>
      </c>
      <c r="AP90" s="323" t="s">
        <v>1637</v>
      </c>
      <c r="AQ90" s="85" t="s">
        <v>1409</v>
      </c>
    </row>
    <row r="91" spans="2:116" s="84" customFormat="1" x14ac:dyDescent="0.25">
      <c r="B91" s="604" t="s">
        <v>765</v>
      </c>
      <c r="C91" s="31" t="str">
        <f>IF($C55="","",$C55)</f>
        <v/>
      </c>
      <c r="D91" s="216"/>
      <c r="E91" s="216"/>
      <c r="F91" s="220"/>
      <c r="G91" s="674"/>
      <c r="H91" s="675"/>
      <c r="I91" s="56"/>
      <c r="J91" s="217"/>
      <c r="K91" s="674"/>
      <c r="L91" s="675"/>
      <c r="M91" s="56"/>
      <c r="N91" s="220"/>
      <c r="O91" s="51"/>
      <c r="P91" s="51"/>
      <c r="Q91" s="220"/>
      <c r="R91" s="51"/>
      <c r="S91" s="51"/>
      <c r="T91" s="51"/>
      <c r="U91" s="220"/>
      <c r="V91" s="51"/>
      <c r="W91" s="51"/>
      <c r="X91" s="51"/>
      <c r="Y91" s="51"/>
      <c r="Z91" s="51"/>
      <c r="AA91" s="51"/>
      <c r="AB91" s="53"/>
      <c r="AC91" s="51"/>
      <c r="AD91" s="55"/>
      <c r="AE91" s="335"/>
      <c r="AF91" s="60"/>
      <c r="AG91" s="335"/>
      <c r="AH91" s="216"/>
      <c r="AI91" s="90"/>
      <c r="AJ91" s="90"/>
      <c r="AK91" s="90"/>
      <c r="AL91" s="90"/>
      <c r="AM91" s="90"/>
      <c r="AN91" s="92"/>
      <c r="AO91" s="92"/>
      <c r="AP91" s="90"/>
      <c r="AQ91" s="62"/>
    </row>
    <row r="92" spans="2:116" s="84" customFormat="1" x14ac:dyDescent="0.25">
      <c r="B92" s="605"/>
      <c r="C92" s="31" t="str">
        <f t="shared" ref="C92:C120" si="1">IF($C56="","",$C56)</f>
        <v/>
      </c>
      <c r="D92" s="216"/>
      <c r="E92" s="216"/>
      <c r="F92" s="220"/>
      <c r="G92" s="674"/>
      <c r="H92" s="675"/>
      <c r="I92" s="56"/>
      <c r="J92" s="217"/>
      <c r="K92" s="674"/>
      <c r="L92" s="675"/>
      <c r="M92" s="56"/>
      <c r="N92" s="220"/>
      <c r="O92" s="51"/>
      <c r="P92" s="51"/>
      <c r="Q92" s="220"/>
      <c r="R92" s="51"/>
      <c r="S92" s="51"/>
      <c r="T92" s="51"/>
      <c r="U92" s="220"/>
      <c r="V92" s="51"/>
      <c r="W92" s="51"/>
      <c r="X92" s="51"/>
      <c r="Y92" s="51"/>
      <c r="Z92" s="51"/>
      <c r="AA92" s="51"/>
      <c r="AB92" s="53"/>
      <c r="AC92" s="51"/>
      <c r="AD92" s="55"/>
      <c r="AE92" s="335"/>
      <c r="AF92" s="60"/>
      <c r="AG92" s="335"/>
      <c r="AH92" s="216"/>
      <c r="AI92" s="90"/>
      <c r="AJ92" s="90"/>
      <c r="AK92" s="90"/>
      <c r="AL92" s="90"/>
      <c r="AM92" s="90"/>
      <c r="AN92" s="92"/>
      <c r="AO92" s="92"/>
      <c r="AP92" s="90"/>
      <c r="AQ92" s="62"/>
    </row>
    <row r="93" spans="2:116" s="84" customFormat="1" x14ac:dyDescent="0.25">
      <c r="B93" s="605"/>
      <c r="C93" s="31" t="str">
        <f t="shared" si="1"/>
        <v/>
      </c>
      <c r="D93" s="216"/>
      <c r="E93" s="216"/>
      <c r="F93" s="220"/>
      <c r="G93" s="674"/>
      <c r="H93" s="675"/>
      <c r="I93" s="56"/>
      <c r="J93" s="217"/>
      <c r="K93" s="674"/>
      <c r="L93" s="675"/>
      <c r="M93" s="56"/>
      <c r="N93" s="220"/>
      <c r="O93" s="51"/>
      <c r="P93" s="51"/>
      <c r="Q93" s="220"/>
      <c r="R93" s="51"/>
      <c r="S93" s="51"/>
      <c r="T93" s="51"/>
      <c r="U93" s="220"/>
      <c r="V93" s="51"/>
      <c r="W93" s="51"/>
      <c r="X93" s="51"/>
      <c r="Y93" s="51"/>
      <c r="Z93" s="51"/>
      <c r="AA93" s="51"/>
      <c r="AB93" s="53"/>
      <c r="AC93" s="51"/>
      <c r="AD93" s="55"/>
      <c r="AE93" s="335"/>
      <c r="AF93" s="60"/>
      <c r="AG93" s="335"/>
      <c r="AH93" s="216"/>
      <c r="AI93" s="90"/>
      <c r="AJ93" s="90"/>
      <c r="AK93" s="90"/>
      <c r="AL93" s="90"/>
      <c r="AM93" s="90"/>
      <c r="AN93" s="92"/>
      <c r="AO93" s="92"/>
      <c r="AP93" s="90"/>
      <c r="AQ93" s="62"/>
    </row>
    <row r="94" spans="2:116" s="84" customFormat="1" x14ac:dyDescent="0.25">
      <c r="B94" s="605"/>
      <c r="C94" s="31" t="str">
        <f t="shared" si="1"/>
        <v/>
      </c>
      <c r="D94" s="216"/>
      <c r="E94" s="216"/>
      <c r="F94" s="220"/>
      <c r="G94" s="674"/>
      <c r="H94" s="675"/>
      <c r="I94" s="56"/>
      <c r="J94" s="217"/>
      <c r="K94" s="674"/>
      <c r="L94" s="675"/>
      <c r="M94" s="56"/>
      <c r="N94" s="220"/>
      <c r="O94" s="51"/>
      <c r="P94" s="51"/>
      <c r="Q94" s="220"/>
      <c r="R94" s="51"/>
      <c r="S94" s="51"/>
      <c r="T94" s="51"/>
      <c r="U94" s="220"/>
      <c r="V94" s="51"/>
      <c r="W94" s="51"/>
      <c r="X94" s="51"/>
      <c r="Y94" s="51"/>
      <c r="Z94" s="51"/>
      <c r="AA94" s="51"/>
      <c r="AB94" s="53"/>
      <c r="AC94" s="51"/>
      <c r="AD94" s="55"/>
      <c r="AE94" s="335"/>
      <c r="AF94" s="60"/>
      <c r="AG94" s="335"/>
      <c r="AH94" s="216"/>
      <c r="AI94" s="90"/>
      <c r="AJ94" s="90"/>
      <c r="AK94" s="90"/>
      <c r="AL94" s="90"/>
      <c r="AM94" s="90"/>
      <c r="AN94" s="92"/>
      <c r="AO94" s="92"/>
      <c r="AP94" s="90"/>
      <c r="AQ94" s="62"/>
    </row>
    <row r="95" spans="2:116" s="84" customFormat="1" x14ac:dyDescent="0.25">
      <c r="B95" s="605"/>
      <c r="C95" s="31" t="str">
        <f t="shared" si="1"/>
        <v/>
      </c>
      <c r="D95" s="216"/>
      <c r="E95" s="216"/>
      <c r="F95" s="220"/>
      <c r="G95" s="674"/>
      <c r="H95" s="675"/>
      <c r="I95" s="56"/>
      <c r="J95" s="217"/>
      <c r="K95" s="674"/>
      <c r="L95" s="675"/>
      <c r="M95" s="56"/>
      <c r="N95" s="220"/>
      <c r="O95" s="51"/>
      <c r="P95" s="51"/>
      <c r="Q95" s="220"/>
      <c r="R95" s="51"/>
      <c r="S95" s="51"/>
      <c r="T95" s="51"/>
      <c r="U95" s="220"/>
      <c r="V95" s="51"/>
      <c r="W95" s="51"/>
      <c r="X95" s="51"/>
      <c r="Y95" s="51"/>
      <c r="Z95" s="51"/>
      <c r="AA95" s="51"/>
      <c r="AB95" s="53"/>
      <c r="AC95" s="51"/>
      <c r="AD95" s="55"/>
      <c r="AE95" s="335"/>
      <c r="AF95" s="60"/>
      <c r="AG95" s="335"/>
      <c r="AH95" s="216"/>
      <c r="AI95" s="90"/>
      <c r="AJ95" s="90"/>
      <c r="AK95" s="90"/>
      <c r="AL95" s="90"/>
      <c r="AM95" s="90"/>
      <c r="AN95" s="92"/>
      <c r="AO95" s="92"/>
      <c r="AP95" s="90"/>
      <c r="AQ95" s="62"/>
    </row>
    <row r="96" spans="2:116" s="84" customFormat="1" x14ac:dyDescent="0.25">
      <c r="B96" s="605"/>
      <c r="C96" s="31" t="str">
        <f t="shared" si="1"/>
        <v/>
      </c>
      <c r="D96" s="216"/>
      <c r="E96" s="216"/>
      <c r="F96" s="220"/>
      <c r="G96" s="674"/>
      <c r="H96" s="675"/>
      <c r="I96" s="56"/>
      <c r="J96" s="217"/>
      <c r="K96" s="674"/>
      <c r="L96" s="675"/>
      <c r="M96" s="56"/>
      <c r="N96" s="220"/>
      <c r="O96" s="51"/>
      <c r="P96" s="51"/>
      <c r="Q96" s="220"/>
      <c r="R96" s="51"/>
      <c r="S96" s="51"/>
      <c r="T96" s="51"/>
      <c r="U96" s="220"/>
      <c r="V96" s="51"/>
      <c r="W96" s="51"/>
      <c r="X96" s="51"/>
      <c r="Y96" s="51"/>
      <c r="Z96" s="51"/>
      <c r="AA96" s="51"/>
      <c r="AB96" s="53"/>
      <c r="AC96" s="51"/>
      <c r="AD96" s="55"/>
      <c r="AE96" s="335"/>
      <c r="AF96" s="60"/>
      <c r="AG96" s="335"/>
      <c r="AH96" s="216"/>
      <c r="AI96" s="90"/>
      <c r="AJ96" s="90"/>
      <c r="AK96" s="90"/>
      <c r="AL96" s="90"/>
      <c r="AM96" s="90"/>
      <c r="AN96" s="92"/>
      <c r="AO96" s="92"/>
      <c r="AP96" s="90"/>
      <c r="AQ96" s="62"/>
    </row>
    <row r="97" spans="2:43" s="84" customFormat="1" x14ac:dyDescent="0.25">
      <c r="B97" s="605"/>
      <c r="C97" s="31" t="str">
        <f t="shared" si="1"/>
        <v/>
      </c>
      <c r="D97" s="216"/>
      <c r="E97" s="216"/>
      <c r="F97" s="220"/>
      <c r="G97" s="674"/>
      <c r="H97" s="675"/>
      <c r="I97" s="56"/>
      <c r="J97" s="217"/>
      <c r="K97" s="674"/>
      <c r="L97" s="675"/>
      <c r="M97" s="56"/>
      <c r="N97" s="220"/>
      <c r="O97" s="51"/>
      <c r="P97" s="51"/>
      <c r="Q97" s="220"/>
      <c r="R97" s="51"/>
      <c r="S97" s="51"/>
      <c r="T97" s="51"/>
      <c r="U97" s="220"/>
      <c r="V97" s="51"/>
      <c r="W97" s="51"/>
      <c r="X97" s="51"/>
      <c r="Y97" s="51"/>
      <c r="Z97" s="51"/>
      <c r="AA97" s="51"/>
      <c r="AB97" s="53"/>
      <c r="AC97" s="51"/>
      <c r="AD97" s="55"/>
      <c r="AE97" s="335"/>
      <c r="AF97" s="60"/>
      <c r="AG97" s="335"/>
      <c r="AH97" s="216"/>
      <c r="AI97" s="90"/>
      <c r="AJ97" s="90"/>
      <c r="AK97" s="90"/>
      <c r="AL97" s="90"/>
      <c r="AM97" s="90"/>
      <c r="AN97" s="92"/>
      <c r="AO97" s="92"/>
      <c r="AP97" s="90"/>
      <c r="AQ97" s="62"/>
    </row>
    <row r="98" spans="2:43" s="84" customFormat="1" x14ac:dyDescent="0.25">
      <c r="B98" s="605"/>
      <c r="C98" s="31" t="str">
        <f t="shared" si="1"/>
        <v/>
      </c>
      <c r="D98" s="216"/>
      <c r="E98" s="216"/>
      <c r="F98" s="220"/>
      <c r="G98" s="674"/>
      <c r="H98" s="675"/>
      <c r="I98" s="56"/>
      <c r="J98" s="217"/>
      <c r="K98" s="674"/>
      <c r="L98" s="675"/>
      <c r="M98" s="56"/>
      <c r="N98" s="220"/>
      <c r="O98" s="51"/>
      <c r="P98" s="51"/>
      <c r="Q98" s="220"/>
      <c r="R98" s="51"/>
      <c r="S98" s="51"/>
      <c r="T98" s="51"/>
      <c r="U98" s="220"/>
      <c r="V98" s="51"/>
      <c r="W98" s="51"/>
      <c r="X98" s="51"/>
      <c r="Y98" s="51"/>
      <c r="Z98" s="51"/>
      <c r="AA98" s="51"/>
      <c r="AB98" s="53"/>
      <c r="AC98" s="51"/>
      <c r="AD98" s="55"/>
      <c r="AE98" s="335"/>
      <c r="AF98" s="60"/>
      <c r="AG98" s="335"/>
      <c r="AH98" s="216"/>
      <c r="AI98" s="90"/>
      <c r="AJ98" s="90"/>
      <c r="AK98" s="90"/>
      <c r="AL98" s="90"/>
      <c r="AM98" s="90"/>
      <c r="AN98" s="92"/>
      <c r="AO98" s="92"/>
      <c r="AP98" s="90"/>
      <c r="AQ98" s="62"/>
    </row>
    <row r="99" spans="2:43" s="84" customFormat="1" x14ac:dyDescent="0.25">
      <c r="B99" s="605"/>
      <c r="C99" s="31" t="str">
        <f t="shared" si="1"/>
        <v/>
      </c>
      <c r="D99" s="216"/>
      <c r="E99" s="216"/>
      <c r="F99" s="220"/>
      <c r="G99" s="674"/>
      <c r="H99" s="675"/>
      <c r="I99" s="56"/>
      <c r="J99" s="217"/>
      <c r="K99" s="674"/>
      <c r="L99" s="675"/>
      <c r="M99" s="56"/>
      <c r="N99" s="220"/>
      <c r="O99" s="51"/>
      <c r="P99" s="51"/>
      <c r="Q99" s="220"/>
      <c r="R99" s="51"/>
      <c r="S99" s="51"/>
      <c r="T99" s="51"/>
      <c r="U99" s="220"/>
      <c r="V99" s="51"/>
      <c r="W99" s="51"/>
      <c r="X99" s="51"/>
      <c r="Y99" s="51"/>
      <c r="Z99" s="51"/>
      <c r="AA99" s="51"/>
      <c r="AB99" s="53"/>
      <c r="AC99" s="51"/>
      <c r="AD99" s="55"/>
      <c r="AE99" s="335"/>
      <c r="AF99" s="60"/>
      <c r="AG99" s="335"/>
      <c r="AH99" s="216"/>
      <c r="AI99" s="90"/>
      <c r="AJ99" s="90"/>
      <c r="AK99" s="90"/>
      <c r="AL99" s="90"/>
      <c r="AM99" s="90"/>
      <c r="AN99" s="92"/>
      <c r="AO99" s="92"/>
      <c r="AP99" s="90"/>
      <c r="AQ99" s="62"/>
    </row>
    <row r="100" spans="2:43" s="84" customFormat="1" x14ac:dyDescent="0.25">
      <c r="B100" s="605"/>
      <c r="C100" s="31" t="str">
        <f t="shared" si="1"/>
        <v/>
      </c>
      <c r="D100" s="216"/>
      <c r="E100" s="216"/>
      <c r="F100" s="220"/>
      <c r="G100" s="674"/>
      <c r="H100" s="675"/>
      <c r="I100" s="56"/>
      <c r="J100" s="217"/>
      <c r="K100" s="674"/>
      <c r="L100" s="675"/>
      <c r="M100" s="56"/>
      <c r="N100" s="220"/>
      <c r="O100" s="51"/>
      <c r="P100" s="51"/>
      <c r="Q100" s="220"/>
      <c r="R100" s="51"/>
      <c r="S100" s="51"/>
      <c r="T100" s="51"/>
      <c r="U100" s="220"/>
      <c r="V100" s="51"/>
      <c r="W100" s="51"/>
      <c r="X100" s="51"/>
      <c r="Y100" s="51"/>
      <c r="Z100" s="51"/>
      <c r="AA100" s="51"/>
      <c r="AB100" s="53"/>
      <c r="AC100" s="51"/>
      <c r="AD100" s="55"/>
      <c r="AE100" s="335"/>
      <c r="AF100" s="60"/>
      <c r="AG100" s="335"/>
      <c r="AH100" s="216"/>
      <c r="AI100" s="90"/>
      <c r="AJ100" s="90"/>
      <c r="AK100" s="90"/>
      <c r="AL100" s="90"/>
      <c r="AM100" s="90"/>
      <c r="AN100" s="92"/>
      <c r="AO100" s="92"/>
      <c r="AP100" s="90"/>
      <c r="AQ100" s="62"/>
    </row>
    <row r="101" spans="2:43" s="84" customFormat="1" x14ac:dyDescent="0.25">
      <c r="B101" s="605"/>
      <c r="C101" s="31" t="str">
        <f t="shared" si="1"/>
        <v/>
      </c>
      <c r="D101" s="216"/>
      <c r="E101" s="216"/>
      <c r="F101" s="220"/>
      <c r="G101" s="674"/>
      <c r="H101" s="675"/>
      <c r="I101" s="56"/>
      <c r="J101" s="217"/>
      <c r="K101" s="674"/>
      <c r="L101" s="675"/>
      <c r="M101" s="56"/>
      <c r="N101" s="220"/>
      <c r="O101" s="51"/>
      <c r="P101" s="51"/>
      <c r="Q101" s="220"/>
      <c r="R101" s="51"/>
      <c r="S101" s="51"/>
      <c r="T101" s="51"/>
      <c r="U101" s="220"/>
      <c r="V101" s="51"/>
      <c r="W101" s="51"/>
      <c r="X101" s="51"/>
      <c r="Y101" s="51"/>
      <c r="Z101" s="51"/>
      <c r="AA101" s="51"/>
      <c r="AB101" s="53"/>
      <c r="AC101" s="51"/>
      <c r="AD101" s="55"/>
      <c r="AE101" s="335"/>
      <c r="AF101" s="60"/>
      <c r="AG101" s="335"/>
      <c r="AH101" s="216"/>
      <c r="AI101" s="90"/>
      <c r="AJ101" s="90"/>
      <c r="AK101" s="90"/>
      <c r="AL101" s="90"/>
      <c r="AM101" s="90"/>
      <c r="AN101" s="92"/>
      <c r="AO101" s="92"/>
      <c r="AP101" s="90"/>
      <c r="AQ101" s="62"/>
    </row>
    <row r="102" spans="2:43" s="84" customFormat="1" x14ac:dyDescent="0.25">
      <c r="B102" s="605"/>
      <c r="C102" s="31" t="str">
        <f t="shared" si="1"/>
        <v/>
      </c>
      <c r="D102" s="216"/>
      <c r="E102" s="216"/>
      <c r="F102" s="220"/>
      <c r="G102" s="674"/>
      <c r="H102" s="675"/>
      <c r="I102" s="56"/>
      <c r="J102" s="217"/>
      <c r="K102" s="674"/>
      <c r="L102" s="675"/>
      <c r="M102" s="56"/>
      <c r="N102" s="220"/>
      <c r="O102" s="51"/>
      <c r="P102" s="51"/>
      <c r="Q102" s="220"/>
      <c r="R102" s="51"/>
      <c r="S102" s="51"/>
      <c r="T102" s="51"/>
      <c r="U102" s="220"/>
      <c r="V102" s="51"/>
      <c r="W102" s="51"/>
      <c r="X102" s="51"/>
      <c r="Y102" s="51"/>
      <c r="Z102" s="51"/>
      <c r="AA102" s="51"/>
      <c r="AB102" s="53"/>
      <c r="AC102" s="51"/>
      <c r="AD102" s="55"/>
      <c r="AE102" s="335"/>
      <c r="AF102" s="60"/>
      <c r="AG102" s="335"/>
      <c r="AH102" s="216"/>
      <c r="AI102" s="90"/>
      <c r="AJ102" s="90"/>
      <c r="AK102" s="90"/>
      <c r="AL102" s="90"/>
      <c r="AM102" s="90"/>
      <c r="AN102" s="92"/>
      <c r="AO102" s="92"/>
      <c r="AP102" s="90"/>
      <c r="AQ102" s="62"/>
    </row>
    <row r="103" spans="2:43" s="84" customFormat="1" x14ac:dyDescent="0.25">
      <c r="B103" s="605"/>
      <c r="C103" s="31" t="str">
        <f t="shared" si="1"/>
        <v/>
      </c>
      <c r="D103" s="216"/>
      <c r="E103" s="216"/>
      <c r="F103" s="220"/>
      <c r="G103" s="674"/>
      <c r="H103" s="675"/>
      <c r="I103" s="56"/>
      <c r="J103" s="217"/>
      <c r="K103" s="674"/>
      <c r="L103" s="675"/>
      <c r="M103" s="56"/>
      <c r="N103" s="220"/>
      <c r="O103" s="51"/>
      <c r="P103" s="51"/>
      <c r="Q103" s="220"/>
      <c r="R103" s="51"/>
      <c r="S103" s="51"/>
      <c r="T103" s="51"/>
      <c r="U103" s="220"/>
      <c r="V103" s="51"/>
      <c r="W103" s="51"/>
      <c r="X103" s="51"/>
      <c r="Y103" s="51"/>
      <c r="Z103" s="51"/>
      <c r="AA103" s="51"/>
      <c r="AB103" s="53"/>
      <c r="AC103" s="51"/>
      <c r="AD103" s="55"/>
      <c r="AE103" s="335"/>
      <c r="AF103" s="60"/>
      <c r="AG103" s="335"/>
      <c r="AH103" s="216"/>
      <c r="AI103" s="90"/>
      <c r="AJ103" s="90"/>
      <c r="AK103" s="90"/>
      <c r="AL103" s="90"/>
      <c r="AM103" s="90"/>
      <c r="AN103" s="92"/>
      <c r="AO103" s="92"/>
      <c r="AP103" s="90"/>
      <c r="AQ103" s="62"/>
    </row>
    <row r="104" spans="2:43" s="84" customFormat="1" x14ac:dyDescent="0.25">
      <c r="B104" s="605"/>
      <c r="C104" s="31" t="str">
        <f t="shared" si="1"/>
        <v/>
      </c>
      <c r="D104" s="216"/>
      <c r="E104" s="216"/>
      <c r="F104" s="220"/>
      <c r="G104" s="674"/>
      <c r="H104" s="675"/>
      <c r="I104" s="56"/>
      <c r="J104" s="217"/>
      <c r="K104" s="674"/>
      <c r="L104" s="675"/>
      <c r="M104" s="56"/>
      <c r="N104" s="220"/>
      <c r="O104" s="51"/>
      <c r="P104" s="51"/>
      <c r="Q104" s="220"/>
      <c r="R104" s="51"/>
      <c r="S104" s="51"/>
      <c r="T104" s="51"/>
      <c r="U104" s="220"/>
      <c r="V104" s="51"/>
      <c r="W104" s="51"/>
      <c r="X104" s="51"/>
      <c r="Y104" s="51"/>
      <c r="Z104" s="51"/>
      <c r="AA104" s="51"/>
      <c r="AB104" s="53"/>
      <c r="AC104" s="51"/>
      <c r="AD104" s="55"/>
      <c r="AE104" s="335"/>
      <c r="AF104" s="60"/>
      <c r="AG104" s="335"/>
      <c r="AH104" s="216"/>
      <c r="AI104" s="90"/>
      <c r="AJ104" s="90"/>
      <c r="AK104" s="90"/>
      <c r="AL104" s="90"/>
      <c r="AM104" s="90"/>
      <c r="AN104" s="92"/>
      <c r="AO104" s="92"/>
      <c r="AP104" s="90"/>
      <c r="AQ104" s="62"/>
    </row>
    <row r="105" spans="2:43" s="84" customFormat="1" x14ac:dyDescent="0.25">
      <c r="B105" s="605"/>
      <c r="C105" s="31" t="str">
        <f t="shared" si="1"/>
        <v/>
      </c>
      <c r="D105" s="216"/>
      <c r="E105" s="216"/>
      <c r="F105" s="220"/>
      <c r="G105" s="674"/>
      <c r="H105" s="675"/>
      <c r="I105" s="56"/>
      <c r="J105" s="217"/>
      <c r="K105" s="674"/>
      <c r="L105" s="675"/>
      <c r="M105" s="56"/>
      <c r="N105" s="220"/>
      <c r="O105" s="51"/>
      <c r="P105" s="51"/>
      <c r="Q105" s="220"/>
      <c r="R105" s="51"/>
      <c r="S105" s="51"/>
      <c r="T105" s="51"/>
      <c r="U105" s="220"/>
      <c r="V105" s="51"/>
      <c r="W105" s="51"/>
      <c r="X105" s="51"/>
      <c r="Y105" s="51"/>
      <c r="Z105" s="51"/>
      <c r="AA105" s="51"/>
      <c r="AB105" s="53"/>
      <c r="AC105" s="51"/>
      <c r="AD105" s="55"/>
      <c r="AE105" s="335"/>
      <c r="AF105" s="60"/>
      <c r="AG105" s="335"/>
      <c r="AH105" s="216"/>
      <c r="AI105" s="90"/>
      <c r="AJ105" s="90"/>
      <c r="AK105" s="90"/>
      <c r="AL105" s="90"/>
      <c r="AM105" s="90"/>
      <c r="AN105" s="92"/>
      <c r="AO105" s="92"/>
      <c r="AP105" s="90"/>
      <c r="AQ105" s="62"/>
    </row>
    <row r="106" spans="2:43" s="84" customFormat="1" x14ac:dyDescent="0.25">
      <c r="B106" s="605"/>
      <c r="C106" s="31" t="str">
        <f t="shared" si="1"/>
        <v/>
      </c>
      <c r="D106" s="216"/>
      <c r="E106" s="216"/>
      <c r="F106" s="220"/>
      <c r="G106" s="674"/>
      <c r="H106" s="675"/>
      <c r="I106" s="56"/>
      <c r="J106" s="217"/>
      <c r="K106" s="674"/>
      <c r="L106" s="675"/>
      <c r="M106" s="56"/>
      <c r="N106" s="220"/>
      <c r="O106" s="51"/>
      <c r="P106" s="51"/>
      <c r="Q106" s="220"/>
      <c r="R106" s="51"/>
      <c r="S106" s="51"/>
      <c r="T106" s="51"/>
      <c r="U106" s="220"/>
      <c r="V106" s="51"/>
      <c r="W106" s="51"/>
      <c r="X106" s="51"/>
      <c r="Y106" s="51"/>
      <c r="Z106" s="51"/>
      <c r="AA106" s="51"/>
      <c r="AB106" s="53"/>
      <c r="AC106" s="51"/>
      <c r="AD106" s="55"/>
      <c r="AE106" s="335"/>
      <c r="AF106" s="60"/>
      <c r="AG106" s="335"/>
      <c r="AH106" s="216"/>
      <c r="AI106" s="90"/>
      <c r="AJ106" s="90"/>
      <c r="AK106" s="90"/>
      <c r="AL106" s="90"/>
      <c r="AM106" s="90"/>
      <c r="AN106" s="92"/>
      <c r="AO106" s="92"/>
      <c r="AP106" s="90"/>
      <c r="AQ106" s="62"/>
    </row>
    <row r="107" spans="2:43" s="84" customFormat="1" x14ac:dyDescent="0.25">
      <c r="B107" s="605"/>
      <c r="C107" s="31" t="str">
        <f t="shared" si="1"/>
        <v/>
      </c>
      <c r="D107" s="216"/>
      <c r="E107" s="216"/>
      <c r="F107" s="220"/>
      <c r="G107" s="674"/>
      <c r="H107" s="675"/>
      <c r="I107" s="56"/>
      <c r="J107" s="217"/>
      <c r="K107" s="674"/>
      <c r="L107" s="675"/>
      <c r="M107" s="56"/>
      <c r="N107" s="220"/>
      <c r="O107" s="51"/>
      <c r="P107" s="51"/>
      <c r="Q107" s="220"/>
      <c r="R107" s="51"/>
      <c r="S107" s="51"/>
      <c r="T107" s="51"/>
      <c r="U107" s="220"/>
      <c r="V107" s="51"/>
      <c r="W107" s="51"/>
      <c r="X107" s="51"/>
      <c r="Y107" s="51"/>
      <c r="Z107" s="51"/>
      <c r="AA107" s="51"/>
      <c r="AB107" s="53"/>
      <c r="AC107" s="51"/>
      <c r="AD107" s="55"/>
      <c r="AE107" s="335"/>
      <c r="AF107" s="60"/>
      <c r="AG107" s="335"/>
      <c r="AH107" s="216"/>
      <c r="AI107" s="90"/>
      <c r="AJ107" s="90"/>
      <c r="AK107" s="90"/>
      <c r="AL107" s="90"/>
      <c r="AM107" s="90"/>
      <c r="AN107" s="92"/>
      <c r="AO107" s="92"/>
      <c r="AP107" s="90"/>
      <c r="AQ107" s="62"/>
    </row>
    <row r="108" spans="2:43" s="84" customFormat="1" x14ac:dyDescent="0.25">
      <c r="B108" s="605"/>
      <c r="C108" s="31" t="str">
        <f t="shared" si="1"/>
        <v/>
      </c>
      <c r="D108" s="216"/>
      <c r="E108" s="216"/>
      <c r="F108" s="220"/>
      <c r="G108" s="674"/>
      <c r="H108" s="675"/>
      <c r="I108" s="56"/>
      <c r="J108" s="217"/>
      <c r="K108" s="674"/>
      <c r="L108" s="675"/>
      <c r="M108" s="56"/>
      <c r="N108" s="220"/>
      <c r="O108" s="51"/>
      <c r="P108" s="51"/>
      <c r="Q108" s="220"/>
      <c r="R108" s="51"/>
      <c r="S108" s="51"/>
      <c r="T108" s="51"/>
      <c r="U108" s="220"/>
      <c r="V108" s="51"/>
      <c r="W108" s="51"/>
      <c r="X108" s="51"/>
      <c r="Y108" s="51"/>
      <c r="Z108" s="51"/>
      <c r="AA108" s="51"/>
      <c r="AB108" s="53"/>
      <c r="AC108" s="51"/>
      <c r="AD108" s="55"/>
      <c r="AE108" s="335"/>
      <c r="AF108" s="60"/>
      <c r="AG108" s="335"/>
      <c r="AH108" s="216"/>
      <c r="AI108" s="90"/>
      <c r="AJ108" s="90"/>
      <c r="AK108" s="90"/>
      <c r="AL108" s="90"/>
      <c r="AM108" s="90"/>
      <c r="AN108" s="92"/>
      <c r="AO108" s="92"/>
      <c r="AP108" s="90"/>
      <c r="AQ108" s="62"/>
    </row>
    <row r="109" spans="2:43" s="84" customFormat="1" x14ac:dyDescent="0.25">
      <c r="B109" s="605"/>
      <c r="C109" s="31" t="str">
        <f t="shared" si="1"/>
        <v/>
      </c>
      <c r="D109" s="216"/>
      <c r="E109" s="216"/>
      <c r="F109" s="220"/>
      <c r="G109" s="674"/>
      <c r="H109" s="675"/>
      <c r="I109" s="56"/>
      <c r="J109" s="217"/>
      <c r="K109" s="674"/>
      <c r="L109" s="675"/>
      <c r="M109" s="56"/>
      <c r="N109" s="220"/>
      <c r="O109" s="51"/>
      <c r="P109" s="51"/>
      <c r="Q109" s="220"/>
      <c r="R109" s="51"/>
      <c r="S109" s="51"/>
      <c r="T109" s="51"/>
      <c r="U109" s="220"/>
      <c r="V109" s="51"/>
      <c r="W109" s="51"/>
      <c r="X109" s="51"/>
      <c r="Y109" s="51"/>
      <c r="Z109" s="51"/>
      <c r="AA109" s="51"/>
      <c r="AB109" s="53"/>
      <c r="AC109" s="51"/>
      <c r="AD109" s="55"/>
      <c r="AE109" s="335"/>
      <c r="AF109" s="60"/>
      <c r="AG109" s="335"/>
      <c r="AH109" s="216"/>
      <c r="AI109" s="90"/>
      <c r="AJ109" s="90"/>
      <c r="AK109" s="90"/>
      <c r="AL109" s="90"/>
      <c r="AM109" s="90"/>
      <c r="AN109" s="92"/>
      <c r="AO109" s="92"/>
      <c r="AP109" s="90"/>
      <c r="AQ109" s="62"/>
    </row>
    <row r="110" spans="2:43" s="84" customFormat="1" x14ac:dyDescent="0.25">
      <c r="B110" s="605"/>
      <c r="C110" s="31" t="str">
        <f t="shared" si="1"/>
        <v/>
      </c>
      <c r="D110" s="216"/>
      <c r="E110" s="220"/>
      <c r="F110" s="220"/>
      <c r="G110" s="674"/>
      <c r="H110" s="675"/>
      <c r="I110" s="51"/>
      <c r="J110" s="220"/>
      <c r="K110" s="674"/>
      <c r="L110" s="675"/>
      <c r="M110" s="51"/>
      <c r="N110" s="220"/>
      <c r="O110" s="51"/>
      <c r="P110" s="51"/>
      <c r="Q110" s="220"/>
      <c r="R110" s="51"/>
      <c r="S110" s="51"/>
      <c r="T110" s="51"/>
      <c r="U110" s="220"/>
      <c r="V110" s="51"/>
      <c r="W110" s="51"/>
      <c r="X110" s="51"/>
      <c r="Y110" s="51"/>
      <c r="Z110" s="51"/>
      <c r="AA110" s="51"/>
      <c r="AB110" s="53"/>
      <c r="AC110" s="51"/>
      <c r="AD110" s="55"/>
      <c r="AE110" s="53"/>
      <c r="AF110" s="55"/>
      <c r="AG110" s="53"/>
      <c r="AH110" s="216"/>
      <c r="AI110" s="90"/>
      <c r="AJ110" s="90"/>
      <c r="AK110" s="90"/>
      <c r="AL110" s="90"/>
      <c r="AM110" s="90"/>
      <c r="AN110" s="92"/>
      <c r="AO110" s="92"/>
      <c r="AP110" s="90"/>
      <c r="AQ110" s="62"/>
    </row>
    <row r="111" spans="2:43" s="84" customFormat="1" x14ac:dyDescent="0.25">
      <c r="B111" s="605"/>
      <c r="C111" s="31" t="str">
        <f t="shared" si="1"/>
        <v/>
      </c>
      <c r="D111" s="216"/>
      <c r="E111" s="220"/>
      <c r="F111" s="220"/>
      <c r="G111" s="674"/>
      <c r="H111" s="675"/>
      <c r="I111" s="51"/>
      <c r="J111" s="220"/>
      <c r="K111" s="674"/>
      <c r="L111" s="675"/>
      <c r="M111" s="51"/>
      <c r="N111" s="220"/>
      <c r="O111" s="51"/>
      <c r="P111" s="51"/>
      <c r="Q111" s="220"/>
      <c r="R111" s="51"/>
      <c r="S111" s="51"/>
      <c r="T111" s="51"/>
      <c r="U111" s="220"/>
      <c r="V111" s="51"/>
      <c r="W111" s="51"/>
      <c r="X111" s="51"/>
      <c r="Y111" s="51"/>
      <c r="Z111" s="51"/>
      <c r="AA111" s="51"/>
      <c r="AB111" s="53"/>
      <c r="AC111" s="51"/>
      <c r="AD111" s="55"/>
      <c r="AE111" s="53"/>
      <c r="AF111" s="55"/>
      <c r="AG111" s="53"/>
      <c r="AH111" s="216"/>
      <c r="AI111" s="90"/>
      <c r="AJ111" s="90"/>
      <c r="AK111" s="90"/>
      <c r="AL111" s="90"/>
      <c r="AM111" s="90"/>
      <c r="AN111" s="92"/>
      <c r="AO111" s="92"/>
      <c r="AP111" s="90"/>
      <c r="AQ111" s="62"/>
    </row>
    <row r="112" spans="2:43" s="84" customFormat="1" x14ac:dyDescent="0.25">
      <c r="B112" s="605"/>
      <c r="C112" s="31" t="str">
        <f t="shared" si="1"/>
        <v/>
      </c>
      <c r="D112" s="216"/>
      <c r="E112" s="220"/>
      <c r="F112" s="220"/>
      <c r="G112" s="674"/>
      <c r="H112" s="675"/>
      <c r="I112" s="51"/>
      <c r="J112" s="220"/>
      <c r="K112" s="674"/>
      <c r="L112" s="675"/>
      <c r="M112" s="51"/>
      <c r="N112" s="220"/>
      <c r="O112" s="51"/>
      <c r="P112" s="51"/>
      <c r="Q112" s="220"/>
      <c r="R112" s="51"/>
      <c r="S112" s="51"/>
      <c r="T112" s="51"/>
      <c r="U112" s="220"/>
      <c r="V112" s="51"/>
      <c r="W112" s="51"/>
      <c r="X112" s="51"/>
      <c r="Y112" s="51"/>
      <c r="Z112" s="51"/>
      <c r="AA112" s="51"/>
      <c r="AB112" s="53"/>
      <c r="AC112" s="51"/>
      <c r="AD112" s="55"/>
      <c r="AE112" s="53"/>
      <c r="AF112" s="55"/>
      <c r="AG112" s="53"/>
      <c r="AH112" s="216"/>
      <c r="AI112" s="90"/>
      <c r="AJ112" s="90"/>
      <c r="AK112" s="90"/>
      <c r="AL112" s="90"/>
      <c r="AM112" s="90"/>
      <c r="AN112" s="92"/>
      <c r="AO112" s="92"/>
      <c r="AP112" s="90"/>
      <c r="AQ112" s="62"/>
    </row>
    <row r="113" spans="2:43" s="84" customFormat="1" x14ac:dyDescent="0.25">
      <c r="B113" s="605"/>
      <c r="C113" s="31" t="str">
        <f t="shared" si="1"/>
        <v/>
      </c>
      <c r="D113" s="216"/>
      <c r="E113" s="220"/>
      <c r="F113" s="220"/>
      <c r="G113" s="674"/>
      <c r="H113" s="675"/>
      <c r="I113" s="51"/>
      <c r="J113" s="220"/>
      <c r="K113" s="674"/>
      <c r="L113" s="675"/>
      <c r="M113" s="51"/>
      <c r="N113" s="220"/>
      <c r="O113" s="51"/>
      <c r="P113" s="51"/>
      <c r="Q113" s="220"/>
      <c r="R113" s="51"/>
      <c r="S113" s="51"/>
      <c r="T113" s="51"/>
      <c r="U113" s="220"/>
      <c r="V113" s="51"/>
      <c r="W113" s="51"/>
      <c r="X113" s="51"/>
      <c r="Y113" s="51"/>
      <c r="Z113" s="51"/>
      <c r="AA113" s="51"/>
      <c r="AB113" s="53"/>
      <c r="AC113" s="51"/>
      <c r="AD113" s="55"/>
      <c r="AE113" s="53"/>
      <c r="AF113" s="55"/>
      <c r="AG113" s="53"/>
      <c r="AH113" s="216"/>
      <c r="AI113" s="90"/>
      <c r="AJ113" s="90"/>
      <c r="AK113" s="90"/>
      <c r="AL113" s="90"/>
      <c r="AM113" s="90"/>
      <c r="AN113" s="92"/>
      <c r="AO113" s="92"/>
      <c r="AP113" s="90"/>
      <c r="AQ113" s="62"/>
    </row>
    <row r="114" spans="2:43" s="84" customFormat="1" x14ac:dyDescent="0.25">
      <c r="B114" s="605"/>
      <c r="C114" s="31" t="str">
        <f t="shared" si="1"/>
        <v/>
      </c>
      <c r="D114" s="216"/>
      <c r="E114" s="220"/>
      <c r="F114" s="220"/>
      <c r="G114" s="674"/>
      <c r="H114" s="675"/>
      <c r="I114" s="51"/>
      <c r="J114" s="220"/>
      <c r="K114" s="674"/>
      <c r="L114" s="675"/>
      <c r="M114" s="51"/>
      <c r="N114" s="220"/>
      <c r="O114" s="51"/>
      <c r="P114" s="51"/>
      <c r="Q114" s="220"/>
      <c r="R114" s="51"/>
      <c r="S114" s="51"/>
      <c r="T114" s="51"/>
      <c r="U114" s="220"/>
      <c r="V114" s="51"/>
      <c r="W114" s="51"/>
      <c r="X114" s="51"/>
      <c r="Y114" s="51"/>
      <c r="Z114" s="51"/>
      <c r="AA114" s="51"/>
      <c r="AB114" s="53"/>
      <c r="AC114" s="51"/>
      <c r="AD114" s="55"/>
      <c r="AE114" s="53"/>
      <c r="AF114" s="55"/>
      <c r="AG114" s="53"/>
      <c r="AH114" s="216"/>
      <c r="AI114" s="90"/>
      <c r="AJ114" s="90"/>
      <c r="AK114" s="90"/>
      <c r="AL114" s="90"/>
      <c r="AM114" s="90"/>
      <c r="AN114" s="92"/>
      <c r="AO114" s="92"/>
      <c r="AP114" s="90"/>
      <c r="AQ114" s="62"/>
    </row>
    <row r="115" spans="2:43" s="84" customFormat="1" x14ac:dyDescent="0.25">
      <c r="B115" s="605"/>
      <c r="C115" s="31" t="str">
        <f t="shared" si="1"/>
        <v/>
      </c>
      <c r="D115" s="216"/>
      <c r="E115" s="220"/>
      <c r="F115" s="220"/>
      <c r="G115" s="674"/>
      <c r="H115" s="675"/>
      <c r="I115" s="51"/>
      <c r="J115" s="220"/>
      <c r="K115" s="674"/>
      <c r="L115" s="675"/>
      <c r="M115" s="51"/>
      <c r="N115" s="220"/>
      <c r="O115" s="51"/>
      <c r="P115" s="51"/>
      <c r="Q115" s="220"/>
      <c r="R115" s="51"/>
      <c r="S115" s="51"/>
      <c r="T115" s="51"/>
      <c r="U115" s="220"/>
      <c r="V115" s="51"/>
      <c r="W115" s="51"/>
      <c r="X115" s="51"/>
      <c r="Y115" s="51"/>
      <c r="Z115" s="51"/>
      <c r="AA115" s="51"/>
      <c r="AB115" s="53"/>
      <c r="AC115" s="51"/>
      <c r="AD115" s="55"/>
      <c r="AE115" s="53"/>
      <c r="AF115" s="55"/>
      <c r="AG115" s="53"/>
      <c r="AH115" s="216"/>
      <c r="AI115" s="90"/>
      <c r="AJ115" s="90"/>
      <c r="AK115" s="90"/>
      <c r="AL115" s="90"/>
      <c r="AM115" s="90"/>
      <c r="AN115" s="92"/>
      <c r="AO115" s="92"/>
      <c r="AP115" s="90"/>
      <c r="AQ115" s="62"/>
    </row>
    <row r="116" spans="2:43" s="84" customFormat="1" x14ac:dyDescent="0.25">
      <c r="B116" s="605"/>
      <c r="C116" s="31" t="str">
        <f t="shared" si="1"/>
        <v/>
      </c>
      <c r="D116" s="216"/>
      <c r="E116" s="220"/>
      <c r="F116" s="220"/>
      <c r="G116" s="674"/>
      <c r="H116" s="675"/>
      <c r="I116" s="51"/>
      <c r="J116" s="220"/>
      <c r="K116" s="674"/>
      <c r="L116" s="675"/>
      <c r="M116" s="51"/>
      <c r="N116" s="220"/>
      <c r="O116" s="51"/>
      <c r="P116" s="51"/>
      <c r="Q116" s="220"/>
      <c r="R116" s="51"/>
      <c r="S116" s="51"/>
      <c r="T116" s="51"/>
      <c r="U116" s="220"/>
      <c r="V116" s="51"/>
      <c r="W116" s="51"/>
      <c r="X116" s="51"/>
      <c r="Y116" s="51"/>
      <c r="Z116" s="51"/>
      <c r="AA116" s="51"/>
      <c r="AB116" s="53"/>
      <c r="AC116" s="51"/>
      <c r="AD116" s="55"/>
      <c r="AE116" s="53"/>
      <c r="AF116" s="55"/>
      <c r="AG116" s="53"/>
      <c r="AH116" s="216"/>
      <c r="AI116" s="90"/>
      <c r="AJ116" s="90"/>
      <c r="AK116" s="90"/>
      <c r="AL116" s="90"/>
      <c r="AM116" s="90"/>
      <c r="AN116" s="92"/>
      <c r="AO116" s="92"/>
      <c r="AP116" s="90"/>
      <c r="AQ116" s="62"/>
    </row>
    <row r="117" spans="2:43" s="84" customFormat="1" x14ac:dyDescent="0.25">
      <c r="B117" s="605"/>
      <c r="C117" s="31" t="str">
        <f t="shared" si="1"/>
        <v/>
      </c>
      <c r="D117" s="216"/>
      <c r="E117" s="220"/>
      <c r="F117" s="220"/>
      <c r="G117" s="674"/>
      <c r="H117" s="675"/>
      <c r="I117" s="51"/>
      <c r="J117" s="220"/>
      <c r="K117" s="674"/>
      <c r="L117" s="675"/>
      <c r="M117" s="51"/>
      <c r="N117" s="220"/>
      <c r="O117" s="51"/>
      <c r="P117" s="51"/>
      <c r="Q117" s="220"/>
      <c r="R117" s="51"/>
      <c r="S117" s="51"/>
      <c r="T117" s="51"/>
      <c r="U117" s="220"/>
      <c r="V117" s="51"/>
      <c r="W117" s="51"/>
      <c r="X117" s="51"/>
      <c r="Y117" s="51"/>
      <c r="Z117" s="51"/>
      <c r="AA117" s="51"/>
      <c r="AB117" s="53"/>
      <c r="AC117" s="51"/>
      <c r="AD117" s="55"/>
      <c r="AE117" s="53"/>
      <c r="AF117" s="55"/>
      <c r="AG117" s="53"/>
      <c r="AH117" s="216"/>
      <c r="AI117" s="90"/>
      <c r="AJ117" s="90"/>
      <c r="AK117" s="90"/>
      <c r="AL117" s="90"/>
      <c r="AM117" s="90"/>
      <c r="AN117" s="92"/>
      <c r="AO117" s="92"/>
      <c r="AP117" s="90"/>
      <c r="AQ117" s="62"/>
    </row>
    <row r="118" spans="2:43" s="84" customFormat="1" x14ac:dyDescent="0.25">
      <c r="B118" s="605"/>
      <c r="C118" s="31" t="str">
        <f t="shared" si="1"/>
        <v/>
      </c>
      <c r="D118" s="216"/>
      <c r="E118" s="220"/>
      <c r="F118" s="220"/>
      <c r="G118" s="674"/>
      <c r="H118" s="675"/>
      <c r="I118" s="51"/>
      <c r="J118" s="220"/>
      <c r="K118" s="674"/>
      <c r="L118" s="675"/>
      <c r="M118" s="51"/>
      <c r="N118" s="220"/>
      <c r="O118" s="51"/>
      <c r="P118" s="51"/>
      <c r="Q118" s="220"/>
      <c r="R118" s="51"/>
      <c r="S118" s="51"/>
      <c r="T118" s="51"/>
      <c r="U118" s="220"/>
      <c r="V118" s="51"/>
      <c r="W118" s="51"/>
      <c r="X118" s="51"/>
      <c r="Y118" s="51"/>
      <c r="Z118" s="51"/>
      <c r="AA118" s="51"/>
      <c r="AB118" s="53"/>
      <c r="AC118" s="51"/>
      <c r="AD118" s="55"/>
      <c r="AE118" s="53"/>
      <c r="AF118" s="55"/>
      <c r="AG118" s="53"/>
      <c r="AH118" s="216"/>
      <c r="AI118" s="90"/>
      <c r="AJ118" s="90"/>
      <c r="AK118" s="90"/>
      <c r="AL118" s="90"/>
      <c r="AM118" s="90"/>
      <c r="AN118" s="92"/>
      <c r="AO118" s="92"/>
      <c r="AP118" s="90"/>
      <c r="AQ118" s="62"/>
    </row>
    <row r="119" spans="2:43" s="84" customFormat="1" x14ac:dyDescent="0.25">
      <c r="B119" s="605"/>
      <c r="C119" s="31" t="str">
        <f t="shared" si="1"/>
        <v/>
      </c>
      <c r="D119" s="216"/>
      <c r="E119" s="220"/>
      <c r="F119" s="220"/>
      <c r="G119" s="674"/>
      <c r="H119" s="675"/>
      <c r="I119" s="51"/>
      <c r="J119" s="220"/>
      <c r="K119" s="674"/>
      <c r="L119" s="675"/>
      <c r="M119" s="51"/>
      <c r="N119" s="220"/>
      <c r="O119" s="51"/>
      <c r="P119" s="51"/>
      <c r="Q119" s="220"/>
      <c r="R119" s="51"/>
      <c r="S119" s="51"/>
      <c r="T119" s="51"/>
      <c r="U119" s="220"/>
      <c r="V119" s="51"/>
      <c r="W119" s="51"/>
      <c r="X119" s="51"/>
      <c r="Y119" s="51"/>
      <c r="Z119" s="51"/>
      <c r="AA119" s="51"/>
      <c r="AB119" s="53"/>
      <c r="AC119" s="51"/>
      <c r="AD119" s="55"/>
      <c r="AE119" s="53"/>
      <c r="AF119" s="55"/>
      <c r="AG119" s="53"/>
      <c r="AH119" s="216"/>
      <c r="AI119" s="90"/>
      <c r="AJ119" s="90"/>
      <c r="AK119" s="90"/>
      <c r="AL119" s="90"/>
      <c r="AM119" s="90"/>
      <c r="AN119" s="92"/>
      <c r="AO119" s="92"/>
      <c r="AP119" s="90"/>
      <c r="AQ119" s="62"/>
    </row>
    <row r="120" spans="2:43" s="84" customFormat="1" ht="12" customHeight="1" thickBot="1" x14ac:dyDescent="0.3">
      <c r="B120" s="606"/>
      <c r="C120" s="32" t="str">
        <f t="shared" si="1"/>
        <v/>
      </c>
      <c r="D120" s="218"/>
      <c r="E120" s="221"/>
      <c r="F120" s="221"/>
      <c r="G120" s="676"/>
      <c r="H120" s="677"/>
      <c r="I120" s="54"/>
      <c r="J120" s="221"/>
      <c r="K120" s="676"/>
      <c r="L120" s="677"/>
      <c r="M120" s="54"/>
      <c r="N120" s="221"/>
      <c r="O120" s="54"/>
      <c r="P120" s="54"/>
      <c r="Q120" s="221"/>
      <c r="R120" s="54"/>
      <c r="S120" s="54"/>
      <c r="T120" s="54"/>
      <c r="U120" s="221"/>
      <c r="V120" s="54"/>
      <c r="W120" s="54"/>
      <c r="X120" s="54"/>
      <c r="Y120" s="54"/>
      <c r="Z120" s="54"/>
      <c r="AA120" s="54"/>
      <c r="AB120" s="219"/>
      <c r="AC120" s="54"/>
      <c r="AD120" s="58"/>
      <c r="AE120" s="333"/>
      <c r="AF120" s="58"/>
      <c r="AG120" s="333"/>
      <c r="AH120" s="218"/>
      <c r="AI120" s="91"/>
      <c r="AJ120" s="91"/>
      <c r="AK120" s="91"/>
      <c r="AL120" s="91"/>
      <c r="AM120" s="91"/>
      <c r="AN120" s="93"/>
      <c r="AO120" s="93"/>
      <c r="AP120" s="91"/>
      <c r="AQ120" s="63"/>
    </row>
    <row r="121" spans="2:43" s="84" customFormat="1" x14ac:dyDescent="0.25">
      <c r="AK121" s="21"/>
      <c r="AL121" s="21"/>
      <c r="AM121" s="21"/>
    </row>
    <row r="122" spans="2:43" s="83" customFormat="1" x14ac:dyDescent="0.25">
      <c r="AK122" s="21"/>
      <c r="AL122" s="21"/>
      <c r="AM122" s="21"/>
    </row>
    <row r="123" spans="2:43" s="83" customFormat="1" ht="15.75" thickBot="1" x14ac:dyDescent="0.3">
      <c r="B123" s="14" t="s">
        <v>1385</v>
      </c>
      <c r="AK123" s="17"/>
      <c r="AL123" s="17"/>
      <c r="AM123" s="17"/>
    </row>
    <row r="124" spans="2:43" x14ac:dyDescent="0.25">
      <c r="B124" s="6" t="s">
        <v>20</v>
      </c>
      <c r="C124" s="104" t="s">
        <v>1394</v>
      </c>
      <c r="D124" s="588" t="s">
        <v>1395</v>
      </c>
      <c r="E124" s="607"/>
      <c r="F124" s="607"/>
      <c r="G124" s="589"/>
      <c r="H124" s="588" t="s">
        <v>1396</v>
      </c>
      <c r="I124" s="607"/>
      <c r="J124" s="607"/>
      <c r="K124" s="589"/>
      <c r="L124" s="588" t="s">
        <v>1397</v>
      </c>
      <c r="M124" s="589"/>
      <c r="N124" s="104" t="s">
        <v>1398</v>
      </c>
      <c r="O124" s="101" t="s">
        <v>1399</v>
      </c>
      <c r="P124" s="101" t="s">
        <v>1400</v>
      </c>
      <c r="Q124" s="588" t="s">
        <v>1401</v>
      </c>
      <c r="R124" s="589"/>
      <c r="S124" s="588" t="s">
        <v>1402</v>
      </c>
      <c r="T124" s="589"/>
      <c r="U124" s="737" t="s">
        <v>1403</v>
      </c>
      <c r="V124" s="738"/>
      <c r="W124" s="738"/>
      <c r="X124" s="739"/>
      <c r="Y124" s="16"/>
      <c r="AG124" s="17"/>
      <c r="AH124" s="17"/>
      <c r="AI124" s="17"/>
    </row>
    <row r="125" spans="2:43" ht="60" customHeight="1" x14ac:dyDescent="0.25">
      <c r="B125" s="247" t="s">
        <v>67</v>
      </c>
      <c r="C125" s="249" t="s">
        <v>542</v>
      </c>
      <c r="D125" s="582" t="s">
        <v>1448</v>
      </c>
      <c r="E125" s="609"/>
      <c r="F125" s="609"/>
      <c r="G125" s="583"/>
      <c r="H125" s="582" t="s">
        <v>543</v>
      </c>
      <c r="I125" s="609"/>
      <c r="J125" s="609"/>
      <c r="K125" s="583"/>
      <c r="L125" s="582" t="s">
        <v>544</v>
      </c>
      <c r="M125" s="583"/>
      <c r="N125" s="249" t="s">
        <v>545</v>
      </c>
      <c r="O125" s="249" t="s">
        <v>1557</v>
      </c>
      <c r="P125" s="249" t="s">
        <v>1030</v>
      </c>
      <c r="Q125" s="582" t="s">
        <v>1558</v>
      </c>
      <c r="R125" s="583"/>
      <c r="S125" s="582" t="s">
        <v>1559</v>
      </c>
      <c r="T125" s="583"/>
      <c r="U125" s="740" t="s">
        <v>546</v>
      </c>
      <c r="V125" s="741"/>
      <c r="W125" s="741"/>
      <c r="X125" s="742"/>
      <c r="Y125" s="16"/>
    </row>
    <row r="126" spans="2:43" ht="84" customHeight="1" x14ac:dyDescent="0.25">
      <c r="B126" s="7" t="s">
        <v>21</v>
      </c>
      <c r="C126" s="96" t="s">
        <v>536</v>
      </c>
      <c r="D126" s="638" t="s">
        <v>1701</v>
      </c>
      <c r="E126" s="639"/>
      <c r="F126" s="639"/>
      <c r="G126" s="556"/>
      <c r="H126" s="96" t="s">
        <v>537</v>
      </c>
      <c r="I126" s="96" t="s">
        <v>538</v>
      </c>
      <c r="J126" s="638" t="s">
        <v>1638</v>
      </c>
      <c r="K126" s="556"/>
      <c r="L126" s="638" t="s">
        <v>1639</v>
      </c>
      <c r="M126" s="556"/>
      <c r="N126" s="15" t="s">
        <v>644</v>
      </c>
      <c r="O126" s="96" t="s">
        <v>1556</v>
      </c>
      <c r="P126" s="96" t="s">
        <v>1022</v>
      </c>
      <c r="Q126" s="96" t="s">
        <v>89</v>
      </c>
      <c r="R126" s="96" t="s">
        <v>90</v>
      </c>
      <c r="S126" s="96" t="s">
        <v>89</v>
      </c>
      <c r="T126" s="96" t="s">
        <v>90</v>
      </c>
      <c r="U126" s="734" t="s">
        <v>547</v>
      </c>
      <c r="V126" s="735"/>
      <c r="W126" s="735"/>
      <c r="X126" s="736"/>
      <c r="Y126" s="21"/>
    </row>
    <row r="127" spans="2:43" x14ac:dyDescent="0.25">
      <c r="B127" s="604" t="s">
        <v>765</v>
      </c>
      <c r="C127" s="44"/>
      <c r="D127" s="674"/>
      <c r="E127" s="726"/>
      <c r="F127" s="726"/>
      <c r="G127" s="675"/>
      <c r="H127" s="44"/>
      <c r="I127" s="44"/>
      <c r="J127" s="674"/>
      <c r="K127" s="675"/>
      <c r="L127" s="674"/>
      <c r="M127" s="675"/>
      <c r="N127" s="51"/>
      <c r="O127" s="53"/>
      <c r="P127" s="51"/>
      <c r="Q127" s="55"/>
      <c r="R127" s="53"/>
      <c r="S127" s="55"/>
      <c r="T127" s="53"/>
      <c r="U127" s="671"/>
      <c r="V127" s="672"/>
      <c r="W127" s="672"/>
      <c r="X127" s="684"/>
      <c r="Y127" s="17"/>
    </row>
    <row r="128" spans="2:43" x14ac:dyDescent="0.25">
      <c r="B128" s="605"/>
      <c r="C128" s="44"/>
      <c r="D128" s="674"/>
      <c r="E128" s="726"/>
      <c r="F128" s="726"/>
      <c r="G128" s="675"/>
      <c r="H128" s="44"/>
      <c r="I128" s="44"/>
      <c r="J128" s="674"/>
      <c r="K128" s="675"/>
      <c r="L128" s="674"/>
      <c r="M128" s="675"/>
      <c r="N128" s="51"/>
      <c r="O128" s="53"/>
      <c r="P128" s="51"/>
      <c r="Q128" s="55"/>
      <c r="R128" s="53"/>
      <c r="S128" s="55"/>
      <c r="T128" s="53"/>
      <c r="U128" s="671"/>
      <c r="V128" s="672"/>
      <c r="W128" s="672"/>
      <c r="X128" s="684"/>
      <c r="Y128" s="17"/>
    </row>
    <row r="129" spans="2:25" x14ac:dyDescent="0.25">
      <c r="B129" s="605"/>
      <c r="C129" s="44"/>
      <c r="D129" s="674"/>
      <c r="E129" s="726"/>
      <c r="F129" s="726"/>
      <c r="G129" s="675"/>
      <c r="H129" s="44"/>
      <c r="I129" s="44"/>
      <c r="J129" s="674"/>
      <c r="K129" s="675"/>
      <c r="L129" s="674"/>
      <c r="M129" s="675"/>
      <c r="N129" s="51"/>
      <c r="O129" s="53"/>
      <c r="P129" s="51"/>
      <c r="Q129" s="55"/>
      <c r="R129" s="53"/>
      <c r="S129" s="55"/>
      <c r="T129" s="53"/>
      <c r="U129" s="671"/>
      <c r="V129" s="672"/>
      <c r="W129" s="672"/>
      <c r="X129" s="684"/>
      <c r="Y129" s="17"/>
    </row>
    <row r="130" spans="2:25" x14ac:dyDescent="0.25">
      <c r="B130" s="605"/>
      <c r="C130" s="44"/>
      <c r="D130" s="674"/>
      <c r="E130" s="726"/>
      <c r="F130" s="726"/>
      <c r="G130" s="675"/>
      <c r="H130" s="44"/>
      <c r="I130" s="44"/>
      <c r="J130" s="674"/>
      <c r="K130" s="675"/>
      <c r="L130" s="674"/>
      <c r="M130" s="675"/>
      <c r="N130" s="51"/>
      <c r="O130" s="53"/>
      <c r="P130" s="51"/>
      <c r="Q130" s="55"/>
      <c r="R130" s="53"/>
      <c r="S130" s="55"/>
      <c r="T130" s="53"/>
      <c r="U130" s="671"/>
      <c r="V130" s="672"/>
      <c r="W130" s="672"/>
      <c r="X130" s="684"/>
    </row>
    <row r="131" spans="2:25" x14ac:dyDescent="0.25">
      <c r="B131" s="605"/>
      <c r="C131" s="44"/>
      <c r="D131" s="674"/>
      <c r="E131" s="726"/>
      <c r="F131" s="726"/>
      <c r="G131" s="675"/>
      <c r="H131" s="44"/>
      <c r="I131" s="44"/>
      <c r="J131" s="674"/>
      <c r="K131" s="675"/>
      <c r="L131" s="674"/>
      <c r="M131" s="675"/>
      <c r="N131" s="51"/>
      <c r="O131" s="53"/>
      <c r="P131" s="51"/>
      <c r="Q131" s="55"/>
      <c r="R131" s="53"/>
      <c r="S131" s="55"/>
      <c r="T131" s="53"/>
      <c r="U131" s="671"/>
      <c r="V131" s="672"/>
      <c r="W131" s="672"/>
      <c r="X131" s="684"/>
    </row>
    <row r="132" spans="2:25" x14ac:dyDescent="0.25">
      <c r="B132" s="605"/>
      <c r="C132" s="44"/>
      <c r="D132" s="674"/>
      <c r="E132" s="726"/>
      <c r="F132" s="726"/>
      <c r="G132" s="675"/>
      <c r="H132" s="44"/>
      <c r="I132" s="44"/>
      <c r="J132" s="674"/>
      <c r="K132" s="675"/>
      <c r="L132" s="674"/>
      <c r="M132" s="675"/>
      <c r="N132" s="51"/>
      <c r="O132" s="53"/>
      <c r="P132" s="51"/>
      <c r="Q132" s="55"/>
      <c r="R132" s="53"/>
      <c r="S132" s="55"/>
      <c r="T132" s="53"/>
      <c r="U132" s="671"/>
      <c r="V132" s="672"/>
      <c r="W132" s="672"/>
      <c r="X132" s="684"/>
    </row>
    <row r="133" spans="2:25" x14ac:dyDescent="0.25">
      <c r="B133" s="605"/>
      <c r="C133" s="44"/>
      <c r="D133" s="674"/>
      <c r="E133" s="726"/>
      <c r="F133" s="726"/>
      <c r="G133" s="675"/>
      <c r="H133" s="44"/>
      <c r="I133" s="44"/>
      <c r="J133" s="674"/>
      <c r="K133" s="675"/>
      <c r="L133" s="674"/>
      <c r="M133" s="675"/>
      <c r="N133" s="51"/>
      <c r="O133" s="53"/>
      <c r="P133" s="51"/>
      <c r="Q133" s="55"/>
      <c r="R133" s="53"/>
      <c r="S133" s="55"/>
      <c r="T133" s="53"/>
      <c r="U133" s="671"/>
      <c r="V133" s="672"/>
      <c r="W133" s="672"/>
      <c r="X133" s="684"/>
    </row>
    <row r="134" spans="2:25" x14ac:dyDescent="0.25">
      <c r="B134" s="605"/>
      <c r="C134" s="44"/>
      <c r="D134" s="674"/>
      <c r="E134" s="726"/>
      <c r="F134" s="726"/>
      <c r="G134" s="675"/>
      <c r="H134" s="44"/>
      <c r="I134" s="44"/>
      <c r="J134" s="674"/>
      <c r="K134" s="675"/>
      <c r="L134" s="674"/>
      <c r="M134" s="675"/>
      <c r="N134" s="51"/>
      <c r="O134" s="53"/>
      <c r="P134" s="51"/>
      <c r="Q134" s="55"/>
      <c r="R134" s="53"/>
      <c r="S134" s="55"/>
      <c r="T134" s="53"/>
      <c r="U134" s="671"/>
      <c r="V134" s="672"/>
      <c r="W134" s="672"/>
      <c r="X134" s="684"/>
    </row>
    <row r="135" spans="2:25" x14ac:dyDescent="0.25">
      <c r="B135" s="605"/>
      <c r="C135" s="44"/>
      <c r="D135" s="674"/>
      <c r="E135" s="726"/>
      <c r="F135" s="726"/>
      <c r="G135" s="675"/>
      <c r="H135" s="44"/>
      <c r="I135" s="44"/>
      <c r="J135" s="674"/>
      <c r="K135" s="675"/>
      <c r="L135" s="674"/>
      <c r="M135" s="675"/>
      <c r="N135" s="51"/>
      <c r="O135" s="53"/>
      <c r="P135" s="51"/>
      <c r="Q135" s="55"/>
      <c r="R135" s="53"/>
      <c r="S135" s="55"/>
      <c r="T135" s="53"/>
      <c r="U135" s="671"/>
      <c r="V135" s="672"/>
      <c r="W135" s="672"/>
      <c r="X135" s="684"/>
    </row>
    <row r="136" spans="2:25" x14ac:dyDescent="0.25">
      <c r="B136" s="605"/>
      <c r="C136" s="44"/>
      <c r="D136" s="674"/>
      <c r="E136" s="726"/>
      <c r="F136" s="726"/>
      <c r="G136" s="675"/>
      <c r="H136" s="44"/>
      <c r="I136" s="44"/>
      <c r="J136" s="674"/>
      <c r="K136" s="675"/>
      <c r="L136" s="674"/>
      <c r="M136" s="675"/>
      <c r="N136" s="51"/>
      <c r="O136" s="53"/>
      <c r="P136" s="51"/>
      <c r="Q136" s="55"/>
      <c r="R136" s="53"/>
      <c r="S136" s="55"/>
      <c r="T136" s="53"/>
      <c r="U136" s="671"/>
      <c r="V136" s="672"/>
      <c r="W136" s="672"/>
      <c r="X136" s="684"/>
    </row>
    <row r="137" spans="2:25" x14ac:dyDescent="0.25">
      <c r="B137" s="605"/>
      <c r="C137" s="44"/>
      <c r="D137" s="674"/>
      <c r="E137" s="726"/>
      <c r="F137" s="726"/>
      <c r="G137" s="675"/>
      <c r="H137" s="44"/>
      <c r="I137" s="44"/>
      <c r="J137" s="674"/>
      <c r="K137" s="675"/>
      <c r="L137" s="674"/>
      <c r="M137" s="675"/>
      <c r="N137" s="51"/>
      <c r="O137" s="53"/>
      <c r="P137" s="51"/>
      <c r="Q137" s="55"/>
      <c r="R137" s="53"/>
      <c r="S137" s="55"/>
      <c r="T137" s="53"/>
      <c r="U137" s="671"/>
      <c r="V137" s="672"/>
      <c r="W137" s="672"/>
      <c r="X137" s="684"/>
    </row>
    <row r="138" spans="2:25" x14ac:dyDescent="0.25">
      <c r="B138" s="605"/>
      <c r="C138" s="44"/>
      <c r="D138" s="674"/>
      <c r="E138" s="726"/>
      <c r="F138" s="726"/>
      <c r="G138" s="675"/>
      <c r="H138" s="44"/>
      <c r="I138" s="44"/>
      <c r="J138" s="674"/>
      <c r="K138" s="675"/>
      <c r="L138" s="674"/>
      <c r="M138" s="675"/>
      <c r="N138" s="51"/>
      <c r="O138" s="53"/>
      <c r="P138" s="51"/>
      <c r="Q138" s="55"/>
      <c r="R138" s="53"/>
      <c r="S138" s="55"/>
      <c r="T138" s="53"/>
      <c r="U138" s="671"/>
      <c r="V138" s="672"/>
      <c r="W138" s="672"/>
      <c r="X138" s="684"/>
    </row>
    <row r="139" spans="2:25" x14ac:dyDescent="0.25">
      <c r="B139" s="605"/>
      <c r="C139" s="44"/>
      <c r="D139" s="674"/>
      <c r="E139" s="726"/>
      <c r="F139" s="726"/>
      <c r="G139" s="675"/>
      <c r="H139" s="44"/>
      <c r="I139" s="44"/>
      <c r="J139" s="674"/>
      <c r="K139" s="675"/>
      <c r="L139" s="674"/>
      <c r="M139" s="675"/>
      <c r="N139" s="51"/>
      <c r="O139" s="53"/>
      <c r="P139" s="51"/>
      <c r="Q139" s="55"/>
      <c r="R139" s="53"/>
      <c r="S139" s="55"/>
      <c r="T139" s="53"/>
      <c r="U139" s="671"/>
      <c r="V139" s="672"/>
      <c r="W139" s="672"/>
      <c r="X139" s="684"/>
    </row>
    <row r="140" spans="2:25" x14ac:dyDescent="0.25">
      <c r="B140" s="605"/>
      <c r="C140" s="44"/>
      <c r="D140" s="674"/>
      <c r="E140" s="726"/>
      <c r="F140" s="726"/>
      <c r="G140" s="675"/>
      <c r="H140" s="44"/>
      <c r="I140" s="44"/>
      <c r="J140" s="674"/>
      <c r="K140" s="675"/>
      <c r="L140" s="674"/>
      <c r="M140" s="675"/>
      <c r="N140" s="51"/>
      <c r="O140" s="53"/>
      <c r="P140" s="51"/>
      <c r="Q140" s="55"/>
      <c r="R140" s="53"/>
      <c r="S140" s="55"/>
      <c r="T140" s="53"/>
      <c r="U140" s="671"/>
      <c r="V140" s="672"/>
      <c r="W140" s="672"/>
      <c r="X140" s="684"/>
    </row>
    <row r="141" spans="2:25" x14ac:dyDescent="0.25">
      <c r="B141" s="605"/>
      <c r="C141" s="44"/>
      <c r="D141" s="674"/>
      <c r="E141" s="726"/>
      <c r="F141" s="726"/>
      <c r="G141" s="675"/>
      <c r="H141" s="44"/>
      <c r="I141" s="44"/>
      <c r="J141" s="674"/>
      <c r="K141" s="675"/>
      <c r="L141" s="674"/>
      <c r="M141" s="675"/>
      <c r="N141" s="51"/>
      <c r="O141" s="53"/>
      <c r="P141" s="51"/>
      <c r="Q141" s="55"/>
      <c r="R141" s="53"/>
      <c r="S141" s="55"/>
      <c r="T141" s="53"/>
      <c r="U141" s="671"/>
      <c r="V141" s="672"/>
      <c r="W141" s="672"/>
      <c r="X141" s="684"/>
    </row>
    <row r="142" spans="2:25" x14ac:dyDescent="0.25">
      <c r="B142" s="605"/>
      <c r="C142" s="44"/>
      <c r="D142" s="674"/>
      <c r="E142" s="726"/>
      <c r="F142" s="726"/>
      <c r="G142" s="675"/>
      <c r="H142" s="44"/>
      <c r="I142" s="44"/>
      <c r="J142" s="674"/>
      <c r="K142" s="675"/>
      <c r="L142" s="674"/>
      <c r="M142" s="675"/>
      <c r="N142" s="51"/>
      <c r="O142" s="53"/>
      <c r="P142" s="51"/>
      <c r="Q142" s="55"/>
      <c r="R142" s="53"/>
      <c r="S142" s="55"/>
      <c r="T142" s="53"/>
      <c r="U142" s="671"/>
      <c r="V142" s="672"/>
      <c r="W142" s="672"/>
      <c r="X142" s="684"/>
    </row>
    <row r="143" spans="2:25" x14ac:dyDescent="0.25">
      <c r="B143" s="605"/>
      <c r="C143" s="44"/>
      <c r="D143" s="674"/>
      <c r="E143" s="726"/>
      <c r="F143" s="726"/>
      <c r="G143" s="675"/>
      <c r="H143" s="44"/>
      <c r="I143" s="44"/>
      <c r="J143" s="674"/>
      <c r="K143" s="675"/>
      <c r="L143" s="674"/>
      <c r="M143" s="675"/>
      <c r="N143" s="51"/>
      <c r="O143" s="53"/>
      <c r="P143" s="51"/>
      <c r="Q143" s="55"/>
      <c r="R143" s="53"/>
      <c r="S143" s="55"/>
      <c r="T143" s="53"/>
      <c r="U143" s="671"/>
      <c r="V143" s="672"/>
      <c r="W143" s="672"/>
      <c r="X143" s="684"/>
    </row>
    <row r="144" spans="2:25" x14ac:dyDescent="0.25">
      <c r="B144" s="605"/>
      <c r="C144" s="44"/>
      <c r="D144" s="674"/>
      <c r="E144" s="726"/>
      <c r="F144" s="726"/>
      <c r="G144" s="675"/>
      <c r="H144" s="44"/>
      <c r="I144" s="44"/>
      <c r="J144" s="674"/>
      <c r="K144" s="675"/>
      <c r="L144" s="674"/>
      <c r="M144" s="675"/>
      <c r="N144" s="51"/>
      <c r="O144" s="53"/>
      <c r="P144" s="51"/>
      <c r="Q144" s="55"/>
      <c r="R144" s="53"/>
      <c r="S144" s="55"/>
      <c r="T144" s="53"/>
      <c r="U144" s="671"/>
      <c r="V144" s="672"/>
      <c r="W144" s="672"/>
      <c r="X144" s="684"/>
    </row>
    <row r="145" spans="2:24" x14ac:dyDescent="0.25">
      <c r="B145" s="605"/>
      <c r="C145" s="44"/>
      <c r="D145" s="674"/>
      <c r="E145" s="726"/>
      <c r="F145" s="726"/>
      <c r="G145" s="675"/>
      <c r="H145" s="44"/>
      <c r="I145" s="44"/>
      <c r="J145" s="674"/>
      <c r="K145" s="675"/>
      <c r="L145" s="674"/>
      <c r="M145" s="675"/>
      <c r="N145" s="51"/>
      <c r="O145" s="53"/>
      <c r="P145" s="51"/>
      <c r="Q145" s="55"/>
      <c r="R145" s="53"/>
      <c r="S145" s="55"/>
      <c r="T145" s="53"/>
      <c r="U145" s="671"/>
      <c r="V145" s="672"/>
      <c r="W145" s="672"/>
      <c r="X145" s="684"/>
    </row>
    <row r="146" spans="2:24" x14ac:dyDescent="0.25">
      <c r="B146" s="605"/>
      <c r="C146" s="44"/>
      <c r="D146" s="674"/>
      <c r="E146" s="726"/>
      <c r="F146" s="726"/>
      <c r="G146" s="675"/>
      <c r="H146" s="44"/>
      <c r="I146" s="44"/>
      <c r="J146" s="674"/>
      <c r="K146" s="675"/>
      <c r="L146" s="674"/>
      <c r="M146" s="675"/>
      <c r="N146" s="51"/>
      <c r="O146" s="53"/>
      <c r="P146" s="51"/>
      <c r="Q146" s="55"/>
      <c r="R146" s="53"/>
      <c r="S146" s="55"/>
      <c r="T146" s="53"/>
      <c r="U146" s="671"/>
      <c r="V146" s="672"/>
      <c r="W146" s="672"/>
      <c r="X146" s="684"/>
    </row>
    <row r="147" spans="2:24" x14ac:dyDescent="0.25">
      <c r="B147" s="605"/>
      <c r="C147" s="44"/>
      <c r="D147" s="674"/>
      <c r="E147" s="726"/>
      <c r="F147" s="726"/>
      <c r="G147" s="675"/>
      <c r="H147" s="44"/>
      <c r="I147" s="44"/>
      <c r="J147" s="674"/>
      <c r="K147" s="675"/>
      <c r="L147" s="674"/>
      <c r="M147" s="675"/>
      <c r="N147" s="51"/>
      <c r="O147" s="53"/>
      <c r="P147" s="51"/>
      <c r="Q147" s="55"/>
      <c r="R147" s="53"/>
      <c r="S147" s="55"/>
      <c r="T147" s="53"/>
      <c r="U147" s="671"/>
      <c r="V147" s="672"/>
      <c r="W147" s="672"/>
      <c r="X147" s="684"/>
    </row>
    <row r="148" spans="2:24" x14ac:dyDescent="0.25">
      <c r="B148" s="605"/>
      <c r="C148" s="44"/>
      <c r="D148" s="674"/>
      <c r="E148" s="726"/>
      <c r="F148" s="726"/>
      <c r="G148" s="675"/>
      <c r="H148" s="44"/>
      <c r="I148" s="44"/>
      <c r="J148" s="674"/>
      <c r="K148" s="675"/>
      <c r="L148" s="674"/>
      <c r="M148" s="675"/>
      <c r="N148" s="51"/>
      <c r="O148" s="53"/>
      <c r="P148" s="51"/>
      <c r="Q148" s="55"/>
      <c r="R148" s="53"/>
      <c r="S148" s="55"/>
      <c r="T148" s="53"/>
      <c r="U148" s="671"/>
      <c r="V148" s="672"/>
      <c r="W148" s="672"/>
      <c r="X148" s="684"/>
    </row>
    <row r="149" spans="2:24" x14ac:dyDescent="0.25">
      <c r="B149" s="605"/>
      <c r="C149" s="44"/>
      <c r="D149" s="674"/>
      <c r="E149" s="726"/>
      <c r="F149" s="726"/>
      <c r="G149" s="675"/>
      <c r="H149" s="44"/>
      <c r="I149" s="44"/>
      <c r="J149" s="674"/>
      <c r="K149" s="675"/>
      <c r="L149" s="674"/>
      <c r="M149" s="675"/>
      <c r="N149" s="51"/>
      <c r="O149" s="53"/>
      <c r="P149" s="51"/>
      <c r="Q149" s="55"/>
      <c r="R149" s="53"/>
      <c r="S149" s="55"/>
      <c r="T149" s="53"/>
      <c r="U149" s="671"/>
      <c r="V149" s="672"/>
      <c r="W149" s="672"/>
      <c r="X149" s="684"/>
    </row>
    <row r="150" spans="2:24" x14ac:dyDescent="0.25">
      <c r="B150" s="605"/>
      <c r="C150" s="44"/>
      <c r="D150" s="674"/>
      <c r="E150" s="726"/>
      <c r="F150" s="726"/>
      <c r="G150" s="675"/>
      <c r="H150" s="44"/>
      <c r="I150" s="44"/>
      <c r="J150" s="674"/>
      <c r="K150" s="675"/>
      <c r="L150" s="674"/>
      <c r="M150" s="675"/>
      <c r="N150" s="51"/>
      <c r="O150" s="53"/>
      <c r="P150" s="51"/>
      <c r="Q150" s="55"/>
      <c r="R150" s="53"/>
      <c r="S150" s="55"/>
      <c r="T150" s="53"/>
      <c r="U150" s="671"/>
      <c r="V150" s="672"/>
      <c r="W150" s="672"/>
      <c r="X150" s="684"/>
    </row>
    <row r="151" spans="2:24" x14ac:dyDescent="0.25">
      <c r="B151" s="605"/>
      <c r="C151" s="44"/>
      <c r="D151" s="674"/>
      <c r="E151" s="726"/>
      <c r="F151" s="726"/>
      <c r="G151" s="675"/>
      <c r="H151" s="44"/>
      <c r="I151" s="44"/>
      <c r="J151" s="674"/>
      <c r="K151" s="675"/>
      <c r="L151" s="674"/>
      <c r="M151" s="675"/>
      <c r="N151" s="51"/>
      <c r="O151" s="53"/>
      <c r="P151" s="51"/>
      <c r="Q151" s="55"/>
      <c r="R151" s="53"/>
      <c r="S151" s="55"/>
      <c r="T151" s="53"/>
      <c r="U151" s="671"/>
      <c r="V151" s="672"/>
      <c r="W151" s="672"/>
      <c r="X151" s="684"/>
    </row>
    <row r="152" spans="2:24" x14ac:dyDescent="0.25">
      <c r="B152" s="605"/>
      <c r="C152" s="44"/>
      <c r="D152" s="674"/>
      <c r="E152" s="726"/>
      <c r="F152" s="726"/>
      <c r="G152" s="675"/>
      <c r="H152" s="44"/>
      <c r="I152" s="44"/>
      <c r="J152" s="674"/>
      <c r="K152" s="675"/>
      <c r="L152" s="674"/>
      <c r="M152" s="675"/>
      <c r="N152" s="51"/>
      <c r="O152" s="53"/>
      <c r="P152" s="51"/>
      <c r="Q152" s="55"/>
      <c r="R152" s="53"/>
      <c r="S152" s="55"/>
      <c r="T152" s="53"/>
      <c r="U152" s="671"/>
      <c r="V152" s="672"/>
      <c r="W152" s="672"/>
      <c r="X152" s="684"/>
    </row>
    <row r="153" spans="2:24" x14ac:dyDescent="0.25">
      <c r="B153" s="605"/>
      <c r="C153" s="44"/>
      <c r="D153" s="674"/>
      <c r="E153" s="726"/>
      <c r="F153" s="726"/>
      <c r="G153" s="675"/>
      <c r="H153" s="44"/>
      <c r="I153" s="44"/>
      <c r="J153" s="674"/>
      <c r="K153" s="675"/>
      <c r="L153" s="674"/>
      <c r="M153" s="675"/>
      <c r="N153" s="51"/>
      <c r="O153" s="53"/>
      <c r="P153" s="51"/>
      <c r="Q153" s="55"/>
      <c r="R153" s="53"/>
      <c r="S153" s="55"/>
      <c r="T153" s="53"/>
      <c r="U153" s="671"/>
      <c r="V153" s="672"/>
      <c r="W153" s="672"/>
      <c r="X153" s="684"/>
    </row>
    <row r="154" spans="2:24" x14ac:dyDescent="0.25">
      <c r="B154" s="605"/>
      <c r="C154" s="44"/>
      <c r="D154" s="674"/>
      <c r="E154" s="726"/>
      <c r="F154" s="726"/>
      <c r="G154" s="675"/>
      <c r="H154" s="44"/>
      <c r="I154" s="44"/>
      <c r="J154" s="674"/>
      <c r="K154" s="675"/>
      <c r="L154" s="674"/>
      <c r="M154" s="675"/>
      <c r="N154" s="51"/>
      <c r="O154" s="53"/>
      <c r="P154" s="51"/>
      <c r="Q154" s="55"/>
      <c r="R154" s="53"/>
      <c r="S154" s="55"/>
      <c r="T154" s="53"/>
      <c r="U154" s="671"/>
      <c r="V154" s="672"/>
      <c r="W154" s="672"/>
      <c r="X154" s="684"/>
    </row>
    <row r="155" spans="2:24" x14ac:dyDescent="0.25">
      <c r="B155" s="605"/>
      <c r="C155" s="44"/>
      <c r="D155" s="674"/>
      <c r="E155" s="726"/>
      <c r="F155" s="726"/>
      <c r="G155" s="675"/>
      <c r="H155" s="44"/>
      <c r="I155" s="44"/>
      <c r="J155" s="674"/>
      <c r="K155" s="675"/>
      <c r="L155" s="674"/>
      <c r="M155" s="675"/>
      <c r="N155" s="51"/>
      <c r="O155" s="53"/>
      <c r="P155" s="51"/>
      <c r="Q155" s="55"/>
      <c r="R155" s="53"/>
      <c r="S155" s="55"/>
      <c r="T155" s="53"/>
      <c r="U155" s="671"/>
      <c r="V155" s="672"/>
      <c r="W155" s="672"/>
      <c r="X155" s="684"/>
    </row>
    <row r="156" spans="2:24" ht="12" customHeight="1" thickBot="1" x14ac:dyDescent="0.3">
      <c r="B156" s="606"/>
      <c r="C156" s="45"/>
      <c r="D156" s="676"/>
      <c r="E156" s="733"/>
      <c r="F156" s="733"/>
      <c r="G156" s="677"/>
      <c r="H156" s="45"/>
      <c r="I156" s="45"/>
      <c r="J156" s="676"/>
      <c r="K156" s="677"/>
      <c r="L156" s="676"/>
      <c r="M156" s="677"/>
      <c r="N156" s="54"/>
      <c r="O156" s="197"/>
      <c r="P156" s="54"/>
      <c r="Q156" s="58"/>
      <c r="R156" s="333"/>
      <c r="S156" s="58"/>
      <c r="T156" s="333"/>
      <c r="U156" s="678"/>
      <c r="V156" s="683"/>
      <c r="W156" s="683"/>
      <c r="X156" s="695"/>
    </row>
    <row r="157" spans="2:24" x14ac:dyDescent="0.25"/>
    <row r="158" spans="2:24" x14ac:dyDescent="0.25"/>
  </sheetData>
  <sheetProtection algorithmName="SHA-512" hashValue="LWXRdyrlXfyssOV+3e0GDrzNmonwaRpDZO70a29xFVolqJ+nsFKqZ6B2KSA/L81ixh/nloPEzzwJjtKe5l+Rkg==" saltValue="4jR/UztMei1qXDZXrQmhDQ==" spinCount="100000" sheet="1" formatCells="0"/>
  <mergeCells count="813">
    <mergeCell ref="N2:N5"/>
    <mergeCell ref="Q2:Q5"/>
    <mergeCell ref="R2:R5"/>
    <mergeCell ref="O3:O5"/>
    <mergeCell ref="I2:M5"/>
    <mergeCell ref="DB81:DC81"/>
    <mergeCell ref="DB82:DC82"/>
    <mergeCell ref="DB83:DC83"/>
    <mergeCell ref="DB84:DC84"/>
    <mergeCell ref="DB77:DC77"/>
    <mergeCell ref="DB78:DC78"/>
    <mergeCell ref="DB79:DC79"/>
    <mergeCell ref="DB80:DC80"/>
    <mergeCell ref="DB60:DC60"/>
    <mergeCell ref="DB61:DC61"/>
    <mergeCell ref="DB62:DC62"/>
    <mergeCell ref="CJ53:CK53"/>
    <mergeCell ref="BU75:BV75"/>
    <mergeCell ref="BU76:BV76"/>
    <mergeCell ref="BU77:BV77"/>
    <mergeCell ref="BU78:BV78"/>
    <mergeCell ref="BU79:BV79"/>
    <mergeCell ref="BU70:BV70"/>
    <mergeCell ref="BU71:BV71"/>
    <mergeCell ref="DE52:DI52"/>
    <mergeCell ref="DE53:DI53"/>
    <mergeCell ref="DJ52:DK52"/>
    <mergeCell ref="DJ53:DK53"/>
    <mergeCell ref="DB72:DC72"/>
    <mergeCell ref="DB73:DC73"/>
    <mergeCell ref="DB74:DC74"/>
    <mergeCell ref="DB75:DC75"/>
    <mergeCell ref="DB76:DC76"/>
    <mergeCell ref="DB63:DC63"/>
    <mergeCell ref="DB64:DC64"/>
    <mergeCell ref="DB65:DC65"/>
    <mergeCell ref="DB66:DC66"/>
    <mergeCell ref="DB67:DC67"/>
    <mergeCell ref="DB68:DC68"/>
    <mergeCell ref="DB69:DC69"/>
    <mergeCell ref="DB70:DC70"/>
    <mergeCell ref="DB71:DC71"/>
    <mergeCell ref="DB54:DC54"/>
    <mergeCell ref="DB55:DC55"/>
    <mergeCell ref="DB56:DC56"/>
    <mergeCell ref="DB57:DC57"/>
    <mergeCell ref="DB58:DC58"/>
    <mergeCell ref="DB59:DC59"/>
    <mergeCell ref="CH53:CI53"/>
    <mergeCell ref="BQ80:BR80"/>
    <mergeCell ref="BQ81:BR81"/>
    <mergeCell ref="BQ82:BR82"/>
    <mergeCell ref="BQ83:BR83"/>
    <mergeCell ref="BQ75:BR75"/>
    <mergeCell ref="BQ76:BR76"/>
    <mergeCell ref="BQ77:BR77"/>
    <mergeCell ref="BQ78:BR78"/>
    <mergeCell ref="BQ79:BR79"/>
    <mergeCell ref="BU72:BV72"/>
    <mergeCell ref="BU73:BV73"/>
    <mergeCell ref="BU74:BV74"/>
    <mergeCell ref="BT53:BW53"/>
    <mergeCell ref="CF53:CG53"/>
    <mergeCell ref="BU80:BV80"/>
    <mergeCell ref="BU81:BV81"/>
    <mergeCell ref="BU82:BV82"/>
    <mergeCell ref="BU83:BV83"/>
    <mergeCell ref="BQ84:BR84"/>
    <mergeCell ref="BP52:BS52"/>
    <mergeCell ref="BP53:BS53"/>
    <mergeCell ref="BU54:BV54"/>
    <mergeCell ref="BU55:BV55"/>
    <mergeCell ref="BU56:BV56"/>
    <mergeCell ref="BU57:BV57"/>
    <mergeCell ref="BU58:BV58"/>
    <mergeCell ref="BU59:BV59"/>
    <mergeCell ref="BU60:BV60"/>
    <mergeCell ref="BU61:BV61"/>
    <mergeCell ref="BU62:BV62"/>
    <mergeCell ref="BU63:BV63"/>
    <mergeCell ref="BU64:BV64"/>
    <mergeCell ref="BU65:BV65"/>
    <mergeCell ref="BU66:BV66"/>
    <mergeCell ref="BU67:BV67"/>
    <mergeCell ref="BU68:BV68"/>
    <mergeCell ref="BU69:BV69"/>
    <mergeCell ref="BU84:BV84"/>
    <mergeCell ref="BQ71:BR71"/>
    <mergeCell ref="BQ72:BR72"/>
    <mergeCell ref="BQ73:BR73"/>
    <mergeCell ref="BQ74:BR74"/>
    <mergeCell ref="BM80:BN80"/>
    <mergeCell ref="BM81:BN81"/>
    <mergeCell ref="BM82:BN82"/>
    <mergeCell ref="BM83:BN83"/>
    <mergeCell ref="BM84:BN84"/>
    <mergeCell ref="BL52:BO52"/>
    <mergeCell ref="BL53:BO53"/>
    <mergeCell ref="BQ54:BR54"/>
    <mergeCell ref="BQ55:BR55"/>
    <mergeCell ref="BQ56:BR56"/>
    <mergeCell ref="BQ57:BR57"/>
    <mergeCell ref="BQ58:BR58"/>
    <mergeCell ref="BQ59:BR59"/>
    <mergeCell ref="BQ60:BR60"/>
    <mergeCell ref="BQ61:BR61"/>
    <mergeCell ref="BQ62:BR62"/>
    <mergeCell ref="BQ63:BR63"/>
    <mergeCell ref="BQ64:BR64"/>
    <mergeCell ref="BQ65:BR65"/>
    <mergeCell ref="BQ66:BR66"/>
    <mergeCell ref="BQ67:BR67"/>
    <mergeCell ref="BQ68:BR68"/>
    <mergeCell ref="BQ69:BR69"/>
    <mergeCell ref="BQ70:BR70"/>
    <mergeCell ref="BM71:BN71"/>
    <mergeCell ref="BM72:BN72"/>
    <mergeCell ref="BM73:BN73"/>
    <mergeCell ref="BM74:BN74"/>
    <mergeCell ref="BM75:BN75"/>
    <mergeCell ref="BM76:BN76"/>
    <mergeCell ref="BM77:BN77"/>
    <mergeCell ref="BM78:BN78"/>
    <mergeCell ref="BM79:BN79"/>
    <mergeCell ref="BG78:BJ78"/>
    <mergeCell ref="BG79:BJ79"/>
    <mergeCell ref="BG80:BJ80"/>
    <mergeCell ref="BG81:BJ81"/>
    <mergeCell ref="BG82:BJ82"/>
    <mergeCell ref="BG83:BJ83"/>
    <mergeCell ref="BG84:BJ84"/>
    <mergeCell ref="BM54:BN54"/>
    <mergeCell ref="BM55:BN55"/>
    <mergeCell ref="BM56:BN56"/>
    <mergeCell ref="BM57:BN57"/>
    <mergeCell ref="BM58:BN58"/>
    <mergeCell ref="BM59:BN59"/>
    <mergeCell ref="BM60:BN60"/>
    <mergeCell ref="BM61:BN61"/>
    <mergeCell ref="BM62:BN62"/>
    <mergeCell ref="BM63:BN63"/>
    <mergeCell ref="BM64:BN64"/>
    <mergeCell ref="BM65:BN65"/>
    <mergeCell ref="BM66:BN66"/>
    <mergeCell ref="BM67:BN67"/>
    <mergeCell ref="BM68:BN68"/>
    <mergeCell ref="BM69:BN69"/>
    <mergeCell ref="BM70:BN70"/>
    <mergeCell ref="BG69:BJ69"/>
    <mergeCell ref="BG70:BJ70"/>
    <mergeCell ref="BG71:BJ71"/>
    <mergeCell ref="BG72:BJ72"/>
    <mergeCell ref="BG73:BJ73"/>
    <mergeCell ref="BG74:BJ74"/>
    <mergeCell ref="BG75:BJ75"/>
    <mergeCell ref="BG76:BJ76"/>
    <mergeCell ref="BG77:BJ77"/>
    <mergeCell ref="BG53:BJ53"/>
    <mergeCell ref="BG54:BJ54"/>
    <mergeCell ref="BG55:BJ55"/>
    <mergeCell ref="BG56:BJ56"/>
    <mergeCell ref="BG64:BJ64"/>
    <mergeCell ref="BG65:BJ65"/>
    <mergeCell ref="BG66:BJ66"/>
    <mergeCell ref="BG67:BJ67"/>
    <mergeCell ref="BG68:BJ68"/>
    <mergeCell ref="BG60:BJ60"/>
    <mergeCell ref="BG61:BJ61"/>
    <mergeCell ref="BG62:BJ62"/>
    <mergeCell ref="BG63:BJ63"/>
    <mergeCell ref="BC53:BD53"/>
    <mergeCell ref="BE52:BF52"/>
    <mergeCell ref="BE53:BF53"/>
    <mergeCell ref="AY71:AZ71"/>
    <mergeCell ref="AY72:AZ72"/>
    <mergeCell ref="AY73:AZ73"/>
    <mergeCell ref="AY74:AZ74"/>
    <mergeCell ref="AY75:AZ75"/>
    <mergeCell ref="AY76:AZ76"/>
    <mergeCell ref="AY52:AZ52"/>
    <mergeCell ref="AY53:AZ53"/>
    <mergeCell ref="AY54:AZ54"/>
    <mergeCell ref="AY55:AZ55"/>
    <mergeCell ref="AY56:AZ56"/>
    <mergeCell ref="AY57:AZ57"/>
    <mergeCell ref="AY58:AZ58"/>
    <mergeCell ref="AY59:AZ59"/>
    <mergeCell ref="AY60:AZ60"/>
    <mergeCell ref="AY70:AZ70"/>
    <mergeCell ref="G120:H120"/>
    <mergeCell ref="K97:L97"/>
    <mergeCell ref="K98:L98"/>
    <mergeCell ref="K99:L99"/>
    <mergeCell ref="K100:L100"/>
    <mergeCell ref="K101:L101"/>
    <mergeCell ref="K102:L102"/>
    <mergeCell ref="K103:L103"/>
    <mergeCell ref="K104:L104"/>
    <mergeCell ref="K105:L105"/>
    <mergeCell ref="K106:L106"/>
    <mergeCell ref="K111:L111"/>
    <mergeCell ref="K112:L112"/>
    <mergeCell ref="K113:L113"/>
    <mergeCell ref="K114:L114"/>
    <mergeCell ref="K115:L115"/>
    <mergeCell ref="K116:L116"/>
    <mergeCell ref="G111:H111"/>
    <mergeCell ref="G112:H112"/>
    <mergeCell ref="G113:H113"/>
    <mergeCell ref="G114:H114"/>
    <mergeCell ref="G115:H115"/>
    <mergeCell ref="G116:H116"/>
    <mergeCell ref="G117:H117"/>
    <mergeCell ref="G118:H118"/>
    <mergeCell ref="G119:H119"/>
    <mergeCell ref="G98:H98"/>
    <mergeCell ref="G99:H99"/>
    <mergeCell ref="G100:H100"/>
    <mergeCell ref="G101:H101"/>
    <mergeCell ref="G102:H102"/>
    <mergeCell ref="G103:H103"/>
    <mergeCell ref="G104:H104"/>
    <mergeCell ref="G105:H105"/>
    <mergeCell ref="G106:H106"/>
    <mergeCell ref="G108:H108"/>
    <mergeCell ref="G109:H109"/>
    <mergeCell ref="G110:H110"/>
    <mergeCell ref="B91:B120"/>
    <mergeCell ref="F88:I88"/>
    <mergeCell ref="J88:M88"/>
    <mergeCell ref="V88:W88"/>
    <mergeCell ref="X88:Y88"/>
    <mergeCell ref="Z88:AA88"/>
    <mergeCell ref="AD88:AE88"/>
    <mergeCell ref="AF88:AG88"/>
    <mergeCell ref="F89:I89"/>
    <mergeCell ref="J89:M89"/>
    <mergeCell ref="V89:W89"/>
    <mergeCell ref="X89:Y89"/>
    <mergeCell ref="Z89:AA89"/>
    <mergeCell ref="AD89:AE89"/>
    <mergeCell ref="AF89:AG89"/>
    <mergeCell ref="G90:H90"/>
    <mergeCell ref="K90:L90"/>
    <mergeCell ref="G91:H91"/>
    <mergeCell ref="K91:L91"/>
    <mergeCell ref="G92:H92"/>
    <mergeCell ref="K92:L92"/>
    <mergeCell ref="G93:H93"/>
    <mergeCell ref="K93:L93"/>
    <mergeCell ref="G94:H94"/>
    <mergeCell ref="L156:M156"/>
    <mergeCell ref="L142:M142"/>
    <mergeCell ref="L143:M143"/>
    <mergeCell ref="L144:M144"/>
    <mergeCell ref="L145:M145"/>
    <mergeCell ref="L146:M146"/>
    <mergeCell ref="L147:M147"/>
    <mergeCell ref="L148:M148"/>
    <mergeCell ref="L149:M149"/>
    <mergeCell ref="L150:M150"/>
    <mergeCell ref="J156:K156"/>
    <mergeCell ref="L124:M124"/>
    <mergeCell ref="L125:M125"/>
    <mergeCell ref="L126:M126"/>
    <mergeCell ref="L127:M127"/>
    <mergeCell ref="L128:M128"/>
    <mergeCell ref="L129:M129"/>
    <mergeCell ref="L130:M130"/>
    <mergeCell ref="L131:M131"/>
    <mergeCell ref="L132:M132"/>
    <mergeCell ref="L133:M133"/>
    <mergeCell ref="L134:M134"/>
    <mergeCell ref="L135:M135"/>
    <mergeCell ref="L136:M136"/>
    <mergeCell ref="L137:M137"/>
    <mergeCell ref="L138:M138"/>
    <mergeCell ref="L139:M139"/>
    <mergeCell ref="L140:M140"/>
    <mergeCell ref="L141:M141"/>
    <mergeCell ref="L151:M151"/>
    <mergeCell ref="L152:M152"/>
    <mergeCell ref="L153:M153"/>
    <mergeCell ref="L154:M154"/>
    <mergeCell ref="L155:M155"/>
    <mergeCell ref="J147:K147"/>
    <mergeCell ref="J148:K148"/>
    <mergeCell ref="J149:K149"/>
    <mergeCell ref="J150:K150"/>
    <mergeCell ref="J151:K151"/>
    <mergeCell ref="J152:K152"/>
    <mergeCell ref="J153:K153"/>
    <mergeCell ref="J154:K154"/>
    <mergeCell ref="J155:K155"/>
    <mergeCell ref="J138:K138"/>
    <mergeCell ref="J127:K127"/>
    <mergeCell ref="J128:K128"/>
    <mergeCell ref="J129:K129"/>
    <mergeCell ref="J130:K130"/>
    <mergeCell ref="J143:K143"/>
    <mergeCell ref="J144:K144"/>
    <mergeCell ref="J145:K145"/>
    <mergeCell ref="J146:K146"/>
    <mergeCell ref="N59:O59"/>
    <mergeCell ref="N60:O60"/>
    <mergeCell ref="N62:O62"/>
    <mergeCell ref="N63:O63"/>
    <mergeCell ref="N64:O64"/>
    <mergeCell ref="J141:K141"/>
    <mergeCell ref="J142:K142"/>
    <mergeCell ref="J82:K82"/>
    <mergeCell ref="N84:O84"/>
    <mergeCell ref="N78:O78"/>
    <mergeCell ref="N79:O79"/>
    <mergeCell ref="N80:O80"/>
    <mergeCell ref="N81:O81"/>
    <mergeCell ref="N82:O82"/>
    <mergeCell ref="J140:K140"/>
    <mergeCell ref="J139:K139"/>
    <mergeCell ref="K108:L108"/>
    <mergeCell ref="K109:L109"/>
    <mergeCell ref="K110:L110"/>
    <mergeCell ref="K120:L120"/>
    <mergeCell ref="J131:K131"/>
    <mergeCell ref="J132:K132"/>
    <mergeCell ref="J136:K136"/>
    <mergeCell ref="J137:K137"/>
    <mergeCell ref="U143:X143"/>
    <mergeCell ref="AN89:AO89"/>
    <mergeCell ref="AN88:AO88"/>
    <mergeCell ref="U124:X124"/>
    <mergeCell ref="U125:X125"/>
    <mergeCell ref="U139:X139"/>
    <mergeCell ref="U140:X140"/>
    <mergeCell ref="Q125:R125"/>
    <mergeCell ref="Q124:R124"/>
    <mergeCell ref="U131:X131"/>
    <mergeCell ref="U132:X132"/>
    <mergeCell ref="U133:X133"/>
    <mergeCell ref="U134:X134"/>
    <mergeCell ref="AI89:AM89"/>
    <mergeCell ref="AI88:AM88"/>
    <mergeCell ref="N65:O65"/>
    <mergeCell ref="N66:O66"/>
    <mergeCell ref="N67:O67"/>
    <mergeCell ref="N68:O68"/>
    <mergeCell ref="N69:O69"/>
    <mergeCell ref="N70:O70"/>
    <mergeCell ref="U141:X141"/>
    <mergeCell ref="U142:X142"/>
    <mergeCell ref="AY80:AZ80"/>
    <mergeCell ref="AY81:AZ81"/>
    <mergeCell ref="AY82:AZ82"/>
    <mergeCell ref="AY83:AZ83"/>
    <mergeCell ref="AY84:AZ84"/>
    <mergeCell ref="AY77:AZ77"/>
    <mergeCell ref="AY78:AZ78"/>
    <mergeCell ref="AY79:AZ79"/>
    <mergeCell ref="U127:X127"/>
    <mergeCell ref="U128:X128"/>
    <mergeCell ref="U135:X135"/>
    <mergeCell ref="J55:K55"/>
    <mergeCell ref="J61:K61"/>
    <mergeCell ref="J62:K62"/>
    <mergeCell ref="J63:K63"/>
    <mergeCell ref="J64:K64"/>
    <mergeCell ref="J65:K65"/>
    <mergeCell ref="J58:K58"/>
    <mergeCell ref="G97:H97"/>
    <mergeCell ref="BG57:BJ57"/>
    <mergeCell ref="BG58:BJ58"/>
    <mergeCell ref="BG59:BJ59"/>
    <mergeCell ref="J67:K67"/>
    <mergeCell ref="J68:K68"/>
    <mergeCell ref="J69:K69"/>
    <mergeCell ref="N61:O61"/>
    <mergeCell ref="AY61:AZ61"/>
    <mergeCell ref="AY62:AZ62"/>
    <mergeCell ref="AY63:AZ63"/>
    <mergeCell ref="AY64:AZ64"/>
    <mergeCell ref="AY65:AZ65"/>
    <mergeCell ref="AY66:AZ66"/>
    <mergeCell ref="AY67:AZ67"/>
    <mergeCell ref="AY68:AZ68"/>
    <mergeCell ref="AY69:AZ69"/>
    <mergeCell ref="F59:G59"/>
    <mergeCell ref="F60:G60"/>
    <mergeCell ref="F61:G61"/>
    <mergeCell ref="J75:K75"/>
    <mergeCell ref="F62:G62"/>
    <mergeCell ref="F63:G63"/>
    <mergeCell ref="F64:G64"/>
    <mergeCell ref="F65:G65"/>
    <mergeCell ref="F66:G66"/>
    <mergeCell ref="J59:K59"/>
    <mergeCell ref="J60:K60"/>
    <mergeCell ref="J66:K66"/>
    <mergeCell ref="AQ16:AR16"/>
    <mergeCell ref="AQ17:AR17"/>
    <mergeCell ref="AQ18:AR18"/>
    <mergeCell ref="AQ19:AR19"/>
    <mergeCell ref="AQ20:AR20"/>
    <mergeCell ref="AQ21:AR21"/>
    <mergeCell ref="AQ22:AR22"/>
    <mergeCell ref="AQ23:AR23"/>
    <mergeCell ref="AQ24:AR24"/>
    <mergeCell ref="AQ25:AR25"/>
    <mergeCell ref="AQ26:AR26"/>
    <mergeCell ref="AQ27:AR27"/>
    <mergeCell ref="AQ28:AR28"/>
    <mergeCell ref="AQ29:AR29"/>
    <mergeCell ref="AQ30:AR30"/>
    <mergeCell ref="AQ31:AR31"/>
    <mergeCell ref="AQ32:AR32"/>
    <mergeCell ref="AQ33:AR33"/>
    <mergeCell ref="AQ34:AR34"/>
    <mergeCell ref="AQ35:AR35"/>
    <mergeCell ref="AQ36:AR36"/>
    <mergeCell ref="AQ40:AR40"/>
    <mergeCell ref="B127:B156"/>
    <mergeCell ref="U154:X154"/>
    <mergeCell ref="U155:X155"/>
    <mergeCell ref="U156:X156"/>
    <mergeCell ref="U145:X145"/>
    <mergeCell ref="U146:X146"/>
    <mergeCell ref="U147:X147"/>
    <mergeCell ref="U148:X148"/>
    <mergeCell ref="U149:X149"/>
    <mergeCell ref="U150:X150"/>
    <mergeCell ref="U151:X151"/>
    <mergeCell ref="U152:X152"/>
    <mergeCell ref="U153:X153"/>
    <mergeCell ref="J133:K133"/>
    <mergeCell ref="J134:K134"/>
    <mergeCell ref="J135:K135"/>
    <mergeCell ref="D153:G153"/>
    <mergeCell ref="U130:X130"/>
    <mergeCell ref="D151:G151"/>
    <mergeCell ref="D154:G154"/>
    <mergeCell ref="AH17:AJ17"/>
    <mergeCell ref="AL52:AP52"/>
    <mergeCell ref="Z16:AB16"/>
    <mergeCell ref="Z17:AB17"/>
    <mergeCell ref="AE16:AG16"/>
    <mergeCell ref="AE17:AG17"/>
    <mergeCell ref="AH16:AJ16"/>
    <mergeCell ref="N16:P16"/>
    <mergeCell ref="N17:P17"/>
    <mergeCell ref="AC16:AD16"/>
    <mergeCell ref="AC17:AD17"/>
    <mergeCell ref="Q16:R16"/>
    <mergeCell ref="Q17:R17"/>
    <mergeCell ref="AK16:AL16"/>
    <mergeCell ref="AK17:AL17"/>
    <mergeCell ref="T16:V16"/>
    <mergeCell ref="T17:V17"/>
    <mergeCell ref="W16:Y16"/>
    <mergeCell ref="W17:Y17"/>
    <mergeCell ref="AN16:AO16"/>
    <mergeCell ref="AN17:AO17"/>
    <mergeCell ref="D155:G155"/>
    <mergeCell ref="D156:G156"/>
    <mergeCell ref="D131:G131"/>
    <mergeCell ref="D132:G132"/>
    <mergeCell ref="D133:G133"/>
    <mergeCell ref="D134:G134"/>
    <mergeCell ref="CN37:CP37"/>
    <mergeCell ref="CN38:CP38"/>
    <mergeCell ref="CN39:CP39"/>
    <mergeCell ref="CN40:CP40"/>
    <mergeCell ref="CN41:CP41"/>
    <mergeCell ref="CN42:CP42"/>
    <mergeCell ref="BK37:BL37"/>
    <mergeCell ref="J77:K77"/>
    <mergeCell ref="J78:K78"/>
    <mergeCell ref="J79:K79"/>
    <mergeCell ref="J80:K80"/>
    <mergeCell ref="N83:O83"/>
    <mergeCell ref="U144:X144"/>
    <mergeCell ref="U136:X136"/>
    <mergeCell ref="U137:X137"/>
    <mergeCell ref="U138:X138"/>
    <mergeCell ref="U129:X129"/>
    <mergeCell ref="U126:X126"/>
    <mergeCell ref="BW22:BZ22"/>
    <mergeCell ref="BW23:BZ23"/>
    <mergeCell ref="BW24:BZ24"/>
    <mergeCell ref="BW25:BZ25"/>
    <mergeCell ref="CN36:CP36"/>
    <mergeCell ref="CN26:CP26"/>
    <mergeCell ref="CN29:CP29"/>
    <mergeCell ref="CQ16:CR16"/>
    <mergeCell ref="CQ17:CR17"/>
    <mergeCell ref="CN16:CP16"/>
    <mergeCell ref="CN17:CP17"/>
    <mergeCell ref="CN18:CP18"/>
    <mergeCell ref="BW16:BZ16"/>
    <mergeCell ref="BW17:BZ17"/>
    <mergeCell ref="BW18:BZ18"/>
    <mergeCell ref="CN21:CP21"/>
    <mergeCell ref="BW21:BZ21"/>
    <mergeCell ref="CN30:CP30"/>
    <mergeCell ref="CN31:CP31"/>
    <mergeCell ref="CN32:CP32"/>
    <mergeCell ref="CN33:CP33"/>
    <mergeCell ref="CN34:CP34"/>
    <mergeCell ref="CN35:CP35"/>
    <mergeCell ref="F54:G54"/>
    <mergeCell ref="F55:G55"/>
    <mergeCell ref="F56:G56"/>
    <mergeCell ref="J76:K76"/>
    <mergeCell ref="F77:G77"/>
    <mergeCell ref="D5:E5"/>
    <mergeCell ref="F57:G57"/>
    <mergeCell ref="F58:G58"/>
    <mergeCell ref="CN22:CP22"/>
    <mergeCell ref="CN23:CP23"/>
    <mergeCell ref="CN24:CP24"/>
    <mergeCell ref="CN25:CP25"/>
    <mergeCell ref="CN27:CP27"/>
    <mergeCell ref="CN43:CP43"/>
    <mergeCell ref="CN28:CP28"/>
    <mergeCell ref="BW32:BZ32"/>
    <mergeCell ref="BW33:BZ33"/>
    <mergeCell ref="BW34:BZ34"/>
    <mergeCell ref="BW35:BZ35"/>
    <mergeCell ref="BW36:BZ36"/>
    <mergeCell ref="BW37:BZ37"/>
    <mergeCell ref="BW38:BZ38"/>
    <mergeCell ref="BW42:BZ42"/>
    <mergeCell ref="BW43:BZ43"/>
    <mergeCell ref="F84:G84"/>
    <mergeCell ref="J74:K74"/>
    <mergeCell ref="F67:G67"/>
    <mergeCell ref="F68:G68"/>
    <mergeCell ref="F69:G69"/>
    <mergeCell ref="F70:G70"/>
    <mergeCell ref="F71:G71"/>
    <mergeCell ref="F72:G72"/>
    <mergeCell ref="F73:G73"/>
    <mergeCell ref="F74:G74"/>
    <mergeCell ref="F75:G75"/>
    <mergeCell ref="F76:G76"/>
    <mergeCell ref="F5:G5"/>
    <mergeCell ref="N55:O55"/>
    <mergeCell ref="N56:O56"/>
    <mergeCell ref="J54:K54"/>
    <mergeCell ref="E52:H52"/>
    <mergeCell ref="E53:H53"/>
    <mergeCell ref="J56:K56"/>
    <mergeCell ref="J57:K57"/>
    <mergeCell ref="N57:O57"/>
    <mergeCell ref="I52:L52"/>
    <mergeCell ref="I53:L53"/>
    <mergeCell ref="M52:P52"/>
    <mergeCell ref="M53:P53"/>
    <mergeCell ref="K17:M17"/>
    <mergeCell ref="C11:E11"/>
    <mergeCell ref="C12:E12"/>
    <mergeCell ref="F11:G11"/>
    <mergeCell ref="F12:G12"/>
    <mergeCell ref="K16:M16"/>
    <mergeCell ref="B5:C5"/>
    <mergeCell ref="N54:O54"/>
    <mergeCell ref="B19:B48"/>
    <mergeCell ref="B55:B84"/>
    <mergeCell ref="F82:G82"/>
    <mergeCell ref="BK36:BL36"/>
    <mergeCell ref="AG53:AH53"/>
    <mergeCell ref="AI52:AJ52"/>
    <mergeCell ref="AI53:AJ53"/>
    <mergeCell ref="BK25:BL25"/>
    <mergeCell ref="BK26:BL26"/>
    <mergeCell ref="BK42:BL42"/>
    <mergeCell ref="AT25:AW25"/>
    <mergeCell ref="AQ41:AR41"/>
    <mergeCell ref="AQ42:AR42"/>
    <mergeCell ref="AQ43:AR43"/>
    <mergeCell ref="AQ45:AR45"/>
    <mergeCell ref="AQ46:AR46"/>
    <mergeCell ref="AQ47:AR47"/>
    <mergeCell ref="AQ48:AR48"/>
    <mergeCell ref="AQ52:AR52"/>
    <mergeCell ref="AG52:AH52"/>
    <mergeCell ref="AQ38:AR38"/>
    <mergeCell ref="BK30:BL30"/>
    <mergeCell ref="BK39:BL39"/>
    <mergeCell ref="BK40:BL40"/>
    <mergeCell ref="BK29:BL29"/>
    <mergeCell ref="AQ37:AR37"/>
    <mergeCell ref="BG52:BJ52"/>
    <mergeCell ref="CN53:CO53"/>
    <mergeCell ref="CP52:CQ52"/>
    <mergeCell ref="CP53:CQ53"/>
    <mergeCell ref="BW44:BZ44"/>
    <mergeCell ref="AT48:AW48"/>
    <mergeCell ref="BW26:BZ26"/>
    <mergeCell ref="BW27:BZ27"/>
    <mergeCell ref="BW28:BZ28"/>
    <mergeCell ref="BW29:BZ29"/>
    <mergeCell ref="BW30:BZ30"/>
    <mergeCell ref="BW41:BZ41"/>
    <mergeCell ref="BW40:BZ40"/>
    <mergeCell ref="BW47:BZ47"/>
    <mergeCell ref="BW48:BZ48"/>
    <mergeCell ref="BK45:BL45"/>
    <mergeCell ref="AT35:AW35"/>
    <mergeCell ref="AT36:AW36"/>
    <mergeCell ref="AT37:AW37"/>
    <mergeCell ref="AT43:AW43"/>
    <mergeCell ref="AT38:AW38"/>
    <mergeCell ref="BA37:BD37"/>
    <mergeCell ref="AT41:AW41"/>
    <mergeCell ref="BK34:BL34"/>
    <mergeCell ref="BK35:BL35"/>
    <mergeCell ref="G96:H96"/>
    <mergeCell ref="J72:K72"/>
    <mergeCell ref="J73:K73"/>
    <mergeCell ref="F78:G78"/>
    <mergeCell ref="AT45:AW45"/>
    <mergeCell ref="AU52:AV52"/>
    <mergeCell ref="AU53:AV53"/>
    <mergeCell ref="J81:K81"/>
    <mergeCell ref="Y53:Z53"/>
    <mergeCell ref="AA53:AB53"/>
    <mergeCell ref="AC53:AD53"/>
    <mergeCell ref="Y52:Z52"/>
    <mergeCell ref="AA52:AB52"/>
    <mergeCell ref="AC52:AD52"/>
    <mergeCell ref="N58:O58"/>
    <mergeCell ref="N71:O71"/>
    <mergeCell ref="N72:O72"/>
    <mergeCell ref="N73:O73"/>
    <mergeCell ref="N74:O74"/>
    <mergeCell ref="N75:O75"/>
    <mergeCell ref="AL53:AP53"/>
    <mergeCell ref="AQ53:AR53"/>
    <mergeCell ref="N77:O77"/>
    <mergeCell ref="F83:G83"/>
    <mergeCell ref="D126:G126"/>
    <mergeCell ref="D127:G127"/>
    <mergeCell ref="D128:G128"/>
    <mergeCell ref="D129:G129"/>
    <mergeCell ref="D130:G130"/>
    <mergeCell ref="D152:G152"/>
    <mergeCell ref="D140:G140"/>
    <mergeCell ref="D141:G141"/>
    <mergeCell ref="D142:G142"/>
    <mergeCell ref="D143:G143"/>
    <mergeCell ref="D144:G144"/>
    <mergeCell ref="D145:G145"/>
    <mergeCell ref="D146:G146"/>
    <mergeCell ref="D147:G147"/>
    <mergeCell ref="D148:G148"/>
    <mergeCell ref="D135:G135"/>
    <mergeCell ref="D136:G136"/>
    <mergeCell ref="D137:G137"/>
    <mergeCell ref="D138:G138"/>
    <mergeCell ref="D139:G139"/>
    <mergeCell ref="D149:G149"/>
    <mergeCell ref="D150:G150"/>
    <mergeCell ref="AT30:AW30"/>
    <mergeCell ref="AT26:AW26"/>
    <mergeCell ref="AT27:AW27"/>
    <mergeCell ref="AT33:AW33"/>
    <mergeCell ref="AT34:AW34"/>
    <mergeCell ref="AT24:AW24"/>
    <mergeCell ref="AT39:AW39"/>
    <mergeCell ref="D124:G124"/>
    <mergeCell ref="D125:G125"/>
    <mergeCell ref="N76:O76"/>
    <mergeCell ref="K117:L117"/>
    <mergeCell ref="K118:L118"/>
    <mergeCell ref="K119:L119"/>
    <mergeCell ref="J71:K71"/>
    <mergeCell ref="J84:K84"/>
    <mergeCell ref="S124:T124"/>
    <mergeCell ref="S125:T125"/>
    <mergeCell ref="J70:K70"/>
    <mergeCell ref="K96:L96"/>
    <mergeCell ref="G107:H107"/>
    <mergeCell ref="K107:L107"/>
    <mergeCell ref="F79:G79"/>
    <mergeCell ref="F80:G80"/>
    <mergeCell ref="F81:G81"/>
    <mergeCell ref="AT16:AW16"/>
    <mergeCell ref="AT17:AW17"/>
    <mergeCell ref="AT18:AW18"/>
    <mergeCell ref="AT19:AW19"/>
    <mergeCell ref="AT20:AW20"/>
    <mergeCell ref="AT21:AW21"/>
    <mergeCell ref="H124:K124"/>
    <mergeCell ref="H125:K125"/>
    <mergeCell ref="J126:K126"/>
    <mergeCell ref="K94:L94"/>
    <mergeCell ref="G95:H95"/>
    <mergeCell ref="K95:L95"/>
    <mergeCell ref="J83:K83"/>
    <mergeCell ref="AQ39:AR39"/>
    <mergeCell ref="AT46:AW46"/>
    <mergeCell ref="AT47:AW47"/>
    <mergeCell ref="AT42:AW42"/>
    <mergeCell ref="AT28:AW28"/>
    <mergeCell ref="AT40:AW40"/>
    <mergeCell ref="AT31:AW31"/>
    <mergeCell ref="AT32:AW32"/>
    <mergeCell ref="AT22:AW22"/>
    <mergeCell ref="AT23:AW23"/>
    <mergeCell ref="AT29:AW29"/>
    <mergeCell ref="BK46:BL46"/>
    <mergeCell ref="BK38:BL38"/>
    <mergeCell ref="BA38:BD38"/>
    <mergeCell ref="BA39:BD39"/>
    <mergeCell ref="BA40:BD40"/>
    <mergeCell ref="AT44:AW44"/>
    <mergeCell ref="AQ44:AR44"/>
    <mergeCell ref="BK47:BL47"/>
    <mergeCell ref="CV52:CW52"/>
    <mergeCell ref="CN45:CP45"/>
    <mergeCell ref="BW45:BZ45"/>
    <mergeCell ref="BW46:BZ46"/>
    <mergeCell ref="CN46:CP46"/>
    <mergeCell ref="CN47:CP47"/>
    <mergeCell ref="CN48:CP48"/>
    <mergeCell ref="BK48:BL48"/>
    <mergeCell ref="CN52:CO52"/>
    <mergeCell ref="BT52:BW52"/>
    <mergeCell ref="CJ52:CK52"/>
    <mergeCell ref="BW39:BZ39"/>
    <mergeCell ref="CF52:CG52"/>
    <mergeCell ref="BC52:BD52"/>
    <mergeCell ref="CH52:CI52"/>
    <mergeCell ref="CV53:CW53"/>
    <mergeCell ref="CX52:CY52"/>
    <mergeCell ref="CX53:CY53"/>
    <mergeCell ref="CZ52:DA52"/>
    <mergeCell ref="CZ53:DA53"/>
    <mergeCell ref="DB52:DC52"/>
    <mergeCell ref="DB53:DC53"/>
    <mergeCell ref="BA29:BD29"/>
    <mergeCell ref="BA30:BD30"/>
    <mergeCell ref="BA36:BD36"/>
    <mergeCell ref="BA41:BD41"/>
    <mergeCell ref="BA46:BD46"/>
    <mergeCell ref="BA47:BD47"/>
    <mergeCell ref="BA48:BD48"/>
    <mergeCell ref="BA42:BD42"/>
    <mergeCell ref="BA44:BD44"/>
    <mergeCell ref="BA43:BD43"/>
    <mergeCell ref="BA45:BD45"/>
    <mergeCell ref="BK43:BL43"/>
    <mergeCell ref="BK41:BL41"/>
    <mergeCell ref="BK44:BL44"/>
    <mergeCell ref="BW31:BZ31"/>
    <mergeCell ref="CN44:CP44"/>
    <mergeCell ref="BA34:BD34"/>
    <mergeCell ref="BA35:BD35"/>
    <mergeCell ref="BK20:BL20"/>
    <mergeCell ref="BK21:BL21"/>
    <mergeCell ref="BK22:BL22"/>
    <mergeCell ref="BK23:BL23"/>
    <mergeCell ref="BK27:BL27"/>
    <mergeCell ref="BK28:BL28"/>
    <mergeCell ref="BA31:BD31"/>
    <mergeCell ref="BA32:BD32"/>
    <mergeCell ref="BA33:BD33"/>
    <mergeCell ref="BA27:BD27"/>
    <mergeCell ref="BA20:BD20"/>
    <mergeCell ref="BA21:BD21"/>
    <mergeCell ref="BA22:BD22"/>
    <mergeCell ref="BA23:BD23"/>
    <mergeCell ref="BA24:BD24"/>
    <mergeCell ref="BA25:BD25"/>
    <mergeCell ref="BA26:BD26"/>
    <mergeCell ref="BA28:BD28"/>
    <mergeCell ref="BK24:BL24"/>
    <mergeCell ref="BK31:BL31"/>
    <mergeCell ref="BK32:BL32"/>
    <mergeCell ref="BK33:BL33"/>
    <mergeCell ref="CV16:CW16"/>
    <mergeCell ref="CX16:CY16"/>
    <mergeCell ref="CZ16:DA16"/>
    <mergeCell ref="BE17:BF17"/>
    <mergeCell ref="BE16:BF16"/>
    <mergeCell ref="BH16:BN16"/>
    <mergeCell ref="BH17:BN17"/>
    <mergeCell ref="BW20:BZ20"/>
    <mergeCell ref="CV17:CW17"/>
    <mergeCell ref="CX17:CY17"/>
    <mergeCell ref="CZ17:DA17"/>
    <mergeCell ref="CN19:CP19"/>
    <mergeCell ref="CN20:CP20"/>
    <mergeCell ref="BQ16:BR16"/>
    <mergeCell ref="BQ17:BR17"/>
    <mergeCell ref="BS16:BT16"/>
    <mergeCell ref="BK19:BL19"/>
    <mergeCell ref="BW19:BZ19"/>
    <mergeCell ref="BS17:BT17"/>
    <mergeCell ref="BU16:BV16"/>
    <mergeCell ref="BU17:BV17"/>
    <mergeCell ref="BK18:BL18"/>
    <mergeCell ref="BA18:BD18"/>
    <mergeCell ref="BA19:BD19"/>
    <mergeCell ref="AX16:AY16"/>
    <mergeCell ref="AX17:AY17"/>
    <mergeCell ref="CG16:CJ16"/>
    <mergeCell ref="CG17:CJ17"/>
    <mergeCell ref="CA16:CC16"/>
    <mergeCell ref="CA17:CC17"/>
    <mergeCell ref="CD16:CF16"/>
    <mergeCell ref="CD17:CF17"/>
    <mergeCell ref="BA16:BD16"/>
    <mergeCell ref="BA17:BD17"/>
  </mergeCells>
  <phoneticPr fontId="7" type="noConversion"/>
  <conditionalFormatting sqref="N2">
    <cfRule type="expression" dxfId="15" priority="1">
      <formula>$N$2="Yes"</formula>
    </cfRule>
  </conditionalFormatting>
  <dataValidations count="25">
    <dataValidation type="decimal" allowBlank="1" showInputMessage="1" showErrorMessage="1" sqref="I19:I48 K19:M48 T19:V48 Z19:AC48 AH19:AK48 AM19:AN48 AS19:AS48 AX19:AX48 AZ19:AZ48 BE19:BE48 BP19:BQ48 BS19:BS48 BU19:BU48 CM19:CM48 CQ19:CQ48 CV19:CV48 CX19:CX48 CZ19:CZ48 H55:H84 L55:L84 P55:P84 BO55:BO84 BS55:BS84 BW55:BW84 R55:S84 Q127:Q156 S127:S156 N127:N156 AX55:AX84 BY55:BZ84 AF91:AF120 O91:P120 AD91:AD120 AG55:AG84 AI55:AI84 BC55:BC84 BE55:BE84 CN55:CN84 CP55:CP84 CU55:CV84 CX55:CX84 CZ55:CZ84 I91:I120 M91:M120 AV55:AV84" xr:uid="{B16479EE-4D0A-4D8B-B209-B1C5153A26D0}">
      <formula1>0</formula1>
      <formula2>100000000000000</formula2>
    </dataValidation>
    <dataValidation type="whole" allowBlank="1" showInputMessage="1" showErrorMessage="1" sqref="J19:J48 W19:Y48" xr:uid="{A6C8C256-3AC5-4603-A08A-1935E464E3A2}">
      <formula1>0</formula1>
      <formula2>100000000000000</formula2>
    </dataValidation>
    <dataValidation type="decimal" allowBlank="1" showInputMessage="1" showErrorMessage="1" sqref="N19:P48 CS19:CS48" xr:uid="{F4CD116E-FFA7-4A14-A710-309BE18A64E6}">
      <formula1>0</formula1>
      <formula2>1</formula2>
    </dataValidation>
    <dataValidation type="decimal" allowBlank="1" showInputMessage="1" showErrorMessage="1" sqref="AC91:AC120 BM19:BM48 CA19:CF48 CH19:CJ48 CU19:CU48 AF55:AF84 BB55:BB84 CM55:CM84 P127:P156" xr:uid="{EF70EAF6-5BEE-42DA-9DB5-81B5F0760C35}">
      <formula1>0</formula1>
      <formula2>100000000</formula2>
    </dataValidation>
    <dataValidation type="whole" allowBlank="1" showInputMessage="1" showErrorMessage="1" sqref="AE19:AG48" xr:uid="{8B87E5D7-4216-40E1-BE82-9AE1EF28DE9B}">
      <formula1>0</formula1>
      <formula2>100000000</formula2>
    </dataValidation>
    <dataValidation type="whole" allowBlank="1" showInputMessage="1" showErrorMessage="1" sqref="BO19:BO48 CT19:CT48 AE55:AE84 BA55:BA84 CL55:CL84 CT55:CT84 AB91:AB120 O127:O156" xr:uid="{A6C7A0BF-37BD-423E-9088-7359A8E73741}">
      <formula1>1900</formula1>
      <formula2>2019</formula2>
    </dataValidation>
    <dataValidation type="decimal" allowBlank="1" showInputMessage="1" showErrorMessage="1" prompt="For uncontrolled cover hood or vent only" sqref="AP91:AP120" xr:uid="{A74C226D-4E8A-408C-ADE8-9B7F7C6DB429}">
      <formula1>0</formula1>
      <formula2>1000000</formula2>
    </dataValidation>
    <dataValidation type="decimal" allowBlank="1" showInputMessage="1" showErrorMessage="1" prompt="For circular duct work only" sqref="U55:U84 Y55:Z84 CB55:CB84 CF55:CG84 R91:R120 V91:W120" xr:uid="{BEE0BFFF-28CE-4203-AD6A-2BA4FAC6701F}">
      <formula1>0</formula1>
      <formula2>100000000000000</formula2>
    </dataValidation>
    <dataValidation type="decimal" allowBlank="1" showInputMessage="1" showErrorMessage="1" prompt="For rectangular duct work only" sqref="V55:W84 AA55:AD84 CC55:CD84 CH55:CK84 S91:T120 X91:AA120" xr:uid="{451EDCEB-101B-4691-B24A-18B6206119FD}">
      <formula1>0</formula1>
      <formula2>100000000000000</formula2>
    </dataValidation>
    <dataValidation allowBlank="1" showInputMessage="1" showErrorMessage="1" prompt="For uncontrolled SCV only" sqref="AK55:AK84" xr:uid="{F2171F2C-AF18-46AF-86AE-EFADBA84B62D}"/>
    <dataValidation type="decimal" allowBlank="1" showInputMessage="1" showErrorMessage="1" prompt="For uncontrolled SCV only" sqref="AL55:AP84" xr:uid="{EAEF0148-473E-4F86-88CB-FF53A0C2276A}">
      <formula1>0</formula1>
      <formula2>100000000000000</formula2>
    </dataValidation>
    <dataValidation type="decimal" allowBlank="1" showInputMessage="1" showErrorMessage="1" prompt="For uncontrolled SCV only" sqref="AQ55:AR84" xr:uid="{4A1AF5FE-DAC3-457D-BA49-9944F73EA202}">
      <formula1>-180</formula1>
      <formula2>180</formula2>
    </dataValidation>
    <dataValidation allowBlank="1" showInputMessage="1" showErrorMessage="1" prompt="For uncontrolled CEV only" sqref="DD55:DD84" xr:uid="{DA8D4693-0B6D-4638-9DED-8CB8D6A3DD1F}"/>
    <dataValidation type="decimal" allowBlank="1" showInputMessage="1" showErrorMessage="1" prompt="For uncontrolled CEV only" sqref="DE55:DI84" xr:uid="{20DF732C-969F-475C-8F8B-02F2D9F0951F}">
      <formula1>0</formula1>
      <formula2>100000000000000</formula2>
    </dataValidation>
    <dataValidation type="decimal" allowBlank="1" showInputMessage="1" showErrorMessage="1" prompt="For uncontrolled CEV only" sqref="DJ55:DK84" xr:uid="{2E1A0229-21EB-476A-B3A4-C587FF7AAE4E}">
      <formula1>-180</formula1>
      <formula2>180</formula2>
    </dataValidation>
    <dataValidation allowBlank="1" showInputMessage="1" showErrorMessage="1" prompt="For uncontrolled cover hood or vent only" sqref="AH91:AH120" xr:uid="{94A9C9E4-525E-49F1-A2B0-807C7F2CFDDB}"/>
    <dataValidation type="decimal" allowBlank="1" showInputMessage="1" showErrorMessage="1" prompt="For uncontrolled cover hood or vent only" sqref="AI91:AM120" xr:uid="{14A63A40-9479-4A3F-AEFB-5FD162E3A66D}">
      <formula1>0</formula1>
      <formula2>100000000000000</formula2>
    </dataValidation>
    <dataValidation type="decimal" allowBlank="1" showInputMessage="1" showErrorMessage="1" prompt="For uncontrolled cover hood or vent only" sqref="AN91:AO120" xr:uid="{77749A84-6733-4356-9404-64D01EA1E3A4}">
      <formula1>-180</formula1>
      <formula2>180</formula2>
    </dataValidation>
    <dataValidation type="decimal" allowBlank="1" showInputMessage="1" showErrorMessage="1" prompt="For uncontrolled SCV only" sqref="AS55:AS84" xr:uid="{C6983D53-1520-4AFE-AB3A-97E778D28D00}">
      <formula1>0</formula1>
      <formula2>1000000</formula2>
    </dataValidation>
    <dataValidation type="decimal" allowBlank="1" showInputMessage="1" showErrorMessage="1" prompt="For uncontrolled CEV only" sqref="DL55:DL84" xr:uid="{77A638B7-5BF6-4762-92C7-3A30867B18E8}">
      <formula1>0</formula1>
      <formula2>1000000</formula2>
    </dataValidation>
    <dataValidation type="decimal" allowBlank="1" showInputMessage="1" showErrorMessage="1" sqref="Q19:R48" xr:uid="{E32A9C22-A045-4D2B-8295-7270B7229E11}">
      <formula1>-100000000</formula1>
      <formula2>100000000</formula2>
    </dataValidation>
    <dataValidation type="whole" allowBlank="1" showInputMessage="1" showErrorMessage="1" sqref="AD19:AD48 AL19:AL48 AO19:AO48 AY19:AY48 BF19:BF48 BR19:BR48 BT19:BT48 BV19:BV48 CR19:CR48 CW19:CW48 CY19:CY48 DA19:DA48 AH55:AH84 AJ55:AJ84 BD55:BD84 BF55:BF84 CO55:CO84 CQ55:CQ84 CW55:CW84 CY55:CY84 DA55:DA84 AE91:AE120 AG91:AG120 R127:R156 T127:T156" xr:uid="{434D2C3D-5D53-497F-A09F-954772AA8BB0}">
      <formula1>1900</formula1>
      <formula2>2020</formula2>
    </dataValidation>
    <dataValidation type="decimal" allowBlank="1" showInputMessage="1" showErrorMessage="1" sqref="AW55:AW84" xr:uid="{7692EEC2-BB28-46F6-A817-51D442A1682A}">
      <formula1>0</formula1>
      <formula2>1000000000000</formula2>
    </dataValidation>
    <dataValidation allowBlank="1" showInputMessage="1" showErrorMessage="1" prompt="Ensure that any APCD ID entered in this field is consistent with your entries elsewhere in this questionnaire" sqref="DB55:DC84" xr:uid="{10E250C0-BA3E-4028-AE1A-0EBF25EB70C5}"/>
    <dataValidation allowBlank="1" showInputMessage="1" showErrorMessage="1" prompt="Ensure that any sterilizer unit ID entered in this field is consistent with your entries in Field E-1 of this worksheet" sqref="D127:G156" xr:uid="{99292CF6-281C-41E2-9B78-2CF34D514607}"/>
  </dataValidations>
  <hyperlinks>
    <hyperlink ref="D5:E5" location="Terms!A1" display="Click here to visit Terms tab" xr:uid="{A892E63B-DFE7-4C13-8284-30FD4F1E4DF8}"/>
    <hyperlink ref="F5:G5" location="'Additional Info'!A1" display="Click here to visit Additional Info tab" xr:uid="{6152A6C0-3FC5-4358-8C9D-210FDD3E7C85}"/>
    <hyperlink ref="B5:C5" location="Introduction!A1" display="Click here to return to Introduction tab" xr:uid="{E7E081A0-3D80-43E1-94E7-CB755016EFA1}"/>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28">
        <x14:dataValidation type="list" allowBlank="1" showInputMessage="1" showErrorMessage="1" prompt="Select from the dropdown menu in this column" xr:uid="{897E9BF8-20C7-4808-8511-CEF6D2A11AF4}">
          <x14:formula1>
            <xm:f>'Background Data'!$G$30:$G$31</xm:f>
          </x14:formula1>
          <xm:sqref>T55:T84</xm:sqref>
        </x14:dataValidation>
        <x14:dataValidation type="list" allowBlank="1" showInputMessage="1" showErrorMessage="1" prompt="Select from the dropdown menu in this column" xr:uid="{373EFA7F-9589-4370-8C0B-106E5AA36809}">
          <x14:formula1>
            <xm:f>'Background Data'!$G$34:$G$35</xm:f>
          </x14:formula1>
          <xm:sqref>X55:X84</xm:sqref>
        </x14:dataValidation>
        <x14:dataValidation type="list" allowBlank="1" showInputMessage="1" showErrorMessage="1" prompt="Select from the dropdown menu in this column" xr:uid="{AA757222-EBF3-41F1-A5E9-D6A69AF80960}">
          <x14:formula1>
            <xm:f>'Background Data'!$G$2:$G$3</xm:f>
          </x14:formula1>
          <xm:sqref>S19:S48 F19:F48 H19:H48</xm:sqref>
        </x14:dataValidation>
        <x14:dataValidation type="list" allowBlank="1" showInputMessage="1" showErrorMessage="1" prompt="Select from the dropdown menu in this column" xr:uid="{40E994D1-494A-4402-A539-48DFDD5FC48F}">
          <x14:formula1>
            <xm:f>'Background Data'!$G$6:$G$7</xm:f>
          </x14:formula1>
          <xm:sqref>AP19:AP48</xm:sqref>
        </x14:dataValidation>
        <x14:dataValidation type="list" allowBlank="1" showInputMessage="1" showErrorMessage="1" prompt="Select from the dropdown menu in this column" xr:uid="{F5B03D73-200B-4C9A-9178-910B5D6B659D}">
          <x14:formula1>
            <xm:f>'Background Data'!$G$10:$G$11</xm:f>
          </x14:formula1>
          <xm:sqref>BG19:BG48</xm:sqref>
        </x14:dataValidation>
        <x14:dataValidation type="list" allowBlank="1" showInputMessage="1" showErrorMessage="1" prompt="Select from the dropdown menu in this column" xr:uid="{93EA69BA-3BE1-4CC5-9C04-A793A67A3E80}">
          <x14:formula1>
            <xm:f>'Background Data'!$G$14:$G$15</xm:f>
          </x14:formula1>
          <xm:sqref>CG19:CG48</xm:sqref>
        </x14:dataValidation>
        <x14:dataValidation type="list" allowBlank="1" showInputMessage="1" showErrorMessage="1" prompt="Select from the dropdown menu in this column" xr:uid="{98034ED2-4554-4C66-984C-B89846325D50}">
          <x14:formula1>
            <xm:f>'Background Data'!$G$18:$G$19</xm:f>
          </x14:formula1>
          <xm:sqref>CK19:CK48</xm:sqref>
        </x14:dataValidation>
        <x14:dataValidation type="list" allowBlank="1" showInputMessage="1" showErrorMessage="1" prompt="Select from the dropdown menu in this column" xr:uid="{C91B9FF4-8B87-4E8C-A212-241F1E842034}">
          <x14:formula1>
            <xm:f>'Background Data'!$G$26:$G$27</xm:f>
          </x14:formula1>
          <xm:sqref>D55:D84</xm:sqref>
        </x14:dataValidation>
        <x14:dataValidation type="list" allowBlank="1" showInputMessage="1" showErrorMessage="1" prompt="Select from the dropdown menu in this column" xr:uid="{73116D6A-4906-40DB-A6BA-F4A320D5F99D}">
          <x14:formula1>
            <xm:f>'Background Data'!$G$42:$G$43</xm:f>
          </x14:formula1>
          <xm:sqref>AU55:AU84</xm:sqref>
        </x14:dataValidation>
        <x14:dataValidation type="list" allowBlank="1" showInputMessage="1" showErrorMessage="1" prompt="Select from the dropdown menu in this column" xr:uid="{C54B4F90-7672-4E5D-8FB8-C0B68897C15C}">
          <x14:formula1>
            <xm:f>'Background Data'!$G$50:$G$51</xm:f>
          </x14:formula1>
          <xm:sqref>BK55:BK84</xm:sqref>
        </x14:dataValidation>
        <x14:dataValidation type="list" allowBlank="1" showInputMessage="1" showErrorMessage="1" prompt="Select from the dropdown menu in this column" xr:uid="{7DED4456-E653-4EDD-83F5-E6852A1D96FA}">
          <x14:formula1>
            <xm:f>'Background Data'!$G$54:$G$55</xm:f>
          </x14:formula1>
          <xm:sqref>CA55:CA84</xm:sqref>
        </x14:dataValidation>
        <x14:dataValidation type="list" allowBlank="1" showInputMessage="1" showErrorMessage="1" prompt="Select from the dropdown menu in this column" xr:uid="{F63677B1-96D0-4879-9FBC-185D581F80C1}">
          <x14:formula1>
            <xm:f>'Background Data'!$G$58:$G$59</xm:f>
          </x14:formula1>
          <xm:sqref>CE55:CE84</xm:sqref>
        </x14:dataValidation>
        <x14:dataValidation type="list" allowBlank="1" showInputMessage="1" showErrorMessage="1" prompt="Select from the dropdown menu in this column" xr:uid="{8A26B410-A85B-464F-A1BE-509FD4B1DA0C}">
          <x14:formula1>
            <xm:f>'Background Data'!$G$62:$G$63</xm:f>
          </x14:formula1>
          <xm:sqref>CR55:CR84</xm:sqref>
        </x14:dataValidation>
        <x14:dataValidation type="list" allowBlank="1" showInputMessage="1" showErrorMessage="1" prompt="Select from the dropdown menu in this column" xr:uid="{89D09D63-D7AA-4A0B-B37F-21A517C9D002}">
          <x14:formula1>
            <xm:f>'Background Data'!$G$66:$G$67</xm:f>
          </x14:formula1>
          <xm:sqref>CS55:CS84</xm:sqref>
        </x14:dataValidation>
        <x14:dataValidation type="list" allowBlank="1" showInputMessage="1" showErrorMessage="1" prompt="Select from the dropdown menu in this column" xr:uid="{35BA6E8F-642D-4F74-9C1D-0B434947C2AF}">
          <x14:formula1>
            <xm:f>'Background Data'!$G$70:$G$71</xm:f>
          </x14:formula1>
          <xm:sqref>D91:D120</xm:sqref>
        </x14:dataValidation>
        <x14:dataValidation type="list" allowBlank="1" showInputMessage="1" showErrorMessage="1" prompt="Select from the dropdown menu in this column._x000a_If your answer is &quot;Yes&quot; in any row, fill out Table 5_x000a_" xr:uid="{0B2CF006-29D8-40AF-83B3-260B309053A6}">
          <x14:formula1>
            <xm:f>'Background Data'!$G$86:$G$87</xm:f>
          </x14:formula1>
          <xm:sqref>AQ91:AQ120</xm:sqref>
        </x14:dataValidation>
        <x14:dataValidation type="list" allowBlank="1" showInputMessage="1" showErrorMessage="1" prompt="Select from the dropdown menu in this column" xr:uid="{965D8623-FA9E-4B3E-B7CD-E6EF8D376127}">
          <x14:formula1>
            <xm:f>'Background Data'!$G$74:$G$75</xm:f>
          </x14:formula1>
          <xm:sqref>E91:E120</xm:sqref>
        </x14:dataValidation>
        <x14:dataValidation type="list" allowBlank="1" showInputMessage="1" showErrorMessage="1" prompt="Select from the dropdown menu in this column" xr:uid="{BE37DBE0-5112-4439-B7E9-77E51CC8B81C}">
          <x14:formula1>
            <xm:f>'Background Data'!$G$78:$G$79</xm:f>
          </x14:formula1>
          <xm:sqref>Q91:Q120</xm:sqref>
        </x14:dataValidation>
        <x14:dataValidation type="list" allowBlank="1" showInputMessage="1" showErrorMessage="1" prompt="Select from the dropdown menu in this column" xr:uid="{3BFD9A6B-A64B-4188-A2DA-4D75F602D853}">
          <x14:formula1>
            <xm:f>'Background Data'!$G$82:$G$83</xm:f>
          </x14:formula1>
          <xm:sqref>U91:U120</xm:sqref>
        </x14:dataValidation>
        <x14:dataValidation type="list" allowBlank="1" showInputMessage="1" showErrorMessage="1" prompt="Select from the dropdown menu in this column" xr:uid="{B9491265-D41D-4579-9A2E-D8C23E4C6D53}">
          <x14:formula1>
            <xm:f>'Background Data'!$G$22:$G$23</xm:f>
          </x14:formula1>
          <xm:sqref>CL19:CL48</xm:sqref>
        </x14:dataValidation>
        <x14:dataValidation type="list" allowBlank="1" showInputMessage="1" showErrorMessage="1" prompt="Select from the dropdown menu in this column_x000a_(If you select &quot;Yes&quot; for any sterilizer, fill out Table 3 on &quot;Aeration&quot; worksheet)" xr:uid="{8B956D3B-378A-480E-800E-D970D7D0DD9B}">
          <x14:formula1>
            <xm:f>'Background Data'!$G$2:$G$3</xm:f>
          </x14:formula1>
          <xm:sqref>G19:G48</xm:sqref>
        </x14:dataValidation>
        <x14:dataValidation type="list" allowBlank="1" showInputMessage="1" showErrorMessage="1" prompt="Select from the dropdown menu in this column" xr:uid="{B049FFF1-ED2E-49F2-92A7-BE2406B6EEA5}">
          <x14:formula1>
            <xm:f>'Background Data'!$G$46:$G$47</xm:f>
          </x14:formula1>
          <xm:sqref>AY55:AY84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pump)&quot;_x000a_" xr:uid="{A139EC15-7503-4212-B9BB-E3549E2D7889}">
          <x14:formula1>
            <xm:f>'Background Data'!$G$90:$G$92</xm:f>
          </x14:formula1>
          <xm:sqref>J127:K156</xm:sqref>
        </x14:dataValidation>
        <x14:dataValidation type="list" allowBlank="1" showInputMessage="1" prompt="Select from the dropdown menu in this column_x000a_If you select &quot;Other (double click and type here)&quot;, be sure to enter your response between the parentheses_x000a_Example: &quot;Other (your pump)&quot;" xr:uid="{D298963D-826B-459B-86F5-1AFDC94FFDF0}">
          <x14:formula1>
            <xm:f>'Background Data'!$G$95:$G$99</xm:f>
          </x14:formula1>
          <xm:sqref>L127:M156</xm:sqref>
        </x14:dataValidation>
        <x14:dataValidation type="list" allowBlank="1" showInputMessage="1" showErrorMessage="1" prompt="Select from the dropdown menu in this cell" xr:uid="{C4A8E7C6-5D91-4D3A-A5C9-1F0010093518}">
          <x14:formula1>
            <xm:f>'Background Data'!$F$2:$F$3</xm:f>
          </x14:formula1>
          <xm:sqref>N2:N4</xm:sqref>
        </x14:dataValidation>
        <x14:dataValidation type="list" allowBlank="1" showInputMessage="1" showErrorMessage="1" prompt="Select from the dropdown menu. Scroll up to see options that are auto-populated" xr:uid="{FFE9028C-F814-478B-BDE0-DB75B4C682A4}">
          <x14:formula1>
            <xm:f>'Background Data'!$Z$2:$Z$31</xm:f>
          </x14:formula1>
          <xm:sqref>D19:D48</xm:sqref>
        </x14:dataValidation>
        <x14:dataValidation type="list" allowBlank="1" showInputMessage="1" showErrorMessage="1" prompt="Select from the dropdown menu in this column" xr:uid="{559D9586-39D2-4B14-8640-9319657240BB}">
          <x14:formula1>
            <xm:f>'Background Data'!$G$38:$G$39</xm:f>
          </x14:formula1>
          <xm:sqref>AT55:AT84</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_x000a_" xr:uid="{5EB6AE10-5E7E-488B-BDBA-95BE0FDFA244}">
          <x14:formula1>
            <xm:f>'Background Data'!$H$2:$H$8</xm:f>
          </x14:formula1>
          <xm:sqref>G91:H120 K91:L120 F55:G84 J55:K84 N55:O84 BQ55:BQ84 BM55:BM84 BU55:BU84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9BD97-96BE-405A-B074-D248AC9DDA18}">
  <sheetPr codeName="Sheet9">
    <tabColor theme="9" tint="0.59999389629810485"/>
  </sheetPr>
  <dimension ref="A1:CI91"/>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83" width="13.5703125" style="8" customWidth="1"/>
    <col min="84" max="84" width="13.5703125" style="267" customWidth="1"/>
    <col min="85" max="86" width="13.5703125" style="8" customWidth="1"/>
    <col min="87" max="87" width="4.5703125" style="8" customWidth="1"/>
    <col min="88" max="16384" width="13.5703125" style="8" hidden="1"/>
  </cols>
  <sheetData>
    <row r="1" spans="2:86" ht="12.75" thickBot="1" x14ac:dyDescent="0.3"/>
    <row r="2" spans="2:86" ht="18" customHeight="1" thickBot="1" x14ac:dyDescent="0.3">
      <c r="B2" s="9" t="s">
        <v>285</v>
      </c>
      <c r="I2" s="641" t="s">
        <v>1793</v>
      </c>
      <c r="J2" s="642"/>
      <c r="K2" s="642"/>
      <c r="L2" s="642"/>
      <c r="M2" s="643"/>
      <c r="N2" s="653"/>
      <c r="O2" s="437" t="s">
        <v>356</v>
      </c>
      <c r="P2" s="414"/>
      <c r="Q2" s="659" t="s">
        <v>1509</v>
      </c>
      <c r="R2" s="662">
        <f>'Facility Details'!$D$14</f>
        <v>0</v>
      </c>
    </row>
    <row r="3" spans="2:86" ht="18" customHeight="1" x14ac:dyDescent="0.25">
      <c r="B3" s="9" t="s">
        <v>1499</v>
      </c>
      <c r="I3" s="644"/>
      <c r="J3" s="645"/>
      <c r="K3" s="645"/>
      <c r="L3" s="645"/>
      <c r="M3" s="646"/>
      <c r="N3" s="654"/>
      <c r="O3" s="656" t="s">
        <v>1787</v>
      </c>
      <c r="P3" s="414"/>
      <c r="Q3" s="660"/>
      <c r="R3" s="663"/>
    </row>
    <row r="4" spans="2:86" ht="12.6" customHeight="1" thickBot="1" x14ac:dyDescent="0.3">
      <c r="G4" s="17"/>
      <c r="H4" s="10"/>
      <c r="I4" s="644"/>
      <c r="J4" s="645"/>
      <c r="K4" s="645"/>
      <c r="L4" s="645"/>
      <c r="M4" s="646"/>
      <c r="N4" s="654"/>
      <c r="O4" s="657"/>
      <c r="P4" s="414"/>
      <c r="Q4" s="660"/>
      <c r="R4" s="663"/>
    </row>
    <row r="5" spans="2:86"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86" ht="12" customHeight="1" x14ac:dyDescent="0.2">
      <c r="G6" s="17"/>
      <c r="H6" s="10"/>
      <c r="I6" s="10"/>
      <c r="J6" s="40"/>
      <c r="K6" s="40"/>
      <c r="L6" s="40"/>
      <c r="M6" s="40"/>
      <c r="N6" s="3"/>
    </row>
    <row r="7" spans="2:86" s="225" customFormat="1" ht="12" customHeight="1" x14ac:dyDescent="0.2">
      <c r="G7" s="17"/>
      <c r="H7" s="10"/>
      <c r="I7" s="10"/>
      <c r="J7" s="224"/>
      <c r="K7" s="224"/>
      <c r="L7" s="224"/>
      <c r="M7" s="224"/>
      <c r="N7" s="3"/>
      <c r="CF7" s="267"/>
    </row>
    <row r="8" spans="2:86" ht="15.75" x14ac:dyDescent="0.2">
      <c r="B8" s="12" t="s">
        <v>1099</v>
      </c>
      <c r="N8" s="3"/>
    </row>
    <row r="9" spans="2:86" x14ac:dyDescent="0.25">
      <c r="B9" s="13"/>
    </row>
    <row r="10" spans="2:86" ht="15.75" thickBot="1" x14ac:dyDescent="0.3">
      <c r="B10" s="14" t="s">
        <v>583</v>
      </c>
    </row>
    <row r="11" spans="2:86" x14ac:dyDescent="0.25">
      <c r="B11" s="6" t="s">
        <v>20</v>
      </c>
      <c r="C11" s="275" t="s">
        <v>113</v>
      </c>
      <c r="D11" s="348" t="s">
        <v>45</v>
      </c>
      <c r="E11" s="275" t="s">
        <v>316</v>
      </c>
      <c r="F11" s="275" t="s">
        <v>317</v>
      </c>
      <c r="G11" s="268" t="s">
        <v>318</v>
      </c>
      <c r="H11" s="588" t="s">
        <v>319</v>
      </c>
      <c r="I11" s="589"/>
      <c r="J11" s="588" t="s">
        <v>320</v>
      </c>
      <c r="K11" s="607"/>
      <c r="L11" s="589"/>
      <c r="M11" s="588" t="s">
        <v>321</v>
      </c>
      <c r="N11" s="607"/>
      <c r="O11" s="589"/>
      <c r="P11" s="588" t="s">
        <v>322</v>
      </c>
      <c r="Q11" s="589"/>
      <c r="R11" s="348" t="s">
        <v>1673</v>
      </c>
      <c r="S11" s="275" t="s">
        <v>323</v>
      </c>
      <c r="T11" s="588" t="s">
        <v>324</v>
      </c>
      <c r="U11" s="607"/>
      <c r="V11" s="607"/>
      <c r="W11" s="589"/>
      <c r="X11" s="270" t="s">
        <v>325</v>
      </c>
      <c r="Y11" s="588" t="s">
        <v>326</v>
      </c>
      <c r="Z11" s="607"/>
      <c r="AA11" s="607"/>
      <c r="AB11" s="589"/>
      <c r="AC11" s="588" t="s">
        <v>327</v>
      </c>
      <c r="AD11" s="607"/>
      <c r="AE11" s="589"/>
      <c r="AF11" s="275" t="s">
        <v>328</v>
      </c>
      <c r="AG11" s="588" t="s">
        <v>329</v>
      </c>
      <c r="AH11" s="589"/>
      <c r="AI11" s="268" t="s">
        <v>330</v>
      </c>
      <c r="AJ11" s="588" t="s">
        <v>589</v>
      </c>
      <c r="AK11" s="607"/>
      <c r="AL11" s="607"/>
      <c r="AM11" s="589"/>
      <c r="AN11" s="590" t="s">
        <v>590</v>
      </c>
      <c r="AO11" s="590"/>
      <c r="AP11" s="275" t="s">
        <v>591</v>
      </c>
      <c r="AQ11" s="588" t="s">
        <v>592</v>
      </c>
      <c r="AR11" s="607"/>
      <c r="AS11" s="607"/>
      <c r="AT11" s="589"/>
      <c r="AU11" s="588" t="s">
        <v>593</v>
      </c>
      <c r="AV11" s="589"/>
      <c r="AW11" s="275" t="s">
        <v>594</v>
      </c>
      <c r="AX11" s="588" t="s">
        <v>596</v>
      </c>
      <c r="AY11" s="607"/>
      <c r="AZ11" s="607"/>
      <c r="BA11" s="589"/>
      <c r="BB11" s="588" t="s">
        <v>892</v>
      </c>
      <c r="BC11" s="607"/>
      <c r="BD11" s="607"/>
      <c r="BE11" s="589"/>
      <c r="BF11" s="275" t="s">
        <v>893</v>
      </c>
      <c r="BG11" s="275" t="s">
        <v>894</v>
      </c>
      <c r="BH11" s="275" t="s">
        <v>895</v>
      </c>
      <c r="BI11" s="275" t="s">
        <v>1204</v>
      </c>
      <c r="BJ11" s="275" t="s">
        <v>1205</v>
      </c>
      <c r="BK11" s="275" t="s">
        <v>1206</v>
      </c>
      <c r="BL11" s="275" t="s">
        <v>1207</v>
      </c>
      <c r="BM11" s="275" t="s">
        <v>1208</v>
      </c>
      <c r="BN11" s="588" t="s">
        <v>1209</v>
      </c>
      <c r="BO11" s="589"/>
      <c r="BP11" s="588" t="s">
        <v>1210</v>
      </c>
      <c r="BQ11" s="589"/>
      <c r="BR11" s="588" t="s">
        <v>1211</v>
      </c>
      <c r="BS11" s="589"/>
      <c r="BT11" s="316" t="s">
        <v>1212</v>
      </c>
      <c r="BU11" s="318" t="s">
        <v>1213</v>
      </c>
      <c r="BV11" s="590" t="s">
        <v>1214</v>
      </c>
      <c r="BW11" s="590"/>
      <c r="BX11" s="590" t="s">
        <v>1215</v>
      </c>
      <c r="BY11" s="588"/>
      <c r="BZ11" s="275" t="s">
        <v>1216</v>
      </c>
      <c r="CA11" s="588" t="s">
        <v>1217</v>
      </c>
      <c r="CB11" s="607"/>
      <c r="CC11" s="607"/>
      <c r="CD11" s="607"/>
      <c r="CE11" s="589"/>
      <c r="CF11" s="588" t="s">
        <v>1218</v>
      </c>
      <c r="CG11" s="607"/>
      <c r="CH11" s="329" t="s">
        <v>1658</v>
      </c>
    </row>
    <row r="12" spans="2:86" ht="84" customHeight="1" x14ac:dyDescent="0.25">
      <c r="B12" s="247" t="s">
        <v>67</v>
      </c>
      <c r="C12" s="276" t="s">
        <v>556</v>
      </c>
      <c r="D12" s="349" t="s">
        <v>1672</v>
      </c>
      <c r="E12" s="276" t="s">
        <v>888</v>
      </c>
      <c r="F12" s="276" t="s">
        <v>552</v>
      </c>
      <c r="G12" s="271" t="s">
        <v>553</v>
      </c>
      <c r="H12" s="582" t="s">
        <v>368</v>
      </c>
      <c r="I12" s="583"/>
      <c r="J12" s="582" t="s">
        <v>1585</v>
      </c>
      <c r="K12" s="609"/>
      <c r="L12" s="583"/>
      <c r="M12" s="582" t="s">
        <v>394</v>
      </c>
      <c r="N12" s="609"/>
      <c r="O12" s="583"/>
      <c r="P12" s="582" t="s">
        <v>204</v>
      </c>
      <c r="Q12" s="583"/>
      <c r="R12" s="349" t="s">
        <v>1732</v>
      </c>
      <c r="S12" s="276" t="s">
        <v>775</v>
      </c>
      <c r="T12" s="582" t="s">
        <v>776</v>
      </c>
      <c r="U12" s="609"/>
      <c r="V12" s="609"/>
      <c r="W12" s="583"/>
      <c r="X12" s="273" t="s">
        <v>919</v>
      </c>
      <c r="Y12" s="582" t="s">
        <v>575</v>
      </c>
      <c r="Z12" s="609"/>
      <c r="AA12" s="609"/>
      <c r="AB12" s="583"/>
      <c r="AC12" s="582" t="s">
        <v>956</v>
      </c>
      <c r="AD12" s="609"/>
      <c r="AE12" s="583"/>
      <c r="AF12" s="276" t="s">
        <v>555</v>
      </c>
      <c r="AG12" s="582" t="s">
        <v>886</v>
      </c>
      <c r="AH12" s="583"/>
      <c r="AI12" s="276" t="s">
        <v>1371</v>
      </c>
      <c r="AJ12" s="582" t="s">
        <v>1410</v>
      </c>
      <c r="AK12" s="609"/>
      <c r="AL12" s="609"/>
      <c r="AM12" s="583"/>
      <c r="AN12" s="591" t="s">
        <v>887</v>
      </c>
      <c r="AO12" s="591"/>
      <c r="AP12" s="276" t="s">
        <v>1020</v>
      </c>
      <c r="AQ12" s="582" t="s">
        <v>1560</v>
      </c>
      <c r="AR12" s="609"/>
      <c r="AS12" s="609"/>
      <c r="AT12" s="583"/>
      <c r="AU12" s="591" t="s">
        <v>1019</v>
      </c>
      <c r="AV12" s="591"/>
      <c r="AW12" s="271" t="s">
        <v>112</v>
      </c>
      <c r="AX12" s="582" t="s">
        <v>373</v>
      </c>
      <c r="AY12" s="609"/>
      <c r="AZ12" s="609"/>
      <c r="BA12" s="583"/>
      <c r="BB12" s="582" t="s">
        <v>374</v>
      </c>
      <c r="BC12" s="609"/>
      <c r="BD12" s="609"/>
      <c r="BE12" s="583"/>
      <c r="BF12" s="272" t="s">
        <v>950</v>
      </c>
      <c r="BG12" s="276" t="s">
        <v>951</v>
      </c>
      <c r="BH12" s="276" t="s">
        <v>1002</v>
      </c>
      <c r="BI12" s="276" t="s">
        <v>952</v>
      </c>
      <c r="BJ12" s="276" t="s">
        <v>837</v>
      </c>
      <c r="BK12" s="276" t="s">
        <v>936</v>
      </c>
      <c r="BL12" s="276" t="s">
        <v>937</v>
      </c>
      <c r="BM12" s="276" t="s">
        <v>838</v>
      </c>
      <c r="BN12" s="582" t="s">
        <v>837</v>
      </c>
      <c r="BO12" s="583"/>
      <c r="BP12" s="582" t="s">
        <v>936</v>
      </c>
      <c r="BQ12" s="583"/>
      <c r="BR12" s="582" t="s">
        <v>937</v>
      </c>
      <c r="BS12" s="583"/>
      <c r="BT12" s="317" t="s">
        <v>1531</v>
      </c>
      <c r="BU12" s="319" t="s">
        <v>1529</v>
      </c>
      <c r="BV12" s="591" t="s">
        <v>969</v>
      </c>
      <c r="BW12" s="591"/>
      <c r="BX12" s="591" t="s">
        <v>970</v>
      </c>
      <c r="BY12" s="582"/>
      <c r="BZ12" s="276" t="s">
        <v>1611</v>
      </c>
      <c r="CA12" s="582" t="s">
        <v>1612</v>
      </c>
      <c r="CB12" s="609"/>
      <c r="CC12" s="609"/>
      <c r="CD12" s="609"/>
      <c r="CE12" s="583"/>
      <c r="CF12" s="582" t="s">
        <v>1613</v>
      </c>
      <c r="CG12" s="609"/>
      <c r="CH12" s="325" t="s">
        <v>1641</v>
      </c>
    </row>
    <row r="13" spans="2:86" ht="108" customHeight="1" x14ac:dyDescent="0.25">
      <c r="B13" s="7" t="s">
        <v>21</v>
      </c>
      <c r="C13" s="264" t="s">
        <v>880</v>
      </c>
      <c r="D13" s="353" t="s">
        <v>1524</v>
      </c>
      <c r="E13" s="277" t="s">
        <v>890</v>
      </c>
      <c r="F13" s="277" t="s">
        <v>50</v>
      </c>
      <c r="G13" s="277" t="s">
        <v>50</v>
      </c>
      <c r="H13" s="638" t="s">
        <v>1640</v>
      </c>
      <c r="I13" s="556"/>
      <c r="J13" s="266" t="s">
        <v>1062</v>
      </c>
      <c r="K13" s="266" t="s">
        <v>1063</v>
      </c>
      <c r="L13" s="266" t="s">
        <v>1064</v>
      </c>
      <c r="M13" s="15" t="s">
        <v>999</v>
      </c>
      <c r="N13" s="15" t="s">
        <v>1057</v>
      </c>
      <c r="O13" s="15" t="s">
        <v>1058</v>
      </c>
      <c r="P13" s="264" t="s">
        <v>446</v>
      </c>
      <c r="Q13" s="264" t="s">
        <v>1000</v>
      </c>
      <c r="R13" s="344" t="s">
        <v>1674</v>
      </c>
      <c r="S13" s="264" t="s">
        <v>1001</v>
      </c>
      <c r="T13" s="15" t="s">
        <v>1460</v>
      </c>
      <c r="U13" s="638" t="s">
        <v>777</v>
      </c>
      <c r="V13" s="639"/>
      <c r="W13" s="556"/>
      <c r="X13" s="15" t="s">
        <v>1461</v>
      </c>
      <c r="Y13" s="638" t="s">
        <v>602</v>
      </c>
      <c r="Z13" s="748"/>
      <c r="AA13" s="748"/>
      <c r="AB13" s="749"/>
      <c r="AC13" s="15" t="s">
        <v>1061</v>
      </c>
      <c r="AD13" s="15" t="s">
        <v>1060</v>
      </c>
      <c r="AE13" s="15" t="s">
        <v>1059</v>
      </c>
      <c r="AF13" s="264" t="s">
        <v>50</v>
      </c>
      <c r="AG13" s="638" t="s">
        <v>645</v>
      </c>
      <c r="AH13" s="556"/>
      <c r="AI13" s="264" t="s">
        <v>1370</v>
      </c>
      <c r="AJ13" s="638" t="s">
        <v>1411</v>
      </c>
      <c r="AK13" s="639"/>
      <c r="AL13" s="639"/>
      <c r="AM13" s="556"/>
      <c r="AN13" s="264" t="s">
        <v>89</v>
      </c>
      <c r="AO13" s="264" t="s">
        <v>90</v>
      </c>
      <c r="AP13" s="264" t="s">
        <v>1018</v>
      </c>
      <c r="AQ13" s="638" t="s">
        <v>1047</v>
      </c>
      <c r="AR13" s="639"/>
      <c r="AS13" s="639"/>
      <c r="AT13" s="556"/>
      <c r="AU13" s="264" t="s">
        <v>89</v>
      </c>
      <c r="AV13" s="264" t="s">
        <v>90</v>
      </c>
      <c r="AW13" s="277" t="s">
        <v>50</v>
      </c>
      <c r="AX13" s="264" t="s">
        <v>643</v>
      </c>
      <c r="AY13" s="638" t="s">
        <v>1627</v>
      </c>
      <c r="AZ13" s="556"/>
      <c r="BA13" s="38" t="s">
        <v>1458</v>
      </c>
      <c r="BB13" s="264" t="s">
        <v>643</v>
      </c>
      <c r="BC13" s="638" t="s">
        <v>1627</v>
      </c>
      <c r="BD13" s="556"/>
      <c r="BE13" s="38" t="s">
        <v>1458</v>
      </c>
      <c r="BF13" s="264" t="s">
        <v>941</v>
      </c>
      <c r="BG13" s="264" t="s">
        <v>934</v>
      </c>
      <c r="BH13" s="264" t="s">
        <v>1003</v>
      </c>
      <c r="BI13" s="264" t="s">
        <v>50</v>
      </c>
      <c r="BJ13" s="264" t="s">
        <v>938</v>
      </c>
      <c r="BK13" s="264" t="s">
        <v>939</v>
      </c>
      <c r="BL13" s="264" t="s">
        <v>940</v>
      </c>
      <c r="BM13" s="264" t="s">
        <v>50</v>
      </c>
      <c r="BN13" s="264" t="s">
        <v>1040</v>
      </c>
      <c r="BO13" s="264" t="s">
        <v>1041</v>
      </c>
      <c r="BP13" s="264" t="s">
        <v>1042</v>
      </c>
      <c r="BQ13" s="264" t="s">
        <v>1043</v>
      </c>
      <c r="BR13" s="264" t="s">
        <v>1045</v>
      </c>
      <c r="BS13" s="264" t="s">
        <v>1044</v>
      </c>
      <c r="BT13" s="264" t="s">
        <v>1528</v>
      </c>
      <c r="BU13" s="264" t="s">
        <v>1056</v>
      </c>
      <c r="BV13" s="264" t="s">
        <v>89</v>
      </c>
      <c r="BW13" s="264" t="s">
        <v>90</v>
      </c>
      <c r="BX13" s="264" t="s">
        <v>89</v>
      </c>
      <c r="BY13" s="277" t="s">
        <v>90</v>
      </c>
      <c r="BZ13" s="264" t="s">
        <v>332</v>
      </c>
      <c r="CA13" s="264" t="s">
        <v>1004</v>
      </c>
      <c r="CB13" s="264" t="s">
        <v>1005</v>
      </c>
      <c r="CC13" s="264" t="s">
        <v>779</v>
      </c>
      <c r="CD13" s="283" t="s">
        <v>1006</v>
      </c>
      <c r="CE13" s="264" t="s">
        <v>1660</v>
      </c>
      <c r="CF13" s="264" t="s">
        <v>159</v>
      </c>
      <c r="CG13" s="277" t="s">
        <v>453</v>
      </c>
      <c r="CH13" s="326" t="s">
        <v>1642</v>
      </c>
    </row>
    <row r="14" spans="2:86" x14ac:dyDescent="0.25">
      <c r="B14" s="604" t="s">
        <v>765</v>
      </c>
      <c r="C14" s="243"/>
      <c r="D14" s="243"/>
      <c r="E14" s="243"/>
      <c r="F14" s="243"/>
      <c r="G14" s="278"/>
      <c r="H14" s="674"/>
      <c r="I14" s="675"/>
      <c r="J14" s="56"/>
      <c r="K14" s="56"/>
      <c r="L14" s="56"/>
      <c r="M14" s="51"/>
      <c r="N14" s="51"/>
      <c r="O14" s="51"/>
      <c r="P14" s="243"/>
      <c r="Q14" s="52"/>
      <c r="R14" s="51"/>
      <c r="S14" s="51"/>
      <c r="T14" s="86"/>
      <c r="U14" s="671"/>
      <c r="V14" s="672"/>
      <c r="W14" s="673"/>
      <c r="X14" s="79"/>
      <c r="Y14" s="671"/>
      <c r="Z14" s="672"/>
      <c r="AA14" s="672"/>
      <c r="AB14" s="673"/>
      <c r="AC14" s="51"/>
      <c r="AD14" s="51"/>
      <c r="AE14" s="51"/>
      <c r="AF14" s="243"/>
      <c r="AG14" s="674"/>
      <c r="AH14" s="675"/>
      <c r="AI14" s="90"/>
      <c r="AJ14" s="671"/>
      <c r="AK14" s="672"/>
      <c r="AL14" s="672"/>
      <c r="AM14" s="673"/>
      <c r="AN14" s="55"/>
      <c r="AO14" s="53"/>
      <c r="AP14" s="51"/>
      <c r="AQ14" s="671"/>
      <c r="AR14" s="672"/>
      <c r="AS14" s="672"/>
      <c r="AT14" s="673"/>
      <c r="AU14" s="55"/>
      <c r="AV14" s="53"/>
      <c r="AW14" s="243"/>
      <c r="AX14" s="243"/>
      <c r="AY14" s="674"/>
      <c r="AZ14" s="675"/>
      <c r="BA14" s="56"/>
      <c r="BB14" s="243"/>
      <c r="BC14" s="674"/>
      <c r="BD14" s="675"/>
      <c r="BE14" s="51"/>
      <c r="BF14" s="243"/>
      <c r="BG14" s="51"/>
      <c r="BH14" s="51"/>
      <c r="BI14" s="243"/>
      <c r="BJ14" s="51"/>
      <c r="BK14" s="51"/>
      <c r="BL14" s="51"/>
      <c r="BM14" s="243"/>
      <c r="BN14" s="51"/>
      <c r="BO14" s="51"/>
      <c r="BP14" s="51"/>
      <c r="BQ14" s="51"/>
      <c r="BR14" s="51"/>
      <c r="BS14" s="51"/>
      <c r="BT14" s="53"/>
      <c r="BU14" s="51"/>
      <c r="BV14" s="55"/>
      <c r="BW14" s="53"/>
      <c r="BX14" s="55"/>
      <c r="BY14" s="335"/>
      <c r="BZ14" s="243"/>
      <c r="CA14" s="51"/>
      <c r="CB14" s="51"/>
      <c r="CC14" s="51"/>
      <c r="CD14" s="51"/>
      <c r="CE14" s="51"/>
      <c r="CF14" s="64"/>
      <c r="CG14" s="92"/>
      <c r="CH14" s="77"/>
    </row>
    <row r="15" spans="2:86" x14ac:dyDescent="0.25">
      <c r="B15" s="605"/>
      <c r="C15" s="243"/>
      <c r="D15" s="243"/>
      <c r="E15" s="243"/>
      <c r="F15" s="243"/>
      <c r="G15" s="278"/>
      <c r="H15" s="674"/>
      <c r="I15" s="675"/>
      <c r="J15" s="56"/>
      <c r="K15" s="56"/>
      <c r="L15" s="56"/>
      <c r="M15" s="51"/>
      <c r="N15" s="51"/>
      <c r="O15" s="51"/>
      <c r="P15" s="243"/>
      <c r="Q15" s="52"/>
      <c r="R15" s="51"/>
      <c r="S15" s="51"/>
      <c r="T15" s="86"/>
      <c r="U15" s="671"/>
      <c r="V15" s="672"/>
      <c r="W15" s="673"/>
      <c r="X15" s="79"/>
      <c r="Y15" s="671"/>
      <c r="Z15" s="672"/>
      <c r="AA15" s="672"/>
      <c r="AB15" s="673"/>
      <c r="AC15" s="51"/>
      <c r="AD15" s="51"/>
      <c r="AE15" s="51"/>
      <c r="AF15" s="243"/>
      <c r="AG15" s="674"/>
      <c r="AH15" s="675"/>
      <c r="AI15" s="90"/>
      <c r="AJ15" s="671"/>
      <c r="AK15" s="672"/>
      <c r="AL15" s="672"/>
      <c r="AM15" s="673"/>
      <c r="AN15" s="55"/>
      <c r="AO15" s="53"/>
      <c r="AP15" s="51"/>
      <c r="AQ15" s="671"/>
      <c r="AR15" s="672"/>
      <c r="AS15" s="672"/>
      <c r="AT15" s="673"/>
      <c r="AU15" s="55"/>
      <c r="AV15" s="53"/>
      <c r="AW15" s="243"/>
      <c r="AX15" s="243"/>
      <c r="AY15" s="674"/>
      <c r="AZ15" s="675"/>
      <c r="BA15" s="56"/>
      <c r="BB15" s="243"/>
      <c r="BC15" s="674"/>
      <c r="BD15" s="675"/>
      <c r="BE15" s="51"/>
      <c r="BF15" s="243"/>
      <c r="BG15" s="51"/>
      <c r="BH15" s="51"/>
      <c r="BI15" s="243"/>
      <c r="BJ15" s="51"/>
      <c r="BK15" s="51"/>
      <c r="BL15" s="51"/>
      <c r="BM15" s="243"/>
      <c r="BN15" s="51"/>
      <c r="BO15" s="51"/>
      <c r="BP15" s="51"/>
      <c r="BQ15" s="51"/>
      <c r="BR15" s="51"/>
      <c r="BS15" s="51"/>
      <c r="BT15" s="53"/>
      <c r="BU15" s="51"/>
      <c r="BV15" s="55"/>
      <c r="BW15" s="53"/>
      <c r="BX15" s="55"/>
      <c r="BY15" s="335"/>
      <c r="BZ15" s="243"/>
      <c r="CA15" s="51"/>
      <c r="CB15" s="51"/>
      <c r="CC15" s="51"/>
      <c r="CD15" s="51"/>
      <c r="CE15" s="51"/>
      <c r="CF15" s="64"/>
      <c r="CG15" s="92"/>
      <c r="CH15" s="77"/>
    </row>
    <row r="16" spans="2:86" x14ac:dyDescent="0.25">
      <c r="B16" s="605"/>
      <c r="C16" s="243"/>
      <c r="D16" s="243"/>
      <c r="E16" s="243"/>
      <c r="F16" s="243"/>
      <c r="G16" s="278"/>
      <c r="H16" s="674"/>
      <c r="I16" s="675"/>
      <c r="J16" s="56"/>
      <c r="K16" s="56"/>
      <c r="L16" s="56"/>
      <c r="M16" s="51"/>
      <c r="N16" s="51"/>
      <c r="O16" s="51"/>
      <c r="P16" s="243"/>
      <c r="Q16" s="52"/>
      <c r="R16" s="51"/>
      <c r="S16" s="51"/>
      <c r="T16" s="86"/>
      <c r="U16" s="671"/>
      <c r="V16" s="672"/>
      <c r="W16" s="673"/>
      <c r="X16" s="79"/>
      <c r="Y16" s="671"/>
      <c r="Z16" s="672"/>
      <c r="AA16" s="672"/>
      <c r="AB16" s="673"/>
      <c r="AC16" s="51"/>
      <c r="AD16" s="51"/>
      <c r="AE16" s="51"/>
      <c r="AF16" s="243"/>
      <c r="AG16" s="674"/>
      <c r="AH16" s="675"/>
      <c r="AI16" s="90"/>
      <c r="AJ16" s="671"/>
      <c r="AK16" s="672"/>
      <c r="AL16" s="672"/>
      <c r="AM16" s="673"/>
      <c r="AN16" s="55"/>
      <c r="AO16" s="53"/>
      <c r="AP16" s="51"/>
      <c r="AQ16" s="671"/>
      <c r="AR16" s="672"/>
      <c r="AS16" s="672"/>
      <c r="AT16" s="673"/>
      <c r="AU16" s="55"/>
      <c r="AV16" s="53"/>
      <c r="AW16" s="243"/>
      <c r="AX16" s="243"/>
      <c r="AY16" s="674"/>
      <c r="AZ16" s="675"/>
      <c r="BA16" s="56"/>
      <c r="BB16" s="243"/>
      <c r="BC16" s="674"/>
      <c r="BD16" s="675"/>
      <c r="BE16" s="51"/>
      <c r="BF16" s="243"/>
      <c r="BG16" s="51"/>
      <c r="BH16" s="51"/>
      <c r="BI16" s="243"/>
      <c r="BJ16" s="51"/>
      <c r="BK16" s="51"/>
      <c r="BL16" s="51"/>
      <c r="BM16" s="243"/>
      <c r="BN16" s="51"/>
      <c r="BO16" s="51"/>
      <c r="BP16" s="51"/>
      <c r="BQ16" s="51"/>
      <c r="BR16" s="51"/>
      <c r="BS16" s="51"/>
      <c r="BT16" s="53"/>
      <c r="BU16" s="51"/>
      <c r="BV16" s="55"/>
      <c r="BW16" s="53"/>
      <c r="BX16" s="55"/>
      <c r="BY16" s="335"/>
      <c r="BZ16" s="285"/>
      <c r="CA16" s="286"/>
      <c r="CB16" s="286"/>
      <c r="CC16" s="286"/>
      <c r="CD16" s="286"/>
      <c r="CE16" s="286"/>
      <c r="CF16" s="80"/>
      <c r="CG16" s="313"/>
      <c r="CH16" s="284"/>
    </row>
    <row r="17" spans="2:86" x14ac:dyDescent="0.25">
      <c r="B17" s="605"/>
      <c r="C17" s="243"/>
      <c r="D17" s="243"/>
      <c r="E17" s="243"/>
      <c r="F17" s="243"/>
      <c r="G17" s="278"/>
      <c r="H17" s="674"/>
      <c r="I17" s="675"/>
      <c r="J17" s="56"/>
      <c r="K17" s="56"/>
      <c r="L17" s="56"/>
      <c r="M17" s="51"/>
      <c r="N17" s="51"/>
      <c r="O17" s="51"/>
      <c r="P17" s="243"/>
      <c r="Q17" s="52"/>
      <c r="R17" s="51"/>
      <c r="S17" s="51"/>
      <c r="T17" s="86"/>
      <c r="U17" s="671"/>
      <c r="V17" s="672"/>
      <c r="W17" s="673"/>
      <c r="X17" s="79"/>
      <c r="Y17" s="671"/>
      <c r="Z17" s="672"/>
      <c r="AA17" s="672"/>
      <c r="AB17" s="673"/>
      <c r="AC17" s="51"/>
      <c r="AD17" s="51"/>
      <c r="AE17" s="51"/>
      <c r="AF17" s="243"/>
      <c r="AG17" s="674"/>
      <c r="AH17" s="675"/>
      <c r="AI17" s="90"/>
      <c r="AJ17" s="671"/>
      <c r="AK17" s="672"/>
      <c r="AL17" s="672"/>
      <c r="AM17" s="673"/>
      <c r="AN17" s="55"/>
      <c r="AO17" s="53"/>
      <c r="AP17" s="51"/>
      <c r="AQ17" s="671"/>
      <c r="AR17" s="672"/>
      <c r="AS17" s="672"/>
      <c r="AT17" s="673"/>
      <c r="AU17" s="55"/>
      <c r="AV17" s="53"/>
      <c r="AW17" s="243"/>
      <c r="AX17" s="243"/>
      <c r="AY17" s="674"/>
      <c r="AZ17" s="675"/>
      <c r="BA17" s="56"/>
      <c r="BB17" s="243"/>
      <c r="BC17" s="674"/>
      <c r="BD17" s="675"/>
      <c r="BE17" s="51"/>
      <c r="BF17" s="243"/>
      <c r="BG17" s="51"/>
      <c r="BH17" s="51"/>
      <c r="BI17" s="243"/>
      <c r="BJ17" s="51"/>
      <c r="BK17" s="51"/>
      <c r="BL17" s="51"/>
      <c r="BM17" s="243"/>
      <c r="BN17" s="51"/>
      <c r="BO17" s="51"/>
      <c r="BP17" s="51"/>
      <c r="BQ17" s="51"/>
      <c r="BR17" s="51"/>
      <c r="BS17" s="51"/>
      <c r="BT17" s="53"/>
      <c r="BU17" s="51"/>
      <c r="BV17" s="55"/>
      <c r="BW17" s="53"/>
      <c r="BX17" s="55"/>
      <c r="BY17" s="335"/>
      <c r="BZ17" s="243"/>
      <c r="CA17" s="51"/>
      <c r="CB17" s="51"/>
      <c r="CC17" s="51"/>
      <c r="CD17" s="51"/>
      <c r="CE17" s="51"/>
      <c r="CF17" s="64"/>
      <c r="CG17" s="92"/>
      <c r="CH17" s="77"/>
    </row>
    <row r="18" spans="2:86" x14ac:dyDescent="0.25">
      <c r="B18" s="605"/>
      <c r="C18" s="243"/>
      <c r="D18" s="243"/>
      <c r="E18" s="243"/>
      <c r="F18" s="243"/>
      <c r="G18" s="278"/>
      <c r="H18" s="674"/>
      <c r="I18" s="675"/>
      <c r="J18" s="56"/>
      <c r="K18" s="56"/>
      <c r="L18" s="56"/>
      <c r="M18" s="51"/>
      <c r="N18" s="51"/>
      <c r="O18" s="51"/>
      <c r="P18" s="243"/>
      <c r="Q18" s="52"/>
      <c r="R18" s="51"/>
      <c r="S18" s="51"/>
      <c r="T18" s="86"/>
      <c r="U18" s="671"/>
      <c r="V18" s="672"/>
      <c r="W18" s="673"/>
      <c r="X18" s="79"/>
      <c r="Y18" s="671"/>
      <c r="Z18" s="672"/>
      <c r="AA18" s="672"/>
      <c r="AB18" s="673"/>
      <c r="AC18" s="51"/>
      <c r="AD18" s="51"/>
      <c r="AE18" s="51"/>
      <c r="AF18" s="243"/>
      <c r="AG18" s="674"/>
      <c r="AH18" s="675"/>
      <c r="AI18" s="90"/>
      <c r="AJ18" s="671"/>
      <c r="AK18" s="672"/>
      <c r="AL18" s="672"/>
      <c r="AM18" s="673"/>
      <c r="AN18" s="55"/>
      <c r="AO18" s="53"/>
      <c r="AP18" s="51"/>
      <c r="AQ18" s="671"/>
      <c r="AR18" s="672"/>
      <c r="AS18" s="672"/>
      <c r="AT18" s="673"/>
      <c r="AU18" s="55"/>
      <c r="AV18" s="53"/>
      <c r="AW18" s="243"/>
      <c r="AX18" s="243"/>
      <c r="AY18" s="674"/>
      <c r="AZ18" s="675"/>
      <c r="BA18" s="56"/>
      <c r="BB18" s="243"/>
      <c r="BC18" s="674"/>
      <c r="BD18" s="675"/>
      <c r="BE18" s="51"/>
      <c r="BF18" s="243"/>
      <c r="BG18" s="51"/>
      <c r="BH18" s="51"/>
      <c r="BI18" s="243"/>
      <c r="BJ18" s="51"/>
      <c r="BK18" s="51"/>
      <c r="BL18" s="51"/>
      <c r="BM18" s="243"/>
      <c r="BN18" s="51"/>
      <c r="BO18" s="51"/>
      <c r="BP18" s="51"/>
      <c r="BQ18" s="51"/>
      <c r="BR18" s="51"/>
      <c r="BS18" s="51"/>
      <c r="BT18" s="53"/>
      <c r="BU18" s="51"/>
      <c r="BV18" s="55"/>
      <c r="BW18" s="53"/>
      <c r="BX18" s="55"/>
      <c r="BY18" s="335"/>
      <c r="BZ18" s="243"/>
      <c r="CA18" s="51"/>
      <c r="CB18" s="51"/>
      <c r="CC18" s="51"/>
      <c r="CD18" s="51"/>
      <c r="CE18" s="51"/>
      <c r="CF18" s="64"/>
      <c r="CG18" s="92"/>
      <c r="CH18" s="77"/>
    </row>
    <row r="19" spans="2:86" x14ac:dyDescent="0.25">
      <c r="B19" s="605"/>
      <c r="C19" s="243"/>
      <c r="D19" s="243"/>
      <c r="E19" s="243"/>
      <c r="F19" s="243"/>
      <c r="G19" s="278"/>
      <c r="H19" s="674"/>
      <c r="I19" s="675"/>
      <c r="J19" s="56"/>
      <c r="K19" s="56"/>
      <c r="L19" s="56"/>
      <c r="M19" s="51"/>
      <c r="N19" s="51"/>
      <c r="O19" s="51"/>
      <c r="P19" s="243"/>
      <c r="Q19" s="52"/>
      <c r="R19" s="51"/>
      <c r="S19" s="51"/>
      <c r="T19" s="86"/>
      <c r="U19" s="671"/>
      <c r="V19" s="672"/>
      <c r="W19" s="673"/>
      <c r="X19" s="79"/>
      <c r="Y19" s="671"/>
      <c r="Z19" s="672"/>
      <c r="AA19" s="672"/>
      <c r="AB19" s="673"/>
      <c r="AC19" s="51"/>
      <c r="AD19" s="51"/>
      <c r="AE19" s="51"/>
      <c r="AF19" s="243"/>
      <c r="AG19" s="674"/>
      <c r="AH19" s="675"/>
      <c r="AI19" s="90"/>
      <c r="AJ19" s="671"/>
      <c r="AK19" s="672"/>
      <c r="AL19" s="672"/>
      <c r="AM19" s="673"/>
      <c r="AN19" s="55"/>
      <c r="AO19" s="53"/>
      <c r="AP19" s="51"/>
      <c r="AQ19" s="671"/>
      <c r="AR19" s="672"/>
      <c r="AS19" s="672"/>
      <c r="AT19" s="673"/>
      <c r="AU19" s="55"/>
      <c r="AV19" s="53"/>
      <c r="AW19" s="243"/>
      <c r="AX19" s="243"/>
      <c r="AY19" s="674"/>
      <c r="AZ19" s="675"/>
      <c r="BA19" s="56"/>
      <c r="BB19" s="243"/>
      <c r="BC19" s="674"/>
      <c r="BD19" s="675"/>
      <c r="BE19" s="51"/>
      <c r="BF19" s="243"/>
      <c r="BG19" s="51"/>
      <c r="BH19" s="51"/>
      <c r="BI19" s="243"/>
      <c r="BJ19" s="51"/>
      <c r="BK19" s="51"/>
      <c r="BL19" s="51"/>
      <c r="BM19" s="243"/>
      <c r="BN19" s="51"/>
      <c r="BO19" s="51"/>
      <c r="BP19" s="51"/>
      <c r="BQ19" s="51"/>
      <c r="BR19" s="51"/>
      <c r="BS19" s="51"/>
      <c r="BT19" s="53"/>
      <c r="BU19" s="51"/>
      <c r="BV19" s="55"/>
      <c r="BW19" s="53"/>
      <c r="BX19" s="55"/>
      <c r="BY19" s="335"/>
      <c r="BZ19" s="243"/>
      <c r="CA19" s="51"/>
      <c r="CB19" s="51"/>
      <c r="CC19" s="51"/>
      <c r="CD19" s="51"/>
      <c r="CE19" s="51"/>
      <c r="CF19" s="64"/>
      <c r="CG19" s="92"/>
      <c r="CH19" s="77"/>
    </row>
    <row r="20" spans="2:86" x14ac:dyDescent="0.25">
      <c r="B20" s="605"/>
      <c r="C20" s="243"/>
      <c r="D20" s="243"/>
      <c r="E20" s="243"/>
      <c r="F20" s="243"/>
      <c r="G20" s="278"/>
      <c r="H20" s="674"/>
      <c r="I20" s="675"/>
      <c r="J20" s="56"/>
      <c r="K20" s="56"/>
      <c r="L20" s="56"/>
      <c r="M20" s="51"/>
      <c r="N20" s="51"/>
      <c r="O20" s="51"/>
      <c r="P20" s="243"/>
      <c r="Q20" s="52"/>
      <c r="R20" s="51"/>
      <c r="S20" s="51"/>
      <c r="T20" s="86"/>
      <c r="U20" s="671"/>
      <c r="V20" s="672"/>
      <c r="W20" s="673"/>
      <c r="X20" s="79"/>
      <c r="Y20" s="671"/>
      <c r="Z20" s="672"/>
      <c r="AA20" s="672"/>
      <c r="AB20" s="673"/>
      <c r="AC20" s="51"/>
      <c r="AD20" s="51"/>
      <c r="AE20" s="51"/>
      <c r="AF20" s="243"/>
      <c r="AG20" s="674"/>
      <c r="AH20" s="675"/>
      <c r="AI20" s="90"/>
      <c r="AJ20" s="671"/>
      <c r="AK20" s="672"/>
      <c r="AL20" s="672"/>
      <c r="AM20" s="673"/>
      <c r="AN20" s="55"/>
      <c r="AO20" s="53"/>
      <c r="AP20" s="51"/>
      <c r="AQ20" s="671"/>
      <c r="AR20" s="672"/>
      <c r="AS20" s="672"/>
      <c r="AT20" s="673"/>
      <c r="AU20" s="55"/>
      <c r="AV20" s="53"/>
      <c r="AW20" s="243"/>
      <c r="AX20" s="243"/>
      <c r="AY20" s="674"/>
      <c r="AZ20" s="675"/>
      <c r="BA20" s="56"/>
      <c r="BB20" s="243"/>
      <c r="BC20" s="674"/>
      <c r="BD20" s="675"/>
      <c r="BE20" s="51"/>
      <c r="BF20" s="243"/>
      <c r="BG20" s="51"/>
      <c r="BH20" s="51"/>
      <c r="BI20" s="243"/>
      <c r="BJ20" s="51"/>
      <c r="BK20" s="51"/>
      <c r="BL20" s="51"/>
      <c r="BM20" s="243"/>
      <c r="BN20" s="51"/>
      <c r="BO20" s="51"/>
      <c r="BP20" s="51"/>
      <c r="BQ20" s="51"/>
      <c r="BR20" s="51"/>
      <c r="BS20" s="51"/>
      <c r="BT20" s="53"/>
      <c r="BU20" s="51"/>
      <c r="BV20" s="55"/>
      <c r="BW20" s="53"/>
      <c r="BX20" s="55"/>
      <c r="BY20" s="335"/>
      <c r="BZ20" s="243"/>
      <c r="CA20" s="51"/>
      <c r="CB20" s="51"/>
      <c r="CC20" s="51"/>
      <c r="CD20" s="51"/>
      <c r="CE20" s="51"/>
      <c r="CF20" s="64"/>
      <c r="CG20" s="92"/>
      <c r="CH20" s="77"/>
    </row>
    <row r="21" spans="2:86" x14ac:dyDescent="0.25">
      <c r="B21" s="605"/>
      <c r="C21" s="243"/>
      <c r="D21" s="243"/>
      <c r="E21" s="243"/>
      <c r="F21" s="243"/>
      <c r="G21" s="278"/>
      <c r="H21" s="674"/>
      <c r="I21" s="675"/>
      <c r="J21" s="56"/>
      <c r="K21" s="56"/>
      <c r="L21" s="56"/>
      <c r="M21" s="51"/>
      <c r="N21" s="51"/>
      <c r="O21" s="51"/>
      <c r="P21" s="243"/>
      <c r="Q21" s="52"/>
      <c r="R21" s="51"/>
      <c r="S21" s="51"/>
      <c r="T21" s="86"/>
      <c r="U21" s="671"/>
      <c r="V21" s="672"/>
      <c r="W21" s="673"/>
      <c r="X21" s="79"/>
      <c r="Y21" s="671"/>
      <c r="Z21" s="672"/>
      <c r="AA21" s="672"/>
      <c r="AB21" s="673"/>
      <c r="AC21" s="51"/>
      <c r="AD21" s="51"/>
      <c r="AE21" s="51"/>
      <c r="AF21" s="243"/>
      <c r="AG21" s="674"/>
      <c r="AH21" s="675"/>
      <c r="AI21" s="90"/>
      <c r="AJ21" s="671"/>
      <c r="AK21" s="672"/>
      <c r="AL21" s="672"/>
      <c r="AM21" s="673"/>
      <c r="AN21" s="55"/>
      <c r="AO21" s="53"/>
      <c r="AP21" s="51"/>
      <c r="AQ21" s="671"/>
      <c r="AR21" s="672"/>
      <c r="AS21" s="672"/>
      <c r="AT21" s="673"/>
      <c r="AU21" s="55"/>
      <c r="AV21" s="53"/>
      <c r="AW21" s="243"/>
      <c r="AX21" s="243"/>
      <c r="AY21" s="674"/>
      <c r="AZ21" s="675"/>
      <c r="BA21" s="56"/>
      <c r="BB21" s="243"/>
      <c r="BC21" s="674"/>
      <c r="BD21" s="675"/>
      <c r="BE21" s="51"/>
      <c r="BF21" s="243"/>
      <c r="BG21" s="51"/>
      <c r="BH21" s="51"/>
      <c r="BI21" s="243"/>
      <c r="BJ21" s="51"/>
      <c r="BK21" s="51"/>
      <c r="BL21" s="51"/>
      <c r="BM21" s="243"/>
      <c r="BN21" s="51"/>
      <c r="BO21" s="51"/>
      <c r="BP21" s="51"/>
      <c r="BQ21" s="51"/>
      <c r="BR21" s="51"/>
      <c r="BS21" s="51"/>
      <c r="BT21" s="53"/>
      <c r="BU21" s="51"/>
      <c r="BV21" s="55"/>
      <c r="BW21" s="53"/>
      <c r="BX21" s="55"/>
      <c r="BY21" s="335"/>
      <c r="BZ21" s="243"/>
      <c r="CA21" s="51"/>
      <c r="CB21" s="51"/>
      <c r="CC21" s="51"/>
      <c r="CD21" s="51"/>
      <c r="CE21" s="51"/>
      <c r="CF21" s="64"/>
      <c r="CG21" s="92"/>
      <c r="CH21" s="77"/>
    </row>
    <row r="22" spans="2:86" x14ac:dyDescent="0.25">
      <c r="B22" s="605"/>
      <c r="C22" s="243"/>
      <c r="D22" s="243"/>
      <c r="E22" s="243"/>
      <c r="F22" s="243"/>
      <c r="G22" s="278"/>
      <c r="H22" s="674"/>
      <c r="I22" s="675"/>
      <c r="J22" s="56"/>
      <c r="K22" s="56"/>
      <c r="L22" s="56"/>
      <c r="M22" s="51"/>
      <c r="N22" s="51"/>
      <c r="O22" s="51"/>
      <c r="P22" s="243"/>
      <c r="Q22" s="52"/>
      <c r="R22" s="51"/>
      <c r="S22" s="51"/>
      <c r="T22" s="86"/>
      <c r="U22" s="671"/>
      <c r="V22" s="672"/>
      <c r="W22" s="673"/>
      <c r="X22" s="79"/>
      <c r="Y22" s="671"/>
      <c r="Z22" s="672"/>
      <c r="AA22" s="672"/>
      <c r="AB22" s="673"/>
      <c r="AC22" s="51"/>
      <c r="AD22" s="51"/>
      <c r="AE22" s="51"/>
      <c r="AF22" s="243"/>
      <c r="AG22" s="674"/>
      <c r="AH22" s="675"/>
      <c r="AI22" s="90"/>
      <c r="AJ22" s="671"/>
      <c r="AK22" s="672"/>
      <c r="AL22" s="672"/>
      <c r="AM22" s="673"/>
      <c r="AN22" s="55"/>
      <c r="AO22" s="53"/>
      <c r="AP22" s="51"/>
      <c r="AQ22" s="671"/>
      <c r="AR22" s="672"/>
      <c r="AS22" s="672"/>
      <c r="AT22" s="673"/>
      <c r="AU22" s="55"/>
      <c r="AV22" s="53"/>
      <c r="AW22" s="243"/>
      <c r="AX22" s="243"/>
      <c r="AY22" s="674"/>
      <c r="AZ22" s="675"/>
      <c r="BA22" s="56"/>
      <c r="BB22" s="243"/>
      <c r="BC22" s="674"/>
      <c r="BD22" s="675"/>
      <c r="BE22" s="51"/>
      <c r="BF22" s="243"/>
      <c r="BG22" s="51"/>
      <c r="BH22" s="51"/>
      <c r="BI22" s="243"/>
      <c r="BJ22" s="51"/>
      <c r="BK22" s="51"/>
      <c r="BL22" s="51"/>
      <c r="BM22" s="243"/>
      <c r="BN22" s="51"/>
      <c r="BO22" s="51"/>
      <c r="BP22" s="51"/>
      <c r="BQ22" s="51"/>
      <c r="BR22" s="51"/>
      <c r="BS22" s="51"/>
      <c r="BT22" s="53"/>
      <c r="BU22" s="51"/>
      <c r="BV22" s="55"/>
      <c r="BW22" s="53"/>
      <c r="BX22" s="55"/>
      <c r="BY22" s="335"/>
      <c r="BZ22" s="243"/>
      <c r="CA22" s="51"/>
      <c r="CB22" s="51"/>
      <c r="CC22" s="51"/>
      <c r="CD22" s="51"/>
      <c r="CE22" s="51"/>
      <c r="CF22" s="64"/>
      <c r="CG22" s="92"/>
      <c r="CH22" s="77"/>
    </row>
    <row r="23" spans="2:86" x14ac:dyDescent="0.25">
      <c r="B23" s="605"/>
      <c r="C23" s="243"/>
      <c r="D23" s="243"/>
      <c r="E23" s="243"/>
      <c r="F23" s="243"/>
      <c r="G23" s="278"/>
      <c r="H23" s="674"/>
      <c r="I23" s="675"/>
      <c r="J23" s="56"/>
      <c r="K23" s="56"/>
      <c r="L23" s="56"/>
      <c r="M23" s="51"/>
      <c r="N23" s="51"/>
      <c r="O23" s="51"/>
      <c r="P23" s="243"/>
      <c r="Q23" s="52"/>
      <c r="R23" s="51"/>
      <c r="S23" s="51"/>
      <c r="T23" s="86"/>
      <c r="U23" s="671"/>
      <c r="V23" s="672"/>
      <c r="W23" s="673"/>
      <c r="X23" s="79"/>
      <c r="Y23" s="671"/>
      <c r="Z23" s="672"/>
      <c r="AA23" s="672"/>
      <c r="AB23" s="673"/>
      <c r="AC23" s="51"/>
      <c r="AD23" s="51"/>
      <c r="AE23" s="51"/>
      <c r="AF23" s="243"/>
      <c r="AG23" s="674"/>
      <c r="AH23" s="675"/>
      <c r="AI23" s="90"/>
      <c r="AJ23" s="671"/>
      <c r="AK23" s="672"/>
      <c r="AL23" s="672"/>
      <c r="AM23" s="673"/>
      <c r="AN23" s="55"/>
      <c r="AO23" s="53"/>
      <c r="AP23" s="51"/>
      <c r="AQ23" s="671"/>
      <c r="AR23" s="672"/>
      <c r="AS23" s="672"/>
      <c r="AT23" s="673"/>
      <c r="AU23" s="55"/>
      <c r="AV23" s="53"/>
      <c r="AW23" s="243"/>
      <c r="AX23" s="243"/>
      <c r="AY23" s="674"/>
      <c r="AZ23" s="675"/>
      <c r="BA23" s="56"/>
      <c r="BB23" s="243"/>
      <c r="BC23" s="674"/>
      <c r="BD23" s="675"/>
      <c r="BE23" s="51"/>
      <c r="BF23" s="243"/>
      <c r="BG23" s="51"/>
      <c r="BH23" s="51"/>
      <c r="BI23" s="243"/>
      <c r="BJ23" s="51"/>
      <c r="BK23" s="51"/>
      <c r="BL23" s="51"/>
      <c r="BM23" s="243"/>
      <c r="BN23" s="51"/>
      <c r="BO23" s="51"/>
      <c r="BP23" s="51"/>
      <c r="BQ23" s="51"/>
      <c r="BR23" s="51"/>
      <c r="BS23" s="51"/>
      <c r="BT23" s="53"/>
      <c r="BU23" s="51"/>
      <c r="BV23" s="55"/>
      <c r="BW23" s="53"/>
      <c r="BX23" s="55"/>
      <c r="BY23" s="335"/>
      <c r="BZ23" s="243"/>
      <c r="CA23" s="51"/>
      <c r="CB23" s="51"/>
      <c r="CC23" s="51"/>
      <c r="CD23" s="51"/>
      <c r="CE23" s="51"/>
      <c r="CF23" s="64"/>
      <c r="CG23" s="92"/>
      <c r="CH23" s="77"/>
    </row>
    <row r="24" spans="2:86" s="233" customFormat="1" x14ac:dyDescent="0.25">
      <c r="B24" s="605"/>
      <c r="C24" s="243"/>
      <c r="D24" s="243"/>
      <c r="E24" s="243"/>
      <c r="F24" s="243"/>
      <c r="G24" s="278"/>
      <c r="H24" s="674"/>
      <c r="I24" s="675"/>
      <c r="J24" s="56"/>
      <c r="K24" s="56"/>
      <c r="L24" s="56"/>
      <c r="M24" s="51"/>
      <c r="N24" s="51"/>
      <c r="O24" s="51"/>
      <c r="P24" s="243"/>
      <c r="Q24" s="52"/>
      <c r="R24" s="51"/>
      <c r="S24" s="51"/>
      <c r="T24" s="86"/>
      <c r="U24" s="671"/>
      <c r="V24" s="672"/>
      <c r="W24" s="673"/>
      <c r="X24" s="79"/>
      <c r="Y24" s="671"/>
      <c r="Z24" s="672"/>
      <c r="AA24" s="672"/>
      <c r="AB24" s="673"/>
      <c r="AC24" s="51"/>
      <c r="AD24" s="51"/>
      <c r="AE24" s="51"/>
      <c r="AF24" s="243"/>
      <c r="AG24" s="674"/>
      <c r="AH24" s="675"/>
      <c r="AI24" s="90"/>
      <c r="AJ24" s="671"/>
      <c r="AK24" s="672"/>
      <c r="AL24" s="672"/>
      <c r="AM24" s="673"/>
      <c r="AN24" s="55"/>
      <c r="AO24" s="53"/>
      <c r="AP24" s="51"/>
      <c r="AQ24" s="671"/>
      <c r="AR24" s="672"/>
      <c r="AS24" s="672"/>
      <c r="AT24" s="673"/>
      <c r="AU24" s="55"/>
      <c r="AV24" s="53"/>
      <c r="AW24" s="243"/>
      <c r="AX24" s="243"/>
      <c r="AY24" s="674"/>
      <c r="AZ24" s="675"/>
      <c r="BA24" s="56"/>
      <c r="BB24" s="243"/>
      <c r="BC24" s="674"/>
      <c r="BD24" s="675"/>
      <c r="BE24" s="51"/>
      <c r="BF24" s="243"/>
      <c r="BG24" s="51"/>
      <c r="BH24" s="51"/>
      <c r="BI24" s="243"/>
      <c r="BJ24" s="51"/>
      <c r="BK24" s="51"/>
      <c r="BL24" s="51"/>
      <c r="BM24" s="243"/>
      <c r="BN24" s="51"/>
      <c r="BO24" s="51"/>
      <c r="BP24" s="51"/>
      <c r="BQ24" s="51"/>
      <c r="BR24" s="51"/>
      <c r="BS24" s="51"/>
      <c r="BT24" s="53"/>
      <c r="BU24" s="51"/>
      <c r="BV24" s="55"/>
      <c r="BW24" s="53"/>
      <c r="BX24" s="55"/>
      <c r="BY24" s="335"/>
      <c r="BZ24" s="243"/>
      <c r="CA24" s="51"/>
      <c r="CB24" s="51"/>
      <c r="CC24" s="51"/>
      <c r="CD24" s="51"/>
      <c r="CE24" s="51"/>
      <c r="CF24" s="64"/>
      <c r="CG24" s="92"/>
      <c r="CH24" s="77"/>
    </row>
    <row r="25" spans="2:86" s="233" customFormat="1" x14ac:dyDescent="0.25">
      <c r="B25" s="605"/>
      <c r="C25" s="243"/>
      <c r="D25" s="243"/>
      <c r="E25" s="243"/>
      <c r="F25" s="243"/>
      <c r="G25" s="278"/>
      <c r="H25" s="674"/>
      <c r="I25" s="675"/>
      <c r="J25" s="56"/>
      <c r="K25" s="56"/>
      <c r="L25" s="56"/>
      <c r="M25" s="51"/>
      <c r="N25" s="51"/>
      <c r="O25" s="51"/>
      <c r="P25" s="243"/>
      <c r="Q25" s="52"/>
      <c r="R25" s="51"/>
      <c r="S25" s="51"/>
      <c r="T25" s="86"/>
      <c r="U25" s="671"/>
      <c r="V25" s="672"/>
      <c r="W25" s="673"/>
      <c r="X25" s="79"/>
      <c r="Y25" s="671"/>
      <c r="Z25" s="672"/>
      <c r="AA25" s="672"/>
      <c r="AB25" s="673"/>
      <c r="AC25" s="51"/>
      <c r="AD25" s="51"/>
      <c r="AE25" s="51"/>
      <c r="AF25" s="243"/>
      <c r="AG25" s="674"/>
      <c r="AH25" s="675"/>
      <c r="AI25" s="90"/>
      <c r="AJ25" s="671"/>
      <c r="AK25" s="672"/>
      <c r="AL25" s="672"/>
      <c r="AM25" s="673"/>
      <c r="AN25" s="55"/>
      <c r="AO25" s="53"/>
      <c r="AP25" s="51"/>
      <c r="AQ25" s="671"/>
      <c r="AR25" s="672"/>
      <c r="AS25" s="672"/>
      <c r="AT25" s="673"/>
      <c r="AU25" s="55"/>
      <c r="AV25" s="53"/>
      <c r="AW25" s="243"/>
      <c r="AX25" s="243"/>
      <c r="AY25" s="674"/>
      <c r="AZ25" s="675"/>
      <c r="BA25" s="56"/>
      <c r="BB25" s="243"/>
      <c r="BC25" s="674"/>
      <c r="BD25" s="675"/>
      <c r="BE25" s="51"/>
      <c r="BF25" s="243"/>
      <c r="BG25" s="51"/>
      <c r="BH25" s="51"/>
      <c r="BI25" s="243"/>
      <c r="BJ25" s="51"/>
      <c r="BK25" s="51"/>
      <c r="BL25" s="51"/>
      <c r="BM25" s="243"/>
      <c r="BN25" s="51"/>
      <c r="BO25" s="51"/>
      <c r="BP25" s="51"/>
      <c r="BQ25" s="51"/>
      <c r="BR25" s="51"/>
      <c r="BS25" s="51"/>
      <c r="BT25" s="53"/>
      <c r="BU25" s="51"/>
      <c r="BV25" s="55"/>
      <c r="BW25" s="53"/>
      <c r="BX25" s="55"/>
      <c r="BY25" s="335"/>
      <c r="BZ25" s="243"/>
      <c r="CA25" s="51"/>
      <c r="CB25" s="51"/>
      <c r="CC25" s="51"/>
      <c r="CD25" s="51"/>
      <c r="CE25" s="51"/>
      <c r="CF25" s="64"/>
      <c r="CG25" s="92"/>
      <c r="CH25" s="77"/>
    </row>
    <row r="26" spans="2:86" s="233" customFormat="1" x14ac:dyDescent="0.25">
      <c r="B26" s="605"/>
      <c r="C26" s="243"/>
      <c r="D26" s="243"/>
      <c r="E26" s="243"/>
      <c r="F26" s="243"/>
      <c r="G26" s="278"/>
      <c r="H26" s="674"/>
      <c r="I26" s="675"/>
      <c r="J26" s="56"/>
      <c r="K26" s="56"/>
      <c r="L26" s="56"/>
      <c r="M26" s="51"/>
      <c r="N26" s="51"/>
      <c r="O26" s="51"/>
      <c r="P26" s="243"/>
      <c r="Q26" s="52"/>
      <c r="R26" s="51"/>
      <c r="S26" s="51"/>
      <c r="T26" s="86"/>
      <c r="U26" s="671"/>
      <c r="V26" s="672"/>
      <c r="W26" s="673"/>
      <c r="X26" s="79"/>
      <c r="Y26" s="671"/>
      <c r="Z26" s="672"/>
      <c r="AA26" s="672"/>
      <c r="AB26" s="673"/>
      <c r="AC26" s="51"/>
      <c r="AD26" s="51"/>
      <c r="AE26" s="51"/>
      <c r="AF26" s="243"/>
      <c r="AG26" s="674"/>
      <c r="AH26" s="675"/>
      <c r="AI26" s="90"/>
      <c r="AJ26" s="671"/>
      <c r="AK26" s="672"/>
      <c r="AL26" s="672"/>
      <c r="AM26" s="673"/>
      <c r="AN26" s="55"/>
      <c r="AO26" s="53"/>
      <c r="AP26" s="51"/>
      <c r="AQ26" s="671"/>
      <c r="AR26" s="672"/>
      <c r="AS26" s="672"/>
      <c r="AT26" s="673"/>
      <c r="AU26" s="55"/>
      <c r="AV26" s="53"/>
      <c r="AW26" s="243"/>
      <c r="AX26" s="243"/>
      <c r="AY26" s="674"/>
      <c r="AZ26" s="675"/>
      <c r="BA26" s="56"/>
      <c r="BB26" s="243"/>
      <c r="BC26" s="674"/>
      <c r="BD26" s="675"/>
      <c r="BE26" s="51"/>
      <c r="BF26" s="243"/>
      <c r="BG26" s="51"/>
      <c r="BH26" s="51"/>
      <c r="BI26" s="243"/>
      <c r="BJ26" s="51"/>
      <c r="BK26" s="51"/>
      <c r="BL26" s="51"/>
      <c r="BM26" s="243"/>
      <c r="BN26" s="51"/>
      <c r="BO26" s="51"/>
      <c r="BP26" s="51"/>
      <c r="BQ26" s="51"/>
      <c r="BR26" s="51"/>
      <c r="BS26" s="51"/>
      <c r="BT26" s="53"/>
      <c r="BU26" s="51"/>
      <c r="BV26" s="55"/>
      <c r="BW26" s="53"/>
      <c r="BX26" s="55"/>
      <c r="BY26" s="335"/>
      <c r="BZ26" s="243"/>
      <c r="CA26" s="51"/>
      <c r="CB26" s="51"/>
      <c r="CC26" s="51"/>
      <c r="CD26" s="51"/>
      <c r="CE26" s="51"/>
      <c r="CF26" s="64"/>
      <c r="CG26" s="92"/>
      <c r="CH26" s="77"/>
    </row>
    <row r="27" spans="2:86" s="233" customFormat="1" x14ac:dyDescent="0.25">
      <c r="B27" s="605"/>
      <c r="C27" s="243"/>
      <c r="D27" s="243"/>
      <c r="E27" s="243"/>
      <c r="F27" s="243"/>
      <c r="G27" s="278"/>
      <c r="H27" s="674"/>
      <c r="I27" s="675"/>
      <c r="J27" s="56"/>
      <c r="K27" s="56"/>
      <c r="L27" s="56"/>
      <c r="M27" s="51"/>
      <c r="N27" s="51"/>
      <c r="O27" s="51"/>
      <c r="P27" s="243"/>
      <c r="Q27" s="52"/>
      <c r="R27" s="51"/>
      <c r="S27" s="51"/>
      <c r="T27" s="86"/>
      <c r="U27" s="671"/>
      <c r="V27" s="672"/>
      <c r="W27" s="673"/>
      <c r="X27" s="79"/>
      <c r="Y27" s="671"/>
      <c r="Z27" s="672"/>
      <c r="AA27" s="672"/>
      <c r="AB27" s="673"/>
      <c r="AC27" s="51"/>
      <c r="AD27" s="51"/>
      <c r="AE27" s="51"/>
      <c r="AF27" s="243"/>
      <c r="AG27" s="674"/>
      <c r="AH27" s="675"/>
      <c r="AI27" s="90"/>
      <c r="AJ27" s="671"/>
      <c r="AK27" s="672"/>
      <c r="AL27" s="672"/>
      <c r="AM27" s="673"/>
      <c r="AN27" s="55"/>
      <c r="AO27" s="53"/>
      <c r="AP27" s="51"/>
      <c r="AQ27" s="671"/>
      <c r="AR27" s="672"/>
      <c r="AS27" s="672"/>
      <c r="AT27" s="673"/>
      <c r="AU27" s="55"/>
      <c r="AV27" s="53"/>
      <c r="AW27" s="243"/>
      <c r="AX27" s="243"/>
      <c r="AY27" s="674"/>
      <c r="AZ27" s="675"/>
      <c r="BA27" s="56"/>
      <c r="BB27" s="243"/>
      <c r="BC27" s="674"/>
      <c r="BD27" s="675"/>
      <c r="BE27" s="51"/>
      <c r="BF27" s="243"/>
      <c r="BG27" s="51"/>
      <c r="BH27" s="51"/>
      <c r="BI27" s="243"/>
      <c r="BJ27" s="51"/>
      <c r="BK27" s="51"/>
      <c r="BL27" s="51"/>
      <c r="BM27" s="243"/>
      <c r="BN27" s="51"/>
      <c r="BO27" s="51"/>
      <c r="BP27" s="51"/>
      <c r="BQ27" s="51"/>
      <c r="BR27" s="51"/>
      <c r="BS27" s="51"/>
      <c r="BT27" s="53"/>
      <c r="BU27" s="51"/>
      <c r="BV27" s="55"/>
      <c r="BW27" s="53"/>
      <c r="BX27" s="55"/>
      <c r="BY27" s="335"/>
      <c r="BZ27" s="243"/>
      <c r="CA27" s="51"/>
      <c r="CB27" s="51"/>
      <c r="CC27" s="51"/>
      <c r="CD27" s="51"/>
      <c r="CE27" s="51"/>
      <c r="CF27" s="64"/>
      <c r="CG27" s="92"/>
      <c r="CH27" s="77"/>
    </row>
    <row r="28" spans="2:86" s="233" customFormat="1" x14ac:dyDescent="0.25">
      <c r="B28" s="605"/>
      <c r="C28" s="243"/>
      <c r="D28" s="243"/>
      <c r="E28" s="243"/>
      <c r="F28" s="243"/>
      <c r="G28" s="278"/>
      <c r="H28" s="674"/>
      <c r="I28" s="675"/>
      <c r="J28" s="56"/>
      <c r="K28" s="56"/>
      <c r="L28" s="56"/>
      <c r="M28" s="51"/>
      <c r="N28" s="51"/>
      <c r="O28" s="51"/>
      <c r="P28" s="243"/>
      <c r="Q28" s="52"/>
      <c r="R28" s="51"/>
      <c r="S28" s="51"/>
      <c r="T28" s="86"/>
      <c r="U28" s="671"/>
      <c r="V28" s="672"/>
      <c r="W28" s="673"/>
      <c r="X28" s="79"/>
      <c r="Y28" s="671"/>
      <c r="Z28" s="672"/>
      <c r="AA28" s="672"/>
      <c r="AB28" s="673"/>
      <c r="AC28" s="51"/>
      <c r="AD28" s="51"/>
      <c r="AE28" s="51"/>
      <c r="AF28" s="243"/>
      <c r="AG28" s="674"/>
      <c r="AH28" s="675"/>
      <c r="AI28" s="90"/>
      <c r="AJ28" s="671"/>
      <c r="AK28" s="672"/>
      <c r="AL28" s="672"/>
      <c r="AM28" s="673"/>
      <c r="AN28" s="55"/>
      <c r="AO28" s="53"/>
      <c r="AP28" s="51"/>
      <c r="AQ28" s="671"/>
      <c r="AR28" s="672"/>
      <c r="AS28" s="672"/>
      <c r="AT28" s="673"/>
      <c r="AU28" s="55"/>
      <c r="AV28" s="53"/>
      <c r="AW28" s="243"/>
      <c r="AX28" s="243"/>
      <c r="AY28" s="674"/>
      <c r="AZ28" s="675"/>
      <c r="BA28" s="56"/>
      <c r="BB28" s="243"/>
      <c r="BC28" s="674"/>
      <c r="BD28" s="675"/>
      <c r="BE28" s="51"/>
      <c r="BF28" s="243"/>
      <c r="BG28" s="51"/>
      <c r="BH28" s="51"/>
      <c r="BI28" s="243"/>
      <c r="BJ28" s="51"/>
      <c r="BK28" s="51"/>
      <c r="BL28" s="51"/>
      <c r="BM28" s="243"/>
      <c r="BN28" s="51"/>
      <c r="BO28" s="51"/>
      <c r="BP28" s="51"/>
      <c r="BQ28" s="51"/>
      <c r="BR28" s="51"/>
      <c r="BS28" s="51"/>
      <c r="BT28" s="53"/>
      <c r="BU28" s="51"/>
      <c r="BV28" s="55"/>
      <c r="BW28" s="53"/>
      <c r="BX28" s="55"/>
      <c r="BY28" s="335"/>
      <c r="BZ28" s="243"/>
      <c r="CA28" s="51"/>
      <c r="CB28" s="51"/>
      <c r="CC28" s="51"/>
      <c r="CD28" s="51"/>
      <c r="CE28" s="51"/>
      <c r="CF28" s="64"/>
      <c r="CG28" s="92"/>
      <c r="CH28" s="77"/>
    </row>
    <row r="29" spans="2:86" s="233" customFormat="1" x14ac:dyDescent="0.25">
      <c r="B29" s="605"/>
      <c r="C29" s="243"/>
      <c r="D29" s="243"/>
      <c r="E29" s="243"/>
      <c r="F29" s="243"/>
      <c r="G29" s="278"/>
      <c r="H29" s="674"/>
      <c r="I29" s="675"/>
      <c r="J29" s="56"/>
      <c r="K29" s="56"/>
      <c r="L29" s="56"/>
      <c r="M29" s="51"/>
      <c r="N29" s="51"/>
      <c r="O29" s="51"/>
      <c r="P29" s="243"/>
      <c r="Q29" s="52"/>
      <c r="R29" s="51"/>
      <c r="S29" s="51"/>
      <c r="T29" s="86"/>
      <c r="U29" s="671"/>
      <c r="V29" s="672"/>
      <c r="W29" s="673"/>
      <c r="X29" s="79"/>
      <c r="Y29" s="671"/>
      <c r="Z29" s="672"/>
      <c r="AA29" s="672"/>
      <c r="AB29" s="673"/>
      <c r="AC29" s="51"/>
      <c r="AD29" s="51"/>
      <c r="AE29" s="51"/>
      <c r="AF29" s="243"/>
      <c r="AG29" s="674"/>
      <c r="AH29" s="675"/>
      <c r="AI29" s="90"/>
      <c r="AJ29" s="671"/>
      <c r="AK29" s="672"/>
      <c r="AL29" s="672"/>
      <c r="AM29" s="673"/>
      <c r="AN29" s="55"/>
      <c r="AO29" s="53"/>
      <c r="AP29" s="51"/>
      <c r="AQ29" s="671"/>
      <c r="AR29" s="672"/>
      <c r="AS29" s="672"/>
      <c r="AT29" s="673"/>
      <c r="AU29" s="55"/>
      <c r="AV29" s="53"/>
      <c r="AW29" s="243"/>
      <c r="AX29" s="243"/>
      <c r="AY29" s="674"/>
      <c r="AZ29" s="675"/>
      <c r="BA29" s="56"/>
      <c r="BB29" s="243"/>
      <c r="BC29" s="674"/>
      <c r="BD29" s="675"/>
      <c r="BE29" s="51"/>
      <c r="BF29" s="243"/>
      <c r="BG29" s="51"/>
      <c r="BH29" s="51"/>
      <c r="BI29" s="243"/>
      <c r="BJ29" s="51"/>
      <c r="BK29" s="51"/>
      <c r="BL29" s="51"/>
      <c r="BM29" s="243"/>
      <c r="BN29" s="51"/>
      <c r="BO29" s="51"/>
      <c r="BP29" s="51"/>
      <c r="BQ29" s="51"/>
      <c r="BR29" s="51"/>
      <c r="BS29" s="51"/>
      <c r="BT29" s="53"/>
      <c r="BU29" s="51"/>
      <c r="BV29" s="55"/>
      <c r="BW29" s="53"/>
      <c r="BX29" s="55"/>
      <c r="BY29" s="335"/>
      <c r="BZ29" s="243"/>
      <c r="CA29" s="51"/>
      <c r="CB29" s="51"/>
      <c r="CC29" s="51"/>
      <c r="CD29" s="51"/>
      <c r="CE29" s="51"/>
      <c r="CF29" s="64"/>
      <c r="CG29" s="92"/>
      <c r="CH29" s="77"/>
    </row>
    <row r="30" spans="2:86" s="233" customFormat="1" x14ac:dyDescent="0.25">
      <c r="B30" s="605"/>
      <c r="C30" s="243"/>
      <c r="D30" s="243"/>
      <c r="E30" s="243"/>
      <c r="F30" s="243"/>
      <c r="G30" s="278"/>
      <c r="H30" s="674"/>
      <c r="I30" s="675"/>
      <c r="J30" s="56"/>
      <c r="K30" s="56"/>
      <c r="L30" s="56"/>
      <c r="M30" s="51"/>
      <c r="N30" s="51"/>
      <c r="O30" s="51"/>
      <c r="P30" s="243"/>
      <c r="Q30" s="52"/>
      <c r="R30" s="51"/>
      <c r="S30" s="51"/>
      <c r="T30" s="86"/>
      <c r="U30" s="671"/>
      <c r="V30" s="672"/>
      <c r="W30" s="673"/>
      <c r="X30" s="79"/>
      <c r="Y30" s="671"/>
      <c r="Z30" s="672"/>
      <c r="AA30" s="672"/>
      <c r="AB30" s="673"/>
      <c r="AC30" s="51"/>
      <c r="AD30" s="51"/>
      <c r="AE30" s="51"/>
      <c r="AF30" s="243"/>
      <c r="AG30" s="674"/>
      <c r="AH30" s="675"/>
      <c r="AI30" s="90"/>
      <c r="AJ30" s="671"/>
      <c r="AK30" s="672"/>
      <c r="AL30" s="672"/>
      <c r="AM30" s="673"/>
      <c r="AN30" s="55"/>
      <c r="AO30" s="53"/>
      <c r="AP30" s="51"/>
      <c r="AQ30" s="671"/>
      <c r="AR30" s="672"/>
      <c r="AS30" s="672"/>
      <c r="AT30" s="673"/>
      <c r="AU30" s="55"/>
      <c r="AV30" s="53"/>
      <c r="AW30" s="243"/>
      <c r="AX30" s="243"/>
      <c r="AY30" s="674"/>
      <c r="AZ30" s="675"/>
      <c r="BA30" s="56"/>
      <c r="BB30" s="243"/>
      <c r="BC30" s="674"/>
      <c r="BD30" s="675"/>
      <c r="BE30" s="51"/>
      <c r="BF30" s="243"/>
      <c r="BG30" s="51"/>
      <c r="BH30" s="51"/>
      <c r="BI30" s="243"/>
      <c r="BJ30" s="51"/>
      <c r="BK30" s="51"/>
      <c r="BL30" s="51"/>
      <c r="BM30" s="243"/>
      <c r="BN30" s="51"/>
      <c r="BO30" s="51"/>
      <c r="BP30" s="51"/>
      <c r="BQ30" s="51"/>
      <c r="BR30" s="51"/>
      <c r="BS30" s="51"/>
      <c r="BT30" s="53"/>
      <c r="BU30" s="51"/>
      <c r="BV30" s="55"/>
      <c r="BW30" s="53"/>
      <c r="BX30" s="55"/>
      <c r="BY30" s="335"/>
      <c r="BZ30" s="243"/>
      <c r="CA30" s="51"/>
      <c r="CB30" s="51"/>
      <c r="CC30" s="51"/>
      <c r="CD30" s="51"/>
      <c r="CE30" s="51"/>
      <c r="CF30" s="64"/>
      <c r="CG30" s="92"/>
      <c r="CH30" s="77"/>
    </row>
    <row r="31" spans="2:86" s="233" customFormat="1" x14ac:dyDescent="0.25">
      <c r="B31" s="605"/>
      <c r="C31" s="243"/>
      <c r="D31" s="243"/>
      <c r="E31" s="243"/>
      <c r="F31" s="243"/>
      <c r="G31" s="278"/>
      <c r="H31" s="674"/>
      <c r="I31" s="675"/>
      <c r="J31" s="56"/>
      <c r="K31" s="56"/>
      <c r="L31" s="56"/>
      <c r="M31" s="51"/>
      <c r="N31" s="51"/>
      <c r="O31" s="51"/>
      <c r="P31" s="243"/>
      <c r="Q31" s="52"/>
      <c r="R31" s="51"/>
      <c r="S31" s="51"/>
      <c r="T31" s="86"/>
      <c r="U31" s="671"/>
      <c r="V31" s="672"/>
      <c r="W31" s="673"/>
      <c r="X31" s="79"/>
      <c r="Y31" s="671"/>
      <c r="Z31" s="672"/>
      <c r="AA31" s="672"/>
      <c r="AB31" s="673"/>
      <c r="AC31" s="51"/>
      <c r="AD31" s="51"/>
      <c r="AE31" s="51"/>
      <c r="AF31" s="243"/>
      <c r="AG31" s="674"/>
      <c r="AH31" s="675"/>
      <c r="AI31" s="90"/>
      <c r="AJ31" s="671"/>
      <c r="AK31" s="672"/>
      <c r="AL31" s="672"/>
      <c r="AM31" s="673"/>
      <c r="AN31" s="55"/>
      <c r="AO31" s="53"/>
      <c r="AP31" s="51"/>
      <c r="AQ31" s="671"/>
      <c r="AR31" s="672"/>
      <c r="AS31" s="672"/>
      <c r="AT31" s="673"/>
      <c r="AU31" s="55"/>
      <c r="AV31" s="53"/>
      <c r="AW31" s="243"/>
      <c r="AX31" s="243"/>
      <c r="AY31" s="674"/>
      <c r="AZ31" s="675"/>
      <c r="BA31" s="56"/>
      <c r="BB31" s="243"/>
      <c r="BC31" s="674"/>
      <c r="BD31" s="675"/>
      <c r="BE31" s="51"/>
      <c r="BF31" s="243"/>
      <c r="BG31" s="51"/>
      <c r="BH31" s="51"/>
      <c r="BI31" s="243"/>
      <c r="BJ31" s="51"/>
      <c r="BK31" s="51"/>
      <c r="BL31" s="51"/>
      <c r="BM31" s="243"/>
      <c r="BN31" s="51"/>
      <c r="BO31" s="51"/>
      <c r="BP31" s="51"/>
      <c r="BQ31" s="51"/>
      <c r="BR31" s="51"/>
      <c r="BS31" s="51"/>
      <c r="BT31" s="53"/>
      <c r="BU31" s="51"/>
      <c r="BV31" s="55"/>
      <c r="BW31" s="53"/>
      <c r="BX31" s="55"/>
      <c r="BY31" s="335"/>
      <c r="BZ31" s="243"/>
      <c r="CA31" s="51"/>
      <c r="CB31" s="51"/>
      <c r="CC31" s="51"/>
      <c r="CD31" s="51"/>
      <c r="CE31" s="51"/>
      <c r="CF31" s="64"/>
      <c r="CG31" s="92"/>
      <c r="CH31" s="77"/>
    </row>
    <row r="32" spans="2:86" s="233" customFormat="1" x14ac:dyDescent="0.25">
      <c r="B32" s="605"/>
      <c r="C32" s="243"/>
      <c r="D32" s="243"/>
      <c r="E32" s="243"/>
      <c r="F32" s="243"/>
      <c r="G32" s="278"/>
      <c r="H32" s="674"/>
      <c r="I32" s="675"/>
      <c r="J32" s="56"/>
      <c r="K32" s="56"/>
      <c r="L32" s="56"/>
      <c r="M32" s="51"/>
      <c r="N32" s="51"/>
      <c r="O32" s="51"/>
      <c r="P32" s="243"/>
      <c r="Q32" s="52"/>
      <c r="R32" s="51"/>
      <c r="S32" s="51"/>
      <c r="T32" s="86"/>
      <c r="U32" s="671"/>
      <c r="V32" s="672"/>
      <c r="W32" s="673"/>
      <c r="X32" s="79"/>
      <c r="Y32" s="671"/>
      <c r="Z32" s="672"/>
      <c r="AA32" s="672"/>
      <c r="AB32" s="673"/>
      <c r="AC32" s="51"/>
      <c r="AD32" s="51"/>
      <c r="AE32" s="51"/>
      <c r="AF32" s="243"/>
      <c r="AG32" s="674"/>
      <c r="AH32" s="675"/>
      <c r="AI32" s="90"/>
      <c r="AJ32" s="671"/>
      <c r="AK32" s="672"/>
      <c r="AL32" s="672"/>
      <c r="AM32" s="673"/>
      <c r="AN32" s="55"/>
      <c r="AO32" s="53"/>
      <c r="AP32" s="51"/>
      <c r="AQ32" s="671"/>
      <c r="AR32" s="672"/>
      <c r="AS32" s="672"/>
      <c r="AT32" s="673"/>
      <c r="AU32" s="55"/>
      <c r="AV32" s="53"/>
      <c r="AW32" s="243"/>
      <c r="AX32" s="243"/>
      <c r="AY32" s="674"/>
      <c r="AZ32" s="675"/>
      <c r="BA32" s="56"/>
      <c r="BB32" s="243"/>
      <c r="BC32" s="674"/>
      <c r="BD32" s="675"/>
      <c r="BE32" s="51"/>
      <c r="BF32" s="243"/>
      <c r="BG32" s="51"/>
      <c r="BH32" s="51"/>
      <c r="BI32" s="243"/>
      <c r="BJ32" s="51"/>
      <c r="BK32" s="51"/>
      <c r="BL32" s="51"/>
      <c r="BM32" s="243"/>
      <c r="BN32" s="51"/>
      <c r="BO32" s="51"/>
      <c r="BP32" s="51"/>
      <c r="BQ32" s="51"/>
      <c r="BR32" s="51"/>
      <c r="BS32" s="51"/>
      <c r="BT32" s="53"/>
      <c r="BU32" s="51"/>
      <c r="BV32" s="55"/>
      <c r="BW32" s="53"/>
      <c r="BX32" s="55"/>
      <c r="BY32" s="335"/>
      <c r="BZ32" s="243"/>
      <c r="CA32" s="51"/>
      <c r="CB32" s="51"/>
      <c r="CC32" s="51"/>
      <c r="CD32" s="51"/>
      <c r="CE32" s="51"/>
      <c r="CF32" s="64"/>
      <c r="CG32" s="92"/>
      <c r="CH32" s="77"/>
    </row>
    <row r="33" spans="2:86" s="233" customFormat="1" x14ac:dyDescent="0.25">
      <c r="B33" s="605"/>
      <c r="C33" s="243"/>
      <c r="D33" s="243"/>
      <c r="E33" s="243"/>
      <c r="F33" s="243"/>
      <c r="G33" s="278"/>
      <c r="H33" s="674"/>
      <c r="I33" s="675"/>
      <c r="J33" s="56"/>
      <c r="K33" s="56"/>
      <c r="L33" s="56"/>
      <c r="M33" s="51"/>
      <c r="N33" s="51"/>
      <c r="O33" s="51"/>
      <c r="P33" s="243"/>
      <c r="Q33" s="52"/>
      <c r="R33" s="51"/>
      <c r="S33" s="51"/>
      <c r="T33" s="86"/>
      <c r="U33" s="671"/>
      <c r="V33" s="672"/>
      <c r="W33" s="673"/>
      <c r="X33" s="79"/>
      <c r="Y33" s="671"/>
      <c r="Z33" s="672"/>
      <c r="AA33" s="672"/>
      <c r="AB33" s="673"/>
      <c r="AC33" s="51"/>
      <c r="AD33" s="51"/>
      <c r="AE33" s="51"/>
      <c r="AF33" s="243"/>
      <c r="AG33" s="674"/>
      <c r="AH33" s="675"/>
      <c r="AI33" s="90"/>
      <c r="AJ33" s="671"/>
      <c r="AK33" s="672"/>
      <c r="AL33" s="672"/>
      <c r="AM33" s="673"/>
      <c r="AN33" s="55"/>
      <c r="AO33" s="53"/>
      <c r="AP33" s="51"/>
      <c r="AQ33" s="671"/>
      <c r="AR33" s="672"/>
      <c r="AS33" s="672"/>
      <c r="AT33" s="673"/>
      <c r="AU33" s="55"/>
      <c r="AV33" s="53"/>
      <c r="AW33" s="243"/>
      <c r="AX33" s="243"/>
      <c r="AY33" s="674"/>
      <c r="AZ33" s="675"/>
      <c r="BA33" s="56"/>
      <c r="BB33" s="243"/>
      <c r="BC33" s="674"/>
      <c r="BD33" s="675"/>
      <c r="BE33" s="51"/>
      <c r="BF33" s="243"/>
      <c r="BG33" s="51"/>
      <c r="BH33" s="51"/>
      <c r="BI33" s="243"/>
      <c r="BJ33" s="51"/>
      <c r="BK33" s="51"/>
      <c r="BL33" s="51"/>
      <c r="BM33" s="243"/>
      <c r="BN33" s="51"/>
      <c r="BO33" s="51"/>
      <c r="BP33" s="51"/>
      <c r="BQ33" s="51"/>
      <c r="BR33" s="51"/>
      <c r="BS33" s="51"/>
      <c r="BT33" s="53"/>
      <c r="BU33" s="51"/>
      <c r="BV33" s="55"/>
      <c r="BW33" s="53"/>
      <c r="BX33" s="55"/>
      <c r="BY33" s="335"/>
      <c r="BZ33" s="243"/>
      <c r="CA33" s="51"/>
      <c r="CB33" s="51"/>
      <c r="CC33" s="51"/>
      <c r="CD33" s="51"/>
      <c r="CE33" s="51"/>
      <c r="CF33" s="64"/>
      <c r="CG33" s="92"/>
      <c r="CH33" s="77"/>
    </row>
    <row r="34" spans="2:86" s="233" customFormat="1" x14ac:dyDescent="0.25">
      <c r="B34" s="605"/>
      <c r="C34" s="243"/>
      <c r="D34" s="243"/>
      <c r="E34" s="243"/>
      <c r="F34" s="243"/>
      <c r="G34" s="278"/>
      <c r="H34" s="674"/>
      <c r="I34" s="675"/>
      <c r="J34" s="56"/>
      <c r="K34" s="56"/>
      <c r="L34" s="56"/>
      <c r="M34" s="51"/>
      <c r="N34" s="51"/>
      <c r="O34" s="51"/>
      <c r="P34" s="243"/>
      <c r="Q34" s="52"/>
      <c r="R34" s="51"/>
      <c r="S34" s="51"/>
      <c r="T34" s="86"/>
      <c r="U34" s="671"/>
      <c r="V34" s="672"/>
      <c r="W34" s="673"/>
      <c r="X34" s="79"/>
      <c r="Y34" s="671"/>
      <c r="Z34" s="672"/>
      <c r="AA34" s="672"/>
      <c r="AB34" s="673"/>
      <c r="AC34" s="51"/>
      <c r="AD34" s="51"/>
      <c r="AE34" s="51"/>
      <c r="AF34" s="243"/>
      <c r="AG34" s="674"/>
      <c r="AH34" s="675"/>
      <c r="AI34" s="90"/>
      <c r="AJ34" s="671"/>
      <c r="AK34" s="672"/>
      <c r="AL34" s="672"/>
      <c r="AM34" s="673"/>
      <c r="AN34" s="55"/>
      <c r="AO34" s="53"/>
      <c r="AP34" s="51"/>
      <c r="AQ34" s="671"/>
      <c r="AR34" s="672"/>
      <c r="AS34" s="672"/>
      <c r="AT34" s="673"/>
      <c r="AU34" s="55"/>
      <c r="AV34" s="53"/>
      <c r="AW34" s="243"/>
      <c r="AX34" s="243"/>
      <c r="AY34" s="674"/>
      <c r="AZ34" s="675"/>
      <c r="BA34" s="56"/>
      <c r="BB34" s="243"/>
      <c r="BC34" s="674"/>
      <c r="BD34" s="675"/>
      <c r="BE34" s="51"/>
      <c r="BF34" s="243"/>
      <c r="BG34" s="51"/>
      <c r="BH34" s="51"/>
      <c r="BI34" s="243"/>
      <c r="BJ34" s="51"/>
      <c r="BK34" s="51"/>
      <c r="BL34" s="51"/>
      <c r="BM34" s="243"/>
      <c r="BN34" s="51"/>
      <c r="BO34" s="51"/>
      <c r="BP34" s="51"/>
      <c r="BQ34" s="51"/>
      <c r="BR34" s="51"/>
      <c r="BS34" s="51"/>
      <c r="BT34" s="53"/>
      <c r="BU34" s="51"/>
      <c r="BV34" s="55"/>
      <c r="BW34" s="53"/>
      <c r="BX34" s="55"/>
      <c r="BY34" s="335"/>
      <c r="BZ34" s="243"/>
      <c r="CA34" s="51"/>
      <c r="CB34" s="51"/>
      <c r="CC34" s="51"/>
      <c r="CD34" s="51"/>
      <c r="CE34" s="51"/>
      <c r="CF34" s="64"/>
      <c r="CG34" s="92"/>
      <c r="CH34" s="77"/>
    </row>
    <row r="35" spans="2:86" s="233" customFormat="1" x14ac:dyDescent="0.25">
      <c r="B35" s="605"/>
      <c r="C35" s="243"/>
      <c r="D35" s="243"/>
      <c r="E35" s="243"/>
      <c r="F35" s="243"/>
      <c r="G35" s="278"/>
      <c r="H35" s="674"/>
      <c r="I35" s="675"/>
      <c r="J35" s="56"/>
      <c r="K35" s="56"/>
      <c r="L35" s="56"/>
      <c r="M35" s="51"/>
      <c r="N35" s="51"/>
      <c r="O35" s="51"/>
      <c r="P35" s="243"/>
      <c r="Q35" s="52"/>
      <c r="R35" s="51"/>
      <c r="S35" s="51"/>
      <c r="T35" s="86"/>
      <c r="U35" s="671"/>
      <c r="V35" s="672"/>
      <c r="W35" s="673"/>
      <c r="X35" s="79"/>
      <c r="Y35" s="671"/>
      <c r="Z35" s="672"/>
      <c r="AA35" s="672"/>
      <c r="AB35" s="673"/>
      <c r="AC35" s="51"/>
      <c r="AD35" s="51"/>
      <c r="AE35" s="51"/>
      <c r="AF35" s="243"/>
      <c r="AG35" s="674"/>
      <c r="AH35" s="675"/>
      <c r="AI35" s="90"/>
      <c r="AJ35" s="671"/>
      <c r="AK35" s="672"/>
      <c r="AL35" s="672"/>
      <c r="AM35" s="673"/>
      <c r="AN35" s="55"/>
      <c r="AO35" s="53"/>
      <c r="AP35" s="51"/>
      <c r="AQ35" s="671"/>
      <c r="AR35" s="672"/>
      <c r="AS35" s="672"/>
      <c r="AT35" s="673"/>
      <c r="AU35" s="55"/>
      <c r="AV35" s="53"/>
      <c r="AW35" s="243"/>
      <c r="AX35" s="243"/>
      <c r="AY35" s="674"/>
      <c r="AZ35" s="675"/>
      <c r="BA35" s="56"/>
      <c r="BB35" s="243"/>
      <c r="BC35" s="674"/>
      <c r="BD35" s="675"/>
      <c r="BE35" s="51"/>
      <c r="BF35" s="243"/>
      <c r="BG35" s="51"/>
      <c r="BH35" s="51"/>
      <c r="BI35" s="243"/>
      <c r="BJ35" s="51"/>
      <c r="BK35" s="51"/>
      <c r="BL35" s="51"/>
      <c r="BM35" s="243"/>
      <c r="BN35" s="51"/>
      <c r="BO35" s="51"/>
      <c r="BP35" s="51"/>
      <c r="BQ35" s="51"/>
      <c r="BR35" s="51"/>
      <c r="BS35" s="51"/>
      <c r="BT35" s="53"/>
      <c r="BU35" s="51"/>
      <c r="BV35" s="55"/>
      <c r="BW35" s="53"/>
      <c r="BX35" s="55"/>
      <c r="BY35" s="335"/>
      <c r="BZ35" s="243"/>
      <c r="CA35" s="51"/>
      <c r="CB35" s="51"/>
      <c r="CC35" s="51"/>
      <c r="CD35" s="51"/>
      <c r="CE35" s="51"/>
      <c r="CF35" s="64"/>
      <c r="CG35" s="92"/>
      <c r="CH35" s="77"/>
    </row>
    <row r="36" spans="2:86" s="233" customFormat="1" x14ac:dyDescent="0.25">
      <c r="B36" s="605"/>
      <c r="C36" s="243"/>
      <c r="D36" s="243"/>
      <c r="E36" s="243"/>
      <c r="F36" s="243"/>
      <c r="G36" s="278"/>
      <c r="H36" s="674"/>
      <c r="I36" s="675"/>
      <c r="J36" s="56"/>
      <c r="K36" s="56"/>
      <c r="L36" s="56"/>
      <c r="M36" s="51"/>
      <c r="N36" s="51"/>
      <c r="O36" s="51"/>
      <c r="P36" s="243"/>
      <c r="Q36" s="52"/>
      <c r="R36" s="51"/>
      <c r="S36" s="51"/>
      <c r="T36" s="86"/>
      <c r="U36" s="671"/>
      <c r="V36" s="672"/>
      <c r="W36" s="673"/>
      <c r="X36" s="79"/>
      <c r="Y36" s="671"/>
      <c r="Z36" s="672"/>
      <c r="AA36" s="672"/>
      <c r="AB36" s="673"/>
      <c r="AC36" s="51"/>
      <c r="AD36" s="51"/>
      <c r="AE36" s="51"/>
      <c r="AF36" s="243"/>
      <c r="AG36" s="674"/>
      <c r="AH36" s="675"/>
      <c r="AI36" s="90"/>
      <c r="AJ36" s="671"/>
      <c r="AK36" s="672"/>
      <c r="AL36" s="672"/>
      <c r="AM36" s="673"/>
      <c r="AN36" s="55"/>
      <c r="AO36" s="53"/>
      <c r="AP36" s="51"/>
      <c r="AQ36" s="671"/>
      <c r="AR36" s="672"/>
      <c r="AS36" s="672"/>
      <c r="AT36" s="673"/>
      <c r="AU36" s="55"/>
      <c r="AV36" s="53"/>
      <c r="AW36" s="243"/>
      <c r="AX36" s="243"/>
      <c r="AY36" s="674"/>
      <c r="AZ36" s="675"/>
      <c r="BA36" s="56"/>
      <c r="BB36" s="243"/>
      <c r="BC36" s="674"/>
      <c r="BD36" s="675"/>
      <c r="BE36" s="51"/>
      <c r="BF36" s="243"/>
      <c r="BG36" s="51"/>
      <c r="BH36" s="51"/>
      <c r="BI36" s="243"/>
      <c r="BJ36" s="51"/>
      <c r="BK36" s="51"/>
      <c r="BL36" s="51"/>
      <c r="BM36" s="243"/>
      <c r="BN36" s="51"/>
      <c r="BO36" s="51"/>
      <c r="BP36" s="51"/>
      <c r="BQ36" s="51"/>
      <c r="BR36" s="51"/>
      <c r="BS36" s="51"/>
      <c r="BT36" s="53"/>
      <c r="BU36" s="51"/>
      <c r="BV36" s="55"/>
      <c r="BW36" s="53"/>
      <c r="BX36" s="55"/>
      <c r="BY36" s="335"/>
      <c r="BZ36" s="243"/>
      <c r="CA36" s="51"/>
      <c r="CB36" s="51"/>
      <c r="CC36" s="51"/>
      <c r="CD36" s="51"/>
      <c r="CE36" s="51"/>
      <c r="CF36" s="64"/>
      <c r="CG36" s="92"/>
      <c r="CH36" s="77"/>
    </row>
    <row r="37" spans="2:86" s="233" customFormat="1" x14ac:dyDescent="0.25">
      <c r="B37" s="605"/>
      <c r="C37" s="243"/>
      <c r="D37" s="243"/>
      <c r="E37" s="243"/>
      <c r="F37" s="243"/>
      <c r="G37" s="278"/>
      <c r="H37" s="674"/>
      <c r="I37" s="675"/>
      <c r="J37" s="56"/>
      <c r="K37" s="56"/>
      <c r="L37" s="56"/>
      <c r="M37" s="51"/>
      <c r="N37" s="51"/>
      <c r="O37" s="51"/>
      <c r="P37" s="243"/>
      <c r="Q37" s="52"/>
      <c r="R37" s="51"/>
      <c r="S37" s="51"/>
      <c r="T37" s="86"/>
      <c r="U37" s="671"/>
      <c r="V37" s="672"/>
      <c r="W37" s="673"/>
      <c r="X37" s="79"/>
      <c r="Y37" s="671"/>
      <c r="Z37" s="672"/>
      <c r="AA37" s="672"/>
      <c r="AB37" s="673"/>
      <c r="AC37" s="51"/>
      <c r="AD37" s="51"/>
      <c r="AE37" s="51"/>
      <c r="AF37" s="243"/>
      <c r="AG37" s="674"/>
      <c r="AH37" s="675"/>
      <c r="AI37" s="90"/>
      <c r="AJ37" s="671"/>
      <c r="AK37" s="672"/>
      <c r="AL37" s="672"/>
      <c r="AM37" s="673"/>
      <c r="AN37" s="55"/>
      <c r="AO37" s="53"/>
      <c r="AP37" s="51"/>
      <c r="AQ37" s="671"/>
      <c r="AR37" s="672"/>
      <c r="AS37" s="672"/>
      <c r="AT37" s="673"/>
      <c r="AU37" s="55"/>
      <c r="AV37" s="53"/>
      <c r="AW37" s="243"/>
      <c r="AX37" s="243"/>
      <c r="AY37" s="674"/>
      <c r="AZ37" s="675"/>
      <c r="BA37" s="56"/>
      <c r="BB37" s="243"/>
      <c r="BC37" s="674"/>
      <c r="BD37" s="675"/>
      <c r="BE37" s="51"/>
      <c r="BF37" s="243"/>
      <c r="BG37" s="51"/>
      <c r="BH37" s="51"/>
      <c r="BI37" s="243"/>
      <c r="BJ37" s="51"/>
      <c r="BK37" s="51"/>
      <c r="BL37" s="51"/>
      <c r="BM37" s="243"/>
      <c r="BN37" s="51"/>
      <c r="BO37" s="51"/>
      <c r="BP37" s="51"/>
      <c r="BQ37" s="51"/>
      <c r="BR37" s="51"/>
      <c r="BS37" s="51"/>
      <c r="BT37" s="53"/>
      <c r="BU37" s="51"/>
      <c r="BV37" s="55"/>
      <c r="BW37" s="53"/>
      <c r="BX37" s="55"/>
      <c r="BY37" s="335"/>
      <c r="BZ37" s="243"/>
      <c r="CA37" s="51"/>
      <c r="CB37" s="51"/>
      <c r="CC37" s="51"/>
      <c r="CD37" s="51"/>
      <c r="CE37" s="51"/>
      <c r="CF37" s="64"/>
      <c r="CG37" s="92"/>
      <c r="CH37" s="77"/>
    </row>
    <row r="38" spans="2:86" s="233" customFormat="1" x14ac:dyDescent="0.25">
      <c r="B38" s="605"/>
      <c r="C38" s="243"/>
      <c r="D38" s="243"/>
      <c r="E38" s="243"/>
      <c r="F38" s="243"/>
      <c r="G38" s="278"/>
      <c r="H38" s="674"/>
      <c r="I38" s="675"/>
      <c r="J38" s="56"/>
      <c r="K38" s="56"/>
      <c r="L38" s="56"/>
      <c r="M38" s="51"/>
      <c r="N38" s="51"/>
      <c r="O38" s="51"/>
      <c r="P38" s="243"/>
      <c r="Q38" s="52"/>
      <c r="R38" s="51"/>
      <c r="S38" s="51"/>
      <c r="T38" s="86"/>
      <c r="U38" s="671"/>
      <c r="V38" s="672"/>
      <c r="W38" s="673"/>
      <c r="X38" s="79"/>
      <c r="Y38" s="671"/>
      <c r="Z38" s="672"/>
      <c r="AA38" s="672"/>
      <c r="AB38" s="673"/>
      <c r="AC38" s="51"/>
      <c r="AD38" s="51"/>
      <c r="AE38" s="51"/>
      <c r="AF38" s="243"/>
      <c r="AG38" s="674"/>
      <c r="AH38" s="675"/>
      <c r="AI38" s="90"/>
      <c r="AJ38" s="671"/>
      <c r="AK38" s="672"/>
      <c r="AL38" s="672"/>
      <c r="AM38" s="673"/>
      <c r="AN38" s="55"/>
      <c r="AO38" s="53"/>
      <c r="AP38" s="51"/>
      <c r="AQ38" s="671"/>
      <c r="AR38" s="672"/>
      <c r="AS38" s="672"/>
      <c r="AT38" s="673"/>
      <c r="AU38" s="55"/>
      <c r="AV38" s="53"/>
      <c r="AW38" s="243"/>
      <c r="AX38" s="243"/>
      <c r="AY38" s="674"/>
      <c r="AZ38" s="675"/>
      <c r="BA38" s="56"/>
      <c r="BB38" s="243"/>
      <c r="BC38" s="674"/>
      <c r="BD38" s="675"/>
      <c r="BE38" s="51"/>
      <c r="BF38" s="243"/>
      <c r="BG38" s="51"/>
      <c r="BH38" s="51"/>
      <c r="BI38" s="243"/>
      <c r="BJ38" s="51"/>
      <c r="BK38" s="51"/>
      <c r="BL38" s="51"/>
      <c r="BM38" s="243"/>
      <c r="BN38" s="51"/>
      <c r="BO38" s="51"/>
      <c r="BP38" s="51"/>
      <c r="BQ38" s="51"/>
      <c r="BR38" s="51"/>
      <c r="BS38" s="51"/>
      <c r="BT38" s="53"/>
      <c r="BU38" s="51"/>
      <c r="BV38" s="55"/>
      <c r="BW38" s="53"/>
      <c r="BX38" s="55"/>
      <c r="BY38" s="335"/>
      <c r="BZ38" s="243"/>
      <c r="CA38" s="51"/>
      <c r="CB38" s="51"/>
      <c r="CC38" s="51"/>
      <c r="CD38" s="51"/>
      <c r="CE38" s="51"/>
      <c r="CF38" s="64"/>
      <c r="CG38" s="92"/>
      <c r="CH38" s="77"/>
    </row>
    <row r="39" spans="2:86" s="233" customFormat="1" x14ac:dyDescent="0.25">
      <c r="B39" s="605"/>
      <c r="C39" s="243"/>
      <c r="D39" s="243"/>
      <c r="E39" s="243"/>
      <c r="F39" s="243"/>
      <c r="G39" s="278"/>
      <c r="H39" s="674"/>
      <c r="I39" s="675"/>
      <c r="J39" s="56"/>
      <c r="K39" s="56"/>
      <c r="L39" s="56"/>
      <c r="M39" s="51"/>
      <c r="N39" s="51"/>
      <c r="O39" s="51"/>
      <c r="P39" s="243"/>
      <c r="Q39" s="52"/>
      <c r="R39" s="51"/>
      <c r="S39" s="51"/>
      <c r="T39" s="86"/>
      <c r="U39" s="671"/>
      <c r="V39" s="672"/>
      <c r="W39" s="673"/>
      <c r="X39" s="79"/>
      <c r="Y39" s="671"/>
      <c r="Z39" s="672"/>
      <c r="AA39" s="672"/>
      <c r="AB39" s="673"/>
      <c r="AC39" s="51"/>
      <c r="AD39" s="51"/>
      <c r="AE39" s="51"/>
      <c r="AF39" s="243"/>
      <c r="AG39" s="674"/>
      <c r="AH39" s="675"/>
      <c r="AI39" s="90"/>
      <c r="AJ39" s="671"/>
      <c r="AK39" s="672"/>
      <c r="AL39" s="672"/>
      <c r="AM39" s="673"/>
      <c r="AN39" s="55"/>
      <c r="AO39" s="53"/>
      <c r="AP39" s="51"/>
      <c r="AQ39" s="671"/>
      <c r="AR39" s="672"/>
      <c r="AS39" s="672"/>
      <c r="AT39" s="673"/>
      <c r="AU39" s="55"/>
      <c r="AV39" s="53"/>
      <c r="AW39" s="243"/>
      <c r="AX39" s="243"/>
      <c r="AY39" s="674"/>
      <c r="AZ39" s="675"/>
      <c r="BA39" s="56"/>
      <c r="BB39" s="243"/>
      <c r="BC39" s="674"/>
      <c r="BD39" s="675"/>
      <c r="BE39" s="51"/>
      <c r="BF39" s="243"/>
      <c r="BG39" s="51"/>
      <c r="BH39" s="51"/>
      <c r="BI39" s="243"/>
      <c r="BJ39" s="51"/>
      <c r="BK39" s="51"/>
      <c r="BL39" s="51"/>
      <c r="BM39" s="243"/>
      <c r="BN39" s="51"/>
      <c r="BO39" s="51"/>
      <c r="BP39" s="51"/>
      <c r="BQ39" s="51"/>
      <c r="BR39" s="51"/>
      <c r="BS39" s="51"/>
      <c r="BT39" s="53"/>
      <c r="BU39" s="51"/>
      <c r="BV39" s="55"/>
      <c r="BW39" s="53"/>
      <c r="BX39" s="55"/>
      <c r="BY39" s="335"/>
      <c r="BZ39" s="243"/>
      <c r="CA39" s="51"/>
      <c r="CB39" s="51"/>
      <c r="CC39" s="51"/>
      <c r="CD39" s="51"/>
      <c r="CE39" s="51"/>
      <c r="CF39" s="64"/>
      <c r="CG39" s="92"/>
      <c r="CH39" s="77"/>
    </row>
    <row r="40" spans="2:86" s="233" customFormat="1" x14ac:dyDescent="0.25">
      <c r="B40" s="605"/>
      <c r="C40" s="243"/>
      <c r="D40" s="243"/>
      <c r="E40" s="243"/>
      <c r="F40" s="243"/>
      <c r="G40" s="278"/>
      <c r="H40" s="674"/>
      <c r="I40" s="675"/>
      <c r="J40" s="56"/>
      <c r="K40" s="56"/>
      <c r="L40" s="56"/>
      <c r="M40" s="51"/>
      <c r="N40" s="51"/>
      <c r="O40" s="51"/>
      <c r="P40" s="243"/>
      <c r="Q40" s="52"/>
      <c r="R40" s="51"/>
      <c r="S40" s="51"/>
      <c r="T40" s="86"/>
      <c r="U40" s="671"/>
      <c r="V40" s="672"/>
      <c r="W40" s="673"/>
      <c r="X40" s="79"/>
      <c r="Y40" s="671"/>
      <c r="Z40" s="672"/>
      <c r="AA40" s="672"/>
      <c r="AB40" s="673"/>
      <c r="AC40" s="51"/>
      <c r="AD40" s="51"/>
      <c r="AE40" s="51"/>
      <c r="AF40" s="243"/>
      <c r="AG40" s="674"/>
      <c r="AH40" s="675"/>
      <c r="AI40" s="90"/>
      <c r="AJ40" s="671"/>
      <c r="AK40" s="672"/>
      <c r="AL40" s="672"/>
      <c r="AM40" s="673"/>
      <c r="AN40" s="55"/>
      <c r="AO40" s="53"/>
      <c r="AP40" s="51"/>
      <c r="AQ40" s="671"/>
      <c r="AR40" s="672"/>
      <c r="AS40" s="672"/>
      <c r="AT40" s="673"/>
      <c r="AU40" s="55"/>
      <c r="AV40" s="53"/>
      <c r="AW40" s="243"/>
      <c r="AX40" s="243"/>
      <c r="AY40" s="674"/>
      <c r="AZ40" s="675"/>
      <c r="BA40" s="56"/>
      <c r="BB40" s="243"/>
      <c r="BC40" s="674"/>
      <c r="BD40" s="675"/>
      <c r="BE40" s="51"/>
      <c r="BF40" s="243"/>
      <c r="BG40" s="51"/>
      <c r="BH40" s="51"/>
      <c r="BI40" s="243"/>
      <c r="BJ40" s="51"/>
      <c r="BK40" s="51"/>
      <c r="BL40" s="51"/>
      <c r="BM40" s="243"/>
      <c r="BN40" s="51"/>
      <c r="BO40" s="51"/>
      <c r="BP40" s="51"/>
      <c r="BQ40" s="51"/>
      <c r="BR40" s="51"/>
      <c r="BS40" s="51"/>
      <c r="BT40" s="53"/>
      <c r="BU40" s="51"/>
      <c r="BV40" s="55"/>
      <c r="BW40" s="53"/>
      <c r="BX40" s="55"/>
      <c r="BY40" s="335"/>
      <c r="BZ40" s="243"/>
      <c r="CA40" s="51"/>
      <c r="CB40" s="51"/>
      <c r="CC40" s="51"/>
      <c r="CD40" s="51"/>
      <c r="CE40" s="51"/>
      <c r="CF40" s="64"/>
      <c r="CG40" s="92"/>
      <c r="CH40" s="77"/>
    </row>
    <row r="41" spans="2:86" s="233" customFormat="1" x14ac:dyDescent="0.25">
      <c r="B41" s="605"/>
      <c r="C41" s="243"/>
      <c r="D41" s="243"/>
      <c r="E41" s="243"/>
      <c r="F41" s="243"/>
      <c r="G41" s="278"/>
      <c r="H41" s="674"/>
      <c r="I41" s="675"/>
      <c r="J41" s="56"/>
      <c r="K41" s="56"/>
      <c r="L41" s="56"/>
      <c r="M41" s="51"/>
      <c r="N41" s="51"/>
      <c r="O41" s="51"/>
      <c r="P41" s="243"/>
      <c r="Q41" s="52"/>
      <c r="R41" s="51"/>
      <c r="S41" s="51"/>
      <c r="T41" s="86"/>
      <c r="U41" s="671"/>
      <c r="V41" s="672"/>
      <c r="W41" s="673"/>
      <c r="X41" s="79"/>
      <c r="Y41" s="671"/>
      <c r="Z41" s="672"/>
      <c r="AA41" s="672"/>
      <c r="AB41" s="673"/>
      <c r="AC41" s="51"/>
      <c r="AD41" s="51"/>
      <c r="AE41" s="51"/>
      <c r="AF41" s="243"/>
      <c r="AG41" s="674"/>
      <c r="AH41" s="675"/>
      <c r="AI41" s="90"/>
      <c r="AJ41" s="671"/>
      <c r="AK41" s="672"/>
      <c r="AL41" s="672"/>
      <c r="AM41" s="673"/>
      <c r="AN41" s="55"/>
      <c r="AO41" s="53"/>
      <c r="AP41" s="51"/>
      <c r="AQ41" s="671"/>
      <c r="AR41" s="672"/>
      <c r="AS41" s="672"/>
      <c r="AT41" s="673"/>
      <c r="AU41" s="55"/>
      <c r="AV41" s="53"/>
      <c r="AW41" s="243"/>
      <c r="AX41" s="243"/>
      <c r="AY41" s="674"/>
      <c r="AZ41" s="675"/>
      <c r="BA41" s="56"/>
      <c r="BB41" s="243"/>
      <c r="BC41" s="674"/>
      <c r="BD41" s="675"/>
      <c r="BE41" s="51"/>
      <c r="BF41" s="243"/>
      <c r="BG41" s="51"/>
      <c r="BH41" s="51"/>
      <c r="BI41" s="243"/>
      <c r="BJ41" s="51"/>
      <c r="BK41" s="51"/>
      <c r="BL41" s="51"/>
      <c r="BM41" s="243"/>
      <c r="BN41" s="51"/>
      <c r="BO41" s="51"/>
      <c r="BP41" s="51"/>
      <c r="BQ41" s="51"/>
      <c r="BR41" s="51"/>
      <c r="BS41" s="51"/>
      <c r="BT41" s="53"/>
      <c r="BU41" s="51"/>
      <c r="BV41" s="55"/>
      <c r="BW41" s="53"/>
      <c r="BX41" s="55"/>
      <c r="BY41" s="335"/>
      <c r="BZ41" s="243"/>
      <c r="CA41" s="51"/>
      <c r="CB41" s="51"/>
      <c r="CC41" s="51"/>
      <c r="CD41" s="51"/>
      <c r="CE41" s="51"/>
      <c r="CF41" s="64"/>
      <c r="CG41" s="92"/>
      <c r="CH41" s="77"/>
    </row>
    <row r="42" spans="2:86" s="233" customFormat="1" x14ac:dyDescent="0.25">
      <c r="B42" s="605"/>
      <c r="C42" s="243"/>
      <c r="D42" s="243"/>
      <c r="E42" s="243"/>
      <c r="F42" s="243"/>
      <c r="G42" s="278"/>
      <c r="H42" s="674"/>
      <c r="I42" s="675"/>
      <c r="J42" s="56"/>
      <c r="K42" s="56"/>
      <c r="L42" s="56"/>
      <c r="M42" s="51"/>
      <c r="N42" s="51"/>
      <c r="O42" s="51"/>
      <c r="P42" s="243"/>
      <c r="Q42" s="52"/>
      <c r="R42" s="51"/>
      <c r="S42" s="51"/>
      <c r="T42" s="86"/>
      <c r="U42" s="671"/>
      <c r="V42" s="672"/>
      <c r="W42" s="673"/>
      <c r="X42" s="79"/>
      <c r="Y42" s="671"/>
      <c r="Z42" s="672"/>
      <c r="AA42" s="672"/>
      <c r="AB42" s="673"/>
      <c r="AC42" s="51"/>
      <c r="AD42" s="51"/>
      <c r="AE42" s="51"/>
      <c r="AF42" s="243"/>
      <c r="AG42" s="674"/>
      <c r="AH42" s="675"/>
      <c r="AI42" s="90"/>
      <c r="AJ42" s="671"/>
      <c r="AK42" s="672"/>
      <c r="AL42" s="672"/>
      <c r="AM42" s="673"/>
      <c r="AN42" s="55"/>
      <c r="AO42" s="53"/>
      <c r="AP42" s="51"/>
      <c r="AQ42" s="671"/>
      <c r="AR42" s="672"/>
      <c r="AS42" s="672"/>
      <c r="AT42" s="673"/>
      <c r="AU42" s="55"/>
      <c r="AV42" s="53"/>
      <c r="AW42" s="243"/>
      <c r="AX42" s="243"/>
      <c r="AY42" s="674"/>
      <c r="AZ42" s="675"/>
      <c r="BA42" s="56"/>
      <c r="BB42" s="243"/>
      <c r="BC42" s="674"/>
      <c r="BD42" s="675"/>
      <c r="BE42" s="51"/>
      <c r="BF42" s="243"/>
      <c r="BG42" s="51"/>
      <c r="BH42" s="51"/>
      <c r="BI42" s="243"/>
      <c r="BJ42" s="51"/>
      <c r="BK42" s="51"/>
      <c r="BL42" s="51"/>
      <c r="BM42" s="243"/>
      <c r="BN42" s="51"/>
      <c r="BO42" s="51"/>
      <c r="BP42" s="51"/>
      <c r="BQ42" s="51"/>
      <c r="BR42" s="51"/>
      <c r="BS42" s="51"/>
      <c r="BT42" s="53"/>
      <c r="BU42" s="51"/>
      <c r="BV42" s="55"/>
      <c r="BW42" s="53"/>
      <c r="BX42" s="55"/>
      <c r="BY42" s="335"/>
      <c r="BZ42" s="243"/>
      <c r="CA42" s="51"/>
      <c r="CB42" s="51"/>
      <c r="CC42" s="51"/>
      <c r="CD42" s="51"/>
      <c r="CE42" s="51"/>
      <c r="CF42" s="64"/>
      <c r="CG42" s="92"/>
      <c r="CH42" s="77"/>
    </row>
    <row r="43" spans="2:86" s="233" customFormat="1" x14ac:dyDescent="0.25">
      <c r="B43" s="605"/>
      <c r="C43" s="243"/>
      <c r="D43" s="243"/>
      <c r="E43" s="243"/>
      <c r="F43" s="243"/>
      <c r="G43" s="278"/>
      <c r="H43" s="674"/>
      <c r="I43" s="675"/>
      <c r="J43" s="56"/>
      <c r="K43" s="56"/>
      <c r="L43" s="56"/>
      <c r="M43" s="51"/>
      <c r="N43" s="51"/>
      <c r="O43" s="51"/>
      <c r="P43" s="243"/>
      <c r="Q43" s="52"/>
      <c r="R43" s="51"/>
      <c r="S43" s="51"/>
      <c r="T43" s="86"/>
      <c r="U43" s="671"/>
      <c r="V43" s="672"/>
      <c r="W43" s="673"/>
      <c r="X43" s="79"/>
      <c r="Y43" s="671"/>
      <c r="Z43" s="672"/>
      <c r="AA43" s="672"/>
      <c r="AB43" s="673"/>
      <c r="AC43" s="51"/>
      <c r="AD43" s="51"/>
      <c r="AE43" s="51"/>
      <c r="AF43" s="243"/>
      <c r="AG43" s="674"/>
      <c r="AH43" s="675"/>
      <c r="AI43" s="90"/>
      <c r="AJ43" s="671"/>
      <c r="AK43" s="672"/>
      <c r="AL43" s="672"/>
      <c r="AM43" s="673"/>
      <c r="AN43" s="55"/>
      <c r="AO43" s="53"/>
      <c r="AP43" s="51"/>
      <c r="AQ43" s="671"/>
      <c r="AR43" s="672"/>
      <c r="AS43" s="672"/>
      <c r="AT43" s="673"/>
      <c r="AU43" s="55"/>
      <c r="AV43" s="53"/>
      <c r="AW43" s="243"/>
      <c r="AX43" s="243"/>
      <c r="AY43" s="674"/>
      <c r="AZ43" s="675"/>
      <c r="BA43" s="56"/>
      <c r="BB43" s="243"/>
      <c r="BC43" s="674"/>
      <c r="BD43" s="675"/>
      <c r="BE43" s="51"/>
      <c r="BF43" s="243"/>
      <c r="BG43" s="51"/>
      <c r="BH43" s="51"/>
      <c r="BI43" s="243"/>
      <c r="BJ43" s="51"/>
      <c r="BK43" s="51"/>
      <c r="BL43" s="51"/>
      <c r="BM43" s="243"/>
      <c r="BN43" s="51"/>
      <c r="BO43" s="51"/>
      <c r="BP43" s="51"/>
      <c r="BQ43" s="51"/>
      <c r="BR43" s="51"/>
      <c r="BS43" s="51"/>
      <c r="BT43" s="53"/>
      <c r="BU43" s="51"/>
      <c r="BV43" s="55"/>
      <c r="BW43" s="53"/>
      <c r="BX43" s="55"/>
      <c r="BY43" s="335"/>
      <c r="BZ43" s="243"/>
      <c r="CA43" s="51"/>
      <c r="CB43" s="51"/>
      <c r="CC43" s="51"/>
      <c r="CD43" s="51"/>
      <c r="CE43" s="51"/>
      <c r="CF43" s="64"/>
      <c r="CG43" s="92"/>
      <c r="CH43" s="77"/>
    </row>
    <row r="44" spans="2:86" x14ac:dyDescent="0.25">
      <c r="B44" s="605"/>
      <c r="C44" s="243"/>
      <c r="D44" s="243"/>
      <c r="E44" s="243"/>
      <c r="F44" s="243"/>
      <c r="G44" s="278"/>
      <c r="H44" s="674"/>
      <c r="I44" s="675"/>
      <c r="J44" s="56"/>
      <c r="K44" s="56"/>
      <c r="L44" s="56"/>
      <c r="M44" s="51"/>
      <c r="N44" s="51"/>
      <c r="O44" s="51"/>
      <c r="P44" s="243"/>
      <c r="Q44" s="52"/>
      <c r="R44" s="51"/>
      <c r="S44" s="51"/>
      <c r="T44" s="86"/>
      <c r="U44" s="671"/>
      <c r="V44" s="672"/>
      <c r="W44" s="673"/>
      <c r="X44" s="79"/>
      <c r="Y44" s="671"/>
      <c r="Z44" s="672"/>
      <c r="AA44" s="672"/>
      <c r="AB44" s="673"/>
      <c r="AC44" s="51"/>
      <c r="AD44" s="51"/>
      <c r="AE44" s="51"/>
      <c r="AF44" s="243"/>
      <c r="AG44" s="674"/>
      <c r="AH44" s="675"/>
      <c r="AI44" s="90"/>
      <c r="AJ44" s="671"/>
      <c r="AK44" s="672"/>
      <c r="AL44" s="672"/>
      <c r="AM44" s="673"/>
      <c r="AN44" s="55"/>
      <c r="AO44" s="53"/>
      <c r="AP44" s="51"/>
      <c r="AQ44" s="671"/>
      <c r="AR44" s="672"/>
      <c r="AS44" s="672"/>
      <c r="AT44" s="673"/>
      <c r="AU44" s="55"/>
      <c r="AV44" s="53"/>
      <c r="AW44" s="243"/>
      <c r="AX44" s="243"/>
      <c r="AY44" s="674"/>
      <c r="AZ44" s="675"/>
      <c r="BA44" s="56"/>
      <c r="BB44" s="243"/>
      <c r="BC44" s="674"/>
      <c r="BD44" s="675"/>
      <c r="BE44" s="51"/>
      <c r="BF44" s="243"/>
      <c r="BG44" s="51"/>
      <c r="BH44" s="51"/>
      <c r="BI44" s="243"/>
      <c r="BJ44" s="51"/>
      <c r="BK44" s="51"/>
      <c r="BL44" s="51"/>
      <c r="BM44" s="243"/>
      <c r="BN44" s="51"/>
      <c r="BO44" s="51"/>
      <c r="BP44" s="51"/>
      <c r="BQ44" s="51"/>
      <c r="BR44" s="51"/>
      <c r="BS44" s="51"/>
      <c r="BT44" s="53"/>
      <c r="BU44" s="51"/>
      <c r="BV44" s="55"/>
      <c r="BW44" s="53"/>
      <c r="BX44" s="55"/>
      <c r="BY44" s="335"/>
      <c r="BZ44" s="243"/>
      <c r="CA44" s="51"/>
      <c r="CB44" s="51"/>
      <c r="CC44" s="51"/>
      <c r="CD44" s="51"/>
      <c r="CE44" s="51"/>
      <c r="CF44" s="64"/>
      <c r="CG44" s="92"/>
      <c r="CH44" s="77"/>
    </row>
    <row r="45" spans="2:86" x14ac:dyDescent="0.25">
      <c r="B45" s="605"/>
      <c r="C45" s="243"/>
      <c r="D45" s="243"/>
      <c r="E45" s="243"/>
      <c r="F45" s="243"/>
      <c r="G45" s="278"/>
      <c r="H45" s="674"/>
      <c r="I45" s="675"/>
      <c r="J45" s="56"/>
      <c r="K45" s="56"/>
      <c r="L45" s="56"/>
      <c r="M45" s="51"/>
      <c r="N45" s="51"/>
      <c r="O45" s="51"/>
      <c r="P45" s="243"/>
      <c r="Q45" s="52"/>
      <c r="R45" s="51"/>
      <c r="S45" s="51"/>
      <c r="T45" s="86"/>
      <c r="U45" s="671"/>
      <c r="V45" s="672"/>
      <c r="W45" s="673"/>
      <c r="X45" s="79"/>
      <c r="Y45" s="671"/>
      <c r="Z45" s="672"/>
      <c r="AA45" s="672"/>
      <c r="AB45" s="673"/>
      <c r="AC45" s="51"/>
      <c r="AD45" s="51"/>
      <c r="AE45" s="51"/>
      <c r="AF45" s="243"/>
      <c r="AG45" s="674"/>
      <c r="AH45" s="675"/>
      <c r="AI45" s="90"/>
      <c r="AJ45" s="671"/>
      <c r="AK45" s="672"/>
      <c r="AL45" s="672"/>
      <c r="AM45" s="673"/>
      <c r="AN45" s="55"/>
      <c r="AO45" s="53"/>
      <c r="AP45" s="51"/>
      <c r="AQ45" s="671"/>
      <c r="AR45" s="672"/>
      <c r="AS45" s="672"/>
      <c r="AT45" s="673"/>
      <c r="AU45" s="55"/>
      <c r="AV45" s="53"/>
      <c r="AW45" s="243"/>
      <c r="AX45" s="243"/>
      <c r="AY45" s="674"/>
      <c r="AZ45" s="675"/>
      <c r="BA45" s="56"/>
      <c r="BB45" s="243"/>
      <c r="BC45" s="674"/>
      <c r="BD45" s="675"/>
      <c r="BE45" s="51"/>
      <c r="BF45" s="243"/>
      <c r="BG45" s="51"/>
      <c r="BH45" s="51"/>
      <c r="BI45" s="243"/>
      <c r="BJ45" s="51"/>
      <c r="BK45" s="51"/>
      <c r="BL45" s="51"/>
      <c r="BM45" s="243"/>
      <c r="BN45" s="51"/>
      <c r="BO45" s="51"/>
      <c r="BP45" s="51"/>
      <c r="BQ45" s="51"/>
      <c r="BR45" s="51"/>
      <c r="BS45" s="51"/>
      <c r="BT45" s="53"/>
      <c r="BU45" s="51"/>
      <c r="BV45" s="55"/>
      <c r="BW45" s="53"/>
      <c r="BX45" s="55"/>
      <c r="BY45" s="335"/>
      <c r="BZ45" s="243"/>
      <c r="CA45" s="51"/>
      <c r="CB45" s="51"/>
      <c r="CC45" s="51"/>
      <c r="CD45" s="51"/>
      <c r="CE45" s="51"/>
      <c r="CF45" s="64"/>
      <c r="CG45" s="92"/>
      <c r="CH45" s="77"/>
    </row>
    <row r="46" spans="2:86" x14ac:dyDescent="0.25">
      <c r="B46" s="605"/>
      <c r="C46" s="243"/>
      <c r="D46" s="243"/>
      <c r="E46" s="243"/>
      <c r="F46" s="243"/>
      <c r="G46" s="278"/>
      <c r="H46" s="674"/>
      <c r="I46" s="675"/>
      <c r="J46" s="56"/>
      <c r="K46" s="56"/>
      <c r="L46" s="56"/>
      <c r="M46" s="51"/>
      <c r="N46" s="51"/>
      <c r="O46" s="51"/>
      <c r="P46" s="243"/>
      <c r="Q46" s="52"/>
      <c r="R46" s="51"/>
      <c r="S46" s="51"/>
      <c r="T46" s="86"/>
      <c r="U46" s="671"/>
      <c r="V46" s="672"/>
      <c r="W46" s="673"/>
      <c r="X46" s="79"/>
      <c r="Y46" s="671"/>
      <c r="Z46" s="672"/>
      <c r="AA46" s="672"/>
      <c r="AB46" s="673"/>
      <c r="AC46" s="51"/>
      <c r="AD46" s="51"/>
      <c r="AE46" s="51"/>
      <c r="AF46" s="243"/>
      <c r="AG46" s="674"/>
      <c r="AH46" s="675"/>
      <c r="AI46" s="90"/>
      <c r="AJ46" s="671"/>
      <c r="AK46" s="672"/>
      <c r="AL46" s="672"/>
      <c r="AM46" s="673"/>
      <c r="AN46" s="55"/>
      <c r="AO46" s="53"/>
      <c r="AP46" s="51"/>
      <c r="AQ46" s="671"/>
      <c r="AR46" s="672"/>
      <c r="AS46" s="672"/>
      <c r="AT46" s="673"/>
      <c r="AU46" s="55"/>
      <c r="AV46" s="53"/>
      <c r="AW46" s="243"/>
      <c r="AX46" s="243"/>
      <c r="AY46" s="674"/>
      <c r="AZ46" s="675"/>
      <c r="BA46" s="56"/>
      <c r="BB46" s="243"/>
      <c r="BC46" s="674"/>
      <c r="BD46" s="675"/>
      <c r="BE46" s="51"/>
      <c r="BF46" s="243"/>
      <c r="BG46" s="51"/>
      <c r="BH46" s="51"/>
      <c r="BI46" s="243"/>
      <c r="BJ46" s="51"/>
      <c r="BK46" s="51"/>
      <c r="BL46" s="51"/>
      <c r="BM46" s="243"/>
      <c r="BN46" s="51"/>
      <c r="BO46" s="51"/>
      <c r="BP46" s="51"/>
      <c r="BQ46" s="51"/>
      <c r="BR46" s="51"/>
      <c r="BS46" s="51"/>
      <c r="BT46" s="53"/>
      <c r="BU46" s="51"/>
      <c r="BV46" s="55"/>
      <c r="BW46" s="53"/>
      <c r="BX46" s="55"/>
      <c r="BY46" s="335"/>
      <c r="BZ46" s="243"/>
      <c r="CA46" s="51"/>
      <c r="CB46" s="51"/>
      <c r="CC46" s="51"/>
      <c r="CD46" s="51"/>
      <c r="CE46" s="51"/>
      <c r="CF46" s="64"/>
      <c r="CG46" s="92"/>
      <c r="CH46" s="77"/>
    </row>
    <row r="47" spans="2:86" x14ac:dyDescent="0.25">
      <c r="B47" s="605"/>
      <c r="C47" s="243"/>
      <c r="D47" s="243"/>
      <c r="E47" s="243"/>
      <c r="F47" s="243"/>
      <c r="G47" s="278"/>
      <c r="H47" s="674"/>
      <c r="I47" s="675"/>
      <c r="J47" s="56"/>
      <c r="K47" s="56"/>
      <c r="L47" s="56"/>
      <c r="M47" s="51"/>
      <c r="N47" s="51"/>
      <c r="O47" s="51"/>
      <c r="P47" s="243"/>
      <c r="Q47" s="52"/>
      <c r="R47" s="51"/>
      <c r="S47" s="51"/>
      <c r="T47" s="86"/>
      <c r="U47" s="671"/>
      <c r="V47" s="672"/>
      <c r="W47" s="673"/>
      <c r="X47" s="79"/>
      <c r="Y47" s="671"/>
      <c r="Z47" s="672"/>
      <c r="AA47" s="672"/>
      <c r="AB47" s="673"/>
      <c r="AC47" s="51"/>
      <c r="AD47" s="51"/>
      <c r="AE47" s="51"/>
      <c r="AF47" s="243"/>
      <c r="AG47" s="674"/>
      <c r="AH47" s="675"/>
      <c r="AI47" s="90"/>
      <c r="AJ47" s="671"/>
      <c r="AK47" s="672"/>
      <c r="AL47" s="672"/>
      <c r="AM47" s="673"/>
      <c r="AN47" s="55"/>
      <c r="AO47" s="53"/>
      <c r="AP47" s="51"/>
      <c r="AQ47" s="671"/>
      <c r="AR47" s="672"/>
      <c r="AS47" s="672"/>
      <c r="AT47" s="673"/>
      <c r="AU47" s="55"/>
      <c r="AV47" s="53"/>
      <c r="AW47" s="243"/>
      <c r="AX47" s="243"/>
      <c r="AY47" s="674"/>
      <c r="AZ47" s="675"/>
      <c r="BA47" s="56"/>
      <c r="BB47" s="243"/>
      <c r="BC47" s="674"/>
      <c r="BD47" s="675"/>
      <c r="BE47" s="51"/>
      <c r="BF47" s="243"/>
      <c r="BG47" s="51"/>
      <c r="BH47" s="51"/>
      <c r="BI47" s="243"/>
      <c r="BJ47" s="51"/>
      <c r="BK47" s="51"/>
      <c r="BL47" s="51"/>
      <c r="BM47" s="243"/>
      <c r="BN47" s="51"/>
      <c r="BO47" s="51"/>
      <c r="BP47" s="51"/>
      <c r="BQ47" s="51"/>
      <c r="BR47" s="51"/>
      <c r="BS47" s="51"/>
      <c r="BT47" s="53"/>
      <c r="BU47" s="51"/>
      <c r="BV47" s="55"/>
      <c r="BW47" s="53"/>
      <c r="BX47" s="55"/>
      <c r="BY47" s="335"/>
      <c r="BZ47" s="243"/>
      <c r="CA47" s="51"/>
      <c r="CB47" s="51"/>
      <c r="CC47" s="51"/>
      <c r="CD47" s="51"/>
      <c r="CE47" s="51"/>
      <c r="CF47" s="64"/>
      <c r="CG47" s="92"/>
      <c r="CH47" s="77"/>
    </row>
    <row r="48" spans="2:86" x14ac:dyDescent="0.25">
      <c r="B48" s="605"/>
      <c r="C48" s="243"/>
      <c r="D48" s="243"/>
      <c r="E48" s="243"/>
      <c r="F48" s="243"/>
      <c r="G48" s="278"/>
      <c r="H48" s="674"/>
      <c r="I48" s="675"/>
      <c r="J48" s="56"/>
      <c r="K48" s="56"/>
      <c r="L48" s="56"/>
      <c r="M48" s="51"/>
      <c r="N48" s="51"/>
      <c r="O48" s="51"/>
      <c r="P48" s="243"/>
      <c r="Q48" s="52"/>
      <c r="R48" s="51"/>
      <c r="S48" s="51"/>
      <c r="T48" s="86"/>
      <c r="U48" s="671"/>
      <c r="V48" s="672"/>
      <c r="W48" s="673"/>
      <c r="X48" s="79"/>
      <c r="Y48" s="671"/>
      <c r="Z48" s="672"/>
      <c r="AA48" s="672"/>
      <c r="AB48" s="673"/>
      <c r="AC48" s="51"/>
      <c r="AD48" s="51"/>
      <c r="AE48" s="51"/>
      <c r="AF48" s="243"/>
      <c r="AG48" s="674"/>
      <c r="AH48" s="675"/>
      <c r="AI48" s="90"/>
      <c r="AJ48" s="671"/>
      <c r="AK48" s="672"/>
      <c r="AL48" s="672"/>
      <c r="AM48" s="673"/>
      <c r="AN48" s="55"/>
      <c r="AO48" s="53"/>
      <c r="AP48" s="51"/>
      <c r="AQ48" s="671"/>
      <c r="AR48" s="672"/>
      <c r="AS48" s="672"/>
      <c r="AT48" s="673"/>
      <c r="AU48" s="55"/>
      <c r="AV48" s="53"/>
      <c r="AW48" s="243"/>
      <c r="AX48" s="243"/>
      <c r="AY48" s="674"/>
      <c r="AZ48" s="675"/>
      <c r="BA48" s="56"/>
      <c r="BB48" s="243"/>
      <c r="BC48" s="674"/>
      <c r="BD48" s="675"/>
      <c r="BE48" s="51"/>
      <c r="BF48" s="243"/>
      <c r="BG48" s="51"/>
      <c r="BH48" s="51"/>
      <c r="BI48" s="243"/>
      <c r="BJ48" s="51"/>
      <c r="BK48" s="51"/>
      <c r="BL48" s="51"/>
      <c r="BM48" s="243"/>
      <c r="BN48" s="51"/>
      <c r="BO48" s="51"/>
      <c r="BP48" s="51"/>
      <c r="BQ48" s="51"/>
      <c r="BR48" s="51"/>
      <c r="BS48" s="51"/>
      <c r="BT48" s="53"/>
      <c r="BU48" s="51"/>
      <c r="BV48" s="55"/>
      <c r="BW48" s="53"/>
      <c r="BX48" s="55"/>
      <c r="BY48" s="335"/>
      <c r="BZ48" s="243"/>
      <c r="CA48" s="51"/>
      <c r="CB48" s="51"/>
      <c r="CC48" s="51"/>
      <c r="CD48" s="51"/>
      <c r="CE48" s="51"/>
      <c r="CF48" s="64"/>
      <c r="CG48" s="92"/>
      <c r="CH48" s="77"/>
    </row>
    <row r="49" spans="2:86" x14ac:dyDescent="0.25">
      <c r="B49" s="605"/>
      <c r="C49" s="243"/>
      <c r="D49" s="243"/>
      <c r="E49" s="243"/>
      <c r="F49" s="243"/>
      <c r="G49" s="278"/>
      <c r="H49" s="674"/>
      <c r="I49" s="675"/>
      <c r="J49" s="56"/>
      <c r="K49" s="56"/>
      <c r="L49" s="56"/>
      <c r="M49" s="51"/>
      <c r="N49" s="51"/>
      <c r="O49" s="51"/>
      <c r="P49" s="243"/>
      <c r="Q49" s="52"/>
      <c r="R49" s="51"/>
      <c r="S49" s="51"/>
      <c r="T49" s="86"/>
      <c r="U49" s="671"/>
      <c r="V49" s="672"/>
      <c r="W49" s="673"/>
      <c r="X49" s="79"/>
      <c r="Y49" s="671"/>
      <c r="Z49" s="672"/>
      <c r="AA49" s="672"/>
      <c r="AB49" s="673"/>
      <c r="AC49" s="51"/>
      <c r="AD49" s="51"/>
      <c r="AE49" s="51"/>
      <c r="AF49" s="243"/>
      <c r="AG49" s="674"/>
      <c r="AH49" s="675"/>
      <c r="AI49" s="90"/>
      <c r="AJ49" s="671"/>
      <c r="AK49" s="672"/>
      <c r="AL49" s="672"/>
      <c r="AM49" s="673"/>
      <c r="AN49" s="55"/>
      <c r="AO49" s="53"/>
      <c r="AP49" s="51"/>
      <c r="AQ49" s="671"/>
      <c r="AR49" s="672"/>
      <c r="AS49" s="672"/>
      <c r="AT49" s="673"/>
      <c r="AU49" s="55"/>
      <c r="AV49" s="53"/>
      <c r="AW49" s="243"/>
      <c r="AX49" s="243"/>
      <c r="AY49" s="674"/>
      <c r="AZ49" s="675"/>
      <c r="BA49" s="56"/>
      <c r="BB49" s="243"/>
      <c r="BC49" s="674"/>
      <c r="BD49" s="675"/>
      <c r="BE49" s="51"/>
      <c r="BF49" s="243"/>
      <c r="BG49" s="51"/>
      <c r="BH49" s="51"/>
      <c r="BI49" s="243"/>
      <c r="BJ49" s="51"/>
      <c r="BK49" s="51"/>
      <c r="BL49" s="51"/>
      <c r="BM49" s="243"/>
      <c r="BN49" s="51"/>
      <c r="BO49" s="51"/>
      <c r="BP49" s="51"/>
      <c r="BQ49" s="51"/>
      <c r="BR49" s="51"/>
      <c r="BS49" s="51"/>
      <c r="BT49" s="53"/>
      <c r="BU49" s="51"/>
      <c r="BV49" s="55"/>
      <c r="BW49" s="53"/>
      <c r="BX49" s="55"/>
      <c r="BY49" s="335"/>
      <c r="BZ49" s="243"/>
      <c r="CA49" s="51"/>
      <c r="CB49" s="51"/>
      <c r="CC49" s="51"/>
      <c r="CD49" s="51"/>
      <c r="CE49" s="51"/>
      <c r="CF49" s="64"/>
      <c r="CG49" s="92"/>
      <c r="CH49" s="77"/>
    </row>
    <row r="50" spans="2:86" x14ac:dyDescent="0.25">
      <c r="B50" s="605"/>
      <c r="C50" s="243"/>
      <c r="D50" s="243"/>
      <c r="E50" s="243"/>
      <c r="F50" s="243"/>
      <c r="G50" s="278"/>
      <c r="H50" s="674"/>
      <c r="I50" s="675"/>
      <c r="J50" s="56"/>
      <c r="K50" s="56"/>
      <c r="L50" s="56"/>
      <c r="M50" s="51"/>
      <c r="N50" s="51"/>
      <c r="O50" s="51"/>
      <c r="P50" s="243"/>
      <c r="Q50" s="52"/>
      <c r="R50" s="51"/>
      <c r="S50" s="51"/>
      <c r="T50" s="86"/>
      <c r="U50" s="671"/>
      <c r="V50" s="672"/>
      <c r="W50" s="673"/>
      <c r="X50" s="79"/>
      <c r="Y50" s="671"/>
      <c r="Z50" s="672"/>
      <c r="AA50" s="672"/>
      <c r="AB50" s="673"/>
      <c r="AC50" s="51"/>
      <c r="AD50" s="51"/>
      <c r="AE50" s="51"/>
      <c r="AF50" s="243"/>
      <c r="AG50" s="674"/>
      <c r="AH50" s="675"/>
      <c r="AI50" s="90"/>
      <c r="AJ50" s="671"/>
      <c r="AK50" s="672"/>
      <c r="AL50" s="672"/>
      <c r="AM50" s="673"/>
      <c r="AN50" s="55"/>
      <c r="AO50" s="53"/>
      <c r="AP50" s="51"/>
      <c r="AQ50" s="671"/>
      <c r="AR50" s="672"/>
      <c r="AS50" s="672"/>
      <c r="AT50" s="673"/>
      <c r="AU50" s="55"/>
      <c r="AV50" s="53"/>
      <c r="AW50" s="243"/>
      <c r="AX50" s="243"/>
      <c r="AY50" s="674"/>
      <c r="AZ50" s="675"/>
      <c r="BA50" s="56"/>
      <c r="BB50" s="243"/>
      <c r="BC50" s="674"/>
      <c r="BD50" s="675"/>
      <c r="BE50" s="51"/>
      <c r="BF50" s="243"/>
      <c r="BG50" s="51"/>
      <c r="BH50" s="51"/>
      <c r="BI50" s="243"/>
      <c r="BJ50" s="51"/>
      <c r="BK50" s="51"/>
      <c r="BL50" s="51"/>
      <c r="BM50" s="243"/>
      <c r="BN50" s="51"/>
      <c r="BO50" s="51"/>
      <c r="BP50" s="51"/>
      <c r="BQ50" s="51"/>
      <c r="BR50" s="51"/>
      <c r="BS50" s="51"/>
      <c r="BT50" s="53"/>
      <c r="BU50" s="51"/>
      <c r="BV50" s="55"/>
      <c r="BW50" s="53"/>
      <c r="BX50" s="55"/>
      <c r="BY50" s="335"/>
      <c r="BZ50" s="243"/>
      <c r="CA50" s="51"/>
      <c r="CB50" s="51"/>
      <c r="CC50" s="51"/>
      <c r="CD50" s="51"/>
      <c r="CE50" s="51"/>
      <c r="CF50" s="64"/>
      <c r="CG50" s="92"/>
      <c r="CH50" s="77"/>
    </row>
    <row r="51" spans="2:86" x14ac:dyDescent="0.25">
      <c r="B51" s="605"/>
      <c r="C51" s="243"/>
      <c r="D51" s="243"/>
      <c r="E51" s="243"/>
      <c r="F51" s="243"/>
      <c r="G51" s="278"/>
      <c r="H51" s="674"/>
      <c r="I51" s="675"/>
      <c r="J51" s="56"/>
      <c r="K51" s="56"/>
      <c r="L51" s="56"/>
      <c r="M51" s="51"/>
      <c r="N51" s="51"/>
      <c r="O51" s="51"/>
      <c r="P51" s="243"/>
      <c r="Q51" s="52"/>
      <c r="R51" s="51"/>
      <c r="S51" s="51"/>
      <c r="T51" s="86"/>
      <c r="U51" s="671"/>
      <c r="V51" s="672"/>
      <c r="W51" s="673"/>
      <c r="X51" s="79"/>
      <c r="Y51" s="671"/>
      <c r="Z51" s="672"/>
      <c r="AA51" s="672"/>
      <c r="AB51" s="673"/>
      <c r="AC51" s="51"/>
      <c r="AD51" s="51"/>
      <c r="AE51" s="51"/>
      <c r="AF51" s="243"/>
      <c r="AG51" s="674"/>
      <c r="AH51" s="675"/>
      <c r="AI51" s="90"/>
      <c r="AJ51" s="671"/>
      <c r="AK51" s="672"/>
      <c r="AL51" s="672"/>
      <c r="AM51" s="673"/>
      <c r="AN51" s="55"/>
      <c r="AO51" s="53"/>
      <c r="AP51" s="51"/>
      <c r="AQ51" s="671"/>
      <c r="AR51" s="672"/>
      <c r="AS51" s="672"/>
      <c r="AT51" s="673"/>
      <c r="AU51" s="55"/>
      <c r="AV51" s="53"/>
      <c r="AW51" s="243"/>
      <c r="AX51" s="243"/>
      <c r="AY51" s="674"/>
      <c r="AZ51" s="675"/>
      <c r="BA51" s="56"/>
      <c r="BB51" s="243"/>
      <c r="BC51" s="674"/>
      <c r="BD51" s="675"/>
      <c r="BE51" s="51"/>
      <c r="BF51" s="243"/>
      <c r="BG51" s="51"/>
      <c r="BH51" s="51"/>
      <c r="BI51" s="243"/>
      <c r="BJ51" s="51"/>
      <c r="BK51" s="51"/>
      <c r="BL51" s="51"/>
      <c r="BM51" s="243"/>
      <c r="BN51" s="51"/>
      <c r="BO51" s="51"/>
      <c r="BP51" s="51"/>
      <c r="BQ51" s="51"/>
      <c r="BR51" s="51"/>
      <c r="BS51" s="51"/>
      <c r="BT51" s="53"/>
      <c r="BU51" s="51"/>
      <c r="BV51" s="55"/>
      <c r="BW51" s="53"/>
      <c r="BX51" s="55"/>
      <c r="BY51" s="335"/>
      <c r="BZ51" s="243"/>
      <c r="CA51" s="51"/>
      <c r="CB51" s="51"/>
      <c r="CC51" s="51"/>
      <c r="CD51" s="51"/>
      <c r="CE51" s="51"/>
      <c r="CF51" s="64"/>
      <c r="CG51" s="92"/>
      <c r="CH51" s="77"/>
    </row>
    <row r="52" spans="2:86" x14ac:dyDescent="0.25">
      <c r="B52" s="605"/>
      <c r="C52" s="243"/>
      <c r="D52" s="243"/>
      <c r="E52" s="243"/>
      <c r="F52" s="243"/>
      <c r="G52" s="278"/>
      <c r="H52" s="674"/>
      <c r="I52" s="675"/>
      <c r="J52" s="56"/>
      <c r="K52" s="56"/>
      <c r="L52" s="56"/>
      <c r="M52" s="51"/>
      <c r="N52" s="51"/>
      <c r="O52" s="51"/>
      <c r="P52" s="243"/>
      <c r="Q52" s="52"/>
      <c r="R52" s="51"/>
      <c r="S52" s="51"/>
      <c r="T52" s="86"/>
      <c r="U52" s="671"/>
      <c r="V52" s="672"/>
      <c r="W52" s="673"/>
      <c r="X52" s="79"/>
      <c r="Y52" s="671"/>
      <c r="Z52" s="672"/>
      <c r="AA52" s="672"/>
      <c r="AB52" s="673"/>
      <c r="AC52" s="51"/>
      <c r="AD52" s="51"/>
      <c r="AE52" s="51"/>
      <c r="AF52" s="243"/>
      <c r="AG52" s="674"/>
      <c r="AH52" s="675"/>
      <c r="AI52" s="90"/>
      <c r="AJ52" s="671"/>
      <c r="AK52" s="672"/>
      <c r="AL52" s="672"/>
      <c r="AM52" s="673"/>
      <c r="AN52" s="55"/>
      <c r="AO52" s="53"/>
      <c r="AP52" s="51"/>
      <c r="AQ52" s="671"/>
      <c r="AR52" s="672"/>
      <c r="AS52" s="672"/>
      <c r="AT52" s="673"/>
      <c r="AU52" s="55"/>
      <c r="AV52" s="53"/>
      <c r="AW52" s="243"/>
      <c r="AX52" s="243"/>
      <c r="AY52" s="674"/>
      <c r="AZ52" s="675"/>
      <c r="BA52" s="56"/>
      <c r="BB52" s="243"/>
      <c r="BC52" s="674"/>
      <c r="BD52" s="675"/>
      <c r="BE52" s="51"/>
      <c r="BF52" s="243"/>
      <c r="BG52" s="51"/>
      <c r="BH52" s="51"/>
      <c r="BI52" s="243"/>
      <c r="BJ52" s="51"/>
      <c r="BK52" s="51"/>
      <c r="BL52" s="51"/>
      <c r="BM52" s="243"/>
      <c r="BN52" s="51"/>
      <c r="BO52" s="51"/>
      <c r="BP52" s="51"/>
      <c r="BQ52" s="51"/>
      <c r="BR52" s="51"/>
      <c r="BS52" s="51"/>
      <c r="BT52" s="53"/>
      <c r="BU52" s="51"/>
      <c r="BV52" s="55"/>
      <c r="BW52" s="53"/>
      <c r="BX52" s="55"/>
      <c r="BY52" s="335"/>
      <c r="BZ52" s="243"/>
      <c r="CA52" s="51"/>
      <c r="CB52" s="51"/>
      <c r="CC52" s="51"/>
      <c r="CD52" s="51"/>
      <c r="CE52" s="51"/>
      <c r="CF52" s="64"/>
      <c r="CG52" s="92"/>
      <c r="CH52" s="77"/>
    </row>
    <row r="53" spans="2:86" ht="12" customHeight="1" thickBot="1" x14ac:dyDescent="0.3">
      <c r="B53" s="606"/>
      <c r="C53" s="244"/>
      <c r="D53" s="244"/>
      <c r="E53" s="244"/>
      <c r="F53" s="244"/>
      <c r="G53" s="280"/>
      <c r="H53" s="676"/>
      <c r="I53" s="677"/>
      <c r="J53" s="59"/>
      <c r="K53" s="59"/>
      <c r="L53" s="59"/>
      <c r="M53" s="54"/>
      <c r="N53" s="54"/>
      <c r="O53" s="54"/>
      <c r="P53" s="244"/>
      <c r="Q53" s="57"/>
      <c r="R53" s="54"/>
      <c r="S53" s="54"/>
      <c r="T53" s="87"/>
      <c r="U53" s="678"/>
      <c r="V53" s="683"/>
      <c r="W53" s="679"/>
      <c r="X53" s="176"/>
      <c r="Y53" s="678"/>
      <c r="Z53" s="683"/>
      <c r="AA53" s="683"/>
      <c r="AB53" s="679"/>
      <c r="AC53" s="54"/>
      <c r="AD53" s="54"/>
      <c r="AE53" s="54"/>
      <c r="AF53" s="244"/>
      <c r="AG53" s="676"/>
      <c r="AH53" s="677"/>
      <c r="AI53" s="91"/>
      <c r="AJ53" s="678"/>
      <c r="AK53" s="683"/>
      <c r="AL53" s="683"/>
      <c r="AM53" s="679"/>
      <c r="AN53" s="58"/>
      <c r="AO53" s="333"/>
      <c r="AP53" s="54"/>
      <c r="AQ53" s="678"/>
      <c r="AR53" s="683"/>
      <c r="AS53" s="683"/>
      <c r="AT53" s="679"/>
      <c r="AU53" s="58"/>
      <c r="AV53" s="333"/>
      <c r="AW53" s="244"/>
      <c r="AX53" s="244"/>
      <c r="AY53" s="676"/>
      <c r="AZ53" s="677"/>
      <c r="BA53" s="59"/>
      <c r="BB53" s="244"/>
      <c r="BC53" s="676"/>
      <c r="BD53" s="677"/>
      <c r="BE53" s="54"/>
      <c r="BF53" s="244"/>
      <c r="BG53" s="54"/>
      <c r="BH53" s="54"/>
      <c r="BI53" s="244"/>
      <c r="BJ53" s="54"/>
      <c r="BK53" s="54"/>
      <c r="BL53" s="54"/>
      <c r="BM53" s="244"/>
      <c r="BN53" s="54"/>
      <c r="BO53" s="54"/>
      <c r="BP53" s="54"/>
      <c r="BQ53" s="54"/>
      <c r="BR53" s="54"/>
      <c r="BS53" s="54"/>
      <c r="BT53" s="282"/>
      <c r="BU53" s="54"/>
      <c r="BV53" s="58"/>
      <c r="BW53" s="333"/>
      <c r="BX53" s="58"/>
      <c r="BY53" s="336"/>
      <c r="BZ53" s="244"/>
      <c r="CA53" s="54"/>
      <c r="CB53" s="54"/>
      <c r="CC53" s="54"/>
      <c r="CD53" s="54"/>
      <c r="CE53" s="54"/>
      <c r="CF53" s="81"/>
      <c r="CG53" s="93"/>
      <c r="CH53" s="177"/>
    </row>
    <row r="54" spans="2:86" x14ac:dyDescent="0.25"/>
    <row r="55" spans="2:86" s="75" customFormat="1" x14ac:dyDescent="0.25">
      <c r="CF55" s="267"/>
    </row>
    <row r="56" spans="2:86" ht="15" x14ac:dyDescent="0.25">
      <c r="B56" s="14" t="s">
        <v>1416</v>
      </c>
    </row>
    <row r="57" spans="2:86" s="69" customFormat="1" ht="12.75" thickBot="1" x14ac:dyDescent="0.3">
      <c r="B57" s="72" t="s">
        <v>1417</v>
      </c>
      <c r="CF57" s="267"/>
    </row>
    <row r="58" spans="2:86" x14ac:dyDescent="0.25">
      <c r="B58" s="6" t="s">
        <v>20</v>
      </c>
      <c r="C58" s="467" t="s">
        <v>105</v>
      </c>
      <c r="D58" s="588" t="s">
        <v>1219</v>
      </c>
      <c r="E58" s="607"/>
      <c r="F58" s="589"/>
      <c r="G58" s="588" t="s">
        <v>1220</v>
      </c>
      <c r="H58" s="589"/>
      <c r="I58" s="588" t="s">
        <v>1221</v>
      </c>
      <c r="J58" s="589"/>
      <c r="K58" s="588" t="s">
        <v>1222</v>
      </c>
      <c r="L58" s="607"/>
      <c r="M58" s="595"/>
    </row>
    <row r="59" spans="2:86" ht="36" customHeight="1" x14ac:dyDescent="0.25">
      <c r="B59" s="247" t="s">
        <v>67</v>
      </c>
      <c r="C59" s="468" t="s">
        <v>580</v>
      </c>
      <c r="D59" s="582" t="s">
        <v>394</v>
      </c>
      <c r="E59" s="609"/>
      <c r="F59" s="583"/>
      <c r="G59" s="582" t="s">
        <v>204</v>
      </c>
      <c r="H59" s="583"/>
      <c r="I59" s="582" t="s">
        <v>442</v>
      </c>
      <c r="J59" s="583"/>
      <c r="K59" s="582" t="s">
        <v>554</v>
      </c>
      <c r="L59" s="609"/>
      <c r="M59" s="596"/>
    </row>
    <row r="60" spans="2:86" ht="96" customHeight="1" x14ac:dyDescent="0.25">
      <c r="B60" s="7" t="s">
        <v>21</v>
      </c>
      <c r="C60" s="461" t="s">
        <v>354</v>
      </c>
      <c r="D60" s="15" t="s">
        <v>999</v>
      </c>
      <c r="E60" s="15" t="s">
        <v>1057</v>
      </c>
      <c r="F60" s="15" t="s">
        <v>1058</v>
      </c>
      <c r="G60" s="461" t="s">
        <v>446</v>
      </c>
      <c r="H60" s="461" t="s">
        <v>1000</v>
      </c>
      <c r="I60" s="638" t="s">
        <v>778</v>
      </c>
      <c r="J60" s="556"/>
      <c r="K60" s="15" t="s">
        <v>1061</v>
      </c>
      <c r="L60" s="15" t="s">
        <v>1060</v>
      </c>
      <c r="M60" s="135" t="s">
        <v>1059</v>
      </c>
    </row>
    <row r="61" spans="2:86" x14ac:dyDescent="0.25">
      <c r="B61" s="604" t="s">
        <v>765</v>
      </c>
      <c r="C61" s="31" t="str">
        <f t="array" ref="C61">IF(ISERROR(INDEX('Background Data'!$N$1:$O$31,SMALL(IF('Background Data'!$N$1:$N$31="Yes",ROW('Background Data'!$N$1:$N$31)),ROW(1:1)),2)),"",INDEX('Background Data'!$N$1:$O$31,SMALL(IF('Background Data'!$N$1:$N$31="Yes",ROW('Background Data'!$N$1:$N$31)),ROW(1:1)),2))</f>
        <v/>
      </c>
      <c r="D61" s="51"/>
      <c r="E61" s="51"/>
      <c r="F61" s="51"/>
      <c r="G61" s="243"/>
      <c r="H61" s="52"/>
      <c r="I61" s="674"/>
      <c r="J61" s="675"/>
      <c r="K61" s="56"/>
      <c r="L61" s="51"/>
      <c r="M61" s="77"/>
    </row>
    <row r="62" spans="2:86" x14ac:dyDescent="0.25">
      <c r="B62" s="605"/>
      <c r="C62" s="31" t="str">
        <f t="array" ref="C62">IF(ISERROR(INDEX('Background Data'!$N$1:$O$31,SMALL(IF('Background Data'!$N$1:$N$31="Yes",ROW('Background Data'!$N$1:$N$31)),ROW(2:2)),2)),"",INDEX('Background Data'!$N$1:$O$31,SMALL(IF('Background Data'!$N$1:$N$31="Yes",ROW('Background Data'!$N$1:$N$31)),ROW(2:2)),2))</f>
        <v/>
      </c>
      <c r="D62" s="51"/>
      <c r="E62" s="51"/>
      <c r="F62" s="51"/>
      <c r="G62" s="243"/>
      <c r="H62" s="52"/>
      <c r="I62" s="674"/>
      <c r="J62" s="675"/>
      <c r="K62" s="56"/>
      <c r="L62" s="51"/>
      <c r="M62" s="77"/>
    </row>
    <row r="63" spans="2:86" x14ac:dyDescent="0.25">
      <c r="B63" s="605"/>
      <c r="C63" s="31" t="str">
        <f t="array" ref="C63">IF(ISERROR(INDEX('Background Data'!$N$1:$O$31,SMALL(IF('Background Data'!$N$1:$N$31="Yes",ROW('Background Data'!$N$1:$N$31)),ROW(3:3)),2)),"",INDEX('Background Data'!$N$1:$O$31,SMALL(IF('Background Data'!$N$1:$N$31="Yes",ROW('Background Data'!$N$1:$N$31)),ROW(3:3)),2))</f>
        <v/>
      </c>
      <c r="D63" s="51"/>
      <c r="E63" s="51"/>
      <c r="F63" s="51"/>
      <c r="G63" s="243"/>
      <c r="H63" s="52"/>
      <c r="I63" s="674"/>
      <c r="J63" s="675"/>
      <c r="K63" s="56"/>
      <c r="L63" s="51"/>
      <c r="M63" s="77"/>
    </row>
    <row r="64" spans="2:86" x14ac:dyDescent="0.25">
      <c r="B64" s="605"/>
      <c r="C64" s="31" t="str">
        <f t="array" ref="C64">IF(ISERROR(INDEX('Background Data'!$N$1:$O$31,SMALL(IF('Background Data'!$N$1:$N$31="Yes",ROW('Background Data'!$N$1:$N$31)),ROW(4:4)),2)),"",INDEX('Background Data'!$N$1:$O$31,SMALL(IF('Background Data'!$N$1:$N$31="Yes",ROW('Background Data'!$N$1:$N$31)),ROW(4:4)),2))</f>
        <v/>
      </c>
      <c r="D64" s="51"/>
      <c r="E64" s="51"/>
      <c r="F64" s="51"/>
      <c r="G64" s="243"/>
      <c r="H64" s="52"/>
      <c r="I64" s="674"/>
      <c r="J64" s="675"/>
      <c r="K64" s="56"/>
      <c r="L64" s="51"/>
      <c r="M64" s="77"/>
    </row>
    <row r="65" spans="2:13" x14ac:dyDescent="0.25">
      <c r="B65" s="605"/>
      <c r="C65" s="31" t="str">
        <f t="array" ref="C65">IF(ISERROR(INDEX('Background Data'!$N$1:$O$31,SMALL(IF('Background Data'!$N$1:$N$31="Yes",ROW('Background Data'!$N$1:$N$31)),ROW(5:5)),2)),"",INDEX('Background Data'!$N$1:$O$31,SMALL(IF('Background Data'!$N$1:$N$31="Yes",ROW('Background Data'!$N$1:$N$31)),ROW(5:5)),2))</f>
        <v/>
      </c>
      <c r="D65" s="51"/>
      <c r="E65" s="51"/>
      <c r="F65" s="51"/>
      <c r="G65" s="243"/>
      <c r="H65" s="52"/>
      <c r="I65" s="674"/>
      <c r="J65" s="675"/>
      <c r="K65" s="56"/>
      <c r="L65" s="51"/>
      <c r="M65" s="77"/>
    </row>
    <row r="66" spans="2:13" x14ac:dyDescent="0.25">
      <c r="B66" s="605"/>
      <c r="C66" s="31" t="str">
        <f t="array" ref="C66">IF(ISERROR(INDEX('Background Data'!$N$1:$O$31,SMALL(IF('Background Data'!$N$1:$N$31="Yes",ROW('Background Data'!$N$1:$N$31)),ROW(6:6)),2)),"",INDEX('Background Data'!$N$1:$O$31,SMALL(IF('Background Data'!$N$1:$N$31="Yes",ROW('Background Data'!$N$1:$N$31)),ROW(6:6)),2))</f>
        <v/>
      </c>
      <c r="D66" s="51"/>
      <c r="E66" s="51"/>
      <c r="F66" s="51"/>
      <c r="G66" s="243"/>
      <c r="H66" s="52"/>
      <c r="I66" s="674"/>
      <c r="J66" s="675"/>
      <c r="K66" s="56"/>
      <c r="L66" s="51"/>
      <c r="M66" s="77"/>
    </row>
    <row r="67" spans="2:13" x14ac:dyDescent="0.25">
      <c r="B67" s="605"/>
      <c r="C67" s="31" t="str">
        <f t="array" ref="C67">IF(ISERROR(INDEX('Background Data'!$N$1:$O$31,SMALL(IF('Background Data'!$N$1:$N$31="Yes",ROW('Background Data'!$N$1:$N$31)),ROW(7:7)),2)),"",INDEX('Background Data'!$N$1:$O$31,SMALL(IF('Background Data'!$N$1:$N$31="Yes",ROW('Background Data'!$N$1:$N$31)),ROW(7:7)),2))</f>
        <v/>
      </c>
      <c r="D67" s="51"/>
      <c r="E67" s="51"/>
      <c r="F67" s="51"/>
      <c r="G67" s="243"/>
      <c r="H67" s="52"/>
      <c r="I67" s="674"/>
      <c r="J67" s="675"/>
      <c r="K67" s="56"/>
      <c r="L67" s="51"/>
      <c r="M67" s="77"/>
    </row>
    <row r="68" spans="2:13" x14ac:dyDescent="0.25">
      <c r="B68" s="605"/>
      <c r="C68" s="31" t="str">
        <f t="array" ref="C68">IF(ISERROR(INDEX('Background Data'!$N$1:$O$31,SMALL(IF('Background Data'!$N$1:$N$31="Yes",ROW('Background Data'!$N$1:$N$31)),ROW(8:8)),2)),"",INDEX('Background Data'!$N$1:$O$31,SMALL(IF('Background Data'!$N$1:$N$31="Yes",ROW('Background Data'!$N$1:$N$31)),ROW(8:8)),2))</f>
        <v/>
      </c>
      <c r="D68" s="51"/>
      <c r="E68" s="51"/>
      <c r="F68" s="51"/>
      <c r="G68" s="243"/>
      <c r="H68" s="52"/>
      <c r="I68" s="674"/>
      <c r="J68" s="675"/>
      <c r="K68" s="56"/>
      <c r="L68" s="51"/>
      <c r="M68" s="77"/>
    </row>
    <row r="69" spans="2:13" x14ac:dyDescent="0.25">
      <c r="B69" s="605"/>
      <c r="C69" s="31" t="str">
        <f t="array" ref="C69">IF(ISERROR(INDEX('Background Data'!$N$1:$O$31,SMALL(IF('Background Data'!$N$1:$N$31="Yes",ROW('Background Data'!$N$1:$N$31)),ROW(9:9)),2)),"",INDEX('Background Data'!$N$1:$O$31,SMALL(IF('Background Data'!$N$1:$N$31="Yes",ROW('Background Data'!$N$1:$N$31)),ROW(9:9)),2))</f>
        <v/>
      </c>
      <c r="D69" s="51"/>
      <c r="E69" s="51"/>
      <c r="F69" s="51"/>
      <c r="G69" s="243"/>
      <c r="H69" s="52"/>
      <c r="I69" s="674"/>
      <c r="J69" s="675"/>
      <c r="K69" s="56"/>
      <c r="L69" s="51"/>
      <c r="M69" s="77"/>
    </row>
    <row r="70" spans="2:13" x14ac:dyDescent="0.25">
      <c r="B70" s="605"/>
      <c r="C70" s="31" t="str">
        <f t="array" ref="C70">IF(ISERROR(INDEX('Background Data'!$N$1:$O$31,SMALL(IF('Background Data'!$N$1:$N$31="Yes",ROW('Background Data'!$N$1:$N$31)),ROW(10:10)),2)),"",INDEX('Background Data'!$N$1:$O$31,SMALL(IF('Background Data'!$N$1:$N$31="Yes",ROW('Background Data'!$N$1:$N$31)),ROW(10:10)),2))</f>
        <v/>
      </c>
      <c r="D70" s="51"/>
      <c r="E70" s="51"/>
      <c r="F70" s="51"/>
      <c r="G70" s="243"/>
      <c r="H70" s="52"/>
      <c r="I70" s="674"/>
      <c r="J70" s="675"/>
      <c r="K70" s="56"/>
      <c r="L70" s="51"/>
      <c r="M70" s="77"/>
    </row>
    <row r="71" spans="2:13" x14ac:dyDescent="0.25">
      <c r="B71" s="605"/>
      <c r="C71" s="31" t="str">
        <f t="array" ref="C71">IF(ISERROR(INDEX('Background Data'!$N$1:$O$31,SMALL(IF('Background Data'!$N$1:$N$31="Yes",ROW('Background Data'!$N$1:$N$31)),ROW(11:11)),2)),"",INDEX('Background Data'!$N$1:$O$31,SMALL(IF('Background Data'!$N$1:$N$31="Yes",ROW('Background Data'!$N$1:$N$31)),ROW(11:11)),2))</f>
        <v/>
      </c>
      <c r="D71" s="51"/>
      <c r="E71" s="51"/>
      <c r="F71" s="51"/>
      <c r="G71" s="243"/>
      <c r="H71" s="52"/>
      <c r="I71" s="674"/>
      <c r="J71" s="675"/>
      <c r="K71" s="56"/>
      <c r="L71" s="51"/>
      <c r="M71" s="77"/>
    </row>
    <row r="72" spans="2:13" x14ac:dyDescent="0.25">
      <c r="B72" s="605"/>
      <c r="C72" s="31" t="str">
        <f t="array" ref="C72">IF(ISERROR(INDEX('Background Data'!$N$1:$O$31,SMALL(IF('Background Data'!$N$1:$N$31="Yes",ROW('Background Data'!$N$1:$N$31)),ROW(12:12)),2)),"",INDEX('Background Data'!$N$1:$O$31,SMALL(IF('Background Data'!$N$1:$N$31="Yes",ROW('Background Data'!$N$1:$N$31)),ROW(12:12)),2))</f>
        <v/>
      </c>
      <c r="D72" s="51"/>
      <c r="E72" s="51"/>
      <c r="F72" s="51"/>
      <c r="G72" s="243"/>
      <c r="H72" s="52"/>
      <c r="I72" s="674"/>
      <c r="J72" s="675"/>
      <c r="K72" s="56"/>
      <c r="L72" s="51"/>
      <c r="M72" s="77"/>
    </row>
    <row r="73" spans="2:13" x14ac:dyDescent="0.25">
      <c r="B73" s="605"/>
      <c r="C73" s="31" t="str">
        <f t="array" ref="C73">IF(ISERROR(INDEX('Background Data'!$N$1:$O$31,SMALL(IF('Background Data'!$N$1:$N$31="Yes",ROW('Background Data'!$N$1:$N$31)),ROW(13:13)),2)),"",INDEX('Background Data'!$N$1:$O$31,SMALL(IF('Background Data'!$N$1:$N$31="Yes",ROW('Background Data'!$N$1:$N$31)),ROW(13:13)),2))</f>
        <v/>
      </c>
      <c r="D73" s="51"/>
      <c r="E73" s="51"/>
      <c r="F73" s="51"/>
      <c r="G73" s="243"/>
      <c r="H73" s="52"/>
      <c r="I73" s="674"/>
      <c r="J73" s="675"/>
      <c r="K73" s="56"/>
      <c r="L73" s="51"/>
      <c r="M73" s="77"/>
    </row>
    <row r="74" spans="2:13" x14ac:dyDescent="0.25">
      <c r="B74" s="605"/>
      <c r="C74" s="31" t="str">
        <f t="array" ref="C74">IF(ISERROR(INDEX('Background Data'!$N$1:$O$31,SMALL(IF('Background Data'!$N$1:$N$31="Yes",ROW('Background Data'!$N$1:$N$31)),ROW(14:14)),2)),"",INDEX('Background Data'!$N$1:$O$31,SMALL(IF('Background Data'!$N$1:$N$31="Yes",ROW('Background Data'!$N$1:$N$31)),ROW(14:14)),2))</f>
        <v/>
      </c>
      <c r="D74" s="51"/>
      <c r="E74" s="51"/>
      <c r="F74" s="51"/>
      <c r="G74" s="243"/>
      <c r="H74" s="52"/>
      <c r="I74" s="674"/>
      <c r="J74" s="675"/>
      <c r="K74" s="56"/>
      <c r="L74" s="51"/>
      <c r="M74" s="77"/>
    </row>
    <row r="75" spans="2:13" x14ac:dyDescent="0.25">
      <c r="B75" s="605"/>
      <c r="C75" s="31" t="str">
        <f t="array" ref="C75">IF(ISERROR(INDEX('Background Data'!$N$1:$O$31,SMALL(IF('Background Data'!$N$1:$N$31="Yes",ROW('Background Data'!$N$1:$N$31)),ROW(15:15)),2)),"",INDEX('Background Data'!$N$1:$O$31,SMALL(IF('Background Data'!$N$1:$N$31="Yes",ROW('Background Data'!$N$1:$N$31)),ROW(15:15)),2))</f>
        <v/>
      </c>
      <c r="D75" s="51"/>
      <c r="E75" s="51"/>
      <c r="F75" s="51"/>
      <c r="G75" s="243"/>
      <c r="H75" s="52"/>
      <c r="I75" s="674"/>
      <c r="J75" s="675"/>
      <c r="K75" s="56"/>
      <c r="L75" s="51"/>
      <c r="M75" s="77"/>
    </row>
    <row r="76" spans="2:13" x14ac:dyDescent="0.25">
      <c r="B76" s="605"/>
      <c r="C76" s="31" t="str">
        <f t="array" ref="C76">IF(ISERROR(INDEX('Background Data'!$N$1:$O$31,SMALL(IF('Background Data'!$N$1:$N$31="Yes",ROW('Background Data'!$N$1:$N$31)),ROW(16:16)),2)),"",INDEX('Background Data'!$N$1:$O$31,SMALL(IF('Background Data'!$N$1:$N$31="Yes",ROW('Background Data'!$N$1:$N$31)),ROW(16:16)),2))</f>
        <v/>
      </c>
      <c r="D76" s="51"/>
      <c r="E76" s="51"/>
      <c r="F76" s="51"/>
      <c r="G76" s="243"/>
      <c r="H76" s="52"/>
      <c r="I76" s="674"/>
      <c r="J76" s="675"/>
      <c r="K76" s="56"/>
      <c r="L76" s="51"/>
      <c r="M76" s="77"/>
    </row>
    <row r="77" spans="2:13" x14ac:dyDescent="0.25">
      <c r="B77" s="605"/>
      <c r="C77" s="31" t="str">
        <f t="array" ref="C77">IF(ISERROR(INDEX('Background Data'!$N$1:$O$31,SMALL(IF('Background Data'!$N$1:$N$31="Yes",ROW('Background Data'!$N$1:$N$31)),ROW(17:17)),2)),"",INDEX('Background Data'!$N$1:$O$31,SMALL(IF('Background Data'!$N$1:$N$31="Yes",ROW('Background Data'!$N$1:$N$31)),ROW(17:17)),2))</f>
        <v/>
      </c>
      <c r="D77" s="51"/>
      <c r="E77" s="51"/>
      <c r="F77" s="51"/>
      <c r="G77" s="243"/>
      <c r="H77" s="52"/>
      <c r="I77" s="674"/>
      <c r="J77" s="675"/>
      <c r="K77" s="56"/>
      <c r="L77" s="51"/>
      <c r="M77" s="77"/>
    </row>
    <row r="78" spans="2:13" x14ac:dyDescent="0.25">
      <c r="B78" s="605"/>
      <c r="C78" s="31" t="str">
        <f t="array" ref="C78">IF(ISERROR(INDEX('Background Data'!$N$1:$O$31,SMALL(IF('Background Data'!$N$1:$N$31="Yes",ROW('Background Data'!$N$1:$N$31)),ROW(18:18)),2)),"",INDEX('Background Data'!$N$1:$O$31,SMALL(IF('Background Data'!$N$1:$N$31="Yes",ROW('Background Data'!$N$1:$N$31)),ROW(18:18)),2))</f>
        <v/>
      </c>
      <c r="D78" s="51"/>
      <c r="E78" s="51"/>
      <c r="F78" s="51"/>
      <c r="G78" s="243"/>
      <c r="H78" s="52"/>
      <c r="I78" s="674"/>
      <c r="J78" s="675"/>
      <c r="K78" s="56"/>
      <c r="L78" s="51"/>
      <c r="M78" s="77"/>
    </row>
    <row r="79" spans="2:13" x14ac:dyDescent="0.25">
      <c r="B79" s="605"/>
      <c r="C79" s="31" t="str">
        <f t="array" ref="C79">IF(ISERROR(INDEX('Background Data'!$N$1:$O$31,SMALL(IF('Background Data'!$N$1:$N$31="Yes",ROW('Background Data'!$N$1:$N$31)),ROW(19:19)),2)),"",INDEX('Background Data'!$N$1:$O$31,SMALL(IF('Background Data'!$N$1:$N$31="Yes",ROW('Background Data'!$N$1:$N$31)),ROW(19:19)),2))</f>
        <v/>
      </c>
      <c r="D79" s="51"/>
      <c r="E79" s="51"/>
      <c r="F79" s="51"/>
      <c r="G79" s="243"/>
      <c r="H79" s="52"/>
      <c r="I79" s="674"/>
      <c r="J79" s="675"/>
      <c r="K79" s="56"/>
      <c r="L79" s="51"/>
      <c r="M79" s="77"/>
    </row>
    <row r="80" spans="2:13" ht="12" customHeight="1" thickBot="1" x14ac:dyDescent="0.3">
      <c r="B80" s="606"/>
      <c r="C80" s="32" t="str">
        <f t="array" ref="C80">IF(ISERROR(INDEX('Background Data'!$N$1:$O$31,SMALL(IF('Background Data'!$N$1:$N$31="Yes",ROW('Background Data'!$N$1:$N$31)),ROW(20:20)),2)),"",INDEX('Background Data'!$N$1:$O$31,SMALL(IF('Background Data'!$N$1:$N$31="Yes",ROW('Background Data'!$N$1:$N$31)),ROW(20:20)),2))</f>
        <v/>
      </c>
      <c r="D80" s="54"/>
      <c r="E80" s="54"/>
      <c r="F80" s="54"/>
      <c r="G80" s="244"/>
      <c r="H80" s="57"/>
      <c r="I80" s="676"/>
      <c r="J80" s="677"/>
      <c r="K80" s="59"/>
      <c r="L80" s="54"/>
      <c r="M80" s="177"/>
    </row>
    <row r="81" spans="2:14" x14ac:dyDescent="0.25"/>
    <row r="82" spans="2:14" x14ac:dyDescent="0.25"/>
    <row r="83" spans="2:14" ht="15" x14ac:dyDescent="0.25">
      <c r="B83" s="14" t="s">
        <v>1418</v>
      </c>
    </row>
    <row r="84" spans="2:14" ht="12" customHeight="1" x14ac:dyDescent="0.25">
      <c r="B84" s="745" t="s">
        <v>677</v>
      </c>
      <c r="C84" s="745"/>
      <c r="D84" s="745"/>
      <c r="E84" s="745"/>
      <c r="F84" s="745"/>
      <c r="G84" s="745"/>
      <c r="H84" s="745"/>
      <c r="I84" s="745"/>
      <c r="J84" s="745"/>
      <c r="K84" s="745"/>
      <c r="L84" s="745"/>
      <c r="M84" s="745"/>
      <c r="N84" s="29"/>
    </row>
    <row r="85" spans="2:14" ht="13.35" customHeight="1" thickBot="1" x14ac:dyDescent="0.3">
      <c r="B85" s="746"/>
      <c r="C85" s="746"/>
      <c r="D85" s="746"/>
      <c r="E85" s="746"/>
      <c r="F85" s="746"/>
      <c r="G85" s="746"/>
      <c r="H85" s="746"/>
      <c r="I85" s="746"/>
      <c r="J85" s="746"/>
      <c r="K85" s="746"/>
      <c r="L85" s="746"/>
      <c r="M85" s="746"/>
      <c r="N85" s="10"/>
    </row>
    <row r="86" spans="2:14" x14ac:dyDescent="0.25">
      <c r="B86" s="6" t="s">
        <v>20</v>
      </c>
      <c r="C86" s="700" t="s">
        <v>67</v>
      </c>
      <c r="D86" s="702"/>
      <c r="E86" s="562" t="s">
        <v>21</v>
      </c>
      <c r="F86" s="563"/>
      <c r="G86" s="558"/>
      <c r="H86" s="711" t="s">
        <v>765</v>
      </c>
      <c r="I86" s="712"/>
      <c r="J86" s="712"/>
      <c r="K86" s="712"/>
      <c r="L86" s="712"/>
      <c r="M86" s="713"/>
    </row>
    <row r="87" spans="2:14" ht="84" customHeight="1" x14ac:dyDescent="0.25">
      <c r="B87" s="23" t="s">
        <v>1223</v>
      </c>
      <c r="C87" s="582" t="s">
        <v>573</v>
      </c>
      <c r="D87" s="583"/>
      <c r="E87" s="572" t="s">
        <v>574</v>
      </c>
      <c r="F87" s="573"/>
      <c r="G87" s="576"/>
      <c r="H87" s="630"/>
      <c r="I87" s="631"/>
      <c r="J87" s="631"/>
      <c r="K87" s="631"/>
      <c r="L87" s="631"/>
      <c r="M87" s="632"/>
    </row>
    <row r="88" spans="2:14" ht="72" customHeight="1" x14ac:dyDescent="0.25">
      <c r="B88" s="23" t="s">
        <v>1224</v>
      </c>
      <c r="C88" s="582" t="s">
        <v>578</v>
      </c>
      <c r="D88" s="583"/>
      <c r="E88" s="572" t="s">
        <v>576</v>
      </c>
      <c r="F88" s="573"/>
      <c r="G88" s="576"/>
      <c r="H88" s="630"/>
      <c r="I88" s="631"/>
      <c r="J88" s="631"/>
      <c r="K88" s="631"/>
      <c r="L88" s="631"/>
      <c r="M88" s="632"/>
    </row>
    <row r="89" spans="2:14" ht="48" customHeight="1" thickBot="1" x14ac:dyDescent="0.3">
      <c r="B89" s="5" t="s">
        <v>1412</v>
      </c>
      <c r="C89" s="743" t="s">
        <v>577</v>
      </c>
      <c r="D89" s="744"/>
      <c r="E89" s="716" t="s">
        <v>579</v>
      </c>
      <c r="F89" s="747"/>
      <c r="G89" s="717"/>
      <c r="H89" s="650"/>
      <c r="I89" s="665"/>
      <c r="J89" s="665"/>
      <c r="K89" s="665"/>
      <c r="L89" s="665"/>
      <c r="M89" s="651"/>
    </row>
    <row r="90" spans="2:14" x14ac:dyDescent="0.25"/>
    <row r="91" spans="2:14" x14ac:dyDescent="0.25"/>
  </sheetData>
  <sheetProtection algorithmName="SHA-512" hashValue="S5EzvFNlB0aeaxR2caMQkd9kT7RpXa4xEM+R2/V8+qmNfRxWDc30hBbVee2a2UfdYlNAIdl3cIVQbOGlCuXTfg==" saltValue="GnseZXH+3hm0KmPpa3WxmQ==" spinCount="100000" sheet="1" formatCells="0"/>
  <mergeCells count="422">
    <mergeCell ref="N2:N5"/>
    <mergeCell ref="Q2:Q5"/>
    <mergeCell ref="R2:R5"/>
    <mergeCell ref="O3:O5"/>
    <mergeCell ref="I2:M5"/>
    <mergeCell ref="AY33:AZ33"/>
    <mergeCell ref="AY34:AZ34"/>
    <mergeCell ref="AQ42:AT42"/>
    <mergeCell ref="AQ43:AT43"/>
    <mergeCell ref="AJ33:AM33"/>
    <mergeCell ref="AJ34:AM34"/>
    <mergeCell ref="AY39:AZ39"/>
    <mergeCell ref="AY40:AZ40"/>
    <mergeCell ref="AY41:AZ41"/>
    <mergeCell ref="AY42:AZ42"/>
    <mergeCell ref="AY43:AZ43"/>
    <mergeCell ref="AQ33:AT33"/>
    <mergeCell ref="AQ34:AT34"/>
    <mergeCell ref="AQ35:AT35"/>
    <mergeCell ref="AQ36:AT36"/>
    <mergeCell ref="AQ37:AT37"/>
    <mergeCell ref="AQ38:AT38"/>
    <mergeCell ref="AQ39:AT39"/>
    <mergeCell ref="AQ40:AT40"/>
    <mergeCell ref="AJ42:AM42"/>
    <mergeCell ref="AJ43:AM43"/>
    <mergeCell ref="AG33:AH33"/>
    <mergeCell ref="AG34:AH34"/>
    <mergeCell ref="AG35:AH35"/>
    <mergeCell ref="AG36:AH36"/>
    <mergeCell ref="AG37:AH37"/>
    <mergeCell ref="AG38:AH38"/>
    <mergeCell ref="AG39:AH39"/>
    <mergeCell ref="AG40:AH40"/>
    <mergeCell ref="AG41:AH41"/>
    <mergeCell ref="AJ40:AM40"/>
    <mergeCell ref="AJ41:AM41"/>
    <mergeCell ref="U38:W38"/>
    <mergeCell ref="U39:W39"/>
    <mergeCell ref="U40:W40"/>
    <mergeCell ref="Y33:AB33"/>
    <mergeCell ref="Y34:AB34"/>
    <mergeCell ref="AQ41:AT41"/>
    <mergeCell ref="AY37:AZ37"/>
    <mergeCell ref="AJ37:AM37"/>
    <mergeCell ref="AJ38:AM38"/>
    <mergeCell ref="AJ39:AM39"/>
    <mergeCell ref="AY35:AZ35"/>
    <mergeCell ref="AY36:AZ36"/>
    <mergeCell ref="AY49:AZ49"/>
    <mergeCell ref="AY50:AZ50"/>
    <mergeCell ref="AY51:AZ51"/>
    <mergeCell ref="AJ49:AM49"/>
    <mergeCell ref="U42:W42"/>
    <mergeCell ref="AJ47:AM47"/>
    <mergeCell ref="AJ48:AM48"/>
    <mergeCell ref="Y48:AB48"/>
    <mergeCell ref="U24:W24"/>
    <mergeCell ref="U25:W25"/>
    <mergeCell ref="U26:W26"/>
    <mergeCell ref="U27:W27"/>
    <mergeCell ref="U28:W28"/>
    <mergeCell ref="U29:W29"/>
    <mergeCell ref="U30:W30"/>
    <mergeCell ref="U31:W31"/>
    <mergeCell ref="U32:W32"/>
    <mergeCell ref="U43:W43"/>
    <mergeCell ref="Y24:AB24"/>
    <mergeCell ref="Y25:AB25"/>
    <mergeCell ref="Y26:AB26"/>
    <mergeCell ref="Y27:AB27"/>
    <mergeCell ref="Y28:AB28"/>
    <mergeCell ref="Y29:AB29"/>
    <mergeCell ref="BC48:BD48"/>
    <mergeCell ref="BC47:BD47"/>
    <mergeCell ref="BC45:BD45"/>
    <mergeCell ref="BC46:BD46"/>
    <mergeCell ref="AY47:AZ47"/>
    <mergeCell ref="AY48:AZ48"/>
    <mergeCell ref="AG47:AH47"/>
    <mergeCell ref="AG48:AH48"/>
    <mergeCell ref="AJ44:AM44"/>
    <mergeCell ref="AJ45:AM45"/>
    <mergeCell ref="AJ46:AM46"/>
    <mergeCell ref="AJ11:AM11"/>
    <mergeCell ref="AG11:AH11"/>
    <mergeCell ref="AN11:AO11"/>
    <mergeCell ref="AJ12:AM12"/>
    <mergeCell ref="AG12:AH12"/>
    <mergeCell ref="U50:W50"/>
    <mergeCell ref="U51:W51"/>
    <mergeCell ref="AG44:AH44"/>
    <mergeCell ref="AG45:AH45"/>
    <mergeCell ref="Y30:AB30"/>
    <mergeCell ref="Y31:AB31"/>
    <mergeCell ref="Y32:AB32"/>
    <mergeCell ref="Y41:AB41"/>
    <mergeCell ref="Y35:AB35"/>
    <mergeCell ref="Y36:AB36"/>
    <mergeCell ref="Y37:AB37"/>
    <mergeCell ref="Y38:AB38"/>
    <mergeCell ref="Y39:AB39"/>
    <mergeCell ref="Y40:AB40"/>
    <mergeCell ref="U33:W33"/>
    <mergeCell ref="U34:W34"/>
    <mergeCell ref="U35:W35"/>
    <mergeCell ref="U36:W36"/>
    <mergeCell ref="U37:W37"/>
    <mergeCell ref="B5:C5"/>
    <mergeCell ref="H14:I14"/>
    <mergeCell ref="H15:I15"/>
    <mergeCell ref="H16:I16"/>
    <mergeCell ref="H17:I17"/>
    <mergeCell ref="H18:I18"/>
    <mergeCell ref="H19:I19"/>
    <mergeCell ref="J11:L11"/>
    <mergeCell ref="J12:L12"/>
    <mergeCell ref="H11:I11"/>
    <mergeCell ref="H12:I12"/>
    <mergeCell ref="H13:I13"/>
    <mergeCell ref="D5:E5"/>
    <mergeCell ref="BC53:BD53"/>
    <mergeCell ref="AY53:AZ53"/>
    <mergeCell ref="BC49:BD49"/>
    <mergeCell ref="BC50:BD50"/>
    <mergeCell ref="BC44:BD44"/>
    <mergeCell ref="BC43:BD43"/>
    <mergeCell ref="BC24:BD24"/>
    <mergeCell ref="BC25:BD25"/>
    <mergeCell ref="BC26:BD26"/>
    <mergeCell ref="BC27:BD27"/>
    <mergeCell ref="BC28:BD28"/>
    <mergeCell ref="BC29:BD29"/>
    <mergeCell ref="BC30:BD30"/>
    <mergeCell ref="BC31:BD31"/>
    <mergeCell ref="BC32:BD32"/>
    <mergeCell ref="BC33:BD33"/>
    <mergeCell ref="BC34:BD34"/>
    <mergeCell ref="BC51:BD51"/>
    <mergeCell ref="BC52:BD52"/>
    <mergeCell ref="AY52:AZ52"/>
    <mergeCell ref="BC35:BD35"/>
    <mergeCell ref="BC36:BD36"/>
    <mergeCell ref="BC37:BD37"/>
    <mergeCell ref="BC40:BD40"/>
    <mergeCell ref="Y52:AB52"/>
    <mergeCell ref="Y53:AB53"/>
    <mergeCell ref="AG52:AH52"/>
    <mergeCell ref="AJ50:AM50"/>
    <mergeCell ref="AJ51:AM51"/>
    <mergeCell ref="AG50:AH50"/>
    <mergeCell ref="AN12:AO12"/>
    <mergeCell ref="AJ13:AM13"/>
    <mergeCell ref="AG13:AH13"/>
    <mergeCell ref="AG18:AH18"/>
    <mergeCell ref="AJ14:AM14"/>
    <mergeCell ref="AG14:AH14"/>
    <mergeCell ref="AJ15:AM15"/>
    <mergeCell ref="AJ16:AM16"/>
    <mergeCell ref="AJ17:AM17"/>
    <mergeCell ref="AJ18:AM18"/>
    <mergeCell ref="AJ19:AM19"/>
    <mergeCell ref="AJ20:AM20"/>
    <mergeCell ref="AJ21:AM21"/>
    <mergeCell ref="AJ22:AM22"/>
    <mergeCell ref="AJ35:AM35"/>
    <mergeCell ref="AJ36:AM36"/>
    <mergeCell ref="AJ24:AM24"/>
    <mergeCell ref="AJ25:AM25"/>
    <mergeCell ref="BC42:BD42"/>
    <mergeCell ref="BC38:BD38"/>
    <mergeCell ref="BC39:BD39"/>
    <mergeCell ref="BC16:BD16"/>
    <mergeCell ref="BC17:BD17"/>
    <mergeCell ref="BC18:BD18"/>
    <mergeCell ref="BC19:BD19"/>
    <mergeCell ref="BC20:BD20"/>
    <mergeCell ref="BC21:BD21"/>
    <mergeCell ref="BC22:BD22"/>
    <mergeCell ref="BC23:BD23"/>
    <mergeCell ref="BC41:BD41"/>
    <mergeCell ref="AJ27:AM27"/>
    <mergeCell ref="AJ28:AM28"/>
    <mergeCell ref="AJ29:AM29"/>
    <mergeCell ref="AJ30:AM30"/>
    <mergeCell ref="AJ31:AM31"/>
    <mergeCell ref="AQ25:AT25"/>
    <mergeCell ref="AY26:AZ26"/>
    <mergeCell ref="AY27:AZ27"/>
    <mergeCell ref="AY28:AZ28"/>
    <mergeCell ref="AY29:AZ29"/>
    <mergeCell ref="AY30:AZ30"/>
    <mergeCell ref="AY31:AZ31"/>
    <mergeCell ref="AY32:AZ32"/>
    <mergeCell ref="AQ26:AT26"/>
    <mergeCell ref="AQ27:AT27"/>
    <mergeCell ref="AQ28:AT28"/>
    <mergeCell ref="AQ29:AT29"/>
    <mergeCell ref="AQ30:AT30"/>
    <mergeCell ref="AQ31:AT31"/>
    <mergeCell ref="AQ32:AT32"/>
    <mergeCell ref="F5:G5"/>
    <mergeCell ref="Y11:AB11"/>
    <mergeCell ref="Y12:AB12"/>
    <mergeCell ref="Y13:AB13"/>
    <mergeCell ref="AJ32:AM32"/>
    <mergeCell ref="AJ23:AM23"/>
    <mergeCell ref="AG24:AH24"/>
    <mergeCell ref="AG25:AH25"/>
    <mergeCell ref="AG26:AH26"/>
    <mergeCell ref="AG27:AH27"/>
    <mergeCell ref="AG28:AH28"/>
    <mergeCell ref="AG29:AH29"/>
    <mergeCell ref="AG30:AH30"/>
    <mergeCell ref="AG31:AH31"/>
    <mergeCell ref="AG32:AH32"/>
    <mergeCell ref="AJ26:AM26"/>
    <mergeCell ref="U15:W15"/>
    <mergeCell ref="AC11:AE11"/>
    <mergeCell ref="AC12:AE12"/>
    <mergeCell ref="AG46:AH46"/>
    <mergeCell ref="AG49:AH49"/>
    <mergeCell ref="H28:I28"/>
    <mergeCell ref="H29:I29"/>
    <mergeCell ref="H30:I30"/>
    <mergeCell ref="H31:I31"/>
    <mergeCell ref="H32:I32"/>
    <mergeCell ref="Y23:AB23"/>
    <mergeCell ref="Y47:AB47"/>
    <mergeCell ref="AG23:AH23"/>
    <mergeCell ref="AG20:AH20"/>
    <mergeCell ref="AG21:AH21"/>
    <mergeCell ref="AG22:AH22"/>
    <mergeCell ref="P11:Q11"/>
    <mergeCell ref="P12:Q12"/>
    <mergeCell ref="U41:W41"/>
    <mergeCell ref="AG42:AH42"/>
    <mergeCell ref="AG43:AH43"/>
    <mergeCell ref="Y42:AB42"/>
    <mergeCell ref="Y43:AB43"/>
    <mergeCell ref="H33:I33"/>
    <mergeCell ref="H25:I25"/>
    <mergeCell ref="H26:I26"/>
    <mergeCell ref="H27:I27"/>
    <mergeCell ref="H35:I35"/>
    <mergeCell ref="H36:I36"/>
    <mergeCell ref="H37:I37"/>
    <mergeCell ref="H41:I41"/>
    <mergeCell ref="H42:I42"/>
    <mergeCell ref="H46:I46"/>
    <mergeCell ref="H34:I34"/>
    <mergeCell ref="H38:I38"/>
    <mergeCell ref="H39:I39"/>
    <mergeCell ref="H40:I40"/>
    <mergeCell ref="K59:M59"/>
    <mergeCell ref="H44:I44"/>
    <mergeCell ref="H45:I45"/>
    <mergeCell ref="M11:O11"/>
    <mergeCell ref="M12:O12"/>
    <mergeCell ref="H43:I43"/>
    <mergeCell ref="I66:J66"/>
    <mergeCell ref="I76:J76"/>
    <mergeCell ref="I67:J67"/>
    <mergeCell ref="I68:J68"/>
    <mergeCell ref="I69:J69"/>
    <mergeCell ref="I71:J71"/>
    <mergeCell ref="I72:J72"/>
    <mergeCell ref="I73:J73"/>
    <mergeCell ref="I74:J74"/>
    <mergeCell ref="I75:J75"/>
    <mergeCell ref="G58:H58"/>
    <mergeCell ref="H21:I21"/>
    <mergeCell ref="H22:I22"/>
    <mergeCell ref="H23:I23"/>
    <mergeCell ref="H20:I20"/>
    <mergeCell ref="I58:J58"/>
    <mergeCell ref="I59:J59"/>
    <mergeCell ref="H24:I24"/>
    <mergeCell ref="CF11:CG11"/>
    <mergeCell ref="CA12:CE12"/>
    <mergeCell ref="CF12:CG12"/>
    <mergeCell ref="E89:G89"/>
    <mergeCell ref="H89:M89"/>
    <mergeCell ref="E86:G86"/>
    <mergeCell ref="H86:M86"/>
    <mergeCell ref="E87:G87"/>
    <mergeCell ref="H87:M87"/>
    <mergeCell ref="E88:G88"/>
    <mergeCell ref="H88:M88"/>
    <mergeCell ref="I77:J77"/>
    <mergeCell ref="I78:J78"/>
    <mergeCell ref="I79:J79"/>
    <mergeCell ref="I80:J80"/>
    <mergeCell ref="AJ52:AM52"/>
    <mergeCell ref="AY13:AZ13"/>
    <mergeCell ref="AY14:AZ14"/>
    <mergeCell ref="AY15:AZ15"/>
    <mergeCell ref="BV11:BW11"/>
    <mergeCell ref="BX11:BY11"/>
    <mergeCell ref="BV12:BW12"/>
    <mergeCell ref="BX12:BY12"/>
    <mergeCell ref="U17:W17"/>
    <mergeCell ref="C86:D86"/>
    <mergeCell ref="C87:D87"/>
    <mergeCell ref="C88:D88"/>
    <mergeCell ref="C89:D89"/>
    <mergeCell ref="CA11:CE11"/>
    <mergeCell ref="U49:W49"/>
    <mergeCell ref="U20:W20"/>
    <mergeCell ref="U21:W21"/>
    <mergeCell ref="U22:W22"/>
    <mergeCell ref="U23:W23"/>
    <mergeCell ref="U44:W44"/>
    <mergeCell ref="U45:W45"/>
    <mergeCell ref="U46:W46"/>
    <mergeCell ref="U47:W47"/>
    <mergeCell ref="U48:W48"/>
    <mergeCell ref="T11:W11"/>
    <mergeCell ref="T12:W12"/>
    <mergeCell ref="U13:W13"/>
    <mergeCell ref="U14:W14"/>
    <mergeCell ref="I70:J70"/>
    <mergeCell ref="BB11:BE11"/>
    <mergeCell ref="BB12:BE12"/>
    <mergeCell ref="B84:M85"/>
    <mergeCell ref="U16:W16"/>
    <mergeCell ref="B61:B80"/>
    <mergeCell ref="B14:B53"/>
    <mergeCell ref="U52:W52"/>
    <mergeCell ref="AQ21:AT21"/>
    <mergeCell ref="AQ22:AT22"/>
    <mergeCell ref="U53:W53"/>
    <mergeCell ref="AQ23:AT23"/>
    <mergeCell ref="AQ44:AT44"/>
    <mergeCell ref="U18:W18"/>
    <mergeCell ref="U19:W19"/>
    <mergeCell ref="Y14:AB14"/>
    <mergeCell ref="Y15:AB15"/>
    <mergeCell ref="Y16:AB16"/>
    <mergeCell ref="Y17:AB17"/>
    <mergeCell ref="Y18:AB18"/>
    <mergeCell ref="Y19:AB19"/>
    <mergeCell ref="Y20:AB20"/>
    <mergeCell ref="I60:J60"/>
    <mergeCell ref="I61:J61"/>
    <mergeCell ref="I62:J62"/>
    <mergeCell ref="I63:J63"/>
    <mergeCell ref="I64:J64"/>
    <mergeCell ref="Y22:AB22"/>
    <mergeCell ref="I65:J65"/>
    <mergeCell ref="BR12:BS12"/>
    <mergeCell ref="BN11:BO11"/>
    <mergeCell ref="BP11:BQ11"/>
    <mergeCell ref="BR11:BS11"/>
    <mergeCell ref="K58:M58"/>
    <mergeCell ref="AQ16:AT16"/>
    <mergeCell ref="AQ17:AT17"/>
    <mergeCell ref="AQ18:AT18"/>
    <mergeCell ref="AQ19:AT19"/>
    <mergeCell ref="AQ20:AT20"/>
    <mergeCell ref="AU12:AV12"/>
    <mergeCell ref="AX11:BA11"/>
    <mergeCell ref="AX12:BA12"/>
    <mergeCell ref="AG15:AH15"/>
    <mergeCell ref="AG16:AH16"/>
    <mergeCell ref="AG17:AH17"/>
    <mergeCell ref="BC13:BD13"/>
    <mergeCell ref="BC14:BD14"/>
    <mergeCell ref="BC15:BD15"/>
    <mergeCell ref="AG19:AH19"/>
    <mergeCell ref="AU11:AV11"/>
    <mergeCell ref="AQ11:AT11"/>
    <mergeCell ref="AQ12:AT12"/>
    <mergeCell ref="BN12:BO12"/>
    <mergeCell ref="D58:F58"/>
    <mergeCell ref="D59:F59"/>
    <mergeCell ref="AQ45:AT45"/>
    <mergeCell ref="AQ46:AT46"/>
    <mergeCell ref="AQ47:AT47"/>
    <mergeCell ref="AQ48:AT48"/>
    <mergeCell ref="AQ49:AT49"/>
    <mergeCell ref="AQ50:AT50"/>
    <mergeCell ref="AQ51:AT51"/>
    <mergeCell ref="AQ52:AT52"/>
    <mergeCell ref="AQ53:AT53"/>
    <mergeCell ref="G59:H59"/>
    <mergeCell ref="H47:I47"/>
    <mergeCell ref="H48:I48"/>
    <mergeCell ref="H49:I49"/>
    <mergeCell ref="H50:I50"/>
    <mergeCell ref="H51:I51"/>
    <mergeCell ref="H52:I52"/>
    <mergeCell ref="H53:I53"/>
    <mergeCell ref="AJ53:AM53"/>
    <mergeCell ref="AG53:AH53"/>
    <mergeCell ref="Y49:AB49"/>
    <mergeCell ref="Y50:AB50"/>
    <mergeCell ref="Y51:AB51"/>
    <mergeCell ref="BP12:BQ12"/>
    <mergeCell ref="Y21:AB21"/>
    <mergeCell ref="AQ13:AT13"/>
    <mergeCell ref="AQ14:AT14"/>
    <mergeCell ref="AQ15:AT15"/>
    <mergeCell ref="Y44:AB44"/>
    <mergeCell ref="AG51:AH51"/>
    <mergeCell ref="Y45:AB45"/>
    <mergeCell ref="Y46:AB46"/>
    <mergeCell ref="AY38:AZ38"/>
    <mergeCell ref="AY22:AZ22"/>
    <mergeCell ref="AY23:AZ23"/>
    <mergeCell ref="AY44:AZ44"/>
    <mergeCell ref="AY16:AZ16"/>
    <mergeCell ref="AY45:AZ45"/>
    <mergeCell ref="AY46:AZ46"/>
    <mergeCell ref="AY17:AZ17"/>
    <mergeCell ref="AY18:AZ18"/>
    <mergeCell ref="AY19:AZ19"/>
    <mergeCell ref="AY20:AZ20"/>
    <mergeCell ref="AY21:AZ21"/>
    <mergeCell ref="AY24:AZ24"/>
    <mergeCell ref="AY25:AZ25"/>
    <mergeCell ref="AQ24:AT24"/>
  </mergeCells>
  <conditionalFormatting sqref="N2">
    <cfRule type="expression" dxfId="14" priority="1">
      <formula>$N$2="Yes"</formula>
    </cfRule>
  </conditionalFormatting>
  <dataValidations count="15">
    <dataValidation type="decimal" allowBlank="1" showInputMessage="1" showErrorMessage="1" sqref="M14:O53 D61:F80 K61:M80 AC14:AE53 AI14:AI53 AN14:AN53 AU14:AU53 BA14:BA53 BE14:BE53 BG14:BH53 BX14:BX53 BV14:BV53 R14:R53" xr:uid="{5878DBD3-CF24-499E-8B75-A4B11886E42B}">
      <formula1>0</formula1>
      <formula2>100000000000000</formula2>
    </dataValidation>
    <dataValidation type="decimal" allowBlank="1" showInputMessage="1" showErrorMessage="1" sqref="H61:H80 Q14:Q53" xr:uid="{529EE792-18B3-425A-8FE0-7D22F33AF66B}">
      <formula1>0</formula1>
      <formula2>1</formula2>
    </dataValidation>
    <dataValidation type="decimal" allowBlank="1" showInputMessage="1" showErrorMessage="1" sqref="AP14:AP53 BU14:BU53" xr:uid="{BCA909BC-7E85-4A79-9461-E6D569579AB1}">
      <formula1>0</formula1>
      <formula2>100000000</formula2>
    </dataValidation>
    <dataValidation type="whole" allowBlank="1" showInputMessage="1" showErrorMessage="1" sqref="BT14:BT53" xr:uid="{B22FE21C-0426-48E0-9B3F-486964389B9C}">
      <formula1>1900</formula1>
      <formula2>2019</formula2>
    </dataValidation>
    <dataValidation type="decimal" allowBlank="1" showInputMessage="1" showErrorMessage="1" prompt="For uncontrolled ARV only" sqref="CF14:CG53" xr:uid="{3E3D358F-3450-4DA5-83CD-B4F431FE92A8}">
      <formula1>-180</formula1>
      <formula2>180</formula2>
    </dataValidation>
    <dataValidation type="decimal" allowBlank="1" showInputMessage="1" showErrorMessage="1" prompt="For aeration room only._x000a_You may choose to fill out either F-10, F-11, or both" sqref="X14:X53 T14:T53" xr:uid="{32157E38-2692-4745-A4F4-B507B19BC033}">
      <formula1>0</formula1>
      <formula2>100000000000000</formula2>
    </dataValidation>
    <dataValidation allowBlank="1" showInputMessage="1" showErrorMessage="1" prompt="For aeration room only._x000a_You may choose to fill out either F-10, F-11, or both" sqref="U14:W53" xr:uid="{D701484F-0B95-4E61-9D78-7344E21AF913}"/>
    <dataValidation type="decimal" allowBlank="1" showInputMessage="1" showErrorMessage="1" prompt="For aeration cell/chamber only" sqref="J14:L53" xr:uid="{BFE33AB3-E8F3-47FE-8F77-FBE39628F984}">
      <formula1>0</formula1>
      <formula2>100000000000000</formula2>
    </dataValidation>
    <dataValidation type="decimal" allowBlank="1" showInputMessage="1" showErrorMessage="1" prompt="For circular duct work only" sqref="BJ14:BJ53 BN14:BO53" xr:uid="{112B50BD-C15F-4DD9-9C80-43580C83B1AC}">
      <formula1>0</formula1>
      <formula2>100000000000000</formula2>
    </dataValidation>
    <dataValidation type="decimal" allowBlank="1" showInputMessage="1" showErrorMessage="1" prompt="For rectangular duct work only" sqref="BK14:BL53 BP14:BS53" xr:uid="{5838115F-A7BA-4618-9387-0591A7BA48FC}">
      <formula1>0</formula1>
      <formula2>100000000000000</formula2>
    </dataValidation>
    <dataValidation allowBlank="1" showInputMessage="1" showErrorMessage="1" prompt="For uncontrolled ARV only" sqref="BZ14:BZ53" xr:uid="{69978666-7D2D-4356-8840-3CE80245A046}"/>
    <dataValidation type="decimal" allowBlank="1" showInputMessage="1" showErrorMessage="1" prompt="For uncontrolled ARV only" sqref="CA14:CE53" xr:uid="{77F2FF96-F843-4500-8A71-A28C17F3D0A0}">
      <formula1>0</formula1>
      <formula2>100000000000000</formula2>
    </dataValidation>
    <dataValidation type="decimal" allowBlank="1" showInputMessage="1" showErrorMessage="1" prompt="For uncontrolled ARV only" sqref="CH14:CH53" xr:uid="{335F918B-B102-4DC1-BB36-EED814F9F8B8}">
      <formula1>0</formula1>
      <formula2>1000000</formula2>
    </dataValidation>
    <dataValidation type="decimal" allowBlank="1" showInputMessage="1" showErrorMessage="1" prompt="For aeration cell/chamber only" sqref="S14:S53" xr:uid="{20B91D36-B9C6-4C07-B892-7AC8528E7E25}">
      <formula1>-100000000000000</formula1>
      <formula2>100000000000000</formula2>
    </dataValidation>
    <dataValidation type="whole" allowBlank="1" showInputMessage="1" showErrorMessage="1" sqref="AO14:AO53 AV14:AV53 BW14:BW53 BY14:BY53" xr:uid="{9BA2D695-7432-484D-8791-40771E9292C7}">
      <formula1>1900</formula1>
      <formula2>2020</formula2>
    </dataValidation>
  </dataValidations>
  <hyperlinks>
    <hyperlink ref="D5:E5" location="Terms!A1" display="Click here to visit Terms tab" xr:uid="{7C173BB6-CE29-40F9-AE1D-BF4438C60859}"/>
    <hyperlink ref="F5:G5" location="'Additional Info'!A1" display="Click here to visit Additional Info tab" xr:uid="{1363BB7C-0B97-403B-BC4A-E844B7FF9C88}"/>
    <hyperlink ref="B5:C5" location="Introduction!A1" display="Click here to return to Introduction tab" xr:uid="{D7403B66-CF75-4C1B-97D9-2A9C0107EEC8}"/>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12">
        <x14:dataValidation type="list" allowBlank="1" showInputMessage="1" showErrorMessage="1" prompt="Select from the dropdown menu in this column" xr:uid="{A0D6CFA7-3FE5-4BE9-AF3E-379A1AEDFD0E}">
          <x14:formula1>
            <xm:f>'Background Data'!$I$2:$I$3</xm:f>
          </x14:formula1>
          <xm:sqref>F14:F53</xm:sqref>
        </x14:dataValidation>
        <x14:dataValidation type="list" allowBlank="1" showInputMessage="1" showErrorMessage="1" prompt="Select from the dropdown menu in this column_x000a_" xr:uid="{E542868F-2CB2-47FD-8DDA-5F56C1CED7D9}">
          <x14:formula1>
            <xm:f>'Background Data'!$I$6:$I$7</xm:f>
          </x14:formula1>
          <xm:sqref>G14:G53</xm:sqref>
        </x14:dataValidation>
        <x14:dataValidation type="list" allowBlank="1" showInputMessage="1" showErrorMessage="1" prompt="Select from the dropdown menu in this column" xr:uid="{EC1B7482-125A-402A-AC2F-47F06784DAF4}">
          <x14:formula1>
            <xm:f>'Background Data'!$I$15:$I$16</xm:f>
          </x14:formula1>
          <xm:sqref>P14:P53</xm:sqref>
        </x14:dataValidation>
        <x14:dataValidation type="list" allowBlank="1" showInputMessage="1" showErrorMessage="1" prompt="Select from the dropdown menu in this column" xr:uid="{E715DC37-B551-4C45-B915-DDE20ADED458}">
          <x14:formula1>
            <xm:f>'Background Data'!$I$23:$I$24</xm:f>
          </x14:formula1>
          <xm:sqref>AW14:AW53</xm:sqref>
        </x14:dataValidation>
        <x14:dataValidation type="list" allowBlank="1" showInputMessage="1" showErrorMessage="1" prompt="Select from the dropdown menu in this column" xr:uid="{9A45205D-A578-4270-8EF3-25A0B3BB0945}">
          <x14:formula1>
            <xm:f>'Background Data'!$I$27:$I$28</xm:f>
          </x14:formula1>
          <xm:sqref>BI14:BI53</xm:sqref>
        </x14:dataValidation>
        <x14:dataValidation type="list" allowBlank="1" showInputMessage="1" showErrorMessage="1" prompt="Select from the dropdown menu in this column" xr:uid="{BBDAA7AB-B2CB-4488-A20E-C8F0D620EE89}">
          <x14:formula1>
            <xm:f>'Background Data'!$I$31:$I$32</xm:f>
          </x14:formula1>
          <xm:sqref>BM14:BM53</xm:sqref>
        </x14:dataValidation>
        <x14:dataValidation type="list" allowBlank="1" showInputMessage="1" showErrorMessage="1" prompt="Select from the dropdown menu in this column" xr:uid="{ED35DFF6-1AC2-4C69-83AC-1287079E893B}">
          <x14:formula1>
            <xm:f>'Background Data'!$I$35:$I$36</xm:f>
          </x14:formula1>
          <xm:sqref>G61:G80</xm:sqref>
        </x14:dataValidation>
        <x14:dataValidation type="list" allowBlank="1" showInputMessage="1" prompt="Select from the dropdown menu in this column_x000a_If you select &quot;Other (double click and type here)&quot;, be sure to enter your response between the parentheses_x000a_Example: &quot;Other (your equipment)&quot;_x000a_" xr:uid="{37385FB4-2CAF-4D2A-BF6D-B7A9464194E2}">
          <x14:formula1>
            <xm:f>'Background Data'!$I$10:$I$12</xm:f>
          </x14:formula1>
          <xm:sqref>H14:I53</xm:sqref>
        </x14:dataValidation>
        <x14:dataValidation type="list" allowBlank="1" showInputMessage="1" showErrorMessage="1" prompt="Select from the dropdown menu in this column" xr:uid="{EC3F9C38-63E2-4A53-B63E-2150033BF35F}">
          <x14:formula1>
            <xm:f>'Background Data'!$I$19:$I$20</xm:f>
          </x14:formula1>
          <xm:sqref>AF14:AF53</xm:sqref>
        </x14:dataValidation>
        <x14:dataValidation type="list" allowBlank="1" showInputMessage="1" showErrorMessage="1" prompt="Select from the dropdown menu in this cell" xr:uid="{B010A6AB-5872-4238-B15D-66EFD31CB4CB}">
          <x14:formula1>
            <xm:f>'Background Data'!$F$2:$F$3</xm:f>
          </x14:formula1>
          <xm:sqref>N2:N4</xm:sqref>
        </x14:dataValidation>
        <x14:dataValidation type="list" allowBlank="1" showInputMessage="1" showErrorMessage="1" prompt="Select from the dropdown menu. Scroll up to see options that are auto-populated" xr:uid="{59791A03-0C15-4987-A1A5-63002CA91810}">
          <x14:formula1>
            <xm:f>'Background Data'!$Z$2:$Z$31</xm:f>
          </x14:formula1>
          <xm:sqref>D14:D53</xm:sqref>
        </x14:dataValidation>
        <x14:dataValidation type="list" allowBlank="1" showInputMessage="1" prompt="Select from the dropdown menu in this column_x000a_If you select &quot;Other (double click and type here)&quot;, be sure to enter your response between the parentheses_x000a_Example: &quot;Other (your APCD)&quot;_x000a_" xr:uid="{6826D98B-C1B6-46EB-B494-F802785D6E5A}">
          <x14:formula1>
            <xm:f>'Background Data'!$H$2:$H$8</xm:f>
          </x14:formula1>
          <xm:sqref>AY14:AZ53 BC14:BD53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EA912-819A-4ACE-BA18-4DD887F27DB0}">
  <sheetPr codeName="Sheet10">
    <tabColor theme="9" tint="0.59999389629810485"/>
  </sheetPr>
  <dimension ref="A1:BD122"/>
  <sheetViews>
    <sheetView zoomScaleNormal="100" workbookViewId="0">
      <pane xSplit="5" topLeftCell="F1" activePane="topRight" state="frozen"/>
      <selection activeCell="D15" sqref="D15:I15"/>
      <selection pane="topRight"/>
    </sheetView>
  </sheetViews>
  <sheetFormatPr defaultColWidth="0" defaultRowHeight="12" zeroHeight="1" x14ac:dyDescent="0.25"/>
  <cols>
    <col min="1" max="1" width="4.5703125" style="8" customWidth="1"/>
    <col min="2" max="47" width="13.5703125" style="8" customWidth="1"/>
    <col min="48" max="48" width="4.5703125" style="8" customWidth="1"/>
    <col min="49" max="51" width="13.5703125" style="8" hidden="1" customWidth="1"/>
    <col min="52" max="56" width="8.5703125" style="8" hidden="1" customWidth="1"/>
    <col min="57" max="16384" width="13.5703125" style="8" hidden="1"/>
  </cols>
  <sheetData>
    <row r="1" spans="2:47" ht="12.75" thickBot="1" x14ac:dyDescent="0.3"/>
    <row r="2" spans="2:47" ht="18" customHeight="1" thickBot="1" x14ac:dyDescent="0.3">
      <c r="B2" s="9" t="s">
        <v>285</v>
      </c>
      <c r="I2" s="641" t="s">
        <v>1793</v>
      </c>
      <c r="J2" s="642"/>
      <c r="K2" s="642"/>
      <c r="L2" s="642"/>
      <c r="M2" s="643"/>
      <c r="N2" s="653"/>
      <c r="O2" s="437" t="s">
        <v>356</v>
      </c>
      <c r="P2" s="414"/>
      <c r="Q2" s="659" t="s">
        <v>1509</v>
      </c>
      <c r="R2" s="662">
        <f>'Facility Details'!$D$14</f>
        <v>0</v>
      </c>
    </row>
    <row r="3" spans="2:47" ht="18" customHeight="1" x14ac:dyDescent="0.25">
      <c r="B3" s="9" t="s">
        <v>1499</v>
      </c>
      <c r="I3" s="644"/>
      <c r="J3" s="645"/>
      <c r="K3" s="645"/>
      <c r="L3" s="645"/>
      <c r="M3" s="646"/>
      <c r="N3" s="654"/>
      <c r="O3" s="656" t="s">
        <v>1787</v>
      </c>
      <c r="P3" s="414"/>
      <c r="Q3" s="660"/>
      <c r="R3" s="663"/>
    </row>
    <row r="4" spans="2:47" ht="12.6" customHeight="1" thickBot="1" x14ac:dyDescent="0.3">
      <c r="G4" s="17"/>
      <c r="H4" s="10"/>
      <c r="I4" s="644"/>
      <c r="J4" s="645"/>
      <c r="K4" s="645"/>
      <c r="L4" s="645"/>
      <c r="M4" s="646"/>
      <c r="N4" s="654"/>
      <c r="O4" s="657"/>
      <c r="P4" s="414"/>
      <c r="Q4" s="660"/>
      <c r="R4" s="663"/>
    </row>
    <row r="5" spans="2:47"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47" ht="12" customHeight="1" x14ac:dyDescent="0.2">
      <c r="G6" s="17"/>
      <c r="H6" s="10"/>
      <c r="I6" s="10"/>
      <c r="J6" s="40"/>
      <c r="K6" s="40"/>
      <c r="L6" s="40"/>
      <c r="M6" s="40"/>
      <c r="N6" s="3"/>
    </row>
    <row r="7" spans="2:47" s="225" customFormat="1" ht="12" customHeight="1" x14ac:dyDescent="0.2">
      <c r="G7" s="17"/>
      <c r="H7" s="10"/>
      <c r="I7" s="10"/>
      <c r="J7" s="224"/>
      <c r="K7" s="224"/>
      <c r="L7" s="224"/>
      <c r="M7" s="224"/>
      <c r="N7" s="3"/>
    </row>
    <row r="8" spans="2:47" ht="15.75" x14ac:dyDescent="0.2">
      <c r="B8" s="12" t="s">
        <v>1100</v>
      </c>
      <c r="N8" s="3"/>
    </row>
    <row r="9" spans="2:47" x14ac:dyDescent="0.25">
      <c r="B9" s="13"/>
    </row>
    <row r="10" spans="2:47" s="192" customFormat="1" ht="15" x14ac:dyDescent="0.25">
      <c r="B10" s="14" t="s">
        <v>584</v>
      </c>
    </row>
    <row r="11" spans="2:47" ht="12.75" thickBot="1" x14ac:dyDescent="0.3">
      <c r="B11" s="72" t="s">
        <v>1586</v>
      </c>
    </row>
    <row r="12" spans="2:47" x14ac:dyDescent="0.25">
      <c r="B12" s="6" t="s">
        <v>20</v>
      </c>
      <c r="C12" s="104" t="s">
        <v>115</v>
      </c>
      <c r="D12" s="590" t="s">
        <v>117</v>
      </c>
      <c r="E12" s="590"/>
      <c r="F12" s="101" t="s">
        <v>119</v>
      </c>
      <c r="G12" s="588" t="s">
        <v>120</v>
      </c>
      <c r="H12" s="607"/>
      <c r="I12" s="607"/>
      <c r="J12" s="589"/>
      <c r="K12" s="101" t="s">
        <v>121</v>
      </c>
      <c r="L12" s="588" t="s">
        <v>123</v>
      </c>
      <c r="M12" s="607"/>
      <c r="N12" s="607"/>
      <c r="O12" s="607"/>
      <c r="P12" s="589"/>
      <c r="Q12" s="588" t="s">
        <v>125</v>
      </c>
      <c r="R12" s="589"/>
      <c r="S12" s="107" t="s">
        <v>126</v>
      </c>
      <c r="T12" s="101" t="s">
        <v>129</v>
      </c>
      <c r="U12" s="588" t="s">
        <v>131</v>
      </c>
      <c r="V12" s="589"/>
      <c r="W12" s="588" t="s">
        <v>132</v>
      </c>
      <c r="X12" s="589"/>
      <c r="Y12" s="588" t="s">
        <v>135</v>
      </c>
      <c r="Z12" s="607"/>
      <c r="AA12" s="607"/>
      <c r="AB12" s="589"/>
      <c r="AC12" s="588" t="s">
        <v>136</v>
      </c>
      <c r="AD12" s="589"/>
      <c r="AE12" s="588" t="s">
        <v>137</v>
      </c>
      <c r="AF12" s="589"/>
      <c r="AG12" s="588" t="s">
        <v>139</v>
      </c>
      <c r="AH12" s="607"/>
      <c r="AI12" s="607"/>
      <c r="AJ12" s="589"/>
      <c r="AK12" s="588" t="s">
        <v>140</v>
      </c>
      <c r="AL12" s="589"/>
      <c r="AM12" s="588" t="s">
        <v>144</v>
      </c>
      <c r="AN12" s="607"/>
      <c r="AO12" s="607"/>
      <c r="AP12" s="607"/>
      <c r="AQ12" s="607"/>
      <c r="AR12" s="588" t="s">
        <v>336</v>
      </c>
      <c r="AS12" s="607"/>
      <c r="AT12" s="607"/>
      <c r="AU12" s="595"/>
    </row>
    <row r="13" spans="2:47" ht="60" customHeight="1" x14ac:dyDescent="0.25">
      <c r="B13" s="247" t="s">
        <v>67</v>
      </c>
      <c r="C13" s="249" t="s">
        <v>116</v>
      </c>
      <c r="D13" s="591" t="s">
        <v>138</v>
      </c>
      <c r="E13" s="591"/>
      <c r="F13" s="249" t="s">
        <v>888</v>
      </c>
      <c r="G13" s="582" t="s">
        <v>118</v>
      </c>
      <c r="H13" s="609"/>
      <c r="I13" s="609"/>
      <c r="J13" s="583"/>
      <c r="K13" s="248" t="s">
        <v>581</v>
      </c>
      <c r="L13" s="582" t="s">
        <v>333</v>
      </c>
      <c r="M13" s="609"/>
      <c r="N13" s="609"/>
      <c r="O13" s="609"/>
      <c r="P13" s="583"/>
      <c r="Q13" s="582" t="s">
        <v>334</v>
      </c>
      <c r="R13" s="583"/>
      <c r="S13" s="249" t="s">
        <v>1562</v>
      </c>
      <c r="T13" s="248" t="s">
        <v>1034</v>
      </c>
      <c r="U13" s="582" t="s">
        <v>122</v>
      </c>
      <c r="V13" s="583"/>
      <c r="W13" s="582" t="s">
        <v>124</v>
      </c>
      <c r="X13" s="583"/>
      <c r="Y13" s="582" t="s">
        <v>127</v>
      </c>
      <c r="Z13" s="609"/>
      <c r="AA13" s="609"/>
      <c r="AB13" s="583"/>
      <c r="AC13" s="582" t="s">
        <v>130</v>
      </c>
      <c r="AD13" s="583"/>
      <c r="AE13" s="582" t="s">
        <v>133</v>
      </c>
      <c r="AF13" s="583"/>
      <c r="AG13" s="582" t="s">
        <v>134</v>
      </c>
      <c r="AH13" s="609"/>
      <c r="AI13" s="609"/>
      <c r="AJ13" s="583"/>
      <c r="AK13" s="582" t="s">
        <v>582</v>
      </c>
      <c r="AL13" s="583"/>
      <c r="AM13" s="582" t="s">
        <v>175</v>
      </c>
      <c r="AN13" s="609"/>
      <c r="AO13" s="609"/>
      <c r="AP13" s="609"/>
      <c r="AQ13" s="609"/>
      <c r="AR13" s="582" t="s">
        <v>932</v>
      </c>
      <c r="AS13" s="609"/>
      <c r="AT13" s="609"/>
      <c r="AU13" s="596"/>
    </row>
    <row r="14" spans="2:47" ht="96" customHeight="1" x14ac:dyDescent="0.25">
      <c r="B14" s="7" t="s">
        <v>21</v>
      </c>
      <c r="C14" s="96" t="s">
        <v>354</v>
      </c>
      <c r="D14" s="551" t="s">
        <v>354</v>
      </c>
      <c r="E14" s="551"/>
      <c r="F14" s="108" t="s">
        <v>891</v>
      </c>
      <c r="G14" s="96" t="s">
        <v>1065</v>
      </c>
      <c r="H14" s="96" t="s">
        <v>1066</v>
      </c>
      <c r="I14" s="96" t="s">
        <v>1478</v>
      </c>
      <c r="J14" s="96" t="s">
        <v>1479</v>
      </c>
      <c r="K14" s="96" t="s">
        <v>332</v>
      </c>
      <c r="L14" s="96" t="s">
        <v>1004</v>
      </c>
      <c r="M14" s="96" t="s">
        <v>1005</v>
      </c>
      <c r="N14" s="96" t="s">
        <v>779</v>
      </c>
      <c r="O14" s="118" t="s">
        <v>1006</v>
      </c>
      <c r="P14" s="96" t="s">
        <v>1660</v>
      </c>
      <c r="Q14" s="96" t="s">
        <v>159</v>
      </c>
      <c r="R14" s="96" t="s">
        <v>453</v>
      </c>
      <c r="S14" s="96" t="s">
        <v>1561</v>
      </c>
      <c r="T14" s="96" t="s">
        <v>1007</v>
      </c>
      <c r="U14" s="96" t="s">
        <v>89</v>
      </c>
      <c r="V14" s="96" t="s">
        <v>90</v>
      </c>
      <c r="W14" s="96" t="s">
        <v>89</v>
      </c>
      <c r="X14" s="96" t="s">
        <v>90</v>
      </c>
      <c r="Y14" s="638" t="s">
        <v>603</v>
      </c>
      <c r="Z14" s="556"/>
      <c r="AA14" s="96" t="s">
        <v>128</v>
      </c>
      <c r="AB14" s="96" t="s">
        <v>90</v>
      </c>
      <c r="AC14" s="96" t="s">
        <v>89</v>
      </c>
      <c r="AD14" s="96" t="s">
        <v>90</v>
      </c>
      <c r="AE14" s="96" t="s">
        <v>89</v>
      </c>
      <c r="AF14" s="96" t="s">
        <v>90</v>
      </c>
      <c r="AG14" s="638" t="s">
        <v>335</v>
      </c>
      <c r="AH14" s="556"/>
      <c r="AI14" s="96" t="s">
        <v>128</v>
      </c>
      <c r="AJ14" s="96" t="s">
        <v>90</v>
      </c>
      <c r="AK14" s="572" t="s">
        <v>50</v>
      </c>
      <c r="AL14" s="576"/>
      <c r="AM14" s="572" t="s">
        <v>1684</v>
      </c>
      <c r="AN14" s="576"/>
      <c r="AO14" s="96" t="s">
        <v>646</v>
      </c>
      <c r="AP14" s="96" t="s">
        <v>90</v>
      </c>
      <c r="AQ14" s="98" t="s">
        <v>174</v>
      </c>
      <c r="AR14" s="638" t="s">
        <v>931</v>
      </c>
      <c r="AS14" s="639"/>
      <c r="AT14" s="639"/>
      <c r="AU14" s="640"/>
    </row>
    <row r="15" spans="2:47" x14ac:dyDescent="0.25">
      <c r="B15" s="604" t="s">
        <v>765</v>
      </c>
      <c r="C15" s="31" t="str">
        <f ca="1">'Background Data'!V2</f>
        <v/>
      </c>
      <c r="D15" s="750" t="str">
        <f ca="1">'Background Data'!W2</f>
        <v/>
      </c>
      <c r="E15" s="751"/>
      <c r="F15" s="112"/>
      <c r="G15" s="44"/>
      <c r="H15" s="44"/>
      <c r="I15" s="51"/>
      <c r="J15" s="44"/>
      <c r="K15" s="44"/>
      <c r="L15" s="51"/>
      <c r="M15" s="51"/>
      <c r="N15" s="51"/>
      <c r="O15" s="51"/>
      <c r="P15" s="51"/>
      <c r="Q15" s="64"/>
      <c r="R15" s="64"/>
      <c r="S15" s="53"/>
      <c r="T15" s="51"/>
      <c r="U15" s="55"/>
      <c r="V15" s="53"/>
      <c r="W15" s="55"/>
      <c r="X15" s="53"/>
      <c r="Y15" s="671"/>
      <c r="Z15" s="673"/>
      <c r="AA15" s="55"/>
      <c r="AB15" s="53"/>
      <c r="AC15" s="55"/>
      <c r="AD15" s="53"/>
      <c r="AE15" s="55"/>
      <c r="AF15" s="53"/>
      <c r="AG15" s="671"/>
      <c r="AH15" s="673"/>
      <c r="AI15" s="55"/>
      <c r="AJ15" s="53"/>
      <c r="AK15" s="674"/>
      <c r="AL15" s="675"/>
      <c r="AM15" s="580"/>
      <c r="AN15" s="581"/>
      <c r="AO15" s="200"/>
      <c r="AP15" s="206"/>
      <c r="AQ15" s="754" t="s">
        <v>1584</v>
      </c>
      <c r="AR15" s="630"/>
      <c r="AS15" s="631"/>
      <c r="AT15" s="631"/>
      <c r="AU15" s="632"/>
    </row>
    <row r="16" spans="2:47" x14ac:dyDescent="0.25">
      <c r="B16" s="605"/>
      <c r="C16" s="31" t="str">
        <f ca="1">'Background Data'!V3</f>
        <v/>
      </c>
      <c r="D16" s="750" t="str">
        <f ca="1">'Background Data'!W3</f>
        <v/>
      </c>
      <c r="E16" s="751"/>
      <c r="F16" s="112"/>
      <c r="G16" s="44"/>
      <c r="H16" s="44"/>
      <c r="I16" s="51"/>
      <c r="J16" s="44"/>
      <c r="K16" s="44"/>
      <c r="L16" s="51"/>
      <c r="M16" s="51"/>
      <c r="N16" s="51"/>
      <c r="O16" s="51"/>
      <c r="P16" s="51"/>
      <c r="Q16" s="64"/>
      <c r="R16" s="64"/>
      <c r="S16" s="53"/>
      <c r="T16" s="51"/>
      <c r="U16" s="55"/>
      <c r="V16" s="53"/>
      <c r="W16" s="55"/>
      <c r="X16" s="53"/>
      <c r="Y16" s="671"/>
      <c r="Z16" s="673"/>
      <c r="AA16" s="55"/>
      <c r="AB16" s="53"/>
      <c r="AC16" s="55"/>
      <c r="AD16" s="53"/>
      <c r="AE16" s="55"/>
      <c r="AF16" s="53"/>
      <c r="AG16" s="671"/>
      <c r="AH16" s="673"/>
      <c r="AI16" s="55"/>
      <c r="AJ16" s="53"/>
      <c r="AK16" s="674"/>
      <c r="AL16" s="675"/>
      <c r="AM16" s="580"/>
      <c r="AN16" s="581"/>
      <c r="AO16" s="200"/>
      <c r="AP16" s="206"/>
      <c r="AQ16" s="754"/>
      <c r="AR16" s="630"/>
      <c r="AS16" s="631"/>
      <c r="AT16" s="631"/>
      <c r="AU16" s="632"/>
    </row>
    <row r="17" spans="2:47" x14ac:dyDescent="0.25">
      <c r="B17" s="605"/>
      <c r="C17" s="31" t="str">
        <f ca="1">'Background Data'!V4</f>
        <v/>
      </c>
      <c r="D17" s="750" t="str">
        <f ca="1">'Background Data'!W4</f>
        <v/>
      </c>
      <c r="E17" s="751"/>
      <c r="F17" s="112"/>
      <c r="G17" s="44"/>
      <c r="H17" s="44"/>
      <c r="I17" s="51"/>
      <c r="J17" s="44"/>
      <c r="K17" s="44"/>
      <c r="L17" s="51"/>
      <c r="M17" s="51"/>
      <c r="N17" s="51"/>
      <c r="O17" s="51"/>
      <c r="P17" s="51"/>
      <c r="Q17" s="64"/>
      <c r="R17" s="64"/>
      <c r="S17" s="53"/>
      <c r="T17" s="51"/>
      <c r="U17" s="55"/>
      <c r="V17" s="53"/>
      <c r="W17" s="55"/>
      <c r="X17" s="53"/>
      <c r="Y17" s="671"/>
      <c r="Z17" s="673"/>
      <c r="AA17" s="55"/>
      <c r="AB17" s="53"/>
      <c r="AC17" s="55"/>
      <c r="AD17" s="53"/>
      <c r="AE17" s="55"/>
      <c r="AF17" s="53"/>
      <c r="AG17" s="671"/>
      <c r="AH17" s="673"/>
      <c r="AI17" s="55"/>
      <c r="AJ17" s="53"/>
      <c r="AK17" s="674"/>
      <c r="AL17" s="675"/>
      <c r="AM17" s="580"/>
      <c r="AN17" s="581"/>
      <c r="AO17" s="200"/>
      <c r="AP17" s="206"/>
      <c r="AQ17" s="754"/>
      <c r="AR17" s="630"/>
      <c r="AS17" s="631"/>
      <c r="AT17" s="631"/>
      <c r="AU17" s="632"/>
    </row>
    <row r="18" spans="2:47" x14ac:dyDescent="0.25">
      <c r="B18" s="605"/>
      <c r="C18" s="31" t="str">
        <f ca="1">'Background Data'!V5</f>
        <v/>
      </c>
      <c r="D18" s="750" t="str">
        <f ca="1">'Background Data'!W5</f>
        <v/>
      </c>
      <c r="E18" s="751"/>
      <c r="F18" s="112"/>
      <c r="G18" s="44"/>
      <c r="H18" s="44"/>
      <c r="I18" s="51"/>
      <c r="J18" s="44"/>
      <c r="K18" s="44"/>
      <c r="L18" s="51"/>
      <c r="M18" s="51"/>
      <c r="N18" s="51"/>
      <c r="O18" s="51"/>
      <c r="P18" s="51"/>
      <c r="Q18" s="64"/>
      <c r="R18" s="64"/>
      <c r="S18" s="53"/>
      <c r="T18" s="51"/>
      <c r="U18" s="55"/>
      <c r="V18" s="53"/>
      <c r="W18" s="55"/>
      <c r="X18" s="53"/>
      <c r="Y18" s="671"/>
      <c r="Z18" s="673"/>
      <c r="AA18" s="55"/>
      <c r="AB18" s="53"/>
      <c r="AC18" s="55"/>
      <c r="AD18" s="53"/>
      <c r="AE18" s="55"/>
      <c r="AF18" s="53"/>
      <c r="AG18" s="671"/>
      <c r="AH18" s="673"/>
      <c r="AI18" s="55"/>
      <c r="AJ18" s="53"/>
      <c r="AK18" s="674"/>
      <c r="AL18" s="675"/>
      <c r="AM18" s="580"/>
      <c r="AN18" s="581"/>
      <c r="AO18" s="200"/>
      <c r="AP18" s="206"/>
      <c r="AQ18" s="754"/>
      <c r="AR18" s="630"/>
      <c r="AS18" s="631"/>
      <c r="AT18" s="631"/>
      <c r="AU18" s="632"/>
    </row>
    <row r="19" spans="2:47" ht="12" customHeight="1" x14ac:dyDescent="0.25">
      <c r="B19" s="605"/>
      <c r="C19" s="31" t="str">
        <f ca="1">'Background Data'!V6</f>
        <v/>
      </c>
      <c r="D19" s="750" t="str">
        <f ca="1">'Background Data'!W6</f>
        <v/>
      </c>
      <c r="E19" s="751"/>
      <c r="F19" s="112"/>
      <c r="G19" s="44"/>
      <c r="H19" s="44"/>
      <c r="I19" s="51"/>
      <c r="J19" s="44"/>
      <c r="K19" s="44"/>
      <c r="L19" s="51"/>
      <c r="M19" s="51"/>
      <c r="N19" s="51"/>
      <c r="O19" s="51"/>
      <c r="P19" s="51"/>
      <c r="Q19" s="64"/>
      <c r="R19" s="64"/>
      <c r="S19" s="53"/>
      <c r="T19" s="51"/>
      <c r="U19" s="55"/>
      <c r="V19" s="53"/>
      <c r="W19" s="55"/>
      <c r="X19" s="53"/>
      <c r="Y19" s="671"/>
      <c r="Z19" s="673"/>
      <c r="AA19" s="55"/>
      <c r="AB19" s="53"/>
      <c r="AC19" s="55"/>
      <c r="AD19" s="53"/>
      <c r="AE19" s="55"/>
      <c r="AF19" s="53"/>
      <c r="AG19" s="671"/>
      <c r="AH19" s="673"/>
      <c r="AI19" s="55"/>
      <c r="AJ19" s="53"/>
      <c r="AK19" s="674"/>
      <c r="AL19" s="675"/>
      <c r="AM19" s="580"/>
      <c r="AN19" s="581"/>
      <c r="AO19" s="200"/>
      <c r="AP19" s="206"/>
      <c r="AQ19" s="754"/>
      <c r="AR19" s="630"/>
      <c r="AS19" s="631"/>
      <c r="AT19" s="631"/>
      <c r="AU19" s="632"/>
    </row>
    <row r="20" spans="2:47" x14ac:dyDescent="0.25">
      <c r="B20" s="605"/>
      <c r="C20" s="31" t="str">
        <f ca="1">'Background Data'!V7</f>
        <v/>
      </c>
      <c r="D20" s="750" t="str">
        <f ca="1">'Background Data'!W7</f>
        <v/>
      </c>
      <c r="E20" s="751"/>
      <c r="F20" s="112"/>
      <c r="G20" s="44"/>
      <c r="H20" s="44"/>
      <c r="I20" s="51"/>
      <c r="J20" s="44"/>
      <c r="K20" s="44"/>
      <c r="L20" s="51"/>
      <c r="M20" s="51"/>
      <c r="N20" s="51"/>
      <c r="O20" s="51"/>
      <c r="P20" s="51"/>
      <c r="Q20" s="64"/>
      <c r="R20" s="64"/>
      <c r="S20" s="53"/>
      <c r="T20" s="51"/>
      <c r="U20" s="55"/>
      <c r="V20" s="53"/>
      <c r="W20" s="55"/>
      <c r="X20" s="53"/>
      <c r="Y20" s="671"/>
      <c r="Z20" s="673"/>
      <c r="AA20" s="55"/>
      <c r="AB20" s="53"/>
      <c r="AC20" s="55"/>
      <c r="AD20" s="53"/>
      <c r="AE20" s="55"/>
      <c r="AF20" s="53"/>
      <c r="AG20" s="671"/>
      <c r="AH20" s="673"/>
      <c r="AI20" s="55"/>
      <c r="AJ20" s="53"/>
      <c r="AK20" s="674"/>
      <c r="AL20" s="675"/>
      <c r="AM20" s="580"/>
      <c r="AN20" s="581"/>
      <c r="AO20" s="200"/>
      <c r="AP20" s="206"/>
      <c r="AQ20" s="754"/>
      <c r="AR20" s="630"/>
      <c r="AS20" s="631"/>
      <c r="AT20" s="631"/>
      <c r="AU20" s="632"/>
    </row>
    <row r="21" spans="2:47" x14ac:dyDescent="0.25">
      <c r="B21" s="605"/>
      <c r="C21" s="31" t="str">
        <f ca="1">'Background Data'!V8</f>
        <v/>
      </c>
      <c r="D21" s="750" t="str">
        <f ca="1">'Background Data'!W8</f>
        <v/>
      </c>
      <c r="E21" s="751"/>
      <c r="F21" s="112"/>
      <c r="G21" s="44"/>
      <c r="H21" s="44"/>
      <c r="I21" s="51"/>
      <c r="J21" s="44"/>
      <c r="K21" s="44"/>
      <c r="L21" s="51"/>
      <c r="M21" s="51"/>
      <c r="N21" s="51"/>
      <c r="O21" s="51"/>
      <c r="P21" s="51"/>
      <c r="Q21" s="64"/>
      <c r="R21" s="64"/>
      <c r="S21" s="53"/>
      <c r="T21" s="51"/>
      <c r="U21" s="55"/>
      <c r="V21" s="53"/>
      <c r="W21" s="55"/>
      <c r="X21" s="53"/>
      <c r="Y21" s="671"/>
      <c r="Z21" s="673"/>
      <c r="AA21" s="55"/>
      <c r="AB21" s="53"/>
      <c r="AC21" s="55"/>
      <c r="AD21" s="53"/>
      <c r="AE21" s="55"/>
      <c r="AF21" s="53"/>
      <c r="AG21" s="671"/>
      <c r="AH21" s="673"/>
      <c r="AI21" s="55"/>
      <c r="AJ21" s="53"/>
      <c r="AK21" s="674"/>
      <c r="AL21" s="675"/>
      <c r="AM21" s="580"/>
      <c r="AN21" s="581"/>
      <c r="AO21" s="200"/>
      <c r="AP21" s="206"/>
      <c r="AQ21" s="754"/>
      <c r="AR21" s="630"/>
      <c r="AS21" s="631"/>
      <c r="AT21" s="631"/>
      <c r="AU21" s="632"/>
    </row>
    <row r="22" spans="2:47" x14ac:dyDescent="0.25">
      <c r="B22" s="605"/>
      <c r="C22" s="31" t="str">
        <f ca="1">'Background Data'!V9</f>
        <v/>
      </c>
      <c r="D22" s="750" t="str">
        <f ca="1">'Background Data'!W9</f>
        <v/>
      </c>
      <c r="E22" s="751"/>
      <c r="F22" s="112"/>
      <c r="G22" s="44"/>
      <c r="H22" s="44"/>
      <c r="I22" s="51"/>
      <c r="J22" s="44"/>
      <c r="K22" s="44"/>
      <c r="L22" s="51"/>
      <c r="M22" s="51"/>
      <c r="N22" s="51"/>
      <c r="O22" s="51"/>
      <c r="P22" s="51"/>
      <c r="Q22" s="64"/>
      <c r="R22" s="64"/>
      <c r="S22" s="53"/>
      <c r="T22" s="51"/>
      <c r="U22" s="55"/>
      <c r="V22" s="53"/>
      <c r="W22" s="55"/>
      <c r="X22" s="53"/>
      <c r="Y22" s="671"/>
      <c r="Z22" s="673"/>
      <c r="AA22" s="55"/>
      <c r="AB22" s="53"/>
      <c r="AC22" s="55"/>
      <c r="AD22" s="53"/>
      <c r="AE22" s="55"/>
      <c r="AF22" s="53"/>
      <c r="AG22" s="671"/>
      <c r="AH22" s="673"/>
      <c r="AI22" s="55"/>
      <c r="AJ22" s="53"/>
      <c r="AK22" s="674"/>
      <c r="AL22" s="675"/>
      <c r="AM22" s="580"/>
      <c r="AN22" s="581"/>
      <c r="AO22" s="200"/>
      <c r="AP22" s="206"/>
      <c r="AQ22" s="754"/>
      <c r="AR22" s="630"/>
      <c r="AS22" s="631"/>
      <c r="AT22" s="631"/>
      <c r="AU22" s="632"/>
    </row>
    <row r="23" spans="2:47" x14ac:dyDescent="0.25">
      <c r="B23" s="605"/>
      <c r="C23" s="31" t="str">
        <f ca="1">'Background Data'!V10</f>
        <v/>
      </c>
      <c r="D23" s="750" t="str">
        <f ca="1">'Background Data'!W10</f>
        <v/>
      </c>
      <c r="E23" s="751"/>
      <c r="F23" s="112"/>
      <c r="G23" s="44"/>
      <c r="H23" s="44"/>
      <c r="I23" s="51"/>
      <c r="J23" s="44"/>
      <c r="K23" s="44"/>
      <c r="L23" s="51"/>
      <c r="M23" s="51"/>
      <c r="N23" s="51"/>
      <c r="O23" s="51"/>
      <c r="P23" s="51"/>
      <c r="Q23" s="64"/>
      <c r="R23" s="64"/>
      <c r="S23" s="53"/>
      <c r="T23" s="51"/>
      <c r="U23" s="55"/>
      <c r="V23" s="53"/>
      <c r="W23" s="55"/>
      <c r="X23" s="53"/>
      <c r="Y23" s="671"/>
      <c r="Z23" s="673"/>
      <c r="AA23" s="55"/>
      <c r="AB23" s="53"/>
      <c r="AC23" s="55"/>
      <c r="AD23" s="53"/>
      <c r="AE23" s="55"/>
      <c r="AF23" s="53"/>
      <c r="AG23" s="671"/>
      <c r="AH23" s="673"/>
      <c r="AI23" s="55"/>
      <c r="AJ23" s="53"/>
      <c r="AK23" s="674"/>
      <c r="AL23" s="675"/>
      <c r="AM23" s="580"/>
      <c r="AN23" s="581"/>
      <c r="AO23" s="200"/>
      <c r="AP23" s="206"/>
      <c r="AQ23" s="754"/>
      <c r="AR23" s="630"/>
      <c r="AS23" s="631"/>
      <c r="AT23" s="631"/>
      <c r="AU23" s="632"/>
    </row>
    <row r="24" spans="2:47" x14ac:dyDescent="0.25">
      <c r="B24" s="605"/>
      <c r="C24" s="31" t="str">
        <f ca="1">'Background Data'!V11</f>
        <v/>
      </c>
      <c r="D24" s="750" t="str">
        <f ca="1">'Background Data'!W11</f>
        <v/>
      </c>
      <c r="E24" s="751"/>
      <c r="F24" s="112"/>
      <c r="G24" s="44"/>
      <c r="H24" s="44"/>
      <c r="I24" s="51"/>
      <c r="J24" s="44"/>
      <c r="K24" s="44"/>
      <c r="L24" s="51"/>
      <c r="M24" s="51"/>
      <c r="N24" s="51"/>
      <c r="O24" s="51"/>
      <c r="P24" s="51"/>
      <c r="Q24" s="64"/>
      <c r="R24" s="64"/>
      <c r="S24" s="53"/>
      <c r="T24" s="51"/>
      <c r="U24" s="55"/>
      <c r="V24" s="53"/>
      <c r="W24" s="55"/>
      <c r="X24" s="53"/>
      <c r="Y24" s="671"/>
      <c r="Z24" s="673"/>
      <c r="AA24" s="55"/>
      <c r="AB24" s="53"/>
      <c r="AC24" s="55"/>
      <c r="AD24" s="53"/>
      <c r="AE24" s="55"/>
      <c r="AF24" s="53"/>
      <c r="AG24" s="671"/>
      <c r="AH24" s="673"/>
      <c r="AI24" s="55"/>
      <c r="AJ24" s="53"/>
      <c r="AK24" s="674"/>
      <c r="AL24" s="675"/>
      <c r="AM24" s="580"/>
      <c r="AN24" s="581"/>
      <c r="AO24" s="200"/>
      <c r="AP24" s="206"/>
      <c r="AQ24" s="754"/>
      <c r="AR24" s="630"/>
      <c r="AS24" s="631"/>
      <c r="AT24" s="631"/>
      <c r="AU24" s="632"/>
    </row>
    <row r="25" spans="2:47" x14ac:dyDescent="0.25">
      <c r="B25" s="605"/>
      <c r="C25" s="31" t="str">
        <f ca="1">'Background Data'!V12</f>
        <v/>
      </c>
      <c r="D25" s="750" t="str">
        <f ca="1">'Background Data'!W12</f>
        <v/>
      </c>
      <c r="E25" s="751"/>
      <c r="F25" s="112"/>
      <c r="G25" s="44"/>
      <c r="H25" s="44"/>
      <c r="I25" s="51"/>
      <c r="J25" s="44"/>
      <c r="K25" s="44"/>
      <c r="L25" s="51"/>
      <c r="M25" s="51"/>
      <c r="N25" s="51"/>
      <c r="O25" s="51"/>
      <c r="P25" s="51"/>
      <c r="Q25" s="64"/>
      <c r="R25" s="64"/>
      <c r="S25" s="53"/>
      <c r="T25" s="51"/>
      <c r="U25" s="55"/>
      <c r="V25" s="53"/>
      <c r="W25" s="55"/>
      <c r="X25" s="53"/>
      <c r="Y25" s="671"/>
      <c r="Z25" s="673"/>
      <c r="AA25" s="55"/>
      <c r="AB25" s="53"/>
      <c r="AC25" s="55"/>
      <c r="AD25" s="53"/>
      <c r="AE25" s="55"/>
      <c r="AF25" s="53"/>
      <c r="AG25" s="671"/>
      <c r="AH25" s="673"/>
      <c r="AI25" s="55"/>
      <c r="AJ25" s="53"/>
      <c r="AK25" s="674"/>
      <c r="AL25" s="675"/>
      <c r="AM25" s="580"/>
      <c r="AN25" s="581"/>
      <c r="AO25" s="200"/>
      <c r="AP25" s="206"/>
      <c r="AQ25" s="754"/>
      <c r="AR25" s="630"/>
      <c r="AS25" s="631"/>
      <c r="AT25" s="631"/>
      <c r="AU25" s="632"/>
    </row>
    <row r="26" spans="2:47" x14ac:dyDescent="0.25">
      <c r="B26" s="605"/>
      <c r="C26" s="31" t="str">
        <f ca="1">'Background Data'!V13</f>
        <v/>
      </c>
      <c r="D26" s="750" t="str">
        <f ca="1">'Background Data'!W13</f>
        <v/>
      </c>
      <c r="E26" s="751"/>
      <c r="F26" s="112"/>
      <c r="G26" s="44"/>
      <c r="H26" s="44"/>
      <c r="I26" s="51"/>
      <c r="J26" s="44"/>
      <c r="K26" s="44"/>
      <c r="L26" s="51"/>
      <c r="M26" s="51"/>
      <c r="N26" s="51"/>
      <c r="O26" s="51"/>
      <c r="P26" s="51"/>
      <c r="Q26" s="64"/>
      <c r="R26" s="64"/>
      <c r="S26" s="53"/>
      <c r="T26" s="51"/>
      <c r="U26" s="55"/>
      <c r="V26" s="53"/>
      <c r="W26" s="55"/>
      <c r="X26" s="53"/>
      <c r="Y26" s="671"/>
      <c r="Z26" s="673"/>
      <c r="AA26" s="55"/>
      <c r="AB26" s="53"/>
      <c r="AC26" s="55"/>
      <c r="AD26" s="53"/>
      <c r="AE26" s="55"/>
      <c r="AF26" s="53"/>
      <c r="AG26" s="671"/>
      <c r="AH26" s="673"/>
      <c r="AI26" s="55"/>
      <c r="AJ26" s="53"/>
      <c r="AK26" s="674"/>
      <c r="AL26" s="675"/>
      <c r="AM26" s="580"/>
      <c r="AN26" s="581"/>
      <c r="AO26" s="200"/>
      <c r="AP26" s="206"/>
      <c r="AQ26" s="754"/>
      <c r="AR26" s="630"/>
      <c r="AS26" s="631"/>
      <c r="AT26" s="631"/>
      <c r="AU26" s="632"/>
    </row>
    <row r="27" spans="2:47" x14ac:dyDescent="0.25">
      <c r="B27" s="605"/>
      <c r="C27" s="31" t="str">
        <f ca="1">'Background Data'!V14</f>
        <v/>
      </c>
      <c r="D27" s="750" t="str">
        <f ca="1">'Background Data'!W14</f>
        <v/>
      </c>
      <c r="E27" s="751"/>
      <c r="F27" s="112"/>
      <c r="G27" s="44"/>
      <c r="H27" s="44"/>
      <c r="I27" s="51"/>
      <c r="J27" s="44"/>
      <c r="K27" s="44"/>
      <c r="L27" s="51"/>
      <c r="M27" s="51"/>
      <c r="N27" s="51"/>
      <c r="O27" s="51"/>
      <c r="P27" s="51"/>
      <c r="Q27" s="64"/>
      <c r="R27" s="64"/>
      <c r="S27" s="53"/>
      <c r="T27" s="51"/>
      <c r="U27" s="55"/>
      <c r="V27" s="53"/>
      <c r="W27" s="55"/>
      <c r="X27" s="53"/>
      <c r="Y27" s="671"/>
      <c r="Z27" s="673"/>
      <c r="AA27" s="55"/>
      <c r="AB27" s="53"/>
      <c r="AC27" s="55"/>
      <c r="AD27" s="53"/>
      <c r="AE27" s="55"/>
      <c r="AF27" s="53"/>
      <c r="AG27" s="671"/>
      <c r="AH27" s="673"/>
      <c r="AI27" s="55"/>
      <c r="AJ27" s="53"/>
      <c r="AK27" s="674"/>
      <c r="AL27" s="675"/>
      <c r="AM27" s="580"/>
      <c r="AN27" s="581"/>
      <c r="AO27" s="200"/>
      <c r="AP27" s="206"/>
      <c r="AQ27" s="754"/>
      <c r="AR27" s="630"/>
      <c r="AS27" s="631"/>
      <c r="AT27" s="631"/>
      <c r="AU27" s="632"/>
    </row>
    <row r="28" spans="2:47" x14ac:dyDescent="0.25">
      <c r="B28" s="605"/>
      <c r="C28" s="31" t="str">
        <f ca="1">'Background Data'!V15</f>
        <v/>
      </c>
      <c r="D28" s="750" t="str">
        <f ca="1">'Background Data'!W15</f>
        <v/>
      </c>
      <c r="E28" s="751"/>
      <c r="F28" s="112"/>
      <c r="G28" s="44"/>
      <c r="H28" s="44"/>
      <c r="I28" s="51"/>
      <c r="J28" s="44"/>
      <c r="K28" s="44"/>
      <c r="L28" s="51"/>
      <c r="M28" s="51"/>
      <c r="N28" s="51"/>
      <c r="O28" s="51"/>
      <c r="P28" s="51"/>
      <c r="Q28" s="64"/>
      <c r="R28" s="64"/>
      <c r="S28" s="53"/>
      <c r="T28" s="51"/>
      <c r="U28" s="55"/>
      <c r="V28" s="53"/>
      <c r="W28" s="55"/>
      <c r="X28" s="53"/>
      <c r="Y28" s="671"/>
      <c r="Z28" s="673"/>
      <c r="AA28" s="55"/>
      <c r="AB28" s="53"/>
      <c r="AC28" s="55"/>
      <c r="AD28" s="53"/>
      <c r="AE28" s="55"/>
      <c r="AF28" s="53"/>
      <c r="AG28" s="671"/>
      <c r="AH28" s="673"/>
      <c r="AI28" s="55"/>
      <c r="AJ28" s="53"/>
      <c r="AK28" s="674"/>
      <c r="AL28" s="675"/>
      <c r="AM28" s="580"/>
      <c r="AN28" s="581"/>
      <c r="AO28" s="200"/>
      <c r="AP28" s="206"/>
      <c r="AQ28" s="754"/>
      <c r="AR28" s="630"/>
      <c r="AS28" s="631"/>
      <c r="AT28" s="631"/>
      <c r="AU28" s="632"/>
    </row>
    <row r="29" spans="2:47" x14ac:dyDescent="0.25">
      <c r="B29" s="605"/>
      <c r="C29" s="31" t="str">
        <f ca="1">'Background Data'!V16</f>
        <v/>
      </c>
      <c r="D29" s="750" t="str">
        <f ca="1">'Background Data'!W16</f>
        <v/>
      </c>
      <c r="E29" s="751"/>
      <c r="F29" s="112"/>
      <c r="G29" s="44"/>
      <c r="H29" s="44"/>
      <c r="I29" s="51"/>
      <c r="J29" s="44"/>
      <c r="K29" s="44"/>
      <c r="L29" s="51"/>
      <c r="M29" s="51"/>
      <c r="N29" s="51"/>
      <c r="O29" s="51"/>
      <c r="P29" s="51"/>
      <c r="Q29" s="64"/>
      <c r="R29" s="64"/>
      <c r="S29" s="53"/>
      <c r="T29" s="51"/>
      <c r="U29" s="55"/>
      <c r="V29" s="53"/>
      <c r="W29" s="55"/>
      <c r="X29" s="53"/>
      <c r="Y29" s="671"/>
      <c r="Z29" s="673"/>
      <c r="AA29" s="55"/>
      <c r="AB29" s="53"/>
      <c r="AC29" s="55"/>
      <c r="AD29" s="53"/>
      <c r="AE29" s="55"/>
      <c r="AF29" s="53"/>
      <c r="AG29" s="671"/>
      <c r="AH29" s="673"/>
      <c r="AI29" s="55"/>
      <c r="AJ29" s="53"/>
      <c r="AK29" s="674"/>
      <c r="AL29" s="675"/>
      <c r="AM29" s="580"/>
      <c r="AN29" s="581"/>
      <c r="AO29" s="200"/>
      <c r="AP29" s="206"/>
      <c r="AQ29" s="754"/>
      <c r="AR29" s="630"/>
      <c r="AS29" s="631"/>
      <c r="AT29" s="631"/>
      <c r="AU29" s="632"/>
    </row>
    <row r="30" spans="2:47" x14ac:dyDescent="0.25">
      <c r="B30" s="605"/>
      <c r="C30" s="31" t="str">
        <f ca="1">'Background Data'!V17</f>
        <v/>
      </c>
      <c r="D30" s="750" t="str">
        <f ca="1">'Background Data'!W17</f>
        <v/>
      </c>
      <c r="E30" s="751"/>
      <c r="F30" s="112"/>
      <c r="G30" s="44"/>
      <c r="H30" s="44"/>
      <c r="I30" s="51"/>
      <c r="J30" s="44"/>
      <c r="K30" s="44"/>
      <c r="L30" s="51"/>
      <c r="M30" s="51"/>
      <c r="N30" s="51"/>
      <c r="O30" s="51"/>
      <c r="P30" s="51"/>
      <c r="Q30" s="64"/>
      <c r="R30" s="64"/>
      <c r="S30" s="53"/>
      <c r="T30" s="51"/>
      <c r="U30" s="55"/>
      <c r="V30" s="53"/>
      <c r="W30" s="55"/>
      <c r="X30" s="53"/>
      <c r="Y30" s="671"/>
      <c r="Z30" s="673"/>
      <c r="AA30" s="55"/>
      <c r="AB30" s="53"/>
      <c r="AC30" s="55"/>
      <c r="AD30" s="53"/>
      <c r="AE30" s="55"/>
      <c r="AF30" s="53"/>
      <c r="AG30" s="671"/>
      <c r="AH30" s="673"/>
      <c r="AI30" s="55"/>
      <c r="AJ30" s="53"/>
      <c r="AK30" s="674"/>
      <c r="AL30" s="675"/>
      <c r="AM30" s="580"/>
      <c r="AN30" s="581"/>
      <c r="AO30" s="200"/>
      <c r="AP30" s="206"/>
      <c r="AQ30" s="754"/>
      <c r="AR30" s="630"/>
      <c r="AS30" s="631"/>
      <c r="AT30" s="631"/>
      <c r="AU30" s="632"/>
    </row>
    <row r="31" spans="2:47" x14ac:dyDescent="0.25">
      <c r="B31" s="605"/>
      <c r="C31" s="31" t="str">
        <f ca="1">'Background Data'!V18</f>
        <v/>
      </c>
      <c r="D31" s="750" t="str">
        <f ca="1">'Background Data'!W18</f>
        <v/>
      </c>
      <c r="E31" s="751"/>
      <c r="F31" s="112"/>
      <c r="G31" s="44"/>
      <c r="H31" s="44"/>
      <c r="I31" s="51"/>
      <c r="J31" s="44"/>
      <c r="K31" s="44"/>
      <c r="L31" s="51"/>
      <c r="M31" s="51"/>
      <c r="N31" s="51"/>
      <c r="O31" s="51"/>
      <c r="P31" s="51"/>
      <c r="Q31" s="64"/>
      <c r="R31" s="64"/>
      <c r="S31" s="53"/>
      <c r="T31" s="51"/>
      <c r="U31" s="55"/>
      <c r="V31" s="53"/>
      <c r="W31" s="55"/>
      <c r="X31" s="53"/>
      <c r="Y31" s="671"/>
      <c r="Z31" s="673"/>
      <c r="AA31" s="55"/>
      <c r="AB31" s="53"/>
      <c r="AC31" s="55"/>
      <c r="AD31" s="53"/>
      <c r="AE31" s="55"/>
      <c r="AF31" s="53"/>
      <c r="AG31" s="671"/>
      <c r="AH31" s="673"/>
      <c r="AI31" s="55"/>
      <c r="AJ31" s="53"/>
      <c r="AK31" s="674"/>
      <c r="AL31" s="675"/>
      <c r="AM31" s="580"/>
      <c r="AN31" s="581"/>
      <c r="AO31" s="200"/>
      <c r="AP31" s="206"/>
      <c r="AQ31" s="754"/>
      <c r="AR31" s="630"/>
      <c r="AS31" s="631"/>
      <c r="AT31" s="631"/>
      <c r="AU31" s="632"/>
    </row>
    <row r="32" spans="2:47" x14ac:dyDescent="0.25">
      <c r="B32" s="605"/>
      <c r="C32" s="31" t="str">
        <f ca="1">'Background Data'!V19</f>
        <v/>
      </c>
      <c r="D32" s="750" t="str">
        <f ca="1">'Background Data'!W19</f>
        <v/>
      </c>
      <c r="E32" s="751"/>
      <c r="F32" s="112"/>
      <c r="G32" s="44"/>
      <c r="H32" s="44"/>
      <c r="I32" s="51"/>
      <c r="J32" s="44"/>
      <c r="K32" s="44"/>
      <c r="L32" s="51"/>
      <c r="M32" s="51"/>
      <c r="N32" s="51"/>
      <c r="O32" s="51"/>
      <c r="P32" s="51"/>
      <c r="Q32" s="64"/>
      <c r="R32" s="64"/>
      <c r="S32" s="53"/>
      <c r="T32" s="51"/>
      <c r="U32" s="55"/>
      <c r="V32" s="53"/>
      <c r="W32" s="55"/>
      <c r="X32" s="53"/>
      <c r="Y32" s="671"/>
      <c r="Z32" s="673"/>
      <c r="AA32" s="55"/>
      <c r="AB32" s="53"/>
      <c r="AC32" s="55"/>
      <c r="AD32" s="53"/>
      <c r="AE32" s="55"/>
      <c r="AF32" s="53"/>
      <c r="AG32" s="671"/>
      <c r="AH32" s="673"/>
      <c r="AI32" s="55"/>
      <c r="AJ32" s="53"/>
      <c r="AK32" s="674"/>
      <c r="AL32" s="675"/>
      <c r="AM32" s="580"/>
      <c r="AN32" s="581"/>
      <c r="AO32" s="200"/>
      <c r="AP32" s="206"/>
      <c r="AQ32" s="754"/>
      <c r="AR32" s="630"/>
      <c r="AS32" s="631"/>
      <c r="AT32" s="631"/>
      <c r="AU32" s="632"/>
    </row>
    <row r="33" spans="2:47" x14ac:dyDescent="0.25">
      <c r="B33" s="605"/>
      <c r="C33" s="31" t="str">
        <f ca="1">'Background Data'!V20</f>
        <v/>
      </c>
      <c r="D33" s="750" t="str">
        <f ca="1">'Background Data'!W20</f>
        <v/>
      </c>
      <c r="E33" s="751"/>
      <c r="F33" s="112"/>
      <c r="G33" s="44"/>
      <c r="H33" s="44"/>
      <c r="I33" s="51"/>
      <c r="J33" s="44"/>
      <c r="K33" s="44"/>
      <c r="L33" s="51"/>
      <c r="M33" s="51"/>
      <c r="N33" s="51"/>
      <c r="O33" s="51"/>
      <c r="P33" s="51"/>
      <c r="Q33" s="64"/>
      <c r="R33" s="64"/>
      <c r="S33" s="53"/>
      <c r="T33" s="51"/>
      <c r="U33" s="55"/>
      <c r="V33" s="53"/>
      <c r="W33" s="55"/>
      <c r="X33" s="53"/>
      <c r="Y33" s="671"/>
      <c r="Z33" s="673"/>
      <c r="AA33" s="55"/>
      <c r="AB33" s="53"/>
      <c r="AC33" s="55"/>
      <c r="AD33" s="53"/>
      <c r="AE33" s="55"/>
      <c r="AF33" s="53"/>
      <c r="AG33" s="671"/>
      <c r="AH33" s="673"/>
      <c r="AI33" s="55"/>
      <c r="AJ33" s="53"/>
      <c r="AK33" s="674"/>
      <c r="AL33" s="675"/>
      <c r="AM33" s="580"/>
      <c r="AN33" s="581"/>
      <c r="AO33" s="200"/>
      <c r="AP33" s="206"/>
      <c r="AQ33" s="754"/>
      <c r="AR33" s="630"/>
      <c r="AS33" s="631"/>
      <c r="AT33" s="631"/>
      <c r="AU33" s="632"/>
    </row>
    <row r="34" spans="2:47" x14ac:dyDescent="0.25">
      <c r="B34" s="605"/>
      <c r="C34" s="31" t="str">
        <f ca="1">'Background Data'!V21</f>
        <v/>
      </c>
      <c r="D34" s="750" t="str">
        <f ca="1">'Background Data'!W21</f>
        <v/>
      </c>
      <c r="E34" s="751"/>
      <c r="F34" s="112"/>
      <c r="G34" s="44"/>
      <c r="H34" s="44"/>
      <c r="I34" s="51"/>
      <c r="J34" s="44"/>
      <c r="K34" s="44"/>
      <c r="L34" s="51"/>
      <c r="M34" s="51"/>
      <c r="N34" s="51"/>
      <c r="O34" s="51"/>
      <c r="P34" s="51"/>
      <c r="Q34" s="64"/>
      <c r="R34" s="64"/>
      <c r="S34" s="53"/>
      <c r="T34" s="51"/>
      <c r="U34" s="55"/>
      <c r="V34" s="53"/>
      <c r="W34" s="55"/>
      <c r="X34" s="53"/>
      <c r="Y34" s="671"/>
      <c r="Z34" s="673"/>
      <c r="AA34" s="55"/>
      <c r="AB34" s="53"/>
      <c r="AC34" s="55"/>
      <c r="AD34" s="53"/>
      <c r="AE34" s="55"/>
      <c r="AF34" s="53"/>
      <c r="AG34" s="671"/>
      <c r="AH34" s="673"/>
      <c r="AI34" s="55"/>
      <c r="AJ34" s="53"/>
      <c r="AK34" s="674"/>
      <c r="AL34" s="675"/>
      <c r="AM34" s="580"/>
      <c r="AN34" s="581"/>
      <c r="AO34" s="200"/>
      <c r="AP34" s="206"/>
      <c r="AQ34" s="754"/>
      <c r="AR34" s="630"/>
      <c r="AS34" s="631"/>
      <c r="AT34" s="631"/>
      <c r="AU34" s="632"/>
    </row>
    <row r="35" spans="2:47" x14ac:dyDescent="0.25">
      <c r="B35" s="605"/>
      <c r="C35" s="31" t="str">
        <f ca="1">'Background Data'!V22</f>
        <v/>
      </c>
      <c r="D35" s="750" t="str">
        <f ca="1">'Background Data'!W22</f>
        <v/>
      </c>
      <c r="E35" s="751"/>
      <c r="F35" s="112"/>
      <c r="G35" s="44"/>
      <c r="H35" s="44"/>
      <c r="I35" s="51"/>
      <c r="J35" s="44"/>
      <c r="K35" s="44"/>
      <c r="L35" s="51"/>
      <c r="M35" s="51"/>
      <c r="N35" s="51"/>
      <c r="O35" s="51"/>
      <c r="P35" s="51"/>
      <c r="Q35" s="64"/>
      <c r="R35" s="64"/>
      <c r="S35" s="53"/>
      <c r="T35" s="51"/>
      <c r="U35" s="55"/>
      <c r="V35" s="53"/>
      <c r="W35" s="55"/>
      <c r="X35" s="53"/>
      <c r="Y35" s="671"/>
      <c r="Z35" s="673"/>
      <c r="AA35" s="55"/>
      <c r="AB35" s="53"/>
      <c r="AC35" s="55"/>
      <c r="AD35" s="53"/>
      <c r="AE35" s="55"/>
      <c r="AF35" s="53"/>
      <c r="AG35" s="671"/>
      <c r="AH35" s="673"/>
      <c r="AI35" s="55"/>
      <c r="AJ35" s="53"/>
      <c r="AK35" s="674"/>
      <c r="AL35" s="675"/>
      <c r="AM35" s="580"/>
      <c r="AN35" s="581"/>
      <c r="AO35" s="200"/>
      <c r="AP35" s="206"/>
      <c r="AQ35" s="754"/>
      <c r="AR35" s="630"/>
      <c r="AS35" s="631"/>
      <c r="AT35" s="631"/>
      <c r="AU35" s="632"/>
    </row>
    <row r="36" spans="2:47" x14ac:dyDescent="0.25">
      <c r="B36" s="605"/>
      <c r="C36" s="31" t="str">
        <f ca="1">'Background Data'!V23</f>
        <v/>
      </c>
      <c r="D36" s="750" t="str">
        <f ca="1">'Background Data'!W23</f>
        <v/>
      </c>
      <c r="E36" s="751"/>
      <c r="F36" s="112"/>
      <c r="G36" s="44"/>
      <c r="H36" s="44"/>
      <c r="I36" s="51"/>
      <c r="J36" s="44"/>
      <c r="K36" s="44"/>
      <c r="L36" s="51"/>
      <c r="M36" s="51"/>
      <c r="N36" s="51"/>
      <c r="O36" s="51"/>
      <c r="P36" s="51"/>
      <c r="Q36" s="64"/>
      <c r="R36" s="64"/>
      <c r="S36" s="53"/>
      <c r="T36" s="51"/>
      <c r="U36" s="55"/>
      <c r="V36" s="53"/>
      <c r="W36" s="55"/>
      <c r="X36" s="53"/>
      <c r="Y36" s="671"/>
      <c r="Z36" s="673"/>
      <c r="AA36" s="55"/>
      <c r="AB36" s="53"/>
      <c r="AC36" s="55"/>
      <c r="AD36" s="53"/>
      <c r="AE36" s="55"/>
      <c r="AF36" s="53"/>
      <c r="AG36" s="671"/>
      <c r="AH36" s="673"/>
      <c r="AI36" s="55"/>
      <c r="AJ36" s="53"/>
      <c r="AK36" s="674"/>
      <c r="AL36" s="675"/>
      <c r="AM36" s="580"/>
      <c r="AN36" s="581"/>
      <c r="AO36" s="200"/>
      <c r="AP36" s="206"/>
      <c r="AQ36" s="754"/>
      <c r="AR36" s="630"/>
      <c r="AS36" s="631"/>
      <c r="AT36" s="631"/>
      <c r="AU36" s="632"/>
    </row>
    <row r="37" spans="2:47" x14ac:dyDescent="0.25">
      <c r="B37" s="605"/>
      <c r="C37" s="31" t="str">
        <f ca="1">'Background Data'!V24</f>
        <v/>
      </c>
      <c r="D37" s="750" t="str">
        <f ca="1">'Background Data'!W24</f>
        <v/>
      </c>
      <c r="E37" s="751"/>
      <c r="F37" s="112"/>
      <c r="G37" s="44"/>
      <c r="H37" s="44"/>
      <c r="I37" s="51"/>
      <c r="J37" s="44"/>
      <c r="K37" s="44"/>
      <c r="L37" s="51"/>
      <c r="M37" s="51"/>
      <c r="N37" s="51"/>
      <c r="O37" s="51"/>
      <c r="P37" s="51"/>
      <c r="Q37" s="64"/>
      <c r="R37" s="64"/>
      <c r="S37" s="53"/>
      <c r="T37" s="51"/>
      <c r="U37" s="55"/>
      <c r="V37" s="53"/>
      <c r="W37" s="55"/>
      <c r="X37" s="53"/>
      <c r="Y37" s="671"/>
      <c r="Z37" s="673"/>
      <c r="AA37" s="55"/>
      <c r="AB37" s="53"/>
      <c r="AC37" s="55"/>
      <c r="AD37" s="53"/>
      <c r="AE37" s="55"/>
      <c r="AF37" s="53"/>
      <c r="AG37" s="671"/>
      <c r="AH37" s="673"/>
      <c r="AI37" s="55"/>
      <c r="AJ37" s="53"/>
      <c r="AK37" s="674"/>
      <c r="AL37" s="675"/>
      <c r="AM37" s="580"/>
      <c r="AN37" s="581"/>
      <c r="AO37" s="200"/>
      <c r="AP37" s="206"/>
      <c r="AQ37" s="754"/>
      <c r="AR37" s="630"/>
      <c r="AS37" s="631"/>
      <c r="AT37" s="631"/>
      <c r="AU37" s="632"/>
    </row>
    <row r="38" spans="2:47" x14ac:dyDescent="0.25">
      <c r="B38" s="605"/>
      <c r="C38" s="31" t="str">
        <f ca="1">'Background Data'!V25</f>
        <v/>
      </c>
      <c r="D38" s="750" t="str">
        <f ca="1">'Background Data'!W25</f>
        <v/>
      </c>
      <c r="E38" s="751"/>
      <c r="F38" s="112"/>
      <c r="G38" s="44"/>
      <c r="H38" s="44"/>
      <c r="I38" s="51"/>
      <c r="J38" s="44"/>
      <c r="K38" s="44"/>
      <c r="L38" s="51"/>
      <c r="M38" s="51"/>
      <c r="N38" s="51"/>
      <c r="O38" s="51"/>
      <c r="P38" s="51"/>
      <c r="Q38" s="64"/>
      <c r="R38" s="64"/>
      <c r="S38" s="53"/>
      <c r="T38" s="51"/>
      <c r="U38" s="55"/>
      <c r="V38" s="53"/>
      <c r="W38" s="55"/>
      <c r="X38" s="53"/>
      <c r="Y38" s="671"/>
      <c r="Z38" s="673"/>
      <c r="AA38" s="55"/>
      <c r="AB38" s="53"/>
      <c r="AC38" s="55"/>
      <c r="AD38" s="53"/>
      <c r="AE38" s="55"/>
      <c r="AF38" s="53"/>
      <c r="AG38" s="671"/>
      <c r="AH38" s="673"/>
      <c r="AI38" s="55"/>
      <c r="AJ38" s="53"/>
      <c r="AK38" s="674"/>
      <c r="AL38" s="675"/>
      <c r="AM38" s="580"/>
      <c r="AN38" s="581"/>
      <c r="AO38" s="200"/>
      <c r="AP38" s="206"/>
      <c r="AQ38" s="754"/>
      <c r="AR38" s="630"/>
      <c r="AS38" s="631"/>
      <c r="AT38" s="631"/>
      <c r="AU38" s="632"/>
    </row>
    <row r="39" spans="2:47" x14ac:dyDescent="0.25">
      <c r="B39" s="605"/>
      <c r="C39" s="31" t="str">
        <f ca="1">'Background Data'!V26</f>
        <v/>
      </c>
      <c r="D39" s="750" t="str">
        <f ca="1">'Background Data'!W26</f>
        <v/>
      </c>
      <c r="E39" s="751"/>
      <c r="F39" s="112"/>
      <c r="G39" s="44"/>
      <c r="H39" s="44"/>
      <c r="I39" s="51"/>
      <c r="J39" s="44"/>
      <c r="K39" s="44"/>
      <c r="L39" s="51"/>
      <c r="M39" s="51"/>
      <c r="N39" s="51"/>
      <c r="O39" s="51"/>
      <c r="P39" s="51"/>
      <c r="Q39" s="64"/>
      <c r="R39" s="64"/>
      <c r="S39" s="53"/>
      <c r="T39" s="51"/>
      <c r="U39" s="55"/>
      <c r="V39" s="53"/>
      <c r="W39" s="55"/>
      <c r="X39" s="53"/>
      <c r="Y39" s="671"/>
      <c r="Z39" s="673"/>
      <c r="AA39" s="55"/>
      <c r="AB39" s="53"/>
      <c r="AC39" s="55"/>
      <c r="AD39" s="53"/>
      <c r="AE39" s="55"/>
      <c r="AF39" s="53"/>
      <c r="AG39" s="671"/>
      <c r="AH39" s="673"/>
      <c r="AI39" s="55"/>
      <c r="AJ39" s="53"/>
      <c r="AK39" s="674"/>
      <c r="AL39" s="675"/>
      <c r="AM39" s="580"/>
      <c r="AN39" s="581"/>
      <c r="AO39" s="200"/>
      <c r="AP39" s="206"/>
      <c r="AQ39" s="754"/>
      <c r="AR39" s="630"/>
      <c r="AS39" s="631"/>
      <c r="AT39" s="631"/>
      <c r="AU39" s="632"/>
    </row>
    <row r="40" spans="2:47" x14ac:dyDescent="0.25">
      <c r="B40" s="605"/>
      <c r="C40" s="31" t="str">
        <f ca="1">'Background Data'!V27</f>
        <v/>
      </c>
      <c r="D40" s="750" t="str">
        <f ca="1">'Background Data'!W27</f>
        <v/>
      </c>
      <c r="E40" s="751"/>
      <c r="F40" s="112"/>
      <c r="G40" s="44"/>
      <c r="H40" s="44"/>
      <c r="I40" s="51"/>
      <c r="J40" s="44"/>
      <c r="K40" s="44"/>
      <c r="L40" s="51"/>
      <c r="M40" s="51"/>
      <c r="N40" s="51"/>
      <c r="O40" s="51"/>
      <c r="P40" s="51"/>
      <c r="Q40" s="64"/>
      <c r="R40" s="64"/>
      <c r="S40" s="53"/>
      <c r="T40" s="51"/>
      <c r="U40" s="55"/>
      <c r="V40" s="53"/>
      <c r="W40" s="55"/>
      <c r="X40" s="53"/>
      <c r="Y40" s="671"/>
      <c r="Z40" s="673"/>
      <c r="AA40" s="55"/>
      <c r="AB40" s="53"/>
      <c r="AC40" s="55"/>
      <c r="AD40" s="53"/>
      <c r="AE40" s="55"/>
      <c r="AF40" s="53"/>
      <c r="AG40" s="671"/>
      <c r="AH40" s="673"/>
      <c r="AI40" s="55"/>
      <c r="AJ40" s="53"/>
      <c r="AK40" s="674"/>
      <c r="AL40" s="675"/>
      <c r="AM40" s="580"/>
      <c r="AN40" s="581"/>
      <c r="AO40" s="200"/>
      <c r="AP40" s="206"/>
      <c r="AQ40" s="754"/>
      <c r="AR40" s="630"/>
      <c r="AS40" s="631"/>
      <c r="AT40" s="631"/>
      <c r="AU40" s="632"/>
    </row>
    <row r="41" spans="2:47" x14ac:dyDescent="0.25">
      <c r="B41" s="605"/>
      <c r="C41" s="31" t="str">
        <f ca="1">'Background Data'!V28</f>
        <v/>
      </c>
      <c r="D41" s="750" t="str">
        <f ca="1">'Background Data'!W28</f>
        <v/>
      </c>
      <c r="E41" s="751"/>
      <c r="F41" s="112"/>
      <c r="G41" s="44"/>
      <c r="H41" s="44"/>
      <c r="I41" s="51"/>
      <c r="J41" s="44"/>
      <c r="K41" s="44"/>
      <c r="L41" s="51"/>
      <c r="M41" s="51"/>
      <c r="N41" s="51"/>
      <c r="O41" s="51"/>
      <c r="P41" s="51"/>
      <c r="Q41" s="64"/>
      <c r="R41" s="64"/>
      <c r="S41" s="53"/>
      <c r="T41" s="51"/>
      <c r="U41" s="55"/>
      <c r="V41" s="53"/>
      <c r="W41" s="55"/>
      <c r="X41" s="53"/>
      <c r="Y41" s="671"/>
      <c r="Z41" s="673"/>
      <c r="AA41" s="55"/>
      <c r="AB41" s="53"/>
      <c r="AC41" s="55"/>
      <c r="AD41" s="53"/>
      <c r="AE41" s="55"/>
      <c r="AF41" s="53"/>
      <c r="AG41" s="671"/>
      <c r="AH41" s="673"/>
      <c r="AI41" s="55"/>
      <c r="AJ41" s="53"/>
      <c r="AK41" s="674"/>
      <c r="AL41" s="675"/>
      <c r="AM41" s="580"/>
      <c r="AN41" s="581"/>
      <c r="AO41" s="200"/>
      <c r="AP41" s="206"/>
      <c r="AQ41" s="754"/>
      <c r="AR41" s="630"/>
      <c r="AS41" s="631"/>
      <c r="AT41" s="631"/>
      <c r="AU41" s="632"/>
    </row>
    <row r="42" spans="2:47" x14ac:dyDescent="0.25">
      <c r="B42" s="605"/>
      <c r="C42" s="31" t="str">
        <f ca="1">'Background Data'!V29</f>
        <v/>
      </c>
      <c r="D42" s="750" t="str">
        <f ca="1">'Background Data'!W29</f>
        <v/>
      </c>
      <c r="E42" s="751"/>
      <c r="F42" s="112"/>
      <c r="G42" s="44"/>
      <c r="H42" s="44"/>
      <c r="I42" s="51"/>
      <c r="J42" s="44"/>
      <c r="K42" s="44"/>
      <c r="L42" s="51"/>
      <c r="M42" s="51"/>
      <c r="N42" s="51"/>
      <c r="O42" s="51"/>
      <c r="P42" s="51"/>
      <c r="Q42" s="64"/>
      <c r="R42" s="64"/>
      <c r="S42" s="53"/>
      <c r="T42" s="51"/>
      <c r="U42" s="55"/>
      <c r="V42" s="53"/>
      <c r="W42" s="55"/>
      <c r="X42" s="53"/>
      <c r="Y42" s="671"/>
      <c r="Z42" s="673"/>
      <c r="AA42" s="55"/>
      <c r="AB42" s="53"/>
      <c r="AC42" s="55"/>
      <c r="AD42" s="53"/>
      <c r="AE42" s="55"/>
      <c r="AF42" s="53"/>
      <c r="AG42" s="671"/>
      <c r="AH42" s="673"/>
      <c r="AI42" s="55"/>
      <c r="AJ42" s="53"/>
      <c r="AK42" s="674"/>
      <c r="AL42" s="675"/>
      <c r="AM42" s="580"/>
      <c r="AN42" s="581"/>
      <c r="AO42" s="200"/>
      <c r="AP42" s="206"/>
      <c r="AQ42" s="754"/>
      <c r="AR42" s="630"/>
      <c r="AS42" s="631"/>
      <c r="AT42" s="631"/>
      <c r="AU42" s="632"/>
    </row>
    <row r="43" spans="2:47" x14ac:dyDescent="0.25">
      <c r="B43" s="605"/>
      <c r="C43" s="31" t="str">
        <f ca="1">'Background Data'!V30</f>
        <v/>
      </c>
      <c r="D43" s="750" t="str">
        <f ca="1">'Background Data'!W30</f>
        <v/>
      </c>
      <c r="E43" s="751"/>
      <c r="F43" s="112"/>
      <c r="G43" s="44"/>
      <c r="H43" s="44"/>
      <c r="I43" s="51"/>
      <c r="J43" s="44"/>
      <c r="K43" s="44"/>
      <c r="L43" s="51"/>
      <c r="M43" s="51"/>
      <c r="N43" s="51"/>
      <c r="O43" s="51"/>
      <c r="P43" s="51"/>
      <c r="Q43" s="64"/>
      <c r="R43" s="64"/>
      <c r="S43" s="53"/>
      <c r="T43" s="51"/>
      <c r="U43" s="55"/>
      <c r="V43" s="53"/>
      <c r="W43" s="55"/>
      <c r="X43" s="53"/>
      <c r="Y43" s="671"/>
      <c r="Z43" s="673"/>
      <c r="AA43" s="55"/>
      <c r="AB43" s="53"/>
      <c r="AC43" s="55"/>
      <c r="AD43" s="53"/>
      <c r="AE43" s="55"/>
      <c r="AF43" s="53"/>
      <c r="AG43" s="671"/>
      <c r="AH43" s="673"/>
      <c r="AI43" s="55"/>
      <c r="AJ43" s="53"/>
      <c r="AK43" s="674"/>
      <c r="AL43" s="675"/>
      <c r="AM43" s="580"/>
      <c r="AN43" s="581"/>
      <c r="AO43" s="200"/>
      <c r="AP43" s="206"/>
      <c r="AQ43" s="754"/>
      <c r="AR43" s="630"/>
      <c r="AS43" s="631"/>
      <c r="AT43" s="631"/>
      <c r="AU43" s="632"/>
    </row>
    <row r="44" spans="2:47" x14ac:dyDescent="0.25">
      <c r="B44" s="605"/>
      <c r="C44" s="31" t="str">
        <f ca="1">'Background Data'!V31</f>
        <v/>
      </c>
      <c r="D44" s="750" t="str">
        <f ca="1">'Background Data'!W31</f>
        <v/>
      </c>
      <c r="E44" s="751"/>
      <c r="F44" s="112"/>
      <c r="G44" s="44"/>
      <c r="H44" s="44"/>
      <c r="I44" s="51"/>
      <c r="J44" s="44"/>
      <c r="K44" s="44"/>
      <c r="L44" s="51"/>
      <c r="M44" s="51"/>
      <c r="N44" s="51"/>
      <c r="O44" s="51"/>
      <c r="P44" s="51"/>
      <c r="Q44" s="64"/>
      <c r="R44" s="64"/>
      <c r="S44" s="53"/>
      <c r="T44" s="51"/>
      <c r="U44" s="55"/>
      <c r="V44" s="53"/>
      <c r="W44" s="55"/>
      <c r="X44" s="53"/>
      <c r="Y44" s="671"/>
      <c r="Z44" s="673"/>
      <c r="AA44" s="55"/>
      <c r="AB44" s="53"/>
      <c r="AC44" s="55"/>
      <c r="AD44" s="53"/>
      <c r="AE44" s="55"/>
      <c r="AF44" s="53"/>
      <c r="AG44" s="671"/>
      <c r="AH44" s="673"/>
      <c r="AI44" s="55"/>
      <c r="AJ44" s="53"/>
      <c r="AK44" s="674"/>
      <c r="AL44" s="675"/>
      <c r="AM44" s="580"/>
      <c r="AN44" s="581"/>
      <c r="AO44" s="200"/>
      <c r="AP44" s="206"/>
      <c r="AQ44" s="754"/>
      <c r="AR44" s="630"/>
      <c r="AS44" s="631"/>
      <c r="AT44" s="631"/>
      <c r="AU44" s="632"/>
    </row>
    <row r="45" spans="2:47" x14ac:dyDescent="0.25">
      <c r="B45" s="605"/>
      <c r="C45" s="31" t="str">
        <f ca="1">'Background Data'!V32</f>
        <v/>
      </c>
      <c r="D45" s="750" t="str">
        <f ca="1">'Background Data'!W32</f>
        <v/>
      </c>
      <c r="E45" s="751"/>
      <c r="F45" s="112"/>
      <c r="G45" s="44"/>
      <c r="H45" s="44"/>
      <c r="I45" s="51"/>
      <c r="J45" s="44"/>
      <c r="K45" s="44"/>
      <c r="L45" s="51"/>
      <c r="M45" s="51"/>
      <c r="N45" s="51"/>
      <c r="O45" s="51"/>
      <c r="P45" s="51"/>
      <c r="Q45" s="64"/>
      <c r="R45" s="64"/>
      <c r="S45" s="53"/>
      <c r="T45" s="51"/>
      <c r="U45" s="55"/>
      <c r="V45" s="53"/>
      <c r="W45" s="55"/>
      <c r="X45" s="53"/>
      <c r="Y45" s="671"/>
      <c r="Z45" s="673"/>
      <c r="AA45" s="55"/>
      <c r="AB45" s="53"/>
      <c r="AC45" s="55"/>
      <c r="AD45" s="53"/>
      <c r="AE45" s="55"/>
      <c r="AF45" s="53"/>
      <c r="AG45" s="671"/>
      <c r="AH45" s="673"/>
      <c r="AI45" s="55"/>
      <c r="AJ45" s="53"/>
      <c r="AK45" s="674"/>
      <c r="AL45" s="675"/>
      <c r="AM45" s="580"/>
      <c r="AN45" s="581"/>
      <c r="AO45" s="200"/>
      <c r="AP45" s="206"/>
      <c r="AQ45" s="754"/>
      <c r="AR45" s="630"/>
      <c r="AS45" s="631"/>
      <c r="AT45" s="631"/>
      <c r="AU45" s="632"/>
    </row>
    <row r="46" spans="2:47" x14ac:dyDescent="0.25">
      <c r="B46" s="605"/>
      <c r="C46" s="31" t="str">
        <f ca="1">'Background Data'!V33</f>
        <v/>
      </c>
      <c r="D46" s="750" t="str">
        <f ca="1">'Background Data'!W33</f>
        <v/>
      </c>
      <c r="E46" s="751"/>
      <c r="F46" s="112"/>
      <c r="G46" s="44"/>
      <c r="H46" s="44"/>
      <c r="I46" s="51"/>
      <c r="J46" s="44"/>
      <c r="K46" s="44"/>
      <c r="L46" s="51"/>
      <c r="M46" s="51"/>
      <c r="N46" s="51"/>
      <c r="O46" s="51"/>
      <c r="P46" s="51"/>
      <c r="Q46" s="64"/>
      <c r="R46" s="64"/>
      <c r="S46" s="53"/>
      <c r="T46" s="51"/>
      <c r="U46" s="55"/>
      <c r="V46" s="53"/>
      <c r="W46" s="55"/>
      <c r="X46" s="53"/>
      <c r="Y46" s="671"/>
      <c r="Z46" s="673"/>
      <c r="AA46" s="55"/>
      <c r="AB46" s="53"/>
      <c r="AC46" s="55"/>
      <c r="AD46" s="53"/>
      <c r="AE46" s="55"/>
      <c r="AF46" s="53"/>
      <c r="AG46" s="671"/>
      <c r="AH46" s="673"/>
      <c r="AI46" s="55"/>
      <c r="AJ46" s="53"/>
      <c r="AK46" s="674"/>
      <c r="AL46" s="675"/>
      <c r="AM46" s="580"/>
      <c r="AN46" s="581"/>
      <c r="AO46" s="200"/>
      <c r="AP46" s="206"/>
      <c r="AQ46" s="754"/>
      <c r="AR46" s="630"/>
      <c r="AS46" s="631"/>
      <c r="AT46" s="631"/>
      <c r="AU46" s="632"/>
    </row>
    <row r="47" spans="2:47" x14ac:dyDescent="0.25">
      <c r="B47" s="605"/>
      <c r="C47" s="31" t="str">
        <f ca="1">'Background Data'!V34</f>
        <v/>
      </c>
      <c r="D47" s="750" t="str">
        <f ca="1">'Background Data'!W34</f>
        <v/>
      </c>
      <c r="E47" s="751"/>
      <c r="F47" s="112"/>
      <c r="G47" s="44"/>
      <c r="H47" s="44"/>
      <c r="I47" s="51"/>
      <c r="J47" s="44"/>
      <c r="K47" s="44"/>
      <c r="L47" s="51"/>
      <c r="M47" s="51"/>
      <c r="N47" s="51"/>
      <c r="O47" s="51"/>
      <c r="P47" s="51"/>
      <c r="Q47" s="64"/>
      <c r="R47" s="64"/>
      <c r="S47" s="53"/>
      <c r="T47" s="51"/>
      <c r="U47" s="55"/>
      <c r="V47" s="53"/>
      <c r="W47" s="55"/>
      <c r="X47" s="53"/>
      <c r="Y47" s="671"/>
      <c r="Z47" s="673"/>
      <c r="AA47" s="55"/>
      <c r="AB47" s="53"/>
      <c r="AC47" s="55"/>
      <c r="AD47" s="53"/>
      <c r="AE47" s="55"/>
      <c r="AF47" s="53"/>
      <c r="AG47" s="671"/>
      <c r="AH47" s="673"/>
      <c r="AI47" s="55"/>
      <c r="AJ47" s="53"/>
      <c r="AK47" s="674"/>
      <c r="AL47" s="675"/>
      <c r="AM47" s="580"/>
      <c r="AN47" s="581"/>
      <c r="AO47" s="200"/>
      <c r="AP47" s="206"/>
      <c r="AQ47" s="754"/>
      <c r="AR47" s="630"/>
      <c r="AS47" s="631"/>
      <c r="AT47" s="631"/>
      <c r="AU47" s="632"/>
    </row>
    <row r="48" spans="2:47" x14ac:dyDescent="0.25">
      <c r="B48" s="605"/>
      <c r="C48" s="31" t="str">
        <f ca="1">'Background Data'!V35</f>
        <v/>
      </c>
      <c r="D48" s="750" t="str">
        <f ca="1">'Background Data'!W35</f>
        <v/>
      </c>
      <c r="E48" s="751"/>
      <c r="F48" s="112"/>
      <c r="G48" s="44"/>
      <c r="H48" s="44"/>
      <c r="I48" s="51"/>
      <c r="J48" s="44"/>
      <c r="K48" s="44"/>
      <c r="L48" s="51"/>
      <c r="M48" s="51"/>
      <c r="N48" s="51"/>
      <c r="O48" s="51"/>
      <c r="P48" s="51"/>
      <c r="Q48" s="64"/>
      <c r="R48" s="64"/>
      <c r="S48" s="53"/>
      <c r="T48" s="51"/>
      <c r="U48" s="55"/>
      <c r="V48" s="53"/>
      <c r="W48" s="55"/>
      <c r="X48" s="53"/>
      <c r="Y48" s="671"/>
      <c r="Z48" s="673"/>
      <c r="AA48" s="55"/>
      <c r="AB48" s="53"/>
      <c r="AC48" s="55"/>
      <c r="AD48" s="53"/>
      <c r="AE48" s="55"/>
      <c r="AF48" s="53"/>
      <c r="AG48" s="671"/>
      <c r="AH48" s="673"/>
      <c r="AI48" s="55"/>
      <c r="AJ48" s="53"/>
      <c r="AK48" s="674"/>
      <c r="AL48" s="675"/>
      <c r="AM48" s="580"/>
      <c r="AN48" s="581"/>
      <c r="AO48" s="200"/>
      <c r="AP48" s="206"/>
      <c r="AQ48" s="754"/>
      <c r="AR48" s="630"/>
      <c r="AS48" s="631"/>
      <c r="AT48" s="631"/>
      <c r="AU48" s="632"/>
    </row>
    <row r="49" spans="2:47" x14ac:dyDescent="0.25">
      <c r="B49" s="605"/>
      <c r="C49" s="31" t="str">
        <f ca="1">'Background Data'!V36</f>
        <v/>
      </c>
      <c r="D49" s="750" t="str">
        <f ca="1">'Background Data'!W36</f>
        <v/>
      </c>
      <c r="E49" s="751"/>
      <c r="F49" s="112"/>
      <c r="G49" s="44"/>
      <c r="H49" s="44"/>
      <c r="I49" s="51"/>
      <c r="J49" s="44"/>
      <c r="K49" s="44"/>
      <c r="L49" s="51"/>
      <c r="M49" s="51"/>
      <c r="N49" s="51"/>
      <c r="O49" s="51"/>
      <c r="P49" s="51"/>
      <c r="Q49" s="64"/>
      <c r="R49" s="64"/>
      <c r="S49" s="53"/>
      <c r="T49" s="51"/>
      <c r="U49" s="55"/>
      <c r="V49" s="53"/>
      <c r="W49" s="55"/>
      <c r="X49" s="53"/>
      <c r="Y49" s="671"/>
      <c r="Z49" s="673"/>
      <c r="AA49" s="55"/>
      <c r="AB49" s="53"/>
      <c r="AC49" s="55"/>
      <c r="AD49" s="53"/>
      <c r="AE49" s="55"/>
      <c r="AF49" s="53"/>
      <c r="AG49" s="671"/>
      <c r="AH49" s="673"/>
      <c r="AI49" s="55"/>
      <c r="AJ49" s="53"/>
      <c r="AK49" s="674"/>
      <c r="AL49" s="675"/>
      <c r="AM49" s="580"/>
      <c r="AN49" s="581"/>
      <c r="AO49" s="200"/>
      <c r="AP49" s="206"/>
      <c r="AQ49" s="754"/>
      <c r="AR49" s="630"/>
      <c r="AS49" s="631"/>
      <c r="AT49" s="631"/>
      <c r="AU49" s="632"/>
    </row>
    <row r="50" spans="2:47" x14ac:dyDescent="0.25">
      <c r="B50" s="605"/>
      <c r="C50" s="31" t="str">
        <f ca="1">'Background Data'!V37</f>
        <v/>
      </c>
      <c r="D50" s="750" t="str">
        <f ca="1">'Background Data'!W37</f>
        <v/>
      </c>
      <c r="E50" s="751"/>
      <c r="F50" s="112"/>
      <c r="G50" s="44"/>
      <c r="H50" s="44"/>
      <c r="I50" s="51"/>
      <c r="J50" s="44"/>
      <c r="K50" s="44"/>
      <c r="L50" s="51"/>
      <c r="M50" s="51"/>
      <c r="N50" s="51"/>
      <c r="O50" s="51"/>
      <c r="P50" s="51"/>
      <c r="Q50" s="64"/>
      <c r="R50" s="64"/>
      <c r="S50" s="53"/>
      <c r="T50" s="51"/>
      <c r="U50" s="55"/>
      <c r="V50" s="53"/>
      <c r="W50" s="55"/>
      <c r="X50" s="53"/>
      <c r="Y50" s="671"/>
      <c r="Z50" s="673"/>
      <c r="AA50" s="55"/>
      <c r="AB50" s="53"/>
      <c r="AC50" s="55"/>
      <c r="AD50" s="53"/>
      <c r="AE50" s="55"/>
      <c r="AF50" s="53"/>
      <c r="AG50" s="671"/>
      <c r="AH50" s="673"/>
      <c r="AI50" s="55"/>
      <c r="AJ50" s="53"/>
      <c r="AK50" s="674"/>
      <c r="AL50" s="675"/>
      <c r="AM50" s="580"/>
      <c r="AN50" s="581"/>
      <c r="AO50" s="200"/>
      <c r="AP50" s="206"/>
      <c r="AQ50" s="754"/>
      <c r="AR50" s="630"/>
      <c r="AS50" s="631"/>
      <c r="AT50" s="631"/>
      <c r="AU50" s="632"/>
    </row>
    <row r="51" spans="2:47" x14ac:dyDescent="0.25">
      <c r="B51" s="605"/>
      <c r="C51" s="31" t="str">
        <f ca="1">'Background Data'!V38</f>
        <v/>
      </c>
      <c r="D51" s="750" t="str">
        <f ca="1">'Background Data'!W38</f>
        <v/>
      </c>
      <c r="E51" s="751"/>
      <c r="F51" s="112"/>
      <c r="G51" s="44"/>
      <c r="H51" s="44"/>
      <c r="I51" s="51"/>
      <c r="J51" s="44"/>
      <c r="K51" s="44"/>
      <c r="L51" s="51"/>
      <c r="M51" s="51"/>
      <c r="N51" s="51"/>
      <c r="O51" s="51"/>
      <c r="P51" s="51"/>
      <c r="Q51" s="64"/>
      <c r="R51" s="64"/>
      <c r="S51" s="53"/>
      <c r="T51" s="51"/>
      <c r="U51" s="55"/>
      <c r="V51" s="53"/>
      <c r="W51" s="55"/>
      <c r="X51" s="53"/>
      <c r="Y51" s="671"/>
      <c r="Z51" s="673"/>
      <c r="AA51" s="55"/>
      <c r="AB51" s="53"/>
      <c r="AC51" s="55"/>
      <c r="AD51" s="53"/>
      <c r="AE51" s="55"/>
      <c r="AF51" s="53"/>
      <c r="AG51" s="671"/>
      <c r="AH51" s="673"/>
      <c r="AI51" s="55"/>
      <c r="AJ51" s="53"/>
      <c r="AK51" s="674"/>
      <c r="AL51" s="675"/>
      <c r="AM51" s="580"/>
      <c r="AN51" s="581"/>
      <c r="AO51" s="200"/>
      <c r="AP51" s="206"/>
      <c r="AQ51" s="754"/>
      <c r="AR51" s="630"/>
      <c r="AS51" s="631"/>
      <c r="AT51" s="631"/>
      <c r="AU51" s="632"/>
    </row>
    <row r="52" spans="2:47" x14ac:dyDescent="0.25">
      <c r="B52" s="605"/>
      <c r="C52" s="31" t="str">
        <f ca="1">'Background Data'!V39</f>
        <v/>
      </c>
      <c r="D52" s="750" t="str">
        <f ca="1">'Background Data'!W39</f>
        <v/>
      </c>
      <c r="E52" s="751"/>
      <c r="F52" s="112"/>
      <c r="G52" s="44"/>
      <c r="H52" s="44"/>
      <c r="I52" s="51"/>
      <c r="J52" s="44"/>
      <c r="K52" s="44"/>
      <c r="L52" s="51"/>
      <c r="M52" s="51"/>
      <c r="N52" s="51"/>
      <c r="O52" s="51"/>
      <c r="P52" s="51"/>
      <c r="Q52" s="64"/>
      <c r="R52" s="64"/>
      <c r="S52" s="53"/>
      <c r="T52" s="51"/>
      <c r="U52" s="55"/>
      <c r="V52" s="53"/>
      <c r="W52" s="55"/>
      <c r="X52" s="53"/>
      <c r="Y52" s="671"/>
      <c r="Z52" s="673"/>
      <c r="AA52" s="55"/>
      <c r="AB52" s="53"/>
      <c r="AC52" s="55"/>
      <c r="AD52" s="53"/>
      <c r="AE52" s="55"/>
      <c r="AF52" s="53"/>
      <c r="AG52" s="671"/>
      <c r="AH52" s="673"/>
      <c r="AI52" s="55"/>
      <c r="AJ52" s="53"/>
      <c r="AK52" s="674"/>
      <c r="AL52" s="675"/>
      <c r="AM52" s="580"/>
      <c r="AN52" s="581"/>
      <c r="AO52" s="200"/>
      <c r="AP52" s="206"/>
      <c r="AQ52" s="754"/>
      <c r="AR52" s="630"/>
      <c r="AS52" s="631"/>
      <c r="AT52" s="631"/>
      <c r="AU52" s="632"/>
    </row>
    <row r="53" spans="2:47" x14ac:dyDescent="0.25">
      <c r="B53" s="605"/>
      <c r="C53" s="31" t="str">
        <f ca="1">'Background Data'!V40</f>
        <v/>
      </c>
      <c r="D53" s="750" t="str">
        <f ca="1">'Background Data'!W40</f>
        <v/>
      </c>
      <c r="E53" s="751"/>
      <c r="F53" s="112"/>
      <c r="G53" s="44"/>
      <c r="H53" s="44"/>
      <c r="I53" s="51"/>
      <c r="J53" s="44"/>
      <c r="K53" s="44"/>
      <c r="L53" s="51"/>
      <c r="M53" s="51"/>
      <c r="N53" s="51"/>
      <c r="O53" s="51"/>
      <c r="P53" s="51"/>
      <c r="Q53" s="64"/>
      <c r="R53" s="64"/>
      <c r="S53" s="53"/>
      <c r="T53" s="51"/>
      <c r="U53" s="55"/>
      <c r="V53" s="53"/>
      <c r="W53" s="55"/>
      <c r="X53" s="53"/>
      <c r="Y53" s="671"/>
      <c r="Z53" s="673"/>
      <c r="AA53" s="55"/>
      <c r="AB53" s="53"/>
      <c r="AC53" s="55"/>
      <c r="AD53" s="53"/>
      <c r="AE53" s="55"/>
      <c r="AF53" s="53"/>
      <c r="AG53" s="671"/>
      <c r="AH53" s="673"/>
      <c r="AI53" s="55"/>
      <c r="AJ53" s="53"/>
      <c r="AK53" s="674"/>
      <c r="AL53" s="675"/>
      <c r="AM53" s="580"/>
      <c r="AN53" s="581"/>
      <c r="AO53" s="200"/>
      <c r="AP53" s="206"/>
      <c r="AQ53" s="754"/>
      <c r="AR53" s="630"/>
      <c r="AS53" s="631"/>
      <c r="AT53" s="631"/>
      <c r="AU53" s="632"/>
    </row>
    <row r="54" spans="2:47" x14ac:dyDescent="0.25">
      <c r="B54" s="605"/>
      <c r="C54" s="31" t="str">
        <f ca="1">'Background Data'!V41</f>
        <v/>
      </c>
      <c r="D54" s="750" t="str">
        <f ca="1">'Background Data'!W41</f>
        <v/>
      </c>
      <c r="E54" s="751"/>
      <c r="F54" s="112"/>
      <c r="G54" s="44"/>
      <c r="H54" s="44"/>
      <c r="I54" s="51"/>
      <c r="J54" s="44"/>
      <c r="K54" s="44"/>
      <c r="L54" s="51"/>
      <c r="M54" s="51"/>
      <c r="N54" s="51"/>
      <c r="O54" s="51"/>
      <c r="P54" s="51"/>
      <c r="Q54" s="64"/>
      <c r="R54" s="64"/>
      <c r="S54" s="53"/>
      <c r="T54" s="51"/>
      <c r="U54" s="55"/>
      <c r="V54" s="53"/>
      <c r="W54" s="55"/>
      <c r="X54" s="53"/>
      <c r="Y54" s="671"/>
      <c r="Z54" s="673"/>
      <c r="AA54" s="55"/>
      <c r="AB54" s="53"/>
      <c r="AC54" s="55"/>
      <c r="AD54" s="53"/>
      <c r="AE54" s="55"/>
      <c r="AF54" s="53"/>
      <c r="AG54" s="671"/>
      <c r="AH54" s="673"/>
      <c r="AI54" s="55"/>
      <c r="AJ54" s="53"/>
      <c r="AK54" s="674"/>
      <c r="AL54" s="675"/>
      <c r="AM54" s="580"/>
      <c r="AN54" s="581"/>
      <c r="AO54" s="200"/>
      <c r="AP54" s="206"/>
      <c r="AQ54" s="754"/>
      <c r="AR54" s="630"/>
      <c r="AS54" s="631"/>
      <c r="AT54" s="631"/>
      <c r="AU54" s="632"/>
    </row>
    <row r="55" spans="2:47" x14ac:dyDescent="0.25">
      <c r="B55" s="605"/>
      <c r="C55" s="31" t="str">
        <f ca="1">'Background Data'!V42</f>
        <v/>
      </c>
      <c r="D55" s="750" t="str">
        <f ca="1">'Background Data'!W42</f>
        <v/>
      </c>
      <c r="E55" s="751"/>
      <c r="F55" s="112"/>
      <c r="G55" s="44"/>
      <c r="H55" s="44"/>
      <c r="I55" s="51"/>
      <c r="J55" s="44"/>
      <c r="K55" s="44"/>
      <c r="L55" s="51"/>
      <c r="M55" s="51"/>
      <c r="N55" s="51"/>
      <c r="O55" s="51"/>
      <c r="P55" s="51"/>
      <c r="Q55" s="64"/>
      <c r="R55" s="64"/>
      <c r="S55" s="53"/>
      <c r="T55" s="51"/>
      <c r="U55" s="55"/>
      <c r="V55" s="53"/>
      <c r="W55" s="55"/>
      <c r="X55" s="53"/>
      <c r="Y55" s="671"/>
      <c r="Z55" s="673"/>
      <c r="AA55" s="55"/>
      <c r="AB55" s="53"/>
      <c r="AC55" s="55"/>
      <c r="AD55" s="53"/>
      <c r="AE55" s="55"/>
      <c r="AF55" s="53"/>
      <c r="AG55" s="671"/>
      <c r="AH55" s="673"/>
      <c r="AI55" s="55"/>
      <c r="AJ55" s="53"/>
      <c r="AK55" s="674"/>
      <c r="AL55" s="675"/>
      <c r="AM55" s="580"/>
      <c r="AN55" s="581"/>
      <c r="AO55" s="200"/>
      <c r="AP55" s="206"/>
      <c r="AQ55" s="754"/>
      <c r="AR55" s="630"/>
      <c r="AS55" s="631"/>
      <c r="AT55" s="631"/>
      <c r="AU55" s="632"/>
    </row>
    <row r="56" spans="2:47" x14ac:dyDescent="0.25">
      <c r="B56" s="605"/>
      <c r="C56" s="31" t="str">
        <f ca="1">'Background Data'!V43</f>
        <v/>
      </c>
      <c r="D56" s="750" t="str">
        <f ca="1">'Background Data'!W43</f>
        <v/>
      </c>
      <c r="E56" s="751"/>
      <c r="F56" s="112"/>
      <c r="G56" s="44"/>
      <c r="H56" s="44"/>
      <c r="I56" s="51"/>
      <c r="J56" s="44"/>
      <c r="K56" s="44"/>
      <c r="L56" s="51"/>
      <c r="M56" s="51"/>
      <c r="N56" s="51"/>
      <c r="O56" s="51"/>
      <c r="P56" s="51"/>
      <c r="Q56" s="64"/>
      <c r="R56" s="64"/>
      <c r="S56" s="53"/>
      <c r="T56" s="51"/>
      <c r="U56" s="55"/>
      <c r="V56" s="53"/>
      <c r="W56" s="55"/>
      <c r="X56" s="53"/>
      <c r="Y56" s="671"/>
      <c r="Z56" s="673"/>
      <c r="AA56" s="55"/>
      <c r="AB56" s="53"/>
      <c r="AC56" s="55"/>
      <c r="AD56" s="53"/>
      <c r="AE56" s="55"/>
      <c r="AF56" s="53"/>
      <c r="AG56" s="671"/>
      <c r="AH56" s="673"/>
      <c r="AI56" s="55"/>
      <c r="AJ56" s="53"/>
      <c r="AK56" s="674"/>
      <c r="AL56" s="675"/>
      <c r="AM56" s="580"/>
      <c r="AN56" s="581"/>
      <c r="AO56" s="200"/>
      <c r="AP56" s="206"/>
      <c r="AQ56" s="754"/>
      <c r="AR56" s="630"/>
      <c r="AS56" s="631"/>
      <c r="AT56" s="631"/>
      <c r="AU56" s="632"/>
    </row>
    <row r="57" spans="2:47" x14ac:dyDescent="0.25">
      <c r="B57" s="605"/>
      <c r="C57" s="31" t="str">
        <f ca="1">'Background Data'!V44</f>
        <v/>
      </c>
      <c r="D57" s="750" t="str">
        <f ca="1">'Background Data'!W44</f>
        <v/>
      </c>
      <c r="E57" s="751"/>
      <c r="F57" s="112"/>
      <c r="G57" s="44"/>
      <c r="H57" s="44"/>
      <c r="I57" s="51"/>
      <c r="J57" s="44"/>
      <c r="K57" s="44"/>
      <c r="L57" s="51"/>
      <c r="M57" s="51"/>
      <c r="N57" s="51"/>
      <c r="O57" s="51"/>
      <c r="P57" s="51"/>
      <c r="Q57" s="64"/>
      <c r="R57" s="64"/>
      <c r="S57" s="53"/>
      <c r="T57" s="51"/>
      <c r="U57" s="55"/>
      <c r="V57" s="53"/>
      <c r="W57" s="55"/>
      <c r="X57" s="53"/>
      <c r="Y57" s="671"/>
      <c r="Z57" s="673"/>
      <c r="AA57" s="55"/>
      <c r="AB57" s="53"/>
      <c r="AC57" s="55"/>
      <c r="AD57" s="53"/>
      <c r="AE57" s="55"/>
      <c r="AF57" s="53"/>
      <c r="AG57" s="671"/>
      <c r="AH57" s="673"/>
      <c r="AI57" s="55"/>
      <c r="AJ57" s="53"/>
      <c r="AK57" s="674"/>
      <c r="AL57" s="675"/>
      <c r="AM57" s="580"/>
      <c r="AN57" s="581"/>
      <c r="AO57" s="200"/>
      <c r="AP57" s="206"/>
      <c r="AQ57" s="754"/>
      <c r="AR57" s="630"/>
      <c r="AS57" s="631"/>
      <c r="AT57" s="631"/>
      <c r="AU57" s="632"/>
    </row>
    <row r="58" spans="2:47" x14ac:dyDescent="0.25">
      <c r="B58" s="605"/>
      <c r="C58" s="31" t="str">
        <f ca="1">'Background Data'!V45</f>
        <v/>
      </c>
      <c r="D58" s="750" t="str">
        <f ca="1">'Background Data'!W45</f>
        <v/>
      </c>
      <c r="E58" s="751"/>
      <c r="F58" s="112"/>
      <c r="G58" s="44"/>
      <c r="H58" s="44"/>
      <c r="I58" s="51"/>
      <c r="J58" s="44"/>
      <c r="K58" s="44"/>
      <c r="L58" s="51"/>
      <c r="M58" s="51"/>
      <c r="N58" s="51"/>
      <c r="O58" s="51"/>
      <c r="P58" s="51"/>
      <c r="Q58" s="64"/>
      <c r="R58" s="64"/>
      <c r="S58" s="53"/>
      <c r="T58" s="51"/>
      <c r="U58" s="55"/>
      <c r="V58" s="53"/>
      <c r="W58" s="55"/>
      <c r="X58" s="53"/>
      <c r="Y58" s="671"/>
      <c r="Z58" s="673"/>
      <c r="AA58" s="55"/>
      <c r="AB58" s="53"/>
      <c r="AC58" s="55"/>
      <c r="AD58" s="53"/>
      <c r="AE58" s="55"/>
      <c r="AF58" s="53"/>
      <c r="AG58" s="671"/>
      <c r="AH58" s="673"/>
      <c r="AI58" s="55"/>
      <c r="AJ58" s="53"/>
      <c r="AK58" s="674"/>
      <c r="AL58" s="675"/>
      <c r="AM58" s="580"/>
      <c r="AN58" s="581"/>
      <c r="AO58" s="200"/>
      <c r="AP58" s="206"/>
      <c r="AQ58" s="754"/>
      <c r="AR58" s="630"/>
      <c r="AS58" s="631"/>
      <c r="AT58" s="631"/>
      <c r="AU58" s="632"/>
    </row>
    <row r="59" spans="2:47" x14ac:dyDescent="0.25">
      <c r="B59" s="605"/>
      <c r="C59" s="31" t="str">
        <f ca="1">'Background Data'!V46</f>
        <v/>
      </c>
      <c r="D59" s="750" t="str">
        <f ca="1">'Background Data'!W46</f>
        <v/>
      </c>
      <c r="E59" s="751"/>
      <c r="F59" s="112"/>
      <c r="G59" s="44"/>
      <c r="H59" s="44"/>
      <c r="I59" s="51"/>
      <c r="J59" s="44"/>
      <c r="K59" s="44"/>
      <c r="L59" s="51"/>
      <c r="M59" s="51"/>
      <c r="N59" s="51"/>
      <c r="O59" s="51"/>
      <c r="P59" s="51"/>
      <c r="Q59" s="64"/>
      <c r="R59" s="64"/>
      <c r="S59" s="53"/>
      <c r="T59" s="51"/>
      <c r="U59" s="55"/>
      <c r="V59" s="53"/>
      <c r="W59" s="55"/>
      <c r="X59" s="53"/>
      <c r="Y59" s="671"/>
      <c r="Z59" s="673"/>
      <c r="AA59" s="55"/>
      <c r="AB59" s="53"/>
      <c r="AC59" s="55"/>
      <c r="AD59" s="53"/>
      <c r="AE59" s="55"/>
      <c r="AF59" s="53"/>
      <c r="AG59" s="671"/>
      <c r="AH59" s="673"/>
      <c r="AI59" s="55"/>
      <c r="AJ59" s="53"/>
      <c r="AK59" s="674"/>
      <c r="AL59" s="675"/>
      <c r="AM59" s="580"/>
      <c r="AN59" s="581"/>
      <c r="AO59" s="200"/>
      <c r="AP59" s="206"/>
      <c r="AQ59" s="754"/>
      <c r="AR59" s="630"/>
      <c r="AS59" s="631"/>
      <c r="AT59" s="631"/>
      <c r="AU59" s="632"/>
    </row>
    <row r="60" spans="2:47" x14ac:dyDescent="0.25">
      <c r="B60" s="605"/>
      <c r="C60" s="31" t="str">
        <f ca="1">'Background Data'!V47</f>
        <v/>
      </c>
      <c r="D60" s="750" t="str">
        <f ca="1">'Background Data'!W47</f>
        <v/>
      </c>
      <c r="E60" s="751"/>
      <c r="F60" s="112"/>
      <c r="G60" s="44"/>
      <c r="H60" s="44"/>
      <c r="I60" s="51"/>
      <c r="J60" s="44"/>
      <c r="K60" s="44"/>
      <c r="L60" s="51"/>
      <c r="M60" s="51"/>
      <c r="N60" s="51"/>
      <c r="O60" s="51"/>
      <c r="P60" s="51"/>
      <c r="Q60" s="64"/>
      <c r="R60" s="64"/>
      <c r="S60" s="53"/>
      <c r="T60" s="51"/>
      <c r="U60" s="55"/>
      <c r="V60" s="53"/>
      <c r="W60" s="55"/>
      <c r="X60" s="53"/>
      <c r="Y60" s="671"/>
      <c r="Z60" s="673"/>
      <c r="AA60" s="55"/>
      <c r="AB60" s="53"/>
      <c r="AC60" s="55"/>
      <c r="AD60" s="53"/>
      <c r="AE60" s="55"/>
      <c r="AF60" s="53"/>
      <c r="AG60" s="671"/>
      <c r="AH60" s="673"/>
      <c r="AI60" s="55"/>
      <c r="AJ60" s="53"/>
      <c r="AK60" s="674"/>
      <c r="AL60" s="675"/>
      <c r="AM60" s="580"/>
      <c r="AN60" s="581"/>
      <c r="AO60" s="200"/>
      <c r="AP60" s="206"/>
      <c r="AQ60" s="754"/>
      <c r="AR60" s="630"/>
      <c r="AS60" s="631"/>
      <c r="AT60" s="631"/>
      <c r="AU60" s="632"/>
    </row>
    <row r="61" spans="2:47" x14ac:dyDescent="0.25">
      <c r="B61" s="605"/>
      <c r="C61" s="31" t="str">
        <f ca="1">'Background Data'!V48</f>
        <v/>
      </c>
      <c r="D61" s="750" t="str">
        <f ca="1">'Background Data'!W48</f>
        <v/>
      </c>
      <c r="E61" s="751"/>
      <c r="F61" s="112"/>
      <c r="G61" s="44"/>
      <c r="H61" s="44"/>
      <c r="I61" s="51"/>
      <c r="J61" s="44"/>
      <c r="K61" s="44"/>
      <c r="L61" s="51"/>
      <c r="M61" s="51"/>
      <c r="N61" s="51"/>
      <c r="O61" s="51"/>
      <c r="P61" s="51"/>
      <c r="Q61" s="64"/>
      <c r="R61" s="64"/>
      <c r="S61" s="53"/>
      <c r="T61" s="51"/>
      <c r="U61" s="55"/>
      <c r="V61" s="53"/>
      <c r="W61" s="55"/>
      <c r="X61" s="53"/>
      <c r="Y61" s="671"/>
      <c r="Z61" s="673"/>
      <c r="AA61" s="55"/>
      <c r="AB61" s="53"/>
      <c r="AC61" s="55"/>
      <c r="AD61" s="53"/>
      <c r="AE61" s="55"/>
      <c r="AF61" s="53"/>
      <c r="AG61" s="671"/>
      <c r="AH61" s="673"/>
      <c r="AI61" s="55"/>
      <c r="AJ61" s="53"/>
      <c r="AK61" s="674"/>
      <c r="AL61" s="675"/>
      <c r="AM61" s="580"/>
      <c r="AN61" s="581"/>
      <c r="AO61" s="200"/>
      <c r="AP61" s="206"/>
      <c r="AQ61" s="754"/>
      <c r="AR61" s="630"/>
      <c r="AS61" s="631"/>
      <c r="AT61" s="631"/>
      <c r="AU61" s="632"/>
    </row>
    <row r="62" spans="2:47" x14ac:dyDescent="0.25">
      <c r="B62" s="605"/>
      <c r="C62" s="31" t="str">
        <f ca="1">'Background Data'!V49</f>
        <v/>
      </c>
      <c r="D62" s="750" t="str">
        <f ca="1">'Background Data'!W49</f>
        <v/>
      </c>
      <c r="E62" s="751"/>
      <c r="F62" s="112"/>
      <c r="G62" s="44"/>
      <c r="H62" s="44"/>
      <c r="I62" s="51"/>
      <c r="J62" s="44"/>
      <c r="K62" s="44"/>
      <c r="L62" s="51"/>
      <c r="M62" s="51"/>
      <c r="N62" s="51"/>
      <c r="O62" s="51"/>
      <c r="P62" s="51"/>
      <c r="Q62" s="64"/>
      <c r="R62" s="64"/>
      <c r="S62" s="53"/>
      <c r="T62" s="51"/>
      <c r="U62" s="55"/>
      <c r="V62" s="53"/>
      <c r="W62" s="55"/>
      <c r="X62" s="53"/>
      <c r="Y62" s="671"/>
      <c r="Z62" s="673"/>
      <c r="AA62" s="55"/>
      <c r="AB62" s="53"/>
      <c r="AC62" s="55"/>
      <c r="AD62" s="53"/>
      <c r="AE62" s="55"/>
      <c r="AF62" s="53"/>
      <c r="AG62" s="671"/>
      <c r="AH62" s="673"/>
      <c r="AI62" s="55"/>
      <c r="AJ62" s="53"/>
      <c r="AK62" s="674"/>
      <c r="AL62" s="675"/>
      <c r="AM62" s="580"/>
      <c r="AN62" s="581"/>
      <c r="AO62" s="200"/>
      <c r="AP62" s="206"/>
      <c r="AQ62" s="754"/>
      <c r="AR62" s="630"/>
      <c r="AS62" s="631"/>
      <c r="AT62" s="631"/>
      <c r="AU62" s="632"/>
    </row>
    <row r="63" spans="2:47" x14ac:dyDescent="0.25">
      <c r="B63" s="605"/>
      <c r="C63" s="31" t="str">
        <f ca="1">'Background Data'!V50</f>
        <v/>
      </c>
      <c r="D63" s="750" t="str">
        <f ca="1">'Background Data'!W50</f>
        <v/>
      </c>
      <c r="E63" s="751"/>
      <c r="F63" s="112"/>
      <c r="G63" s="44"/>
      <c r="H63" s="44"/>
      <c r="I63" s="51"/>
      <c r="J63" s="44"/>
      <c r="K63" s="44"/>
      <c r="L63" s="51"/>
      <c r="M63" s="51"/>
      <c r="N63" s="51"/>
      <c r="O63" s="51"/>
      <c r="P63" s="51"/>
      <c r="Q63" s="64"/>
      <c r="R63" s="64"/>
      <c r="S63" s="53"/>
      <c r="T63" s="51"/>
      <c r="U63" s="55"/>
      <c r="V63" s="53"/>
      <c r="W63" s="55"/>
      <c r="X63" s="53"/>
      <c r="Y63" s="671"/>
      <c r="Z63" s="673"/>
      <c r="AA63" s="55"/>
      <c r="AB63" s="53"/>
      <c r="AC63" s="55"/>
      <c r="AD63" s="53"/>
      <c r="AE63" s="55"/>
      <c r="AF63" s="53"/>
      <c r="AG63" s="671"/>
      <c r="AH63" s="673"/>
      <c r="AI63" s="55"/>
      <c r="AJ63" s="53"/>
      <c r="AK63" s="674"/>
      <c r="AL63" s="675"/>
      <c r="AM63" s="580"/>
      <c r="AN63" s="581"/>
      <c r="AO63" s="200"/>
      <c r="AP63" s="206"/>
      <c r="AQ63" s="754"/>
      <c r="AR63" s="630"/>
      <c r="AS63" s="631"/>
      <c r="AT63" s="631"/>
      <c r="AU63" s="632"/>
    </row>
    <row r="64" spans="2:47" ht="12" customHeight="1" thickBot="1" x14ac:dyDescent="0.3">
      <c r="B64" s="606"/>
      <c r="C64" s="32" t="str">
        <f ca="1">'Background Data'!V51</f>
        <v/>
      </c>
      <c r="D64" s="752" t="str">
        <f ca="1">'Background Data'!W51</f>
        <v/>
      </c>
      <c r="E64" s="753"/>
      <c r="F64" s="114"/>
      <c r="G64" s="45"/>
      <c r="H64" s="45"/>
      <c r="I64" s="54"/>
      <c r="J64" s="45"/>
      <c r="K64" s="45"/>
      <c r="L64" s="54"/>
      <c r="M64" s="54"/>
      <c r="N64" s="54"/>
      <c r="O64" s="54"/>
      <c r="P64" s="54"/>
      <c r="Q64" s="81"/>
      <c r="R64" s="81"/>
      <c r="S64" s="197"/>
      <c r="T64" s="54"/>
      <c r="U64" s="58"/>
      <c r="V64" s="333"/>
      <c r="W64" s="58"/>
      <c r="X64" s="333"/>
      <c r="Y64" s="678"/>
      <c r="Z64" s="679"/>
      <c r="AA64" s="58"/>
      <c r="AB64" s="333"/>
      <c r="AC64" s="58"/>
      <c r="AD64" s="333"/>
      <c r="AE64" s="58"/>
      <c r="AF64" s="333"/>
      <c r="AG64" s="678"/>
      <c r="AH64" s="679"/>
      <c r="AI64" s="58"/>
      <c r="AJ64" s="333"/>
      <c r="AK64" s="676"/>
      <c r="AL64" s="677"/>
      <c r="AM64" s="586"/>
      <c r="AN64" s="587"/>
      <c r="AO64" s="201"/>
      <c r="AP64" s="207"/>
      <c r="AQ64" s="755"/>
      <c r="AR64" s="650"/>
      <c r="AS64" s="665"/>
      <c r="AT64" s="665"/>
      <c r="AU64" s="651"/>
    </row>
    <row r="65" spans="2:33" x14ac:dyDescent="0.25"/>
    <row r="66" spans="2:33" x14ac:dyDescent="0.25"/>
    <row r="67" spans="2:33" ht="15.75" thickBot="1" x14ac:dyDescent="0.3">
      <c r="B67" s="14" t="s">
        <v>585</v>
      </c>
    </row>
    <row r="68" spans="2:33" x14ac:dyDescent="0.25">
      <c r="B68" s="6" t="s">
        <v>20</v>
      </c>
      <c r="C68" s="104" t="s">
        <v>115</v>
      </c>
      <c r="D68" s="590" t="s">
        <v>117</v>
      </c>
      <c r="E68" s="590"/>
      <c r="F68" s="588" t="s">
        <v>337</v>
      </c>
      <c r="G68" s="589"/>
      <c r="H68" s="588" t="s">
        <v>338</v>
      </c>
      <c r="I68" s="589"/>
      <c r="J68" s="588" t="s">
        <v>339</v>
      </c>
      <c r="K68" s="607"/>
      <c r="L68" s="607"/>
      <c r="M68" s="607"/>
      <c r="N68" s="607"/>
      <c r="O68" s="607"/>
      <c r="P68" s="589"/>
      <c r="Q68" s="104" t="s">
        <v>340</v>
      </c>
      <c r="R68" s="104" t="s">
        <v>341</v>
      </c>
      <c r="S68" s="588" t="s">
        <v>342</v>
      </c>
      <c r="T68" s="589"/>
      <c r="U68" s="588" t="s">
        <v>343</v>
      </c>
      <c r="V68" s="589"/>
      <c r="W68" s="588" t="s">
        <v>344</v>
      </c>
      <c r="X68" s="589"/>
      <c r="Y68" s="588" t="s">
        <v>345</v>
      </c>
      <c r="Z68" s="607"/>
      <c r="AA68" s="607"/>
      <c r="AB68" s="589"/>
      <c r="AC68" s="588" t="s">
        <v>346</v>
      </c>
      <c r="AD68" s="607"/>
      <c r="AE68" s="607"/>
      <c r="AF68" s="607"/>
      <c r="AG68" s="595"/>
    </row>
    <row r="69" spans="2:33" ht="48" customHeight="1" x14ac:dyDescent="0.25">
      <c r="B69" s="247" t="s">
        <v>67</v>
      </c>
      <c r="C69" s="249" t="s">
        <v>116</v>
      </c>
      <c r="D69" s="591" t="s">
        <v>138</v>
      </c>
      <c r="E69" s="591"/>
      <c r="F69" s="582" t="s">
        <v>586</v>
      </c>
      <c r="G69" s="583"/>
      <c r="H69" s="582" t="s">
        <v>1036</v>
      </c>
      <c r="I69" s="583"/>
      <c r="J69" s="582" t="s">
        <v>1035</v>
      </c>
      <c r="K69" s="609"/>
      <c r="L69" s="609"/>
      <c r="M69" s="609"/>
      <c r="N69" s="609"/>
      <c r="O69" s="609"/>
      <c r="P69" s="583"/>
      <c r="Q69" s="249" t="s">
        <v>1564</v>
      </c>
      <c r="R69" s="249" t="s">
        <v>1565</v>
      </c>
      <c r="S69" s="582" t="s">
        <v>1566</v>
      </c>
      <c r="T69" s="583"/>
      <c r="U69" s="582" t="s">
        <v>1567</v>
      </c>
      <c r="V69" s="583"/>
      <c r="W69" s="582" t="s">
        <v>1568</v>
      </c>
      <c r="X69" s="583"/>
      <c r="Y69" s="582" t="s">
        <v>1569</v>
      </c>
      <c r="Z69" s="609"/>
      <c r="AA69" s="609"/>
      <c r="AB69" s="583"/>
      <c r="AC69" s="582" t="s">
        <v>455</v>
      </c>
      <c r="AD69" s="609"/>
      <c r="AE69" s="609"/>
      <c r="AF69" s="609"/>
      <c r="AG69" s="596"/>
    </row>
    <row r="70" spans="2:33" ht="108" customHeight="1" x14ac:dyDescent="0.25">
      <c r="B70" s="7" t="s">
        <v>21</v>
      </c>
      <c r="C70" s="96" t="s">
        <v>354</v>
      </c>
      <c r="D70" s="551" t="s">
        <v>354</v>
      </c>
      <c r="E70" s="551"/>
      <c r="F70" s="96" t="s">
        <v>587</v>
      </c>
      <c r="G70" s="96" t="s">
        <v>588</v>
      </c>
      <c r="H70" s="638" t="s">
        <v>50</v>
      </c>
      <c r="I70" s="556"/>
      <c r="J70" s="108" t="s">
        <v>780</v>
      </c>
      <c r="K70" s="108" t="s">
        <v>781</v>
      </c>
      <c r="L70" s="108" t="s">
        <v>782</v>
      </c>
      <c r="M70" s="638" t="s">
        <v>783</v>
      </c>
      <c r="N70" s="556"/>
      <c r="O70" s="191" t="s">
        <v>1472</v>
      </c>
      <c r="P70" s="191" t="s">
        <v>1473</v>
      </c>
      <c r="Q70" s="96" t="s">
        <v>1563</v>
      </c>
      <c r="R70" s="96" t="s">
        <v>1037</v>
      </c>
      <c r="S70" s="96" t="s">
        <v>89</v>
      </c>
      <c r="T70" s="96" t="s">
        <v>90</v>
      </c>
      <c r="U70" s="96" t="s">
        <v>89</v>
      </c>
      <c r="V70" s="96" t="s">
        <v>90</v>
      </c>
      <c r="W70" s="96" t="s">
        <v>89</v>
      </c>
      <c r="X70" s="96" t="s">
        <v>90</v>
      </c>
      <c r="Y70" s="638" t="s">
        <v>595</v>
      </c>
      <c r="Z70" s="639"/>
      <c r="AA70" s="639"/>
      <c r="AB70" s="556"/>
      <c r="AC70" s="572" t="s">
        <v>1685</v>
      </c>
      <c r="AD70" s="576"/>
      <c r="AE70" s="96" t="s">
        <v>647</v>
      </c>
      <c r="AF70" s="96" t="s">
        <v>90</v>
      </c>
      <c r="AG70" s="110" t="s">
        <v>454</v>
      </c>
    </row>
    <row r="71" spans="2:33" x14ac:dyDescent="0.25">
      <c r="B71" s="604" t="s">
        <v>765</v>
      </c>
      <c r="C71" s="31" t="str">
        <f ca="1">C15</f>
        <v/>
      </c>
      <c r="D71" s="750" t="str">
        <f ca="1">D15</f>
        <v/>
      </c>
      <c r="E71" s="751"/>
      <c r="F71" s="51"/>
      <c r="G71" s="44"/>
      <c r="H71" s="674"/>
      <c r="I71" s="675"/>
      <c r="J71" s="44"/>
      <c r="K71" s="44"/>
      <c r="L71" s="44"/>
      <c r="M71" s="674"/>
      <c r="N71" s="675"/>
      <c r="O71" s="56"/>
      <c r="P71" s="44"/>
      <c r="Q71" s="53"/>
      <c r="R71" s="51"/>
      <c r="S71" s="55"/>
      <c r="T71" s="53"/>
      <c r="U71" s="55"/>
      <c r="V71" s="53"/>
      <c r="W71" s="55"/>
      <c r="X71" s="53"/>
      <c r="Y71" s="671"/>
      <c r="Z71" s="672"/>
      <c r="AA71" s="672"/>
      <c r="AB71" s="673"/>
      <c r="AC71" s="580"/>
      <c r="AD71" s="581"/>
      <c r="AE71" s="200"/>
      <c r="AF71" s="206"/>
      <c r="AG71" s="756" t="s">
        <v>1584</v>
      </c>
    </row>
    <row r="72" spans="2:33" x14ac:dyDescent="0.25">
      <c r="B72" s="605"/>
      <c r="C72" s="31" t="str">
        <f t="shared" ref="C72:D120" ca="1" si="0">C16</f>
        <v/>
      </c>
      <c r="D72" s="750" t="str">
        <f t="shared" ca="1" si="0"/>
        <v/>
      </c>
      <c r="E72" s="751"/>
      <c r="F72" s="51"/>
      <c r="G72" s="44"/>
      <c r="H72" s="674"/>
      <c r="I72" s="675"/>
      <c r="J72" s="44"/>
      <c r="K72" s="44"/>
      <c r="L72" s="44"/>
      <c r="M72" s="674"/>
      <c r="N72" s="675"/>
      <c r="O72" s="56"/>
      <c r="P72" s="44"/>
      <c r="Q72" s="53"/>
      <c r="R72" s="51"/>
      <c r="S72" s="55"/>
      <c r="T72" s="53"/>
      <c r="U72" s="55"/>
      <c r="V72" s="53"/>
      <c r="W72" s="55"/>
      <c r="X72" s="53"/>
      <c r="Y72" s="671"/>
      <c r="Z72" s="672"/>
      <c r="AA72" s="672"/>
      <c r="AB72" s="673"/>
      <c r="AC72" s="580"/>
      <c r="AD72" s="581"/>
      <c r="AE72" s="200"/>
      <c r="AF72" s="206"/>
      <c r="AG72" s="756"/>
    </row>
    <row r="73" spans="2:33" x14ac:dyDescent="0.25">
      <c r="B73" s="605"/>
      <c r="C73" s="31" t="str">
        <f t="shared" ca="1" si="0"/>
        <v/>
      </c>
      <c r="D73" s="750" t="str">
        <f t="shared" ca="1" si="0"/>
        <v/>
      </c>
      <c r="E73" s="751"/>
      <c r="F73" s="51"/>
      <c r="G73" s="44"/>
      <c r="H73" s="674"/>
      <c r="I73" s="675"/>
      <c r="J73" s="44"/>
      <c r="K73" s="44"/>
      <c r="L73" s="44"/>
      <c r="M73" s="674"/>
      <c r="N73" s="675"/>
      <c r="O73" s="56"/>
      <c r="P73" s="44"/>
      <c r="Q73" s="53"/>
      <c r="R73" s="51"/>
      <c r="S73" s="55"/>
      <c r="T73" s="53"/>
      <c r="U73" s="55"/>
      <c r="V73" s="53"/>
      <c r="W73" s="55"/>
      <c r="X73" s="53"/>
      <c r="Y73" s="671"/>
      <c r="Z73" s="672"/>
      <c r="AA73" s="672"/>
      <c r="AB73" s="673"/>
      <c r="AC73" s="580"/>
      <c r="AD73" s="581"/>
      <c r="AE73" s="200"/>
      <c r="AF73" s="206"/>
      <c r="AG73" s="756"/>
    </row>
    <row r="74" spans="2:33" x14ac:dyDescent="0.25">
      <c r="B74" s="605"/>
      <c r="C74" s="31" t="str">
        <f t="shared" ca="1" si="0"/>
        <v/>
      </c>
      <c r="D74" s="750" t="str">
        <f t="shared" ca="1" si="0"/>
        <v/>
      </c>
      <c r="E74" s="751"/>
      <c r="F74" s="51"/>
      <c r="G74" s="44"/>
      <c r="H74" s="674"/>
      <c r="I74" s="675"/>
      <c r="J74" s="44"/>
      <c r="K74" s="44"/>
      <c r="L74" s="44"/>
      <c r="M74" s="674"/>
      <c r="N74" s="675"/>
      <c r="O74" s="56"/>
      <c r="P74" s="44"/>
      <c r="Q74" s="53"/>
      <c r="R74" s="51"/>
      <c r="S74" s="55"/>
      <c r="T74" s="53"/>
      <c r="U74" s="55"/>
      <c r="V74" s="53"/>
      <c r="W74" s="55"/>
      <c r="X74" s="53"/>
      <c r="Y74" s="671"/>
      <c r="Z74" s="672"/>
      <c r="AA74" s="672"/>
      <c r="AB74" s="673"/>
      <c r="AC74" s="580"/>
      <c r="AD74" s="581"/>
      <c r="AE74" s="200"/>
      <c r="AF74" s="206"/>
      <c r="AG74" s="756"/>
    </row>
    <row r="75" spans="2:33" x14ac:dyDescent="0.25">
      <c r="B75" s="605"/>
      <c r="C75" s="31" t="str">
        <f t="shared" ca="1" si="0"/>
        <v/>
      </c>
      <c r="D75" s="750" t="str">
        <f t="shared" ca="1" si="0"/>
        <v/>
      </c>
      <c r="E75" s="751"/>
      <c r="F75" s="51"/>
      <c r="G75" s="44"/>
      <c r="H75" s="674"/>
      <c r="I75" s="675"/>
      <c r="J75" s="44"/>
      <c r="K75" s="44"/>
      <c r="L75" s="44"/>
      <c r="M75" s="674"/>
      <c r="N75" s="675"/>
      <c r="O75" s="56"/>
      <c r="P75" s="44"/>
      <c r="Q75" s="53"/>
      <c r="R75" s="51"/>
      <c r="S75" s="55"/>
      <c r="T75" s="53"/>
      <c r="U75" s="55"/>
      <c r="V75" s="53"/>
      <c r="W75" s="55"/>
      <c r="X75" s="53"/>
      <c r="Y75" s="671"/>
      <c r="Z75" s="672"/>
      <c r="AA75" s="672"/>
      <c r="AB75" s="673"/>
      <c r="AC75" s="580"/>
      <c r="AD75" s="581"/>
      <c r="AE75" s="200"/>
      <c r="AF75" s="206"/>
      <c r="AG75" s="756"/>
    </row>
    <row r="76" spans="2:33" x14ac:dyDescent="0.25">
      <c r="B76" s="605"/>
      <c r="C76" s="31" t="str">
        <f t="shared" ca="1" si="0"/>
        <v/>
      </c>
      <c r="D76" s="750" t="str">
        <f t="shared" ca="1" si="0"/>
        <v/>
      </c>
      <c r="E76" s="751"/>
      <c r="F76" s="51"/>
      <c r="G76" s="44"/>
      <c r="H76" s="674"/>
      <c r="I76" s="675"/>
      <c r="J76" s="44"/>
      <c r="K76" s="44"/>
      <c r="L76" s="44"/>
      <c r="M76" s="674"/>
      <c r="N76" s="675"/>
      <c r="O76" s="56"/>
      <c r="P76" s="44"/>
      <c r="Q76" s="53"/>
      <c r="R76" s="51"/>
      <c r="S76" s="55"/>
      <c r="T76" s="53"/>
      <c r="U76" s="55"/>
      <c r="V76" s="53"/>
      <c r="W76" s="55"/>
      <c r="X76" s="53"/>
      <c r="Y76" s="671"/>
      <c r="Z76" s="672"/>
      <c r="AA76" s="672"/>
      <c r="AB76" s="673"/>
      <c r="AC76" s="580"/>
      <c r="AD76" s="581"/>
      <c r="AE76" s="200"/>
      <c r="AF76" s="206"/>
      <c r="AG76" s="756"/>
    </row>
    <row r="77" spans="2:33" x14ac:dyDescent="0.25">
      <c r="B77" s="605"/>
      <c r="C77" s="31" t="str">
        <f t="shared" ca="1" si="0"/>
        <v/>
      </c>
      <c r="D77" s="750" t="str">
        <f t="shared" ca="1" si="0"/>
        <v/>
      </c>
      <c r="E77" s="751"/>
      <c r="F77" s="51"/>
      <c r="G77" s="44"/>
      <c r="H77" s="674"/>
      <c r="I77" s="675"/>
      <c r="J77" s="44"/>
      <c r="K77" s="44"/>
      <c r="L77" s="44"/>
      <c r="M77" s="674"/>
      <c r="N77" s="675"/>
      <c r="O77" s="56"/>
      <c r="P77" s="44"/>
      <c r="Q77" s="53"/>
      <c r="R77" s="51"/>
      <c r="S77" s="55"/>
      <c r="T77" s="53"/>
      <c r="U77" s="55"/>
      <c r="V77" s="53"/>
      <c r="W77" s="55"/>
      <c r="X77" s="53"/>
      <c r="Y77" s="671"/>
      <c r="Z77" s="672"/>
      <c r="AA77" s="672"/>
      <c r="AB77" s="673"/>
      <c r="AC77" s="580"/>
      <c r="AD77" s="581"/>
      <c r="AE77" s="200"/>
      <c r="AF77" s="206"/>
      <c r="AG77" s="756"/>
    </row>
    <row r="78" spans="2:33" x14ac:dyDescent="0.25">
      <c r="B78" s="605"/>
      <c r="C78" s="31" t="str">
        <f t="shared" ca="1" si="0"/>
        <v/>
      </c>
      <c r="D78" s="750" t="str">
        <f t="shared" ca="1" si="0"/>
        <v/>
      </c>
      <c r="E78" s="751"/>
      <c r="F78" s="51"/>
      <c r="G78" s="44"/>
      <c r="H78" s="674"/>
      <c r="I78" s="675"/>
      <c r="J78" s="44"/>
      <c r="K78" s="44"/>
      <c r="L78" s="44"/>
      <c r="M78" s="674"/>
      <c r="N78" s="675"/>
      <c r="O78" s="56"/>
      <c r="P78" s="44"/>
      <c r="Q78" s="53"/>
      <c r="R78" s="51"/>
      <c r="S78" s="55"/>
      <c r="T78" s="53"/>
      <c r="U78" s="55"/>
      <c r="V78" s="53"/>
      <c r="W78" s="55"/>
      <c r="X78" s="53"/>
      <c r="Y78" s="671"/>
      <c r="Z78" s="672"/>
      <c r="AA78" s="672"/>
      <c r="AB78" s="673"/>
      <c r="AC78" s="580"/>
      <c r="AD78" s="581"/>
      <c r="AE78" s="200"/>
      <c r="AF78" s="206"/>
      <c r="AG78" s="756"/>
    </row>
    <row r="79" spans="2:33" x14ac:dyDescent="0.25">
      <c r="B79" s="605"/>
      <c r="C79" s="31" t="str">
        <f t="shared" ca="1" si="0"/>
        <v/>
      </c>
      <c r="D79" s="750" t="str">
        <f t="shared" ca="1" si="0"/>
        <v/>
      </c>
      <c r="E79" s="751"/>
      <c r="F79" s="51"/>
      <c r="G79" s="44"/>
      <c r="H79" s="674"/>
      <c r="I79" s="675"/>
      <c r="J79" s="44"/>
      <c r="K79" s="44"/>
      <c r="L79" s="44"/>
      <c r="M79" s="674"/>
      <c r="N79" s="675"/>
      <c r="O79" s="56"/>
      <c r="P79" s="44"/>
      <c r="Q79" s="53"/>
      <c r="R79" s="51"/>
      <c r="S79" s="55"/>
      <c r="T79" s="53"/>
      <c r="U79" s="55"/>
      <c r="V79" s="53"/>
      <c r="W79" s="55"/>
      <c r="X79" s="53"/>
      <c r="Y79" s="671"/>
      <c r="Z79" s="672"/>
      <c r="AA79" s="672"/>
      <c r="AB79" s="673"/>
      <c r="AC79" s="580"/>
      <c r="AD79" s="581"/>
      <c r="AE79" s="200"/>
      <c r="AF79" s="206"/>
      <c r="AG79" s="756"/>
    </row>
    <row r="80" spans="2:33" x14ac:dyDescent="0.25">
      <c r="B80" s="605"/>
      <c r="C80" s="31" t="str">
        <f t="shared" ca="1" si="0"/>
        <v/>
      </c>
      <c r="D80" s="750" t="str">
        <f t="shared" ca="1" si="0"/>
        <v/>
      </c>
      <c r="E80" s="751"/>
      <c r="F80" s="51"/>
      <c r="G80" s="44"/>
      <c r="H80" s="674"/>
      <c r="I80" s="675"/>
      <c r="J80" s="44"/>
      <c r="K80" s="44"/>
      <c r="L80" s="44"/>
      <c r="M80" s="674"/>
      <c r="N80" s="675"/>
      <c r="O80" s="56"/>
      <c r="P80" s="44"/>
      <c r="Q80" s="53"/>
      <c r="R80" s="51"/>
      <c r="S80" s="55"/>
      <c r="T80" s="53"/>
      <c r="U80" s="55"/>
      <c r="V80" s="53"/>
      <c r="W80" s="55"/>
      <c r="X80" s="53"/>
      <c r="Y80" s="671"/>
      <c r="Z80" s="672"/>
      <c r="AA80" s="672"/>
      <c r="AB80" s="673"/>
      <c r="AC80" s="580"/>
      <c r="AD80" s="581"/>
      <c r="AE80" s="200"/>
      <c r="AF80" s="206"/>
      <c r="AG80" s="756"/>
    </row>
    <row r="81" spans="2:33" x14ac:dyDescent="0.25">
      <c r="B81" s="605"/>
      <c r="C81" s="31" t="str">
        <f t="shared" ca="1" si="0"/>
        <v/>
      </c>
      <c r="D81" s="750" t="str">
        <f t="shared" ca="1" si="0"/>
        <v/>
      </c>
      <c r="E81" s="751"/>
      <c r="F81" s="51"/>
      <c r="G81" s="44"/>
      <c r="H81" s="674"/>
      <c r="I81" s="675"/>
      <c r="J81" s="44"/>
      <c r="K81" s="44"/>
      <c r="L81" s="44"/>
      <c r="M81" s="674"/>
      <c r="N81" s="675"/>
      <c r="O81" s="56"/>
      <c r="P81" s="44"/>
      <c r="Q81" s="53"/>
      <c r="R81" s="51"/>
      <c r="S81" s="55"/>
      <c r="T81" s="53"/>
      <c r="U81" s="55"/>
      <c r="V81" s="53"/>
      <c r="W81" s="55"/>
      <c r="X81" s="53"/>
      <c r="Y81" s="671"/>
      <c r="Z81" s="672"/>
      <c r="AA81" s="672"/>
      <c r="AB81" s="673"/>
      <c r="AC81" s="580"/>
      <c r="AD81" s="581"/>
      <c r="AE81" s="200"/>
      <c r="AF81" s="206"/>
      <c r="AG81" s="756"/>
    </row>
    <row r="82" spans="2:33" x14ac:dyDescent="0.25">
      <c r="B82" s="605"/>
      <c r="C82" s="31" t="str">
        <f t="shared" ca="1" si="0"/>
        <v/>
      </c>
      <c r="D82" s="750" t="str">
        <f t="shared" ca="1" si="0"/>
        <v/>
      </c>
      <c r="E82" s="751"/>
      <c r="F82" s="51"/>
      <c r="G82" s="44"/>
      <c r="H82" s="674"/>
      <c r="I82" s="675"/>
      <c r="J82" s="44"/>
      <c r="K82" s="44"/>
      <c r="L82" s="44"/>
      <c r="M82" s="674"/>
      <c r="N82" s="675"/>
      <c r="O82" s="56"/>
      <c r="P82" s="44"/>
      <c r="Q82" s="53"/>
      <c r="R82" s="51"/>
      <c r="S82" s="55"/>
      <c r="T82" s="53"/>
      <c r="U82" s="55"/>
      <c r="V82" s="53"/>
      <c r="W82" s="55"/>
      <c r="X82" s="53"/>
      <c r="Y82" s="671"/>
      <c r="Z82" s="672"/>
      <c r="AA82" s="672"/>
      <c r="AB82" s="673"/>
      <c r="AC82" s="580"/>
      <c r="AD82" s="581"/>
      <c r="AE82" s="200"/>
      <c r="AF82" s="206"/>
      <c r="AG82" s="756"/>
    </row>
    <row r="83" spans="2:33" x14ac:dyDescent="0.25">
      <c r="B83" s="605"/>
      <c r="C83" s="31" t="str">
        <f t="shared" ca="1" si="0"/>
        <v/>
      </c>
      <c r="D83" s="750" t="str">
        <f t="shared" ca="1" si="0"/>
        <v/>
      </c>
      <c r="E83" s="751"/>
      <c r="F83" s="51"/>
      <c r="G83" s="44"/>
      <c r="H83" s="674"/>
      <c r="I83" s="675"/>
      <c r="J83" s="44"/>
      <c r="K83" s="44"/>
      <c r="L83" s="44"/>
      <c r="M83" s="674"/>
      <c r="N83" s="675"/>
      <c r="O83" s="56"/>
      <c r="P83" s="44"/>
      <c r="Q83" s="53"/>
      <c r="R83" s="51"/>
      <c r="S83" s="55"/>
      <c r="T83" s="53"/>
      <c r="U83" s="55"/>
      <c r="V83" s="53"/>
      <c r="W83" s="55"/>
      <c r="X83" s="53"/>
      <c r="Y83" s="671"/>
      <c r="Z83" s="672"/>
      <c r="AA83" s="672"/>
      <c r="AB83" s="673"/>
      <c r="AC83" s="580"/>
      <c r="AD83" s="581"/>
      <c r="AE83" s="200"/>
      <c r="AF83" s="206"/>
      <c r="AG83" s="756"/>
    </row>
    <row r="84" spans="2:33" x14ac:dyDescent="0.25">
      <c r="B84" s="605"/>
      <c r="C84" s="31" t="str">
        <f t="shared" ca="1" si="0"/>
        <v/>
      </c>
      <c r="D84" s="750" t="str">
        <f t="shared" ca="1" si="0"/>
        <v/>
      </c>
      <c r="E84" s="751"/>
      <c r="F84" s="51"/>
      <c r="G84" s="44"/>
      <c r="H84" s="674"/>
      <c r="I84" s="675"/>
      <c r="J84" s="44"/>
      <c r="K84" s="44"/>
      <c r="L84" s="44"/>
      <c r="M84" s="674"/>
      <c r="N84" s="675"/>
      <c r="O84" s="56"/>
      <c r="P84" s="44"/>
      <c r="Q84" s="53"/>
      <c r="R84" s="51"/>
      <c r="S84" s="55"/>
      <c r="T84" s="53"/>
      <c r="U84" s="55"/>
      <c r="V84" s="53"/>
      <c r="W84" s="55"/>
      <c r="X84" s="53"/>
      <c r="Y84" s="671"/>
      <c r="Z84" s="672"/>
      <c r="AA84" s="672"/>
      <c r="AB84" s="673"/>
      <c r="AC84" s="580"/>
      <c r="AD84" s="581"/>
      <c r="AE84" s="200"/>
      <c r="AF84" s="206"/>
      <c r="AG84" s="756"/>
    </row>
    <row r="85" spans="2:33" x14ac:dyDescent="0.25">
      <c r="B85" s="605"/>
      <c r="C85" s="31" t="str">
        <f t="shared" ca="1" si="0"/>
        <v/>
      </c>
      <c r="D85" s="750" t="str">
        <f t="shared" ca="1" si="0"/>
        <v/>
      </c>
      <c r="E85" s="751"/>
      <c r="F85" s="51"/>
      <c r="G85" s="44"/>
      <c r="H85" s="674"/>
      <c r="I85" s="675"/>
      <c r="J85" s="44"/>
      <c r="K85" s="44"/>
      <c r="L85" s="44"/>
      <c r="M85" s="674"/>
      <c r="N85" s="675"/>
      <c r="O85" s="56"/>
      <c r="P85" s="44"/>
      <c r="Q85" s="53"/>
      <c r="R85" s="51"/>
      <c r="S85" s="55"/>
      <c r="T85" s="53"/>
      <c r="U85" s="55"/>
      <c r="V85" s="53"/>
      <c r="W85" s="55"/>
      <c r="X85" s="53"/>
      <c r="Y85" s="671"/>
      <c r="Z85" s="672"/>
      <c r="AA85" s="672"/>
      <c r="AB85" s="673"/>
      <c r="AC85" s="580"/>
      <c r="AD85" s="581"/>
      <c r="AE85" s="200"/>
      <c r="AF85" s="206"/>
      <c r="AG85" s="756"/>
    </row>
    <row r="86" spans="2:33" x14ac:dyDescent="0.25">
      <c r="B86" s="605"/>
      <c r="C86" s="31" t="str">
        <f t="shared" ca="1" si="0"/>
        <v/>
      </c>
      <c r="D86" s="750" t="str">
        <f t="shared" ca="1" si="0"/>
        <v/>
      </c>
      <c r="E86" s="751"/>
      <c r="F86" s="51"/>
      <c r="G86" s="44"/>
      <c r="H86" s="674"/>
      <c r="I86" s="675"/>
      <c r="J86" s="44"/>
      <c r="K86" s="44"/>
      <c r="L86" s="44"/>
      <c r="M86" s="674"/>
      <c r="N86" s="675"/>
      <c r="O86" s="56"/>
      <c r="P86" s="44"/>
      <c r="Q86" s="53"/>
      <c r="R86" s="51"/>
      <c r="S86" s="55"/>
      <c r="T86" s="53"/>
      <c r="U86" s="55"/>
      <c r="V86" s="53"/>
      <c r="W86" s="55"/>
      <c r="X86" s="53"/>
      <c r="Y86" s="671"/>
      <c r="Z86" s="672"/>
      <c r="AA86" s="672"/>
      <c r="AB86" s="673"/>
      <c r="AC86" s="580"/>
      <c r="AD86" s="581"/>
      <c r="AE86" s="200"/>
      <c r="AF86" s="206"/>
      <c r="AG86" s="756"/>
    </row>
    <row r="87" spans="2:33" x14ac:dyDescent="0.25">
      <c r="B87" s="605"/>
      <c r="C87" s="31" t="str">
        <f t="shared" ca="1" si="0"/>
        <v/>
      </c>
      <c r="D87" s="750" t="str">
        <f t="shared" ca="1" si="0"/>
        <v/>
      </c>
      <c r="E87" s="751"/>
      <c r="F87" s="51"/>
      <c r="G87" s="44"/>
      <c r="H87" s="674"/>
      <c r="I87" s="675"/>
      <c r="J87" s="44"/>
      <c r="K87" s="44"/>
      <c r="L87" s="44"/>
      <c r="M87" s="674"/>
      <c r="N87" s="675"/>
      <c r="O87" s="56"/>
      <c r="P87" s="44"/>
      <c r="Q87" s="53"/>
      <c r="R87" s="51"/>
      <c r="S87" s="55"/>
      <c r="T87" s="53"/>
      <c r="U87" s="55"/>
      <c r="V87" s="53"/>
      <c r="W87" s="55"/>
      <c r="X87" s="53"/>
      <c r="Y87" s="671"/>
      <c r="Z87" s="672"/>
      <c r="AA87" s="672"/>
      <c r="AB87" s="673"/>
      <c r="AC87" s="580"/>
      <c r="AD87" s="581"/>
      <c r="AE87" s="200"/>
      <c r="AF87" s="206"/>
      <c r="AG87" s="756"/>
    </row>
    <row r="88" spans="2:33" x14ac:dyDescent="0.25">
      <c r="B88" s="605"/>
      <c r="C88" s="31" t="str">
        <f t="shared" ca="1" si="0"/>
        <v/>
      </c>
      <c r="D88" s="750" t="str">
        <f t="shared" ca="1" si="0"/>
        <v/>
      </c>
      <c r="E88" s="751"/>
      <c r="F88" s="51"/>
      <c r="G88" s="44"/>
      <c r="H88" s="674"/>
      <c r="I88" s="675"/>
      <c r="J88" s="44"/>
      <c r="K88" s="44"/>
      <c r="L88" s="44"/>
      <c r="M88" s="674"/>
      <c r="N88" s="675"/>
      <c r="O88" s="56"/>
      <c r="P88" s="44"/>
      <c r="Q88" s="53"/>
      <c r="R88" s="51"/>
      <c r="S88" s="55"/>
      <c r="T88" s="53"/>
      <c r="U88" s="55"/>
      <c r="V88" s="53"/>
      <c r="W88" s="55"/>
      <c r="X88" s="53"/>
      <c r="Y88" s="671"/>
      <c r="Z88" s="672"/>
      <c r="AA88" s="672"/>
      <c r="AB88" s="673"/>
      <c r="AC88" s="580"/>
      <c r="AD88" s="581"/>
      <c r="AE88" s="200"/>
      <c r="AF88" s="206"/>
      <c r="AG88" s="756"/>
    </row>
    <row r="89" spans="2:33" x14ac:dyDescent="0.25">
      <c r="B89" s="605"/>
      <c r="C89" s="31" t="str">
        <f t="shared" ca="1" si="0"/>
        <v/>
      </c>
      <c r="D89" s="750" t="str">
        <f t="shared" ca="1" si="0"/>
        <v/>
      </c>
      <c r="E89" s="751"/>
      <c r="F89" s="51"/>
      <c r="G89" s="44"/>
      <c r="H89" s="674"/>
      <c r="I89" s="675"/>
      <c r="J89" s="44"/>
      <c r="K89" s="44"/>
      <c r="L89" s="44"/>
      <c r="M89" s="674"/>
      <c r="N89" s="675"/>
      <c r="O89" s="56"/>
      <c r="P89" s="44"/>
      <c r="Q89" s="53"/>
      <c r="R89" s="51"/>
      <c r="S89" s="55"/>
      <c r="T89" s="53"/>
      <c r="U89" s="55"/>
      <c r="V89" s="53"/>
      <c r="W89" s="55"/>
      <c r="X89" s="53"/>
      <c r="Y89" s="671"/>
      <c r="Z89" s="672"/>
      <c r="AA89" s="672"/>
      <c r="AB89" s="673"/>
      <c r="AC89" s="580"/>
      <c r="AD89" s="581"/>
      <c r="AE89" s="200"/>
      <c r="AF89" s="206"/>
      <c r="AG89" s="756"/>
    </row>
    <row r="90" spans="2:33" x14ac:dyDescent="0.25">
      <c r="B90" s="605"/>
      <c r="C90" s="31" t="str">
        <f t="shared" ca="1" si="0"/>
        <v/>
      </c>
      <c r="D90" s="750" t="str">
        <f t="shared" ca="1" si="0"/>
        <v/>
      </c>
      <c r="E90" s="751"/>
      <c r="F90" s="51"/>
      <c r="G90" s="44"/>
      <c r="H90" s="674"/>
      <c r="I90" s="675"/>
      <c r="J90" s="44"/>
      <c r="K90" s="44"/>
      <c r="L90" s="44"/>
      <c r="M90" s="674"/>
      <c r="N90" s="675"/>
      <c r="O90" s="56"/>
      <c r="P90" s="44"/>
      <c r="Q90" s="53"/>
      <c r="R90" s="51"/>
      <c r="S90" s="55"/>
      <c r="T90" s="53"/>
      <c r="U90" s="55"/>
      <c r="V90" s="53"/>
      <c r="W90" s="55"/>
      <c r="X90" s="53"/>
      <c r="Y90" s="671"/>
      <c r="Z90" s="672"/>
      <c r="AA90" s="672"/>
      <c r="AB90" s="673"/>
      <c r="AC90" s="580"/>
      <c r="AD90" s="581"/>
      <c r="AE90" s="200"/>
      <c r="AF90" s="206"/>
      <c r="AG90" s="756"/>
    </row>
    <row r="91" spans="2:33" x14ac:dyDescent="0.25">
      <c r="B91" s="605"/>
      <c r="C91" s="31" t="str">
        <f t="shared" ca="1" si="0"/>
        <v/>
      </c>
      <c r="D91" s="750" t="str">
        <f t="shared" ca="1" si="0"/>
        <v/>
      </c>
      <c r="E91" s="751"/>
      <c r="F91" s="51"/>
      <c r="G91" s="44"/>
      <c r="H91" s="674"/>
      <c r="I91" s="675"/>
      <c r="J91" s="44"/>
      <c r="K91" s="44"/>
      <c r="L91" s="44"/>
      <c r="M91" s="674"/>
      <c r="N91" s="675"/>
      <c r="O91" s="56"/>
      <c r="P91" s="44"/>
      <c r="Q91" s="53"/>
      <c r="R91" s="51"/>
      <c r="S91" s="55"/>
      <c r="T91" s="53"/>
      <c r="U91" s="55"/>
      <c r="V91" s="53"/>
      <c r="W91" s="55"/>
      <c r="X91" s="53"/>
      <c r="Y91" s="671"/>
      <c r="Z91" s="672"/>
      <c r="AA91" s="672"/>
      <c r="AB91" s="673"/>
      <c r="AC91" s="580"/>
      <c r="AD91" s="581"/>
      <c r="AE91" s="200"/>
      <c r="AF91" s="206"/>
      <c r="AG91" s="756"/>
    </row>
    <row r="92" spans="2:33" x14ac:dyDescent="0.25">
      <c r="B92" s="605"/>
      <c r="C92" s="31" t="str">
        <f t="shared" ca="1" si="0"/>
        <v/>
      </c>
      <c r="D92" s="750" t="str">
        <f t="shared" ca="1" si="0"/>
        <v/>
      </c>
      <c r="E92" s="751"/>
      <c r="F92" s="51"/>
      <c r="G92" s="44"/>
      <c r="H92" s="674"/>
      <c r="I92" s="675"/>
      <c r="J92" s="44"/>
      <c r="K92" s="44"/>
      <c r="L92" s="44"/>
      <c r="M92" s="674"/>
      <c r="N92" s="675"/>
      <c r="O92" s="56"/>
      <c r="P92" s="44"/>
      <c r="Q92" s="53"/>
      <c r="R92" s="51"/>
      <c r="S92" s="55"/>
      <c r="T92" s="53"/>
      <c r="U92" s="55"/>
      <c r="V92" s="53"/>
      <c r="W92" s="55"/>
      <c r="X92" s="53"/>
      <c r="Y92" s="671"/>
      <c r="Z92" s="672"/>
      <c r="AA92" s="672"/>
      <c r="AB92" s="673"/>
      <c r="AC92" s="580"/>
      <c r="AD92" s="581"/>
      <c r="AE92" s="200"/>
      <c r="AF92" s="206"/>
      <c r="AG92" s="756"/>
    </row>
    <row r="93" spans="2:33" x14ac:dyDescent="0.25">
      <c r="B93" s="605"/>
      <c r="C93" s="31" t="str">
        <f t="shared" ca="1" si="0"/>
        <v/>
      </c>
      <c r="D93" s="750" t="str">
        <f t="shared" ca="1" si="0"/>
        <v/>
      </c>
      <c r="E93" s="751"/>
      <c r="F93" s="51"/>
      <c r="G93" s="44"/>
      <c r="H93" s="674"/>
      <c r="I93" s="675"/>
      <c r="J93" s="44"/>
      <c r="K93" s="44"/>
      <c r="L93" s="44"/>
      <c r="M93" s="674"/>
      <c r="N93" s="675"/>
      <c r="O93" s="56"/>
      <c r="P93" s="44"/>
      <c r="Q93" s="53"/>
      <c r="R93" s="51"/>
      <c r="S93" s="55"/>
      <c r="T93" s="53"/>
      <c r="U93" s="55"/>
      <c r="V93" s="53"/>
      <c r="W93" s="55"/>
      <c r="X93" s="53"/>
      <c r="Y93" s="671"/>
      <c r="Z93" s="672"/>
      <c r="AA93" s="672"/>
      <c r="AB93" s="673"/>
      <c r="AC93" s="580"/>
      <c r="AD93" s="581"/>
      <c r="AE93" s="200"/>
      <c r="AF93" s="206"/>
      <c r="AG93" s="756"/>
    </row>
    <row r="94" spans="2:33" x14ac:dyDescent="0.25">
      <c r="B94" s="605"/>
      <c r="C94" s="31" t="str">
        <f t="shared" ca="1" si="0"/>
        <v/>
      </c>
      <c r="D94" s="750" t="str">
        <f t="shared" ca="1" si="0"/>
        <v/>
      </c>
      <c r="E94" s="751"/>
      <c r="F94" s="51"/>
      <c r="G94" s="44"/>
      <c r="H94" s="674"/>
      <c r="I94" s="675"/>
      <c r="J94" s="44"/>
      <c r="K94" s="44"/>
      <c r="L94" s="44"/>
      <c r="M94" s="674"/>
      <c r="N94" s="675"/>
      <c r="O94" s="56"/>
      <c r="P94" s="44"/>
      <c r="Q94" s="53"/>
      <c r="R94" s="51"/>
      <c r="S94" s="55"/>
      <c r="T94" s="53"/>
      <c r="U94" s="55"/>
      <c r="V94" s="53"/>
      <c r="W94" s="55"/>
      <c r="X94" s="53"/>
      <c r="Y94" s="671"/>
      <c r="Z94" s="672"/>
      <c r="AA94" s="672"/>
      <c r="AB94" s="673"/>
      <c r="AC94" s="580"/>
      <c r="AD94" s="581"/>
      <c r="AE94" s="200"/>
      <c r="AF94" s="206"/>
      <c r="AG94" s="756"/>
    </row>
    <row r="95" spans="2:33" x14ac:dyDescent="0.25">
      <c r="B95" s="605"/>
      <c r="C95" s="31" t="str">
        <f t="shared" ca="1" si="0"/>
        <v/>
      </c>
      <c r="D95" s="750" t="str">
        <f t="shared" ca="1" si="0"/>
        <v/>
      </c>
      <c r="E95" s="751"/>
      <c r="F95" s="51"/>
      <c r="G95" s="44"/>
      <c r="H95" s="674"/>
      <c r="I95" s="675"/>
      <c r="J95" s="44"/>
      <c r="K95" s="44"/>
      <c r="L95" s="44"/>
      <c r="M95" s="674"/>
      <c r="N95" s="675"/>
      <c r="O95" s="56"/>
      <c r="P95" s="44"/>
      <c r="Q95" s="53"/>
      <c r="R95" s="51"/>
      <c r="S95" s="55"/>
      <c r="T95" s="53"/>
      <c r="U95" s="55"/>
      <c r="V95" s="53"/>
      <c r="W95" s="55"/>
      <c r="X95" s="53"/>
      <c r="Y95" s="671"/>
      <c r="Z95" s="672"/>
      <c r="AA95" s="672"/>
      <c r="AB95" s="673"/>
      <c r="AC95" s="580"/>
      <c r="AD95" s="581"/>
      <c r="AE95" s="200"/>
      <c r="AF95" s="206"/>
      <c r="AG95" s="756"/>
    </row>
    <row r="96" spans="2:33" x14ac:dyDescent="0.25">
      <c r="B96" s="605"/>
      <c r="C96" s="31" t="str">
        <f t="shared" ca="1" si="0"/>
        <v/>
      </c>
      <c r="D96" s="750" t="str">
        <f t="shared" ca="1" si="0"/>
        <v/>
      </c>
      <c r="E96" s="751"/>
      <c r="F96" s="51"/>
      <c r="G96" s="44"/>
      <c r="H96" s="674"/>
      <c r="I96" s="675"/>
      <c r="J96" s="44"/>
      <c r="K96" s="44"/>
      <c r="L96" s="44"/>
      <c r="M96" s="674"/>
      <c r="N96" s="675"/>
      <c r="O96" s="56"/>
      <c r="P96" s="44"/>
      <c r="Q96" s="53"/>
      <c r="R96" s="51"/>
      <c r="S96" s="55"/>
      <c r="T96" s="53"/>
      <c r="U96" s="55"/>
      <c r="V96" s="53"/>
      <c r="W96" s="55"/>
      <c r="X96" s="53"/>
      <c r="Y96" s="671"/>
      <c r="Z96" s="672"/>
      <c r="AA96" s="672"/>
      <c r="AB96" s="673"/>
      <c r="AC96" s="580"/>
      <c r="AD96" s="581"/>
      <c r="AE96" s="200"/>
      <c r="AF96" s="206"/>
      <c r="AG96" s="756"/>
    </row>
    <row r="97" spans="2:33" x14ac:dyDescent="0.25">
      <c r="B97" s="605"/>
      <c r="C97" s="31" t="str">
        <f t="shared" ca="1" si="0"/>
        <v/>
      </c>
      <c r="D97" s="750" t="str">
        <f t="shared" ca="1" si="0"/>
        <v/>
      </c>
      <c r="E97" s="751"/>
      <c r="F97" s="51"/>
      <c r="G97" s="44"/>
      <c r="H97" s="674"/>
      <c r="I97" s="675"/>
      <c r="J97" s="44"/>
      <c r="K97" s="44"/>
      <c r="L97" s="44"/>
      <c r="M97" s="674"/>
      <c r="N97" s="675"/>
      <c r="O97" s="56"/>
      <c r="P97" s="44"/>
      <c r="Q97" s="53"/>
      <c r="R97" s="51"/>
      <c r="S97" s="55"/>
      <c r="T97" s="53"/>
      <c r="U97" s="55"/>
      <c r="V97" s="53"/>
      <c r="W97" s="55"/>
      <c r="X97" s="53"/>
      <c r="Y97" s="671"/>
      <c r="Z97" s="672"/>
      <c r="AA97" s="672"/>
      <c r="AB97" s="673"/>
      <c r="AC97" s="580"/>
      <c r="AD97" s="581"/>
      <c r="AE97" s="200"/>
      <c r="AF97" s="206"/>
      <c r="AG97" s="756"/>
    </row>
    <row r="98" spans="2:33" x14ac:dyDescent="0.25">
      <c r="B98" s="605"/>
      <c r="C98" s="31" t="str">
        <f t="shared" ca="1" si="0"/>
        <v/>
      </c>
      <c r="D98" s="750" t="str">
        <f t="shared" ca="1" si="0"/>
        <v/>
      </c>
      <c r="E98" s="751"/>
      <c r="F98" s="51"/>
      <c r="G98" s="44"/>
      <c r="H98" s="674"/>
      <c r="I98" s="675"/>
      <c r="J98" s="44"/>
      <c r="K98" s="44"/>
      <c r="L98" s="44"/>
      <c r="M98" s="674"/>
      <c r="N98" s="675"/>
      <c r="O98" s="56"/>
      <c r="P98" s="44"/>
      <c r="Q98" s="53"/>
      <c r="R98" s="51"/>
      <c r="S98" s="55"/>
      <c r="T98" s="53"/>
      <c r="U98" s="55"/>
      <c r="V98" s="53"/>
      <c r="W98" s="55"/>
      <c r="X98" s="53"/>
      <c r="Y98" s="671"/>
      <c r="Z98" s="672"/>
      <c r="AA98" s="672"/>
      <c r="AB98" s="673"/>
      <c r="AC98" s="580"/>
      <c r="AD98" s="581"/>
      <c r="AE98" s="200"/>
      <c r="AF98" s="206"/>
      <c r="AG98" s="756"/>
    </row>
    <row r="99" spans="2:33" x14ac:dyDescent="0.25">
      <c r="B99" s="605"/>
      <c r="C99" s="31" t="str">
        <f t="shared" ca="1" si="0"/>
        <v/>
      </c>
      <c r="D99" s="750" t="str">
        <f t="shared" ca="1" si="0"/>
        <v/>
      </c>
      <c r="E99" s="751"/>
      <c r="F99" s="51"/>
      <c r="G99" s="44"/>
      <c r="H99" s="674"/>
      <c r="I99" s="675"/>
      <c r="J99" s="44"/>
      <c r="K99" s="44"/>
      <c r="L99" s="44"/>
      <c r="M99" s="674"/>
      <c r="N99" s="675"/>
      <c r="O99" s="56"/>
      <c r="P99" s="44"/>
      <c r="Q99" s="53"/>
      <c r="R99" s="51"/>
      <c r="S99" s="55"/>
      <c r="T99" s="53"/>
      <c r="U99" s="55"/>
      <c r="V99" s="53"/>
      <c r="W99" s="55"/>
      <c r="X99" s="53"/>
      <c r="Y99" s="671"/>
      <c r="Z99" s="672"/>
      <c r="AA99" s="672"/>
      <c r="AB99" s="673"/>
      <c r="AC99" s="580"/>
      <c r="AD99" s="581"/>
      <c r="AE99" s="200"/>
      <c r="AF99" s="206"/>
      <c r="AG99" s="756"/>
    </row>
    <row r="100" spans="2:33" x14ac:dyDescent="0.25">
      <c r="B100" s="605"/>
      <c r="C100" s="31" t="str">
        <f t="shared" ca="1" si="0"/>
        <v/>
      </c>
      <c r="D100" s="750" t="str">
        <f t="shared" ca="1" si="0"/>
        <v/>
      </c>
      <c r="E100" s="751"/>
      <c r="F100" s="51"/>
      <c r="G100" s="44"/>
      <c r="H100" s="674"/>
      <c r="I100" s="675"/>
      <c r="J100" s="44"/>
      <c r="K100" s="44"/>
      <c r="L100" s="44"/>
      <c r="M100" s="674"/>
      <c r="N100" s="675"/>
      <c r="O100" s="56"/>
      <c r="P100" s="44"/>
      <c r="Q100" s="53"/>
      <c r="R100" s="51"/>
      <c r="S100" s="55"/>
      <c r="T100" s="53"/>
      <c r="U100" s="55"/>
      <c r="V100" s="53"/>
      <c r="W100" s="55"/>
      <c r="X100" s="53"/>
      <c r="Y100" s="671"/>
      <c r="Z100" s="672"/>
      <c r="AA100" s="672"/>
      <c r="AB100" s="673"/>
      <c r="AC100" s="580"/>
      <c r="AD100" s="581"/>
      <c r="AE100" s="200"/>
      <c r="AF100" s="206"/>
      <c r="AG100" s="756"/>
    </row>
    <row r="101" spans="2:33" x14ac:dyDescent="0.25">
      <c r="B101" s="605"/>
      <c r="C101" s="31" t="str">
        <f t="shared" ca="1" si="0"/>
        <v/>
      </c>
      <c r="D101" s="750" t="str">
        <f t="shared" ca="1" si="0"/>
        <v/>
      </c>
      <c r="E101" s="751"/>
      <c r="F101" s="51"/>
      <c r="G101" s="44"/>
      <c r="H101" s="674"/>
      <c r="I101" s="675"/>
      <c r="J101" s="44"/>
      <c r="K101" s="44"/>
      <c r="L101" s="44"/>
      <c r="M101" s="674"/>
      <c r="N101" s="675"/>
      <c r="O101" s="56"/>
      <c r="P101" s="44"/>
      <c r="Q101" s="53"/>
      <c r="R101" s="51"/>
      <c r="S101" s="55"/>
      <c r="T101" s="53"/>
      <c r="U101" s="55"/>
      <c r="V101" s="53"/>
      <c r="W101" s="55"/>
      <c r="X101" s="53"/>
      <c r="Y101" s="671"/>
      <c r="Z101" s="672"/>
      <c r="AA101" s="672"/>
      <c r="AB101" s="673"/>
      <c r="AC101" s="580"/>
      <c r="AD101" s="581"/>
      <c r="AE101" s="200"/>
      <c r="AF101" s="206"/>
      <c r="AG101" s="756"/>
    </row>
    <row r="102" spans="2:33" x14ac:dyDescent="0.25">
      <c r="B102" s="605"/>
      <c r="C102" s="31" t="str">
        <f t="shared" ca="1" si="0"/>
        <v/>
      </c>
      <c r="D102" s="750" t="str">
        <f t="shared" ca="1" si="0"/>
        <v/>
      </c>
      <c r="E102" s="751"/>
      <c r="F102" s="51"/>
      <c r="G102" s="44"/>
      <c r="H102" s="674"/>
      <c r="I102" s="675"/>
      <c r="J102" s="44"/>
      <c r="K102" s="44"/>
      <c r="L102" s="44"/>
      <c r="M102" s="674"/>
      <c r="N102" s="675"/>
      <c r="O102" s="56"/>
      <c r="P102" s="44"/>
      <c r="Q102" s="53"/>
      <c r="R102" s="51"/>
      <c r="S102" s="55"/>
      <c r="T102" s="53"/>
      <c r="U102" s="55"/>
      <c r="V102" s="53"/>
      <c r="W102" s="55"/>
      <c r="X102" s="53"/>
      <c r="Y102" s="671"/>
      <c r="Z102" s="672"/>
      <c r="AA102" s="672"/>
      <c r="AB102" s="673"/>
      <c r="AC102" s="580"/>
      <c r="AD102" s="581"/>
      <c r="AE102" s="200"/>
      <c r="AF102" s="206"/>
      <c r="AG102" s="756"/>
    </row>
    <row r="103" spans="2:33" x14ac:dyDescent="0.25">
      <c r="B103" s="605"/>
      <c r="C103" s="31" t="str">
        <f t="shared" ca="1" si="0"/>
        <v/>
      </c>
      <c r="D103" s="750" t="str">
        <f t="shared" ca="1" si="0"/>
        <v/>
      </c>
      <c r="E103" s="751"/>
      <c r="F103" s="51"/>
      <c r="G103" s="44"/>
      <c r="H103" s="674"/>
      <c r="I103" s="675"/>
      <c r="J103" s="44"/>
      <c r="K103" s="44"/>
      <c r="L103" s="44"/>
      <c r="M103" s="674"/>
      <c r="N103" s="675"/>
      <c r="O103" s="56"/>
      <c r="P103" s="44"/>
      <c r="Q103" s="53"/>
      <c r="R103" s="51"/>
      <c r="S103" s="55"/>
      <c r="T103" s="53"/>
      <c r="U103" s="55"/>
      <c r="V103" s="53"/>
      <c r="W103" s="55"/>
      <c r="X103" s="53"/>
      <c r="Y103" s="671"/>
      <c r="Z103" s="672"/>
      <c r="AA103" s="672"/>
      <c r="AB103" s="673"/>
      <c r="AC103" s="580"/>
      <c r="AD103" s="581"/>
      <c r="AE103" s="200"/>
      <c r="AF103" s="206"/>
      <c r="AG103" s="756"/>
    </row>
    <row r="104" spans="2:33" x14ac:dyDescent="0.25">
      <c r="B104" s="605"/>
      <c r="C104" s="31" t="str">
        <f t="shared" ca="1" si="0"/>
        <v/>
      </c>
      <c r="D104" s="750" t="str">
        <f t="shared" ca="1" si="0"/>
        <v/>
      </c>
      <c r="E104" s="751"/>
      <c r="F104" s="51"/>
      <c r="G104" s="44"/>
      <c r="H104" s="674"/>
      <c r="I104" s="675"/>
      <c r="J104" s="44"/>
      <c r="K104" s="44"/>
      <c r="L104" s="44"/>
      <c r="M104" s="674"/>
      <c r="N104" s="675"/>
      <c r="O104" s="56"/>
      <c r="P104" s="44"/>
      <c r="Q104" s="53"/>
      <c r="R104" s="51"/>
      <c r="S104" s="55"/>
      <c r="T104" s="53"/>
      <c r="U104" s="55"/>
      <c r="V104" s="53"/>
      <c r="W104" s="55"/>
      <c r="X104" s="53"/>
      <c r="Y104" s="671"/>
      <c r="Z104" s="672"/>
      <c r="AA104" s="672"/>
      <c r="AB104" s="673"/>
      <c r="AC104" s="580"/>
      <c r="AD104" s="581"/>
      <c r="AE104" s="200"/>
      <c r="AF104" s="206"/>
      <c r="AG104" s="756"/>
    </row>
    <row r="105" spans="2:33" x14ac:dyDescent="0.25">
      <c r="B105" s="605"/>
      <c r="C105" s="31" t="str">
        <f t="shared" ca="1" si="0"/>
        <v/>
      </c>
      <c r="D105" s="750" t="str">
        <f t="shared" ca="1" si="0"/>
        <v/>
      </c>
      <c r="E105" s="751"/>
      <c r="F105" s="51"/>
      <c r="G105" s="44"/>
      <c r="H105" s="674"/>
      <c r="I105" s="675"/>
      <c r="J105" s="44"/>
      <c r="K105" s="44"/>
      <c r="L105" s="44"/>
      <c r="M105" s="674"/>
      <c r="N105" s="675"/>
      <c r="O105" s="56"/>
      <c r="P105" s="44"/>
      <c r="Q105" s="53"/>
      <c r="R105" s="51"/>
      <c r="S105" s="55"/>
      <c r="T105" s="53"/>
      <c r="U105" s="55"/>
      <c r="V105" s="53"/>
      <c r="W105" s="55"/>
      <c r="X105" s="53"/>
      <c r="Y105" s="671"/>
      <c r="Z105" s="672"/>
      <c r="AA105" s="672"/>
      <c r="AB105" s="673"/>
      <c r="AC105" s="580"/>
      <c r="AD105" s="581"/>
      <c r="AE105" s="200"/>
      <c r="AF105" s="206"/>
      <c r="AG105" s="756"/>
    </row>
    <row r="106" spans="2:33" x14ac:dyDescent="0.25">
      <c r="B106" s="605"/>
      <c r="C106" s="31" t="str">
        <f t="shared" ca="1" si="0"/>
        <v/>
      </c>
      <c r="D106" s="750" t="str">
        <f t="shared" ca="1" si="0"/>
        <v/>
      </c>
      <c r="E106" s="751"/>
      <c r="F106" s="51"/>
      <c r="G106" s="44"/>
      <c r="H106" s="674"/>
      <c r="I106" s="675"/>
      <c r="J106" s="44"/>
      <c r="K106" s="44"/>
      <c r="L106" s="44"/>
      <c r="M106" s="674"/>
      <c r="N106" s="675"/>
      <c r="O106" s="56"/>
      <c r="P106" s="44"/>
      <c r="Q106" s="53"/>
      <c r="R106" s="51"/>
      <c r="S106" s="55"/>
      <c r="T106" s="53"/>
      <c r="U106" s="55"/>
      <c r="V106" s="53"/>
      <c r="W106" s="55"/>
      <c r="X106" s="53"/>
      <c r="Y106" s="671"/>
      <c r="Z106" s="672"/>
      <c r="AA106" s="672"/>
      <c r="AB106" s="673"/>
      <c r="AC106" s="580"/>
      <c r="AD106" s="581"/>
      <c r="AE106" s="200"/>
      <c r="AF106" s="206"/>
      <c r="AG106" s="756"/>
    </row>
    <row r="107" spans="2:33" x14ac:dyDescent="0.25">
      <c r="B107" s="605"/>
      <c r="C107" s="31" t="str">
        <f t="shared" ca="1" si="0"/>
        <v/>
      </c>
      <c r="D107" s="750" t="str">
        <f t="shared" ca="1" si="0"/>
        <v/>
      </c>
      <c r="E107" s="751"/>
      <c r="F107" s="51"/>
      <c r="G107" s="44"/>
      <c r="H107" s="674"/>
      <c r="I107" s="675"/>
      <c r="J107" s="44"/>
      <c r="K107" s="44"/>
      <c r="L107" s="44"/>
      <c r="M107" s="674"/>
      <c r="N107" s="675"/>
      <c r="O107" s="56"/>
      <c r="P107" s="44"/>
      <c r="Q107" s="53"/>
      <c r="R107" s="51"/>
      <c r="S107" s="55"/>
      <c r="T107" s="53"/>
      <c r="U107" s="55"/>
      <c r="V107" s="53"/>
      <c r="W107" s="55"/>
      <c r="X107" s="53"/>
      <c r="Y107" s="671"/>
      <c r="Z107" s="672"/>
      <c r="AA107" s="672"/>
      <c r="AB107" s="673"/>
      <c r="AC107" s="580"/>
      <c r="AD107" s="581"/>
      <c r="AE107" s="200"/>
      <c r="AF107" s="206"/>
      <c r="AG107" s="756"/>
    </row>
    <row r="108" spans="2:33" x14ac:dyDescent="0.25">
      <c r="B108" s="605"/>
      <c r="C108" s="31" t="str">
        <f t="shared" ca="1" si="0"/>
        <v/>
      </c>
      <c r="D108" s="750" t="str">
        <f t="shared" ca="1" si="0"/>
        <v/>
      </c>
      <c r="E108" s="751"/>
      <c r="F108" s="51"/>
      <c r="G108" s="44"/>
      <c r="H108" s="674"/>
      <c r="I108" s="675"/>
      <c r="J108" s="44"/>
      <c r="K108" s="44"/>
      <c r="L108" s="44"/>
      <c r="M108" s="674"/>
      <c r="N108" s="675"/>
      <c r="O108" s="56"/>
      <c r="P108" s="44"/>
      <c r="Q108" s="53"/>
      <c r="R108" s="51"/>
      <c r="S108" s="55"/>
      <c r="T108" s="53"/>
      <c r="U108" s="55"/>
      <c r="V108" s="53"/>
      <c r="W108" s="55"/>
      <c r="X108" s="53"/>
      <c r="Y108" s="671"/>
      <c r="Z108" s="672"/>
      <c r="AA108" s="672"/>
      <c r="AB108" s="673"/>
      <c r="AC108" s="580"/>
      <c r="AD108" s="581"/>
      <c r="AE108" s="200"/>
      <c r="AF108" s="206"/>
      <c r="AG108" s="756"/>
    </row>
    <row r="109" spans="2:33" x14ac:dyDescent="0.25">
      <c r="B109" s="605"/>
      <c r="C109" s="31" t="str">
        <f t="shared" ca="1" si="0"/>
        <v/>
      </c>
      <c r="D109" s="750" t="str">
        <f t="shared" ca="1" si="0"/>
        <v/>
      </c>
      <c r="E109" s="751"/>
      <c r="F109" s="51"/>
      <c r="G109" s="44"/>
      <c r="H109" s="674"/>
      <c r="I109" s="675"/>
      <c r="J109" s="44"/>
      <c r="K109" s="44"/>
      <c r="L109" s="44"/>
      <c r="M109" s="674"/>
      <c r="N109" s="675"/>
      <c r="O109" s="56"/>
      <c r="P109" s="44"/>
      <c r="Q109" s="53"/>
      <c r="R109" s="51"/>
      <c r="S109" s="55"/>
      <c r="T109" s="53"/>
      <c r="U109" s="55"/>
      <c r="V109" s="53"/>
      <c r="W109" s="55"/>
      <c r="X109" s="53"/>
      <c r="Y109" s="671"/>
      <c r="Z109" s="672"/>
      <c r="AA109" s="672"/>
      <c r="AB109" s="673"/>
      <c r="AC109" s="580"/>
      <c r="AD109" s="581"/>
      <c r="AE109" s="200"/>
      <c r="AF109" s="206"/>
      <c r="AG109" s="756"/>
    </row>
    <row r="110" spans="2:33" x14ac:dyDescent="0.25">
      <c r="B110" s="605"/>
      <c r="C110" s="31" t="str">
        <f t="shared" ca="1" si="0"/>
        <v/>
      </c>
      <c r="D110" s="750" t="str">
        <f t="shared" ca="1" si="0"/>
        <v/>
      </c>
      <c r="E110" s="751"/>
      <c r="F110" s="51"/>
      <c r="G110" s="44"/>
      <c r="H110" s="674"/>
      <c r="I110" s="675"/>
      <c r="J110" s="44"/>
      <c r="K110" s="44"/>
      <c r="L110" s="44"/>
      <c r="M110" s="674"/>
      <c r="N110" s="675"/>
      <c r="O110" s="56"/>
      <c r="P110" s="44"/>
      <c r="Q110" s="53"/>
      <c r="R110" s="51"/>
      <c r="S110" s="55"/>
      <c r="T110" s="53"/>
      <c r="U110" s="55"/>
      <c r="V110" s="53"/>
      <c r="W110" s="55"/>
      <c r="X110" s="53"/>
      <c r="Y110" s="671"/>
      <c r="Z110" s="672"/>
      <c r="AA110" s="672"/>
      <c r="AB110" s="673"/>
      <c r="AC110" s="580"/>
      <c r="AD110" s="581"/>
      <c r="AE110" s="200"/>
      <c r="AF110" s="206"/>
      <c r="AG110" s="756"/>
    </row>
    <row r="111" spans="2:33" x14ac:dyDescent="0.25">
      <c r="B111" s="605"/>
      <c r="C111" s="31" t="str">
        <f t="shared" ca="1" si="0"/>
        <v/>
      </c>
      <c r="D111" s="750" t="str">
        <f t="shared" ca="1" si="0"/>
        <v/>
      </c>
      <c r="E111" s="751"/>
      <c r="F111" s="51"/>
      <c r="G111" s="44"/>
      <c r="H111" s="674"/>
      <c r="I111" s="675"/>
      <c r="J111" s="44"/>
      <c r="K111" s="44"/>
      <c r="L111" s="44"/>
      <c r="M111" s="674"/>
      <c r="N111" s="675"/>
      <c r="O111" s="56"/>
      <c r="P111" s="44"/>
      <c r="Q111" s="53"/>
      <c r="R111" s="51"/>
      <c r="S111" s="55"/>
      <c r="T111" s="53"/>
      <c r="U111" s="55"/>
      <c r="V111" s="53"/>
      <c r="W111" s="55"/>
      <c r="X111" s="53"/>
      <c r="Y111" s="671"/>
      <c r="Z111" s="672"/>
      <c r="AA111" s="672"/>
      <c r="AB111" s="673"/>
      <c r="AC111" s="580"/>
      <c r="AD111" s="581"/>
      <c r="AE111" s="200"/>
      <c r="AF111" s="206"/>
      <c r="AG111" s="756"/>
    </row>
    <row r="112" spans="2:33" x14ac:dyDescent="0.25">
      <c r="B112" s="605"/>
      <c r="C112" s="31" t="str">
        <f t="shared" ca="1" si="0"/>
        <v/>
      </c>
      <c r="D112" s="750" t="str">
        <f t="shared" ca="1" si="0"/>
        <v/>
      </c>
      <c r="E112" s="751"/>
      <c r="F112" s="51"/>
      <c r="G112" s="44"/>
      <c r="H112" s="674"/>
      <c r="I112" s="675"/>
      <c r="J112" s="44"/>
      <c r="K112" s="44"/>
      <c r="L112" s="44"/>
      <c r="M112" s="674"/>
      <c r="N112" s="675"/>
      <c r="O112" s="56"/>
      <c r="P112" s="44"/>
      <c r="Q112" s="53"/>
      <c r="R112" s="51"/>
      <c r="S112" s="55"/>
      <c r="T112" s="53"/>
      <c r="U112" s="55"/>
      <c r="V112" s="53"/>
      <c r="W112" s="55"/>
      <c r="X112" s="53"/>
      <c r="Y112" s="671"/>
      <c r="Z112" s="672"/>
      <c r="AA112" s="672"/>
      <c r="AB112" s="673"/>
      <c r="AC112" s="580"/>
      <c r="AD112" s="581"/>
      <c r="AE112" s="200"/>
      <c r="AF112" s="206"/>
      <c r="AG112" s="756"/>
    </row>
    <row r="113" spans="2:33" x14ac:dyDescent="0.25">
      <c r="B113" s="605"/>
      <c r="C113" s="31" t="str">
        <f t="shared" ca="1" si="0"/>
        <v/>
      </c>
      <c r="D113" s="750" t="str">
        <f t="shared" ca="1" si="0"/>
        <v/>
      </c>
      <c r="E113" s="751"/>
      <c r="F113" s="51"/>
      <c r="G113" s="44"/>
      <c r="H113" s="674"/>
      <c r="I113" s="675"/>
      <c r="J113" s="44"/>
      <c r="K113" s="44"/>
      <c r="L113" s="44"/>
      <c r="M113" s="674"/>
      <c r="N113" s="675"/>
      <c r="O113" s="56"/>
      <c r="P113" s="44"/>
      <c r="Q113" s="53"/>
      <c r="R113" s="51"/>
      <c r="S113" s="55"/>
      <c r="T113" s="53"/>
      <c r="U113" s="55"/>
      <c r="V113" s="53"/>
      <c r="W113" s="55"/>
      <c r="X113" s="53"/>
      <c r="Y113" s="671"/>
      <c r="Z113" s="672"/>
      <c r="AA113" s="672"/>
      <c r="AB113" s="673"/>
      <c r="AC113" s="580"/>
      <c r="AD113" s="581"/>
      <c r="AE113" s="200"/>
      <c r="AF113" s="206"/>
      <c r="AG113" s="756"/>
    </row>
    <row r="114" spans="2:33" x14ac:dyDescent="0.25">
      <c r="B114" s="605"/>
      <c r="C114" s="31" t="str">
        <f t="shared" ca="1" si="0"/>
        <v/>
      </c>
      <c r="D114" s="750" t="str">
        <f t="shared" ca="1" si="0"/>
        <v/>
      </c>
      <c r="E114" s="751"/>
      <c r="F114" s="51"/>
      <c r="G114" s="44"/>
      <c r="H114" s="674"/>
      <c r="I114" s="675"/>
      <c r="J114" s="44"/>
      <c r="K114" s="44"/>
      <c r="L114" s="44"/>
      <c r="M114" s="674"/>
      <c r="N114" s="675"/>
      <c r="O114" s="56"/>
      <c r="P114" s="44"/>
      <c r="Q114" s="53"/>
      <c r="R114" s="51"/>
      <c r="S114" s="55"/>
      <c r="T114" s="53"/>
      <c r="U114" s="55"/>
      <c r="V114" s="53"/>
      <c r="W114" s="55"/>
      <c r="X114" s="53"/>
      <c r="Y114" s="671"/>
      <c r="Z114" s="672"/>
      <c r="AA114" s="672"/>
      <c r="AB114" s="673"/>
      <c r="AC114" s="580"/>
      <c r="AD114" s="581"/>
      <c r="AE114" s="200"/>
      <c r="AF114" s="206"/>
      <c r="AG114" s="756"/>
    </row>
    <row r="115" spans="2:33" x14ac:dyDescent="0.25">
      <c r="B115" s="605"/>
      <c r="C115" s="31" t="str">
        <f t="shared" ca="1" si="0"/>
        <v/>
      </c>
      <c r="D115" s="750" t="str">
        <f t="shared" ca="1" si="0"/>
        <v/>
      </c>
      <c r="E115" s="751"/>
      <c r="F115" s="51"/>
      <c r="G115" s="44"/>
      <c r="H115" s="674"/>
      <c r="I115" s="675"/>
      <c r="J115" s="44"/>
      <c r="K115" s="44"/>
      <c r="L115" s="44"/>
      <c r="M115" s="674"/>
      <c r="N115" s="675"/>
      <c r="O115" s="56"/>
      <c r="P115" s="44"/>
      <c r="Q115" s="53"/>
      <c r="R115" s="51"/>
      <c r="S115" s="55"/>
      <c r="T115" s="53"/>
      <c r="U115" s="55"/>
      <c r="V115" s="53"/>
      <c r="W115" s="55"/>
      <c r="X115" s="53"/>
      <c r="Y115" s="671"/>
      <c r="Z115" s="672"/>
      <c r="AA115" s="672"/>
      <c r="AB115" s="673"/>
      <c r="AC115" s="580"/>
      <c r="AD115" s="581"/>
      <c r="AE115" s="200"/>
      <c r="AF115" s="206"/>
      <c r="AG115" s="756"/>
    </row>
    <row r="116" spans="2:33" x14ac:dyDescent="0.25">
      <c r="B116" s="605"/>
      <c r="C116" s="31" t="str">
        <f t="shared" ca="1" si="0"/>
        <v/>
      </c>
      <c r="D116" s="750" t="str">
        <f t="shared" ca="1" si="0"/>
        <v/>
      </c>
      <c r="E116" s="751"/>
      <c r="F116" s="51"/>
      <c r="G116" s="44"/>
      <c r="H116" s="674"/>
      <c r="I116" s="675"/>
      <c r="J116" s="44"/>
      <c r="K116" s="44"/>
      <c r="L116" s="44"/>
      <c r="M116" s="674"/>
      <c r="N116" s="675"/>
      <c r="O116" s="56"/>
      <c r="P116" s="44"/>
      <c r="Q116" s="53"/>
      <c r="R116" s="51"/>
      <c r="S116" s="55"/>
      <c r="T116" s="53"/>
      <c r="U116" s="55"/>
      <c r="V116" s="53"/>
      <c r="W116" s="55"/>
      <c r="X116" s="53"/>
      <c r="Y116" s="671"/>
      <c r="Z116" s="672"/>
      <c r="AA116" s="672"/>
      <c r="AB116" s="673"/>
      <c r="AC116" s="580"/>
      <c r="AD116" s="581"/>
      <c r="AE116" s="200"/>
      <c r="AF116" s="206"/>
      <c r="AG116" s="756"/>
    </row>
    <row r="117" spans="2:33" x14ac:dyDescent="0.25">
      <c r="B117" s="605"/>
      <c r="C117" s="31" t="str">
        <f t="shared" ca="1" si="0"/>
        <v/>
      </c>
      <c r="D117" s="750" t="str">
        <f t="shared" ca="1" si="0"/>
        <v/>
      </c>
      <c r="E117" s="751"/>
      <c r="F117" s="51"/>
      <c r="G117" s="44"/>
      <c r="H117" s="674"/>
      <c r="I117" s="675"/>
      <c r="J117" s="44"/>
      <c r="K117" s="44"/>
      <c r="L117" s="44"/>
      <c r="M117" s="674"/>
      <c r="N117" s="675"/>
      <c r="O117" s="56"/>
      <c r="P117" s="44"/>
      <c r="Q117" s="53"/>
      <c r="R117" s="51"/>
      <c r="S117" s="55"/>
      <c r="T117" s="53"/>
      <c r="U117" s="55"/>
      <c r="V117" s="53"/>
      <c r="W117" s="55"/>
      <c r="X117" s="53"/>
      <c r="Y117" s="671"/>
      <c r="Z117" s="672"/>
      <c r="AA117" s="672"/>
      <c r="AB117" s="673"/>
      <c r="AC117" s="580"/>
      <c r="AD117" s="581"/>
      <c r="AE117" s="200"/>
      <c r="AF117" s="206"/>
      <c r="AG117" s="756"/>
    </row>
    <row r="118" spans="2:33" x14ac:dyDescent="0.25">
      <c r="B118" s="605"/>
      <c r="C118" s="31" t="str">
        <f t="shared" ca="1" si="0"/>
        <v/>
      </c>
      <c r="D118" s="750" t="str">
        <f t="shared" ca="1" si="0"/>
        <v/>
      </c>
      <c r="E118" s="751"/>
      <c r="F118" s="51"/>
      <c r="G118" s="44"/>
      <c r="H118" s="674"/>
      <c r="I118" s="675"/>
      <c r="J118" s="44"/>
      <c r="K118" s="44"/>
      <c r="L118" s="44"/>
      <c r="M118" s="674"/>
      <c r="N118" s="675"/>
      <c r="O118" s="56"/>
      <c r="P118" s="44"/>
      <c r="Q118" s="53"/>
      <c r="R118" s="51"/>
      <c r="S118" s="55"/>
      <c r="T118" s="53"/>
      <c r="U118" s="55"/>
      <c r="V118" s="53"/>
      <c r="W118" s="55"/>
      <c r="X118" s="53"/>
      <c r="Y118" s="671"/>
      <c r="Z118" s="672"/>
      <c r="AA118" s="672"/>
      <c r="AB118" s="673"/>
      <c r="AC118" s="580"/>
      <c r="AD118" s="581"/>
      <c r="AE118" s="200"/>
      <c r="AF118" s="206"/>
      <c r="AG118" s="756"/>
    </row>
    <row r="119" spans="2:33" x14ac:dyDescent="0.25">
      <c r="B119" s="605"/>
      <c r="C119" s="31" t="str">
        <f t="shared" ca="1" si="0"/>
        <v/>
      </c>
      <c r="D119" s="750" t="str">
        <f t="shared" ca="1" si="0"/>
        <v/>
      </c>
      <c r="E119" s="751"/>
      <c r="F119" s="51"/>
      <c r="G119" s="44"/>
      <c r="H119" s="674"/>
      <c r="I119" s="675"/>
      <c r="J119" s="44"/>
      <c r="K119" s="44"/>
      <c r="L119" s="44"/>
      <c r="M119" s="674"/>
      <c r="N119" s="675"/>
      <c r="O119" s="56"/>
      <c r="P119" s="44"/>
      <c r="Q119" s="53"/>
      <c r="R119" s="51"/>
      <c r="S119" s="55"/>
      <c r="T119" s="53"/>
      <c r="U119" s="55"/>
      <c r="V119" s="53"/>
      <c r="W119" s="55"/>
      <c r="X119" s="53"/>
      <c r="Y119" s="671"/>
      <c r="Z119" s="672"/>
      <c r="AA119" s="672"/>
      <c r="AB119" s="673"/>
      <c r="AC119" s="580"/>
      <c r="AD119" s="581"/>
      <c r="AE119" s="200"/>
      <c r="AF119" s="206"/>
      <c r="AG119" s="756"/>
    </row>
    <row r="120" spans="2:33" ht="12" customHeight="1" thickBot="1" x14ac:dyDescent="0.3">
      <c r="B120" s="606"/>
      <c r="C120" s="32" t="str">
        <f t="shared" ca="1" si="0"/>
        <v/>
      </c>
      <c r="D120" s="752" t="str">
        <f t="shared" ca="1" si="0"/>
        <v/>
      </c>
      <c r="E120" s="753"/>
      <c r="F120" s="54"/>
      <c r="G120" s="45"/>
      <c r="H120" s="676"/>
      <c r="I120" s="677"/>
      <c r="J120" s="45"/>
      <c r="K120" s="45"/>
      <c r="L120" s="45"/>
      <c r="M120" s="676"/>
      <c r="N120" s="677"/>
      <c r="O120" s="59"/>
      <c r="P120" s="45"/>
      <c r="Q120" s="197"/>
      <c r="R120" s="54"/>
      <c r="S120" s="58"/>
      <c r="T120" s="333"/>
      <c r="U120" s="58"/>
      <c r="V120" s="333"/>
      <c r="W120" s="58"/>
      <c r="X120" s="333"/>
      <c r="Y120" s="678"/>
      <c r="Z120" s="683"/>
      <c r="AA120" s="683"/>
      <c r="AB120" s="679"/>
      <c r="AC120" s="586"/>
      <c r="AD120" s="587"/>
      <c r="AE120" s="201"/>
      <c r="AF120" s="207"/>
      <c r="AG120" s="757"/>
    </row>
    <row r="121" spans="2:33" x14ac:dyDescent="0.25"/>
    <row r="122" spans="2:33" x14ac:dyDescent="0.25"/>
  </sheetData>
  <sheetProtection algorithmName="SHA-512" hashValue="VGUjcIWrfErg0mOFOTCzuSsVTVvtRtnhHessrfcl3epaGy8egKRiQuW0FB6OBr7X0d2nkN0jTb3k5yBgP5ASzQ==" saltValue="C6vP4jP085aJca33GbQs2g==" spinCount="100000" sheet="1" formatCells="0"/>
  <mergeCells count="617">
    <mergeCell ref="N2:N5"/>
    <mergeCell ref="Q2:Q5"/>
    <mergeCell ref="R2:R5"/>
    <mergeCell ref="O3:O5"/>
    <mergeCell ref="I2:M5"/>
    <mergeCell ref="D116:E116"/>
    <mergeCell ref="D117:E117"/>
    <mergeCell ref="D118:E118"/>
    <mergeCell ref="D119:E119"/>
    <mergeCell ref="M102:N102"/>
    <mergeCell ref="M103:N103"/>
    <mergeCell ref="M113:N113"/>
    <mergeCell ref="M114:N114"/>
    <mergeCell ref="M115:N115"/>
    <mergeCell ref="M116:N116"/>
    <mergeCell ref="M117:N117"/>
    <mergeCell ref="M118:N118"/>
    <mergeCell ref="M119:N119"/>
    <mergeCell ref="M104:N104"/>
    <mergeCell ref="M105:N105"/>
    <mergeCell ref="M106:N106"/>
    <mergeCell ref="M107:N107"/>
    <mergeCell ref="M108:N108"/>
    <mergeCell ref="M109:N109"/>
    <mergeCell ref="M110:N110"/>
    <mergeCell ref="M111:N111"/>
    <mergeCell ref="M112:N112"/>
    <mergeCell ref="D113:E113"/>
    <mergeCell ref="D114:E114"/>
    <mergeCell ref="S68:T68"/>
    <mergeCell ref="U68:V68"/>
    <mergeCell ref="W68:X68"/>
    <mergeCell ref="Y68:AB68"/>
    <mergeCell ref="S69:T69"/>
    <mergeCell ref="U69:V69"/>
    <mergeCell ref="W69:X69"/>
    <mergeCell ref="Y69:AB69"/>
    <mergeCell ref="D108:E108"/>
    <mergeCell ref="D91:E91"/>
    <mergeCell ref="D92:E92"/>
    <mergeCell ref="D93:E93"/>
    <mergeCell ref="D94:E94"/>
    <mergeCell ref="D95:E95"/>
    <mergeCell ref="D96:E96"/>
    <mergeCell ref="D97:E97"/>
    <mergeCell ref="D98:E98"/>
    <mergeCell ref="D99:E99"/>
    <mergeCell ref="D70:E70"/>
    <mergeCell ref="D110:E110"/>
    <mergeCell ref="D111:E111"/>
    <mergeCell ref="D112:E112"/>
    <mergeCell ref="M120:N120"/>
    <mergeCell ref="D5:E5"/>
    <mergeCell ref="D68:E68"/>
    <mergeCell ref="D69:E69"/>
    <mergeCell ref="Y53:Z53"/>
    <mergeCell ref="Y43:Z43"/>
    <mergeCell ref="Y44:Z44"/>
    <mergeCell ref="Y45:Z45"/>
    <mergeCell ref="Y46:Z46"/>
    <mergeCell ref="Y47:Z47"/>
    <mergeCell ref="Y48:Z48"/>
    <mergeCell ref="Y49:Z49"/>
    <mergeCell ref="Y50:Z50"/>
    <mergeCell ref="Y24:Z24"/>
    <mergeCell ref="Y25:Z25"/>
    <mergeCell ref="Y26:Z26"/>
    <mergeCell ref="G12:J12"/>
    <mergeCell ref="G13:J13"/>
    <mergeCell ref="Q12:R12"/>
    <mergeCell ref="Q13:R13"/>
    <mergeCell ref="L12:P12"/>
    <mergeCell ref="D102:E102"/>
    <mergeCell ref="D103:E103"/>
    <mergeCell ref="D104:E104"/>
    <mergeCell ref="D105:E105"/>
    <mergeCell ref="D120:E120"/>
    <mergeCell ref="F68:G68"/>
    <mergeCell ref="F69:G69"/>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D109:E109"/>
    <mergeCell ref="M94:N94"/>
    <mergeCell ref="M95:N95"/>
    <mergeCell ref="M96:N96"/>
    <mergeCell ref="M97:N97"/>
    <mergeCell ref="M98:N98"/>
    <mergeCell ref="M99:N99"/>
    <mergeCell ref="M100:N100"/>
    <mergeCell ref="M101:N101"/>
    <mergeCell ref="D100:E100"/>
    <mergeCell ref="D101:E101"/>
    <mergeCell ref="H97:I97"/>
    <mergeCell ref="H98:I98"/>
    <mergeCell ref="H99:I99"/>
    <mergeCell ref="H100:I100"/>
    <mergeCell ref="H101:I101"/>
    <mergeCell ref="M70:N70"/>
    <mergeCell ref="Y70:AB70"/>
    <mergeCell ref="M87:N87"/>
    <mergeCell ref="M88:N88"/>
    <mergeCell ref="M89:N89"/>
    <mergeCell ref="M90:N90"/>
    <mergeCell ref="M91:N91"/>
    <mergeCell ref="M92:N92"/>
    <mergeCell ref="M93:N93"/>
    <mergeCell ref="Y71:AB71"/>
    <mergeCell ref="Y72:AB72"/>
    <mergeCell ref="Y73:AB73"/>
    <mergeCell ref="Y74:AB74"/>
    <mergeCell ref="Y80:AB80"/>
    <mergeCell ref="Y81:AB81"/>
    <mergeCell ref="Y82:AB82"/>
    <mergeCell ref="Y83:AB83"/>
    <mergeCell ref="Y84:AB84"/>
    <mergeCell ref="Y85:AB85"/>
    <mergeCell ref="Y86:AB86"/>
    <mergeCell ref="Y87:AB87"/>
    <mergeCell ref="Y88:AB88"/>
    <mergeCell ref="Y89:AB89"/>
    <mergeCell ref="Y90:AB90"/>
    <mergeCell ref="B71:B12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106:E106"/>
    <mergeCell ref="D107:E107"/>
    <mergeCell ref="D115:E115"/>
    <mergeCell ref="B5:C5"/>
    <mergeCell ref="AK43:AL43"/>
    <mergeCell ref="AK44:AL44"/>
    <mergeCell ref="AK45:AL45"/>
    <mergeCell ref="AK46:AL46"/>
    <mergeCell ref="AK47:AL47"/>
    <mergeCell ref="AM25:AN25"/>
    <mergeCell ref="AM26:AN26"/>
    <mergeCell ref="AM27:AN27"/>
    <mergeCell ref="AM28:AN28"/>
    <mergeCell ref="AM29:AN29"/>
    <mergeCell ref="AM30:AN30"/>
    <mergeCell ref="AM31:AN31"/>
    <mergeCell ref="AM32:AN32"/>
    <mergeCell ref="AK30:AL30"/>
    <mergeCell ref="AK31:AL31"/>
    <mergeCell ref="AK32:AL32"/>
    <mergeCell ref="AK33:AL33"/>
    <mergeCell ref="AK34:AL34"/>
    <mergeCell ref="AK35:AL35"/>
    <mergeCell ref="AK36:AL36"/>
    <mergeCell ref="AK37:AL37"/>
    <mergeCell ref="AK38:AL38"/>
    <mergeCell ref="AK39:AL39"/>
    <mergeCell ref="AC104:AD104"/>
    <mergeCell ref="AC105:AD105"/>
    <mergeCell ref="AC106:AD106"/>
    <mergeCell ref="AC107:AD107"/>
    <mergeCell ref="AC108:AD108"/>
    <mergeCell ref="AC109:AD109"/>
    <mergeCell ref="AG43:AH43"/>
    <mergeCell ref="AG44:AH44"/>
    <mergeCell ref="AG45:AH45"/>
    <mergeCell ref="AG46:AH46"/>
    <mergeCell ref="AG47:AH47"/>
    <mergeCell ref="AG48:AH48"/>
    <mergeCell ref="AG49:AH49"/>
    <mergeCell ref="AC73:AD73"/>
    <mergeCell ref="AC74:AD74"/>
    <mergeCell ref="AC75:AD75"/>
    <mergeCell ref="AC85:AD85"/>
    <mergeCell ref="AC86:AD86"/>
    <mergeCell ref="AC87:AD87"/>
    <mergeCell ref="AC88:AD88"/>
    <mergeCell ref="AC99:AD99"/>
    <mergeCell ref="AC100:AD100"/>
    <mergeCell ref="AC101:AD101"/>
    <mergeCell ref="AG71:AG120"/>
    <mergeCell ref="Y52:Z52"/>
    <mergeCell ref="Y51:Z51"/>
    <mergeCell ref="Y27:Z27"/>
    <mergeCell ref="Y28:Z28"/>
    <mergeCell ref="Y29:Z29"/>
    <mergeCell ref="Y30:Z30"/>
    <mergeCell ref="Y31:Z31"/>
    <mergeCell ref="Y32:Z32"/>
    <mergeCell ref="AG37:AH37"/>
    <mergeCell ref="AG38:AH38"/>
    <mergeCell ref="AG39:AH39"/>
    <mergeCell ref="AG40:AH40"/>
    <mergeCell ref="AG41:AH41"/>
    <mergeCell ref="AG42:AH42"/>
    <mergeCell ref="Y34:Z34"/>
    <mergeCell ref="Y35:Z35"/>
    <mergeCell ref="Y36:Z36"/>
    <mergeCell ref="Y37:Z37"/>
    <mergeCell ref="Y38:Z38"/>
    <mergeCell ref="Y39:Z39"/>
    <mergeCell ref="Y40:Z40"/>
    <mergeCell ref="Y41:Z41"/>
    <mergeCell ref="Y42:Z42"/>
    <mergeCell ref="AC83:AD83"/>
    <mergeCell ref="AC84:AD84"/>
    <mergeCell ref="AK23:AL23"/>
    <mergeCell ref="AM59:AN59"/>
    <mergeCell ref="AM60:AN60"/>
    <mergeCell ref="AM21:AN21"/>
    <mergeCell ref="AM22:AN22"/>
    <mergeCell ref="AM23:AN23"/>
    <mergeCell ref="AM54:AN54"/>
    <mergeCell ref="AM55:AN55"/>
    <mergeCell ref="AM56:AN56"/>
    <mergeCell ref="AM49:AN49"/>
    <mergeCell ref="AM50:AN50"/>
    <mergeCell ref="AK48:AL48"/>
    <mergeCell ref="AK29:AL29"/>
    <mergeCell ref="AK21:AL21"/>
    <mergeCell ref="AK61:AL61"/>
    <mergeCell ref="AK62:AL62"/>
    <mergeCell ref="AK63:AL63"/>
    <mergeCell ref="AK64:AL64"/>
    <mergeCell ref="AK58:AL58"/>
    <mergeCell ref="AK28:AL28"/>
    <mergeCell ref="AG27:AH27"/>
    <mergeCell ref="AK60:AL60"/>
    <mergeCell ref="AM43:AN43"/>
    <mergeCell ref="AM44:AN44"/>
    <mergeCell ref="AM51:AN51"/>
    <mergeCell ref="AM52:AN52"/>
    <mergeCell ref="AM24:AN24"/>
    <mergeCell ref="AC68:AG68"/>
    <mergeCell ref="AC69:AG69"/>
    <mergeCell ref="AC70:AD70"/>
    <mergeCell ref="AM57:AN57"/>
    <mergeCell ref="AM58:AN58"/>
    <mergeCell ref="AK59:AL59"/>
    <mergeCell ref="AK49:AL49"/>
    <mergeCell ref="AK50:AL50"/>
    <mergeCell ref="AK51:AL51"/>
    <mergeCell ref="AK52:AL52"/>
    <mergeCell ref="AK53:AL53"/>
    <mergeCell ref="AK54:AL54"/>
    <mergeCell ref="AK55:AL55"/>
    <mergeCell ref="AK56:AL56"/>
    <mergeCell ref="AK57:AL57"/>
    <mergeCell ref="AK24:AL24"/>
    <mergeCell ref="AK25:AL25"/>
    <mergeCell ref="AK26:AL26"/>
    <mergeCell ref="AM41:AN41"/>
    <mergeCell ref="AC116:AD116"/>
    <mergeCell ref="AC117:AD117"/>
    <mergeCell ref="AC118:AD118"/>
    <mergeCell ref="AC119:AD119"/>
    <mergeCell ref="AC120:AD120"/>
    <mergeCell ref="AC79:AD79"/>
    <mergeCell ref="AC110:AD110"/>
    <mergeCell ref="AC111:AD111"/>
    <mergeCell ref="AC112:AD112"/>
    <mergeCell ref="AC113:AD113"/>
    <mergeCell ref="AC114:AD114"/>
    <mergeCell ref="AC89:AD89"/>
    <mergeCell ref="AC90:AD90"/>
    <mergeCell ref="AC91:AD91"/>
    <mergeCell ref="AC92:AD92"/>
    <mergeCell ref="AC93:AD93"/>
    <mergeCell ref="AC94:AD94"/>
    <mergeCell ref="AC95:AD95"/>
    <mergeCell ref="AC96:AD96"/>
    <mergeCell ref="AC97:AD97"/>
    <mergeCell ref="AC98:AD98"/>
    <mergeCell ref="AC80:AD80"/>
    <mergeCell ref="AC81:AD81"/>
    <mergeCell ref="AC82:AD82"/>
    <mergeCell ref="AC115:AD115"/>
    <mergeCell ref="AM63:AN63"/>
    <mergeCell ref="AM64:AN64"/>
    <mergeCell ref="AM13:AQ13"/>
    <mergeCell ref="AG59:AH59"/>
    <mergeCell ref="AG60:AH60"/>
    <mergeCell ref="AG61:AH61"/>
    <mergeCell ref="AG62:AH62"/>
    <mergeCell ref="AG63:AH63"/>
    <mergeCell ref="AG64:AH64"/>
    <mergeCell ref="AG54:AH54"/>
    <mergeCell ref="AG50:AH50"/>
    <mergeCell ref="AG51:AH51"/>
    <mergeCell ref="AG52:AH52"/>
    <mergeCell ref="AG53:AH53"/>
    <mergeCell ref="AG33:AH33"/>
    <mergeCell ref="AG34:AH34"/>
    <mergeCell ref="AG35:AH35"/>
    <mergeCell ref="AG36:AH36"/>
    <mergeCell ref="AG24:AH24"/>
    <mergeCell ref="AG25:AH25"/>
    <mergeCell ref="AG26:AH26"/>
    <mergeCell ref="AC102:AD102"/>
    <mergeCell ref="AC103:AD103"/>
    <mergeCell ref="AM12:AQ12"/>
    <mergeCell ref="AQ15:AQ64"/>
    <mergeCell ref="AM61:AN61"/>
    <mergeCell ref="AM62:AN62"/>
    <mergeCell ref="AM53:AN53"/>
    <mergeCell ref="AM45:AN45"/>
    <mergeCell ref="AM46:AN46"/>
    <mergeCell ref="AM47:AN47"/>
    <mergeCell ref="AM48:AN48"/>
    <mergeCell ref="AM14:AN14"/>
    <mergeCell ref="AM15:AN15"/>
    <mergeCell ref="AM16:AN16"/>
    <mergeCell ref="AM17:AN17"/>
    <mergeCell ref="AM18:AN18"/>
    <mergeCell ref="AM19:AN19"/>
    <mergeCell ref="AM20:AN20"/>
    <mergeCell ref="AM33:AN33"/>
    <mergeCell ref="AM34:AN34"/>
    <mergeCell ref="AM35:AN35"/>
    <mergeCell ref="AM36:AN36"/>
    <mergeCell ref="AM37:AN37"/>
    <mergeCell ref="AM38:AN38"/>
    <mergeCell ref="AM39:AN39"/>
    <mergeCell ref="AM40:AN40"/>
    <mergeCell ref="AK12:AL12"/>
    <mergeCell ref="AK13:AL13"/>
    <mergeCell ref="AK14:AL14"/>
    <mergeCell ref="AK15:AL15"/>
    <mergeCell ref="AK16:AL16"/>
    <mergeCell ref="AK17:AL17"/>
    <mergeCell ref="AK18:AL18"/>
    <mergeCell ref="Y12:AB12"/>
    <mergeCell ref="Y13:AB13"/>
    <mergeCell ref="Y14:Z14"/>
    <mergeCell ref="Y15:Z15"/>
    <mergeCell ref="AE12:AF12"/>
    <mergeCell ref="AE13:AF13"/>
    <mergeCell ref="AC12:AD12"/>
    <mergeCell ref="AC13:AD13"/>
    <mergeCell ref="AG12:AJ12"/>
    <mergeCell ref="D49:E49"/>
    <mergeCell ref="D50:E50"/>
    <mergeCell ref="D12:E12"/>
    <mergeCell ref="D13:E1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5:E45"/>
    <mergeCell ref="D46:E46"/>
    <mergeCell ref="D47:E47"/>
    <mergeCell ref="D48:E48"/>
    <mergeCell ref="D55:E55"/>
    <mergeCell ref="D56:E56"/>
    <mergeCell ref="D57:E57"/>
    <mergeCell ref="D58:E58"/>
    <mergeCell ref="D59:E59"/>
    <mergeCell ref="D60:E60"/>
    <mergeCell ref="AG56:AH56"/>
    <mergeCell ref="AG57:AH57"/>
    <mergeCell ref="AG58:AH58"/>
    <mergeCell ref="AG55:AH55"/>
    <mergeCell ref="B15:B64"/>
    <mergeCell ref="D64:E64"/>
    <mergeCell ref="D19:E19"/>
    <mergeCell ref="D20:E20"/>
    <mergeCell ref="D21:E21"/>
    <mergeCell ref="D22:E22"/>
    <mergeCell ref="D23:E23"/>
    <mergeCell ref="D54:E54"/>
    <mergeCell ref="Y64:Z64"/>
    <mergeCell ref="Y62:Z62"/>
    <mergeCell ref="Y63:Z63"/>
    <mergeCell ref="Y22:Z22"/>
    <mergeCell ref="Y23:Z23"/>
    <mergeCell ref="Y54:Z54"/>
    <mergeCell ref="Y55:Z55"/>
    <mergeCell ref="Y56:Z56"/>
    <mergeCell ref="Y57:Z57"/>
    <mergeCell ref="Y16:Z16"/>
    <mergeCell ref="Y17:Z17"/>
    <mergeCell ref="Y18:Z18"/>
    <mergeCell ref="D51:E51"/>
    <mergeCell ref="D52:E52"/>
    <mergeCell ref="D53:E53"/>
    <mergeCell ref="D15:E15"/>
    <mergeCell ref="U12:V12"/>
    <mergeCell ref="U13:V13"/>
    <mergeCell ref="D61:E61"/>
    <mergeCell ref="D62:E62"/>
    <mergeCell ref="D63:E63"/>
    <mergeCell ref="Y19:Z19"/>
    <mergeCell ref="Y20:Z20"/>
    <mergeCell ref="Y21:Z21"/>
    <mergeCell ref="W12:X12"/>
    <mergeCell ref="W13:X13"/>
    <mergeCell ref="Y59:Z59"/>
    <mergeCell ref="Y60:Z60"/>
    <mergeCell ref="Y61:Z61"/>
    <mergeCell ref="Y58:Z58"/>
    <mergeCell ref="D14:E14"/>
    <mergeCell ref="D16:E16"/>
    <mergeCell ref="D17:E17"/>
    <mergeCell ref="D18:E18"/>
    <mergeCell ref="D43:E43"/>
    <mergeCell ref="D44:E44"/>
    <mergeCell ref="D40:E40"/>
    <mergeCell ref="D41:E41"/>
    <mergeCell ref="D42:E42"/>
    <mergeCell ref="Y33:Z33"/>
    <mergeCell ref="L13:P13"/>
    <mergeCell ref="AK41:AL41"/>
    <mergeCell ref="AK42:AL42"/>
    <mergeCell ref="AG13:AJ13"/>
    <mergeCell ref="AG14:AH14"/>
    <mergeCell ref="AG15:AH15"/>
    <mergeCell ref="AG16:AH16"/>
    <mergeCell ref="AG28:AH28"/>
    <mergeCell ref="AG29:AH29"/>
    <mergeCell ref="AG30:AH30"/>
    <mergeCell ref="AG31:AH31"/>
    <mergeCell ref="AG32:AH32"/>
    <mergeCell ref="AK40:AL40"/>
    <mergeCell ref="AM42:AN42"/>
    <mergeCell ref="AG19:AH19"/>
    <mergeCell ref="AG20:AH20"/>
    <mergeCell ref="AG21:AH21"/>
    <mergeCell ref="AG22:AH22"/>
    <mergeCell ref="AG23:AH23"/>
    <mergeCell ref="AK22:AL22"/>
    <mergeCell ref="AG17:AH17"/>
    <mergeCell ref="AG18:AH18"/>
    <mergeCell ref="AK19:AL19"/>
    <mergeCell ref="AK20:AL20"/>
    <mergeCell ref="AK27:AL27"/>
    <mergeCell ref="AC71:AD71"/>
    <mergeCell ref="AC72:AD72"/>
    <mergeCell ref="Y75:AB75"/>
    <mergeCell ref="Y76:AB76"/>
    <mergeCell ref="Y77:AB77"/>
    <mergeCell ref="AC76:AD76"/>
    <mergeCell ref="AC77:AD77"/>
    <mergeCell ref="Y78:AB78"/>
    <mergeCell ref="Y79:AB79"/>
    <mergeCell ref="AC78:AD78"/>
    <mergeCell ref="Y91:AB91"/>
    <mergeCell ref="Y92:AB92"/>
    <mergeCell ref="Y93:AB93"/>
    <mergeCell ref="Y94:AB94"/>
    <mergeCell ref="Y95:AB95"/>
    <mergeCell ref="Y96:AB96"/>
    <mergeCell ref="Y97:AB97"/>
    <mergeCell ref="Y98:AB98"/>
    <mergeCell ref="Y99:AB99"/>
    <mergeCell ref="Y100:AB100"/>
    <mergeCell ref="Y101:AB101"/>
    <mergeCell ref="Y102:AB102"/>
    <mergeCell ref="Y103:AB103"/>
    <mergeCell ref="Y104:AB104"/>
    <mergeCell ref="Y105:AB105"/>
    <mergeCell ref="Y106:AB106"/>
    <mergeCell ref="Y116:AB116"/>
    <mergeCell ref="Y117:AB117"/>
    <mergeCell ref="Y118:AB118"/>
    <mergeCell ref="Y119:AB119"/>
    <mergeCell ref="Y120:AB120"/>
    <mergeCell ref="Y107:AB107"/>
    <mergeCell ref="Y108:AB108"/>
    <mergeCell ref="Y109:AB109"/>
    <mergeCell ref="Y110:AB110"/>
    <mergeCell ref="Y111:AB111"/>
    <mergeCell ref="Y112:AB112"/>
    <mergeCell ref="Y113:AB113"/>
    <mergeCell ref="Y114:AB114"/>
    <mergeCell ref="Y115:AB115"/>
    <mergeCell ref="AR12:AU12"/>
    <mergeCell ref="AR13:AU13"/>
    <mergeCell ref="AR14:AU14"/>
    <mergeCell ref="AR15:AU15"/>
    <mergeCell ref="AR16:AU16"/>
    <mergeCell ref="AR17:AU17"/>
    <mergeCell ref="AR18:AU18"/>
    <mergeCell ref="AR19:AU19"/>
    <mergeCell ref="AR20:AU20"/>
    <mergeCell ref="AR21:AU21"/>
    <mergeCell ref="AR22:AU22"/>
    <mergeCell ref="AR23:AU23"/>
    <mergeCell ref="AR24:AU24"/>
    <mergeCell ref="AR25:AU25"/>
    <mergeCell ref="AR26:AU26"/>
    <mergeCell ref="AR27:AU27"/>
    <mergeCell ref="AR28:AU28"/>
    <mergeCell ref="AR29:AU29"/>
    <mergeCell ref="AR45:AU45"/>
    <mergeCell ref="AR46:AU46"/>
    <mergeCell ref="AR47:AU47"/>
    <mergeCell ref="AR30:AU30"/>
    <mergeCell ref="AR31:AU31"/>
    <mergeCell ref="AR32:AU32"/>
    <mergeCell ref="AR33:AU33"/>
    <mergeCell ref="AR34:AU34"/>
    <mergeCell ref="AR35:AU35"/>
    <mergeCell ref="AR36:AU36"/>
    <mergeCell ref="AR37:AU37"/>
    <mergeCell ref="AR38:AU38"/>
    <mergeCell ref="F5:G5"/>
    <mergeCell ref="AR57:AU57"/>
    <mergeCell ref="AR58:AU58"/>
    <mergeCell ref="AR59:AU59"/>
    <mergeCell ref="AR60:AU60"/>
    <mergeCell ref="AR61:AU61"/>
    <mergeCell ref="AR62:AU62"/>
    <mergeCell ref="AR63:AU63"/>
    <mergeCell ref="AR64:AU64"/>
    <mergeCell ref="AR48:AU48"/>
    <mergeCell ref="AR49:AU49"/>
    <mergeCell ref="AR50:AU50"/>
    <mergeCell ref="AR51:AU51"/>
    <mergeCell ref="AR52:AU52"/>
    <mergeCell ref="AR53:AU53"/>
    <mergeCell ref="AR54:AU54"/>
    <mergeCell ref="AR55:AU55"/>
    <mergeCell ref="AR56:AU56"/>
    <mergeCell ref="AR39:AU39"/>
    <mergeCell ref="AR40:AU40"/>
    <mergeCell ref="AR41:AU41"/>
    <mergeCell ref="AR42:AU42"/>
    <mergeCell ref="AR43:AU43"/>
    <mergeCell ref="AR44:AU44"/>
    <mergeCell ref="H83:I83"/>
    <mergeCell ref="H84:I84"/>
    <mergeCell ref="H85:I85"/>
    <mergeCell ref="H68:I68"/>
    <mergeCell ref="H69:I69"/>
    <mergeCell ref="H70:I70"/>
    <mergeCell ref="H71:I71"/>
    <mergeCell ref="H72:I72"/>
    <mergeCell ref="H73:I73"/>
    <mergeCell ref="H74:I74"/>
    <mergeCell ref="H75:I75"/>
    <mergeCell ref="H76:I76"/>
    <mergeCell ref="H102:I102"/>
    <mergeCell ref="H103:I103"/>
    <mergeCell ref="H120:I120"/>
    <mergeCell ref="H104:I104"/>
    <mergeCell ref="H105:I105"/>
    <mergeCell ref="H106:I106"/>
    <mergeCell ref="H107:I107"/>
    <mergeCell ref="H108:I108"/>
    <mergeCell ref="H109:I109"/>
    <mergeCell ref="H110:I110"/>
    <mergeCell ref="H111:I111"/>
    <mergeCell ref="H112:I112"/>
    <mergeCell ref="H118:I118"/>
    <mergeCell ref="H119:I119"/>
    <mergeCell ref="J68:P68"/>
    <mergeCell ref="J69:P69"/>
    <mergeCell ref="H113:I113"/>
    <mergeCell ref="H114:I114"/>
    <mergeCell ref="H115:I115"/>
    <mergeCell ref="H116:I116"/>
    <mergeCell ref="H117:I117"/>
    <mergeCell ref="H86:I86"/>
    <mergeCell ref="H87:I87"/>
    <mergeCell ref="H88:I88"/>
    <mergeCell ref="H89:I89"/>
    <mergeCell ref="H90:I90"/>
    <mergeCell ref="H91:I91"/>
    <mergeCell ref="H92:I92"/>
    <mergeCell ref="H93:I93"/>
    <mergeCell ref="H94:I94"/>
    <mergeCell ref="H77:I77"/>
    <mergeCell ref="H78:I78"/>
    <mergeCell ref="H79:I79"/>
    <mergeCell ref="H80:I80"/>
    <mergeCell ref="H81:I81"/>
    <mergeCell ref="H82:I82"/>
    <mergeCell ref="H95:I95"/>
    <mergeCell ref="H96:I96"/>
  </mergeCells>
  <conditionalFormatting sqref="N2">
    <cfRule type="expression" dxfId="13" priority="1">
      <formula>$N$2="Yes"</formula>
    </cfRule>
  </conditionalFormatting>
  <dataValidations count="6">
    <dataValidation allowBlank="1" showInputMessage="1" showErrorMessage="1" prompt="See instructions in &quot;Documents&quot; tab" sqref="AG71:AG120 AQ15:AQ64" xr:uid="{740863C1-69A9-4423-82B1-04E129E400B1}"/>
    <dataValidation type="decimal" allowBlank="1" showInputMessage="1" showErrorMessage="1" sqref="I15:I64 L15:P64 U15:U64 W15:W64 AA15:AA64 AC15:AC64 AE15:AE64 AI15:AI64 AO15:AO64 F71:F120 O71:O120 R71:S120 U71:U120 W71:W120 AE71:AE120" xr:uid="{3FD6D6D4-E600-45CB-A521-1B99C5323126}">
      <formula1>0</formula1>
      <formula2>100000000000000</formula2>
    </dataValidation>
    <dataValidation type="decimal" allowBlank="1" showInputMessage="1" showErrorMessage="1" sqref="Q15:R64" xr:uid="{18B4EAAD-2AB1-4979-9CDB-5166BB422740}">
      <formula1>-180</formula1>
      <formula2>180</formula2>
    </dataValidation>
    <dataValidation type="whole" allowBlank="1" showInputMessage="1" showErrorMessage="1" sqref="S15:S64 Q71:Q120" xr:uid="{A526C571-6A89-4E17-AC5B-C4F3D0763902}">
      <formula1>1900</formula1>
      <formula2>2019</formula2>
    </dataValidation>
    <dataValidation type="decimal" allowBlank="1" showInputMessage="1" showErrorMessage="1" sqref="T15:T64" xr:uid="{1D352D78-C177-4E78-9C92-8AC56843F7A1}">
      <formula1>0</formula1>
      <formula2>100000000</formula2>
    </dataValidation>
    <dataValidation type="whole" allowBlank="1" showInputMessage="1" showErrorMessage="1" sqref="V15:V64 X15:X64 AB15:AB64 AD15:AD64 AF15:AF64 AJ15:AJ64 AP15:AP64 T71:T120 V71:V120 X71:X120 AF71:AF120" xr:uid="{77C4A071-063D-469F-A890-EAC70FE04726}">
      <formula1>1900</formula1>
      <formula2>2020</formula2>
    </dataValidation>
  </dataValidations>
  <hyperlinks>
    <hyperlink ref="D5:E5" location="Terms!A1" display="Click here to visit Terms tab" xr:uid="{D3D366B7-A3E8-429B-94B7-D589B2E5904A}"/>
    <hyperlink ref="F5:G5" location="'Additional Info'!A1" display="Click here to visit Additional Info tab" xr:uid="{177A76CE-85BC-4B8A-AA13-86CC76C7D5DB}"/>
    <hyperlink ref="B5:C5" location="Introduction!A1" display="Click here to return to Introduction tab" xr:uid="{2EB6591B-90CA-4061-AD7A-DA60FF20AD19}"/>
  </hyperlinks>
  <pageMargins left="0.7" right="0.7" top="0.75" bottom="0.75" header="0.3" footer="0.3"/>
  <pageSetup orientation="portrait" horizontalDpi="300" verticalDpi="300"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from the dropdown menu in this column" xr:uid="{8E5AE0A5-48DC-416B-8263-4408F2D71701}">
          <x14:formula1>
            <xm:f>'Background Data'!$J$2:$J$3</xm:f>
          </x14:formula1>
          <xm:sqref>AK15:AL64</xm:sqref>
        </x14:dataValidation>
        <x14:dataValidation type="list" allowBlank="1" showInputMessage="1" showErrorMessage="1" prompt="Select from the dropdown menu in this column" xr:uid="{F47CE491-FC66-46C6-A2D4-85DB4F536D7D}">
          <x14:formula1>
            <xm:f>'Background Data'!$J$6:$J$7</xm:f>
          </x14:formula1>
          <xm:sqref>H71:I120</xm:sqref>
        </x14:dataValidation>
        <x14:dataValidation type="list" allowBlank="1" showInputMessage="1" showErrorMessage="1" prompt="Select from the dropdown menu in this cell" xr:uid="{060796D7-5512-4213-9260-B6906D5A1D26}">
          <x14:formula1>
            <xm:f>'Background Data'!$F$2:$F$3</xm:f>
          </x14:formula1>
          <xm:sqref>N2:N4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002DF-D5B3-4323-A37E-064F281A9974}">
  <sheetPr codeName="Sheet11">
    <tabColor theme="9" tint="0.59999389629810485"/>
  </sheetPr>
  <dimension ref="A1:BX189"/>
  <sheetViews>
    <sheetView zoomScaleNormal="100" workbookViewId="0">
      <pane xSplit="3" topLeftCell="D1" activePane="topRight" state="frozen"/>
      <selection activeCell="D15" sqref="D15:I15"/>
      <selection pane="topRight"/>
    </sheetView>
  </sheetViews>
  <sheetFormatPr defaultColWidth="0" defaultRowHeight="12" zeroHeight="1" x14ac:dyDescent="0.25"/>
  <cols>
    <col min="1" max="1" width="4.5703125" style="8" customWidth="1"/>
    <col min="2" max="73" width="13.5703125" style="8" customWidth="1"/>
    <col min="74" max="74" width="4.5703125" style="8" customWidth="1"/>
    <col min="75" max="76" width="0" style="8" hidden="1" customWidth="1"/>
    <col min="77" max="16384" width="13.5703125" style="8" hidden="1"/>
  </cols>
  <sheetData>
    <row r="1" spans="2:49" ht="12.75" thickBot="1" x14ac:dyDescent="0.3"/>
    <row r="2" spans="2:49" ht="18" customHeight="1" thickBot="1" x14ac:dyDescent="0.3">
      <c r="B2" s="9" t="s">
        <v>285</v>
      </c>
      <c r="I2" s="641" t="s">
        <v>1793</v>
      </c>
      <c r="J2" s="642"/>
      <c r="K2" s="642"/>
      <c r="L2" s="642"/>
      <c r="M2" s="643"/>
      <c r="N2" s="653"/>
      <c r="O2" s="437" t="s">
        <v>356</v>
      </c>
      <c r="P2" s="414"/>
      <c r="Q2" s="659" t="s">
        <v>1509</v>
      </c>
      <c r="R2" s="662">
        <f>'Facility Details'!$D$14</f>
        <v>0</v>
      </c>
    </row>
    <row r="3" spans="2:49" ht="18" customHeight="1" x14ac:dyDescent="0.25">
      <c r="B3" s="9" t="s">
        <v>1499</v>
      </c>
      <c r="I3" s="644"/>
      <c r="J3" s="645"/>
      <c r="K3" s="645"/>
      <c r="L3" s="645"/>
      <c r="M3" s="646"/>
      <c r="N3" s="654"/>
      <c r="O3" s="656" t="s">
        <v>1787</v>
      </c>
      <c r="P3" s="414"/>
      <c r="Q3" s="660"/>
      <c r="R3" s="663"/>
    </row>
    <row r="4" spans="2:49" ht="12.6" customHeight="1" thickBot="1" x14ac:dyDescent="0.3">
      <c r="G4" s="17"/>
      <c r="H4" s="10"/>
      <c r="I4" s="644"/>
      <c r="J4" s="645"/>
      <c r="K4" s="645"/>
      <c r="L4" s="645"/>
      <c r="M4" s="646"/>
      <c r="N4" s="654"/>
      <c r="O4" s="657"/>
      <c r="P4" s="414"/>
      <c r="Q4" s="660"/>
      <c r="R4" s="663"/>
    </row>
    <row r="5" spans="2:49" ht="12" customHeight="1" thickBot="1" x14ac:dyDescent="0.3">
      <c r="B5" s="549" t="s">
        <v>1581</v>
      </c>
      <c r="C5" s="550"/>
      <c r="D5" s="549" t="s">
        <v>1580</v>
      </c>
      <c r="E5" s="550"/>
      <c r="F5" s="549" t="s">
        <v>1582</v>
      </c>
      <c r="G5" s="550"/>
      <c r="H5" s="10"/>
      <c r="I5" s="647"/>
      <c r="J5" s="648"/>
      <c r="K5" s="648"/>
      <c r="L5" s="648"/>
      <c r="M5" s="649"/>
      <c r="N5" s="655"/>
      <c r="O5" s="658"/>
      <c r="P5" s="414"/>
      <c r="Q5" s="661"/>
      <c r="R5" s="664"/>
    </row>
    <row r="6" spans="2:49" ht="12" customHeight="1" x14ac:dyDescent="0.2">
      <c r="G6" s="17"/>
      <c r="H6" s="10"/>
      <c r="I6" s="10"/>
      <c r="J6" s="40"/>
      <c r="K6" s="40"/>
      <c r="L6" s="40"/>
      <c r="M6" s="40"/>
      <c r="N6" s="3"/>
    </row>
    <row r="7" spans="2:49" s="225" customFormat="1" ht="12" customHeight="1" x14ac:dyDescent="0.2">
      <c r="G7" s="17"/>
      <c r="H7" s="10"/>
      <c r="I7" s="10"/>
      <c r="J7" s="224"/>
      <c r="K7" s="224"/>
      <c r="L7" s="224"/>
      <c r="M7" s="224"/>
      <c r="N7" s="3"/>
    </row>
    <row r="8" spans="2:49" ht="15.75" x14ac:dyDescent="0.2">
      <c r="B8" s="12" t="s">
        <v>1101</v>
      </c>
      <c r="N8" s="3"/>
    </row>
    <row r="9" spans="2:49" x14ac:dyDescent="0.25">
      <c r="B9" s="13"/>
    </row>
    <row r="10" spans="2:49" ht="15.75" thickBot="1" x14ac:dyDescent="0.3">
      <c r="B10" s="14" t="s">
        <v>1489</v>
      </c>
    </row>
    <row r="11" spans="2:49" x14ac:dyDescent="0.25">
      <c r="B11" s="6" t="s">
        <v>20</v>
      </c>
      <c r="C11" s="467" t="s">
        <v>115</v>
      </c>
      <c r="D11" s="590" t="s">
        <v>149</v>
      </c>
      <c r="E11" s="590"/>
      <c r="F11" s="590"/>
      <c r="G11" s="590"/>
      <c r="H11" s="590" t="s">
        <v>150</v>
      </c>
      <c r="I11" s="590"/>
      <c r="J11" s="588" t="s">
        <v>151</v>
      </c>
      <c r="K11" s="607"/>
      <c r="L11" s="607"/>
      <c r="M11" s="589"/>
      <c r="N11" s="590" t="s">
        <v>152</v>
      </c>
      <c r="O11" s="590"/>
      <c r="P11" s="590"/>
      <c r="Q11" s="590"/>
      <c r="R11" s="590" t="s">
        <v>153</v>
      </c>
      <c r="S11" s="590"/>
      <c r="T11" s="590" t="s">
        <v>154</v>
      </c>
      <c r="U11" s="590"/>
      <c r="V11" s="590"/>
      <c r="W11" s="590"/>
      <c r="X11" s="590" t="s">
        <v>155</v>
      </c>
      <c r="Y11" s="590"/>
      <c r="Z11" s="590"/>
      <c r="AA11" s="590"/>
      <c r="AB11" s="590"/>
      <c r="AC11" s="590"/>
      <c r="AD11" s="590" t="s">
        <v>156</v>
      </c>
      <c r="AE11" s="590"/>
      <c r="AF11" s="590"/>
      <c r="AG11" s="590"/>
      <c r="AH11" s="590"/>
      <c r="AI11" s="590"/>
      <c r="AJ11" s="590" t="s">
        <v>157</v>
      </c>
      <c r="AK11" s="590"/>
      <c r="AL11" s="590"/>
      <c r="AM11" s="590"/>
      <c r="AN11" s="590"/>
      <c r="AO11" s="590"/>
      <c r="AP11" s="590" t="s">
        <v>158</v>
      </c>
      <c r="AQ11" s="590"/>
      <c r="AR11" s="590"/>
      <c r="AS11" s="590"/>
      <c r="AT11" s="590"/>
      <c r="AU11" s="590"/>
      <c r="AV11" s="590" t="s">
        <v>160</v>
      </c>
      <c r="AW11" s="633"/>
    </row>
    <row r="12" spans="2:49" ht="48" customHeight="1" x14ac:dyDescent="0.25">
      <c r="B12" s="247" t="s">
        <v>67</v>
      </c>
      <c r="C12" s="468" t="s">
        <v>116</v>
      </c>
      <c r="D12" s="591" t="s">
        <v>171</v>
      </c>
      <c r="E12" s="591"/>
      <c r="F12" s="591"/>
      <c r="G12" s="591"/>
      <c r="H12" s="591" t="s">
        <v>141</v>
      </c>
      <c r="I12" s="591"/>
      <c r="J12" s="582" t="s">
        <v>1491</v>
      </c>
      <c r="K12" s="609"/>
      <c r="L12" s="609"/>
      <c r="M12" s="583"/>
      <c r="N12" s="591" t="s">
        <v>147</v>
      </c>
      <c r="O12" s="591"/>
      <c r="P12" s="591"/>
      <c r="Q12" s="591"/>
      <c r="R12" s="591" t="s">
        <v>145</v>
      </c>
      <c r="S12" s="591"/>
      <c r="T12" s="666" t="s">
        <v>1492</v>
      </c>
      <c r="U12" s="666"/>
      <c r="V12" s="666"/>
      <c r="W12" s="666"/>
      <c r="X12" s="666" t="s">
        <v>1494</v>
      </c>
      <c r="Y12" s="666"/>
      <c r="Z12" s="666"/>
      <c r="AA12" s="666"/>
      <c r="AB12" s="666"/>
      <c r="AC12" s="666"/>
      <c r="AD12" s="666" t="s">
        <v>1495</v>
      </c>
      <c r="AE12" s="666"/>
      <c r="AF12" s="666"/>
      <c r="AG12" s="666"/>
      <c r="AH12" s="666"/>
      <c r="AI12" s="666"/>
      <c r="AJ12" s="666" t="s">
        <v>1496</v>
      </c>
      <c r="AK12" s="666"/>
      <c r="AL12" s="666"/>
      <c r="AM12" s="666"/>
      <c r="AN12" s="666"/>
      <c r="AO12" s="666"/>
      <c r="AP12" s="666" t="s">
        <v>1497</v>
      </c>
      <c r="AQ12" s="666"/>
      <c r="AR12" s="666"/>
      <c r="AS12" s="666"/>
      <c r="AT12" s="666"/>
      <c r="AU12" s="666"/>
      <c r="AV12" s="666" t="s">
        <v>1498</v>
      </c>
      <c r="AW12" s="765"/>
    </row>
    <row r="13" spans="2:49" ht="72" customHeight="1" x14ac:dyDescent="0.25">
      <c r="B13" s="7" t="s">
        <v>21</v>
      </c>
      <c r="C13" s="461" t="s">
        <v>354</v>
      </c>
      <c r="D13" s="551" t="s">
        <v>1490</v>
      </c>
      <c r="E13" s="551"/>
      <c r="F13" s="551"/>
      <c r="G13" s="551"/>
      <c r="H13" s="461" t="s">
        <v>142</v>
      </c>
      <c r="I13" s="461" t="s">
        <v>143</v>
      </c>
      <c r="J13" s="638" t="s">
        <v>1686</v>
      </c>
      <c r="K13" s="639"/>
      <c r="L13" s="639"/>
      <c r="M13" s="556"/>
      <c r="N13" s="551" t="s">
        <v>1427</v>
      </c>
      <c r="O13" s="551"/>
      <c r="P13" s="551"/>
      <c r="Q13" s="551"/>
      <c r="R13" s="461" t="s">
        <v>89</v>
      </c>
      <c r="S13" s="461" t="s">
        <v>90</v>
      </c>
      <c r="T13" s="667" t="s">
        <v>1493</v>
      </c>
      <c r="U13" s="667"/>
      <c r="V13" s="667"/>
      <c r="W13" s="667"/>
      <c r="X13" s="476" t="s">
        <v>683</v>
      </c>
      <c r="Y13" s="476" t="s">
        <v>682</v>
      </c>
      <c r="Z13" s="476" t="s">
        <v>685</v>
      </c>
      <c r="AA13" s="476" t="s">
        <v>684</v>
      </c>
      <c r="AB13" s="667" t="s">
        <v>678</v>
      </c>
      <c r="AC13" s="667"/>
      <c r="AD13" s="476" t="s">
        <v>686</v>
      </c>
      <c r="AE13" s="476" t="s">
        <v>687</v>
      </c>
      <c r="AF13" s="476" t="s">
        <v>688</v>
      </c>
      <c r="AG13" s="476" t="s">
        <v>689</v>
      </c>
      <c r="AH13" s="667" t="s">
        <v>679</v>
      </c>
      <c r="AI13" s="667"/>
      <c r="AJ13" s="476" t="s">
        <v>690</v>
      </c>
      <c r="AK13" s="476" t="s">
        <v>691</v>
      </c>
      <c r="AL13" s="476" t="s">
        <v>692</v>
      </c>
      <c r="AM13" s="476" t="s">
        <v>693</v>
      </c>
      <c r="AN13" s="667" t="s">
        <v>680</v>
      </c>
      <c r="AO13" s="667"/>
      <c r="AP13" s="476" t="s">
        <v>694</v>
      </c>
      <c r="AQ13" s="476" t="s">
        <v>695</v>
      </c>
      <c r="AR13" s="476" t="s">
        <v>696</v>
      </c>
      <c r="AS13" s="476" t="s">
        <v>697</v>
      </c>
      <c r="AT13" s="667" t="s">
        <v>681</v>
      </c>
      <c r="AU13" s="667"/>
      <c r="AV13" s="667" t="s">
        <v>349</v>
      </c>
      <c r="AW13" s="766"/>
    </row>
    <row r="14" spans="2:49" x14ac:dyDescent="0.25">
      <c r="B14" s="714" t="s">
        <v>765</v>
      </c>
      <c r="C14" s="31" t="str">
        <f t="array" aca="1" ref="C14" ca="1">IF(ISERROR(INDEX('Background Data'!$W$1:$X$451,SMALL(IF((('Background Data'!$W$1:$W$451="Wet Scrubber")+('Background Data'!$W$1:$W$451="Glygen absorber unit")&gt;0),ROW('Background Data'!$W$1:$W$451)),ROW(1:1)),2)),"",INDEX('Background Data'!$W$1:$X$451,SMALL(IF((('Background Data'!$W$1:$W$451="Wet Scrubber")+('Background Data'!$W$1:$W$451="Glygen absorber unit")&gt;0),ROW('Background Data'!$W$1:$W$451)),ROW(1:1)),2))</f>
        <v/>
      </c>
      <c r="D14" s="671"/>
      <c r="E14" s="672"/>
      <c r="F14" s="672"/>
      <c r="G14" s="673"/>
      <c r="H14" s="51"/>
      <c r="I14" s="243"/>
      <c r="J14" s="674"/>
      <c r="K14" s="726"/>
      <c r="L14" s="726"/>
      <c r="M14" s="675"/>
      <c r="N14" s="671"/>
      <c r="O14" s="672"/>
      <c r="P14" s="672"/>
      <c r="Q14" s="673"/>
      <c r="R14" s="55"/>
      <c r="S14" s="53"/>
      <c r="T14" s="671"/>
      <c r="U14" s="672"/>
      <c r="V14" s="672"/>
      <c r="W14" s="673"/>
      <c r="X14" s="243"/>
      <c r="Y14" s="51"/>
      <c r="Z14" s="243"/>
      <c r="AA14" s="243"/>
      <c r="AB14" s="671"/>
      <c r="AC14" s="673"/>
      <c r="AD14" s="243"/>
      <c r="AE14" s="51"/>
      <c r="AF14" s="243"/>
      <c r="AG14" s="243"/>
      <c r="AH14" s="671"/>
      <c r="AI14" s="673"/>
      <c r="AJ14" s="243"/>
      <c r="AK14" s="51"/>
      <c r="AL14" s="243"/>
      <c r="AM14" s="243"/>
      <c r="AN14" s="671"/>
      <c r="AO14" s="673"/>
      <c r="AP14" s="243"/>
      <c r="AQ14" s="51"/>
      <c r="AR14" s="243"/>
      <c r="AS14" s="243"/>
      <c r="AT14" s="671"/>
      <c r="AU14" s="673"/>
      <c r="AV14" s="760" t="s">
        <v>1583</v>
      </c>
      <c r="AW14" s="756"/>
    </row>
    <row r="15" spans="2:49" x14ac:dyDescent="0.25">
      <c r="B15" s="714"/>
      <c r="C15" s="31" t="str">
        <f t="array" aca="1" ref="C15" ca="1">IF(ISERROR(INDEX('Background Data'!$W$1:$X$451,SMALL(IF((('Background Data'!$W$1:$W$451="Wet Scrubber")+('Background Data'!$W$1:$W$451="Glygen absorber unit")&gt;0),ROW('Background Data'!$W$1:$W$451)),ROW(2:2)),2)),"",INDEX('Background Data'!$W$1:$X$451,SMALL(IF((('Background Data'!$W$1:$W$451="Wet Scrubber")+('Background Data'!$W$1:$W$451="Glygen absorber unit")&gt;0),ROW('Background Data'!$W$1:$W$451)),ROW(2:2)),2))</f>
        <v/>
      </c>
      <c r="D15" s="671"/>
      <c r="E15" s="672"/>
      <c r="F15" s="672"/>
      <c r="G15" s="673"/>
      <c r="H15" s="51"/>
      <c r="I15" s="243"/>
      <c r="J15" s="674"/>
      <c r="K15" s="726"/>
      <c r="L15" s="726"/>
      <c r="M15" s="675"/>
      <c r="N15" s="671"/>
      <c r="O15" s="672"/>
      <c r="P15" s="672"/>
      <c r="Q15" s="673"/>
      <c r="R15" s="55"/>
      <c r="S15" s="53"/>
      <c r="T15" s="671"/>
      <c r="U15" s="672"/>
      <c r="V15" s="672"/>
      <c r="W15" s="673"/>
      <c r="X15" s="243"/>
      <c r="Y15" s="51"/>
      <c r="Z15" s="243"/>
      <c r="AA15" s="243"/>
      <c r="AB15" s="671"/>
      <c r="AC15" s="673"/>
      <c r="AD15" s="243"/>
      <c r="AE15" s="51"/>
      <c r="AF15" s="243"/>
      <c r="AG15" s="243"/>
      <c r="AH15" s="671"/>
      <c r="AI15" s="673"/>
      <c r="AJ15" s="243"/>
      <c r="AK15" s="51"/>
      <c r="AL15" s="243"/>
      <c r="AM15" s="243"/>
      <c r="AN15" s="671"/>
      <c r="AO15" s="673"/>
      <c r="AP15" s="243"/>
      <c r="AQ15" s="51"/>
      <c r="AR15" s="243"/>
      <c r="AS15" s="243"/>
      <c r="AT15" s="671"/>
      <c r="AU15" s="673"/>
      <c r="AV15" s="760"/>
      <c r="AW15" s="756"/>
    </row>
    <row r="16" spans="2:49" x14ac:dyDescent="0.25">
      <c r="B16" s="714"/>
      <c r="C16" s="31" t="str">
        <f t="array" aca="1" ref="C16" ca="1">IF(ISERROR(INDEX('Background Data'!$W$1:$X$451,SMALL(IF((('Background Data'!$W$1:$W$451="Wet Scrubber")+('Background Data'!$W$1:$W$451="Glygen absorber unit")&gt;0),ROW('Background Data'!$W$1:$W$451)),ROW(3:3)),2)),"",INDEX('Background Data'!$W$1:$X$451,SMALL(IF((('Background Data'!$W$1:$W$451="Wet Scrubber")+('Background Data'!$W$1:$W$451="Glygen absorber unit")&gt;0),ROW('Background Data'!$W$1:$W$451)),ROW(3:3)),2))</f>
        <v/>
      </c>
      <c r="D16" s="671"/>
      <c r="E16" s="672"/>
      <c r="F16" s="672"/>
      <c r="G16" s="673"/>
      <c r="H16" s="51"/>
      <c r="I16" s="243"/>
      <c r="J16" s="674"/>
      <c r="K16" s="726"/>
      <c r="L16" s="726"/>
      <c r="M16" s="675"/>
      <c r="N16" s="671"/>
      <c r="O16" s="672"/>
      <c r="P16" s="672"/>
      <c r="Q16" s="673"/>
      <c r="R16" s="55"/>
      <c r="S16" s="53"/>
      <c r="T16" s="671"/>
      <c r="U16" s="672"/>
      <c r="V16" s="672"/>
      <c r="W16" s="673"/>
      <c r="X16" s="243"/>
      <c r="Y16" s="51"/>
      <c r="Z16" s="243"/>
      <c r="AA16" s="243"/>
      <c r="AB16" s="671"/>
      <c r="AC16" s="673"/>
      <c r="AD16" s="243"/>
      <c r="AE16" s="51"/>
      <c r="AF16" s="243"/>
      <c r="AG16" s="243"/>
      <c r="AH16" s="671"/>
      <c r="AI16" s="673"/>
      <c r="AJ16" s="243"/>
      <c r="AK16" s="51"/>
      <c r="AL16" s="243"/>
      <c r="AM16" s="243"/>
      <c r="AN16" s="671"/>
      <c r="AO16" s="673"/>
      <c r="AP16" s="243"/>
      <c r="AQ16" s="51"/>
      <c r="AR16" s="243"/>
      <c r="AS16" s="243"/>
      <c r="AT16" s="671"/>
      <c r="AU16" s="673"/>
      <c r="AV16" s="760"/>
      <c r="AW16" s="756"/>
    </row>
    <row r="17" spans="2:49" x14ac:dyDescent="0.25">
      <c r="B17" s="714"/>
      <c r="C17" s="31" t="str">
        <f t="array" aca="1" ref="C17" ca="1">IF(ISERROR(INDEX('Background Data'!$W$1:$X$451,SMALL(IF((('Background Data'!$W$1:$W$451="Wet Scrubber")+('Background Data'!$W$1:$W$451="Glygen absorber unit")&gt;0),ROW('Background Data'!$W$1:$W$451)),ROW(4:4)),2)),"",INDEX('Background Data'!$W$1:$X$451,SMALL(IF((('Background Data'!$W$1:$W$451="Wet Scrubber")+('Background Data'!$W$1:$W$451="Glygen absorber unit")&gt;0),ROW('Background Data'!$W$1:$W$451)),ROW(4:4)),2))</f>
        <v/>
      </c>
      <c r="D17" s="671"/>
      <c r="E17" s="672"/>
      <c r="F17" s="672"/>
      <c r="G17" s="673"/>
      <c r="H17" s="51"/>
      <c r="I17" s="243"/>
      <c r="J17" s="674"/>
      <c r="K17" s="726"/>
      <c r="L17" s="726"/>
      <c r="M17" s="675"/>
      <c r="N17" s="671"/>
      <c r="O17" s="672"/>
      <c r="P17" s="672"/>
      <c r="Q17" s="673"/>
      <c r="R17" s="55"/>
      <c r="S17" s="53"/>
      <c r="T17" s="671"/>
      <c r="U17" s="672"/>
      <c r="V17" s="672"/>
      <c r="W17" s="673"/>
      <c r="X17" s="243"/>
      <c r="Y17" s="51"/>
      <c r="Z17" s="243"/>
      <c r="AA17" s="243"/>
      <c r="AB17" s="671"/>
      <c r="AC17" s="673"/>
      <c r="AD17" s="243"/>
      <c r="AE17" s="51"/>
      <c r="AF17" s="243"/>
      <c r="AG17" s="243"/>
      <c r="AH17" s="671"/>
      <c r="AI17" s="673"/>
      <c r="AJ17" s="243"/>
      <c r="AK17" s="51"/>
      <c r="AL17" s="243"/>
      <c r="AM17" s="243"/>
      <c r="AN17" s="671"/>
      <c r="AO17" s="673"/>
      <c r="AP17" s="243"/>
      <c r="AQ17" s="51"/>
      <c r="AR17" s="243"/>
      <c r="AS17" s="243"/>
      <c r="AT17" s="671"/>
      <c r="AU17" s="673"/>
      <c r="AV17" s="760"/>
      <c r="AW17" s="756"/>
    </row>
    <row r="18" spans="2:49" x14ac:dyDescent="0.25">
      <c r="B18" s="714"/>
      <c r="C18" s="31" t="str">
        <f t="array" aca="1" ref="C18" ca="1">IF(ISERROR(INDEX('Background Data'!$W$1:$X$451,SMALL(IF((('Background Data'!$W$1:$W$451="Wet Scrubber")+('Background Data'!$W$1:$W$451="Glygen absorber unit")&gt;0),ROW('Background Data'!$W$1:$W$451)),ROW(5:5)),2)),"",INDEX('Background Data'!$W$1:$X$451,SMALL(IF((('Background Data'!$W$1:$W$451="Wet Scrubber")+('Background Data'!$W$1:$W$451="Glygen absorber unit")&gt;0),ROW('Background Data'!$W$1:$W$451)),ROW(5:5)),2))</f>
        <v/>
      </c>
      <c r="D18" s="671"/>
      <c r="E18" s="672"/>
      <c r="F18" s="672"/>
      <c r="G18" s="673"/>
      <c r="H18" s="51"/>
      <c r="I18" s="243"/>
      <c r="J18" s="674"/>
      <c r="K18" s="726"/>
      <c r="L18" s="726"/>
      <c r="M18" s="675"/>
      <c r="N18" s="671"/>
      <c r="O18" s="672"/>
      <c r="P18" s="672"/>
      <c r="Q18" s="673"/>
      <c r="R18" s="55"/>
      <c r="S18" s="53"/>
      <c r="T18" s="671"/>
      <c r="U18" s="672"/>
      <c r="V18" s="672"/>
      <c r="W18" s="673"/>
      <c r="X18" s="243"/>
      <c r="Y18" s="51"/>
      <c r="Z18" s="243"/>
      <c r="AA18" s="243"/>
      <c r="AB18" s="671"/>
      <c r="AC18" s="673"/>
      <c r="AD18" s="243"/>
      <c r="AE18" s="51"/>
      <c r="AF18" s="243"/>
      <c r="AG18" s="243"/>
      <c r="AH18" s="671"/>
      <c r="AI18" s="673"/>
      <c r="AJ18" s="243"/>
      <c r="AK18" s="51"/>
      <c r="AL18" s="243"/>
      <c r="AM18" s="243"/>
      <c r="AN18" s="671"/>
      <c r="AO18" s="673"/>
      <c r="AP18" s="243"/>
      <c r="AQ18" s="51"/>
      <c r="AR18" s="243"/>
      <c r="AS18" s="243"/>
      <c r="AT18" s="671"/>
      <c r="AU18" s="673"/>
      <c r="AV18" s="760"/>
      <c r="AW18" s="756"/>
    </row>
    <row r="19" spans="2:49" s="346" customFormat="1" x14ac:dyDescent="0.25">
      <c r="B19" s="714"/>
      <c r="C19" s="31" t="str">
        <f t="array" aca="1" ref="C19" ca="1">IF(ISERROR(INDEX('Background Data'!$W$1:$X$451,SMALL(IF((('Background Data'!$W$1:$W$451="Wet Scrubber")+('Background Data'!$W$1:$W$451="Glygen absorber unit")&gt;0),ROW('Background Data'!$W$1:$W$451)),ROW(6:6)),2)),"",INDEX('Background Data'!$W$1:$X$451,SMALL(IF((('Background Data'!$W$1:$W$451="Wet Scrubber")+('Background Data'!$W$1:$W$451="Glygen absorber unit")&gt;0),ROW('Background Data'!$W$1:$W$451)),ROW(6:6)),2))</f>
        <v/>
      </c>
      <c r="D19" s="671"/>
      <c r="E19" s="672"/>
      <c r="F19" s="672"/>
      <c r="G19" s="673"/>
      <c r="H19" s="51"/>
      <c r="I19" s="243"/>
      <c r="J19" s="674"/>
      <c r="K19" s="726"/>
      <c r="L19" s="726"/>
      <c r="M19" s="675"/>
      <c r="N19" s="671"/>
      <c r="O19" s="672"/>
      <c r="P19" s="672"/>
      <c r="Q19" s="673"/>
      <c r="R19" s="55"/>
      <c r="S19" s="53"/>
      <c r="T19" s="671"/>
      <c r="U19" s="672"/>
      <c r="V19" s="672"/>
      <c r="W19" s="673"/>
      <c r="X19" s="243"/>
      <c r="Y19" s="51"/>
      <c r="Z19" s="243"/>
      <c r="AA19" s="243"/>
      <c r="AB19" s="671"/>
      <c r="AC19" s="673"/>
      <c r="AD19" s="243"/>
      <c r="AE19" s="51"/>
      <c r="AF19" s="243"/>
      <c r="AG19" s="243"/>
      <c r="AH19" s="671"/>
      <c r="AI19" s="673"/>
      <c r="AJ19" s="243"/>
      <c r="AK19" s="51"/>
      <c r="AL19" s="243"/>
      <c r="AM19" s="243"/>
      <c r="AN19" s="671"/>
      <c r="AO19" s="673"/>
      <c r="AP19" s="243"/>
      <c r="AQ19" s="51"/>
      <c r="AR19" s="243"/>
      <c r="AS19" s="243"/>
      <c r="AT19" s="671"/>
      <c r="AU19" s="673"/>
      <c r="AV19" s="760"/>
      <c r="AW19" s="756"/>
    </row>
    <row r="20" spans="2:49" s="346" customFormat="1" x14ac:dyDescent="0.25">
      <c r="B20" s="714"/>
      <c r="C20" s="31" t="str">
        <f t="array" aca="1" ref="C20" ca="1">IF(ISERROR(INDEX('Background Data'!$W$1:$X$451,SMALL(IF((('Background Data'!$W$1:$W$451="Wet Scrubber")+('Background Data'!$W$1:$W$451="Glygen absorber unit")&gt;0),ROW('Background Data'!$W$1:$W$451)),ROW(7:7)),2)),"",INDEX('Background Data'!$W$1:$X$451,SMALL(IF((('Background Data'!$W$1:$W$451="Wet Scrubber")+('Background Data'!$W$1:$W$451="Glygen absorber unit")&gt;0),ROW('Background Data'!$W$1:$W$451)),ROW(7:7)),2))</f>
        <v/>
      </c>
      <c r="D20" s="671"/>
      <c r="E20" s="672"/>
      <c r="F20" s="672"/>
      <c r="G20" s="673"/>
      <c r="H20" s="51"/>
      <c r="I20" s="243"/>
      <c r="J20" s="674"/>
      <c r="K20" s="726"/>
      <c r="L20" s="726"/>
      <c r="M20" s="675"/>
      <c r="N20" s="671"/>
      <c r="O20" s="672"/>
      <c r="P20" s="672"/>
      <c r="Q20" s="673"/>
      <c r="R20" s="55"/>
      <c r="S20" s="53"/>
      <c r="T20" s="671"/>
      <c r="U20" s="672"/>
      <c r="V20" s="672"/>
      <c r="W20" s="673"/>
      <c r="X20" s="243"/>
      <c r="Y20" s="51"/>
      <c r="Z20" s="243"/>
      <c r="AA20" s="243"/>
      <c r="AB20" s="671"/>
      <c r="AC20" s="673"/>
      <c r="AD20" s="243"/>
      <c r="AE20" s="51"/>
      <c r="AF20" s="243"/>
      <c r="AG20" s="243"/>
      <c r="AH20" s="671"/>
      <c r="AI20" s="673"/>
      <c r="AJ20" s="243"/>
      <c r="AK20" s="51"/>
      <c r="AL20" s="243"/>
      <c r="AM20" s="243"/>
      <c r="AN20" s="671"/>
      <c r="AO20" s="673"/>
      <c r="AP20" s="243"/>
      <c r="AQ20" s="51"/>
      <c r="AR20" s="243"/>
      <c r="AS20" s="243"/>
      <c r="AT20" s="671"/>
      <c r="AU20" s="673"/>
      <c r="AV20" s="760"/>
      <c r="AW20" s="756"/>
    </row>
    <row r="21" spans="2:49" s="346" customFormat="1" x14ac:dyDescent="0.25">
      <c r="B21" s="714"/>
      <c r="C21" s="31" t="str">
        <f t="array" aca="1" ref="C21" ca="1">IF(ISERROR(INDEX('Background Data'!$W$1:$X$451,SMALL(IF((('Background Data'!$W$1:$W$451="Wet Scrubber")+('Background Data'!$W$1:$W$451="Glygen absorber unit")&gt;0),ROW('Background Data'!$W$1:$W$451)),ROW(8:8)),2)),"",INDEX('Background Data'!$W$1:$X$451,SMALL(IF((('Background Data'!$W$1:$W$451="Wet Scrubber")+('Background Data'!$W$1:$W$451="Glygen absorber unit")&gt;0),ROW('Background Data'!$W$1:$W$451)),ROW(8:8)),2))</f>
        <v/>
      </c>
      <c r="D21" s="671"/>
      <c r="E21" s="672"/>
      <c r="F21" s="672"/>
      <c r="G21" s="673"/>
      <c r="H21" s="51"/>
      <c r="I21" s="243"/>
      <c r="J21" s="674"/>
      <c r="K21" s="726"/>
      <c r="L21" s="726"/>
      <c r="M21" s="675"/>
      <c r="N21" s="671"/>
      <c r="O21" s="672"/>
      <c r="P21" s="672"/>
      <c r="Q21" s="673"/>
      <c r="R21" s="55"/>
      <c r="S21" s="53"/>
      <c r="T21" s="671"/>
      <c r="U21" s="672"/>
      <c r="V21" s="672"/>
      <c r="W21" s="673"/>
      <c r="X21" s="243"/>
      <c r="Y21" s="51"/>
      <c r="Z21" s="243"/>
      <c r="AA21" s="243"/>
      <c r="AB21" s="671"/>
      <c r="AC21" s="673"/>
      <c r="AD21" s="243"/>
      <c r="AE21" s="51"/>
      <c r="AF21" s="243"/>
      <c r="AG21" s="243"/>
      <c r="AH21" s="671"/>
      <c r="AI21" s="673"/>
      <c r="AJ21" s="243"/>
      <c r="AK21" s="51"/>
      <c r="AL21" s="243"/>
      <c r="AM21" s="243"/>
      <c r="AN21" s="671"/>
      <c r="AO21" s="673"/>
      <c r="AP21" s="243"/>
      <c r="AQ21" s="51"/>
      <c r="AR21" s="243"/>
      <c r="AS21" s="243"/>
      <c r="AT21" s="671"/>
      <c r="AU21" s="673"/>
      <c r="AV21" s="760"/>
      <c r="AW21" s="756"/>
    </row>
    <row r="22" spans="2:49" s="346" customFormat="1" x14ac:dyDescent="0.25">
      <c r="B22" s="714"/>
      <c r="C22" s="31" t="str">
        <f t="array" aca="1" ref="C22" ca="1">IF(ISERROR(INDEX('Background Data'!$W$1:$X$451,SMALL(IF((('Background Data'!$W$1:$W$451="Wet Scrubber")+('Background Data'!$W$1:$W$451="Glygen absorber unit")&gt;0),ROW('Background Data'!$W$1:$W$451)),ROW(9:9)),2)),"",INDEX('Background Data'!$W$1:$X$451,SMALL(IF((('Background Data'!$W$1:$W$451="Wet Scrubber")+('Background Data'!$W$1:$W$451="Glygen absorber unit")&gt;0),ROW('Background Data'!$W$1:$W$451)),ROW(9:9)),2))</f>
        <v/>
      </c>
      <c r="D22" s="671"/>
      <c r="E22" s="672"/>
      <c r="F22" s="672"/>
      <c r="G22" s="673"/>
      <c r="H22" s="51"/>
      <c r="I22" s="243"/>
      <c r="J22" s="674"/>
      <c r="K22" s="726"/>
      <c r="L22" s="726"/>
      <c r="M22" s="675"/>
      <c r="N22" s="671"/>
      <c r="O22" s="672"/>
      <c r="P22" s="672"/>
      <c r="Q22" s="673"/>
      <c r="R22" s="55"/>
      <c r="S22" s="53"/>
      <c r="T22" s="671"/>
      <c r="U22" s="672"/>
      <c r="V22" s="672"/>
      <c r="W22" s="673"/>
      <c r="X22" s="243"/>
      <c r="Y22" s="51"/>
      <c r="Z22" s="243"/>
      <c r="AA22" s="243"/>
      <c r="AB22" s="671"/>
      <c r="AC22" s="673"/>
      <c r="AD22" s="243"/>
      <c r="AE22" s="51"/>
      <c r="AF22" s="243"/>
      <c r="AG22" s="243"/>
      <c r="AH22" s="671"/>
      <c r="AI22" s="673"/>
      <c r="AJ22" s="243"/>
      <c r="AK22" s="51"/>
      <c r="AL22" s="243"/>
      <c r="AM22" s="243"/>
      <c r="AN22" s="671"/>
      <c r="AO22" s="673"/>
      <c r="AP22" s="243"/>
      <c r="AQ22" s="51"/>
      <c r="AR22" s="243"/>
      <c r="AS22" s="243"/>
      <c r="AT22" s="671"/>
      <c r="AU22" s="673"/>
      <c r="AV22" s="760"/>
      <c r="AW22" s="756"/>
    </row>
    <row r="23" spans="2:49" s="346" customFormat="1" x14ac:dyDescent="0.25">
      <c r="B23" s="714"/>
      <c r="C23" s="31" t="str">
        <f t="array" aca="1" ref="C23" ca="1">IF(ISERROR(INDEX('Background Data'!$W$1:$X$451,SMALL(IF((('Background Data'!$W$1:$W$451="Wet Scrubber")+('Background Data'!$W$1:$W$451="Glygen absorber unit")&gt;0),ROW('Background Data'!$W$1:$W$451)),ROW(10:10)),2)),"",INDEX('Background Data'!$W$1:$X$451,SMALL(IF((('Background Data'!$W$1:$W$451="Wet Scrubber")+('Background Data'!$W$1:$W$451="Glygen absorber unit")&gt;0),ROW('Background Data'!$W$1:$W$451)),ROW(10:10)),2))</f>
        <v/>
      </c>
      <c r="D23" s="671"/>
      <c r="E23" s="672"/>
      <c r="F23" s="672"/>
      <c r="G23" s="673"/>
      <c r="H23" s="51"/>
      <c r="I23" s="243"/>
      <c r="J23" s="674"/>
      <c r="K23" s="726"/>
      <c r="L23" s="726"/>
      <c r="M23" s="675"/>
      <c r="N23" s="671"/>
      <c r="O23" s="672"/>
      <c r="P23" s="672"/>
      <c r="Q23" s="673"/>
      <c r="R23" s="55"/>
      <c r="S23" s="53"/>
      <c r="T23" s="671"/>
      <c r="U23" s="672"/>
      <c r="V23" s="672"/>
      <c r="W23" s="673"/>
      <c r="X23" s="243"/>
      <c r="Y23" s="51"/>
      <c r="Z23" s="243"/>
      <c r="AA23" s="243"/>
      <c r="AB23" s="671"/>
      <c r="AC23" s="673"/>
      <c r="AD23" s="243"/>
      <c r="AE23" s="51"/>
      <c r="AF23" s="243"/>
      <c r="AG23" s="243"/>
      <c r="AH23" s="671"/>
      <c r="AI23" s="673"/>
      <c r="AJ23" s="243"/>
      <c r="AK23" s="51"/>
      <c r="AL23" s="243"/>
      <c r="AM23" s="243"/>
      <c r="AN23" s="671"/>
      <c r="AO23" s="673"/>
      <c r="AP23" s="243"/>
      <c r="AQ23" s="51"/>
      <c r="AR23" s="243"/>
      <c r="AS23" s="243"/>
      <c r="AT23" s="671"/>
      <c r="AU23" s="673"/>
      <c r="AV23" s="760"/>
      <c r="AW23" s="756"/>
    </row>
    <row r="24" spans="2:49" s="346" customFormat="1" x14ac:dyDescent="0.25">
      <c r="B24" s="714"/>
      <c r="C24" s="31" t="str">
        <f t="array" aca="1" ref="C24" ca="1">IF(ISERROR(INDEX('Background Data'!$W$1:$X$451,SMALL(IF((('Background Data'!$W$1:$W$451="Wet Scrubber")+('Background Data'!$W$1:$W$451="Glygen absorber unit")&gt;0),ROW('Background Data'!$W$1:$W$451)),ROW(11:11)),2)),"",INDEX('Background Data'!$W$1:$X$451,SMALL(IF((('Background Data'!$W$1:$W$451="Wet Scrubber")+('Background Data'!$W$1:$W$451="Glygen absorber unit")&gt;0),ROW('Background Data'!$W$1:$W$451)),ROW(11:11)),2))</f>
        <v/>
      </c>
      <c r="D24" s="671"/>
      <c r="E24" s="672"/>
      <c r="F24" s="672"/>
      <c r="G24" s="673"/>
      <c r="H24" s="51"/>
      <c r="I24" s="243"/>
      <c r="J24" s="674"/>
      <c r="K24" s="726"/>
      <c r="L24" s="726"/>
      <c r="M24" s="675"/>
      <c r="N24" s="671"/>
      <c r="O24" s="672"/>
      <c r="P24" s="672"/>
      <c r="Q24" s="673"/>
      <c r="R24" s="55"/>
      <c r="S24" s="53"/>
      <c r="T24" s="671"/>
      <c r="U24" s="672"/>
      <c r="V24" s="672"/>
      <c r="W24" s="673"/>
      <c r="X24" s="243"/>
      <c r="Y24" s="51"/>
      <c r="Z24" s="243"/>
      <c r="AA24" s="243"/>
      <c r="AB24" s="671"/>
      <c r="AC24" s="673"/>
      <c r="AD24" s="243"/>
      <c r="AE24" s="51"/>
      <c r="AF24" s="243"/>
      <c r="AG24" s="243"/>
      <c r="AH24" s="671"/>
      <c r="AI24" s="673"/>
      <c r="AJ24" s="243"/>
      <c r="AK24" s="51"/>
      <c r="AL24" s="243"/>
      <c r="AM24" s="243"/>
      <c r="AN24" s="671"/>
      <c r="AO24" s="673"/>
      <c r="AP24" s="243"/>
      <c r="AQ24" s="51"/>
      <c r="AR24" s="243"/>
      <c r="AS24" s="243"/>
      <c r="AT24" s="671"/>
      <c r="AU24" s="673"/>
      <c r="AV24" s="760"/>
      <c r="AW24" s="756"/>
    </row>
    <row r="25" spans="2:49" s="346" customFormat="1" x14ac:dyDescent="0.25">
      <c r="B25" s="714"/>
      <c r="C25" s="31" t="str">
        <f t="array" aca="1" ref="C25" ca="1">IF(ISERROR(INDEX('Background Data'!$W$1:$X$451,SMALL(IF((('Background Data'!$W$1:$W$451="Wet Scrubber")+('Background Data'!$W$1:$W$451="Glygen absorber unit")&gt;0),ROW('Background Data'!$W$1:$W$451)),ROW(12:12)),2)),"",INDEX('Background Data'!$W$1:$X$451,SMALL(IF((('Background Data'!$W$1:$W$451="Wet Scrubber")+('Background Data'!$W$1:$W$451="Glygen absorber unit")&gt;0),ROW('Background Data'!$W$1:$W$451)),ROW(12:12)),2))</f>
        <v/>
      </c>
      <c r="D25" s="671"/>
      <c r="E25" s="672"/>
      <c r="F25" s="672"/>
      <c r="G25" s="673"/>
      <c r="H25" s="51"/>
      <c r="I25" s="243"/>
      <c r="J25" s="674"/>
      <c r="K25" s="726"/>
      <c r="L25" s="726"/>
      <c r="M25" s="675"/>
      <c r="N25" s="671"/>
      <c r="O25" s="672"/>
      <c r="P25" s="672"/>
      <c r="Q25" s="673"/>
      <c r="R25" s="55"/>
      <c r="S25" s="53"/>
      <c r="T25" s="671"/>
      <c r="U25" s="672"/>
      <c r="V25" s="672"/>
      <c r="W25" s="673"/>
      <c r="X25" s="243"/>
      <c r="Y25" s="51"/>
      <c r="Z25" s="243"/>
      <c r="AA25" s="243"/>
      <c r="AB25" s="671"/>
      <c r="AC25" s="673"/>
      <c r="AD25" s="243"/>
      <c r="AE25" s="51"/>
      <c r="AF25" s="243"/>
      <c r="AG25" s="243"/>
      <c r="AH25" s="671"/>
      <c r="AI25" s="673"/>
      <c r="AJ25" s="243"/>
      <c r="AK25" s="51"/>
      <c r="AL25" s="243"/>
      <c r="AM25" s="243"/>
      <c r="AN25" s="671"/>
      <c r="AO25" s="673"/>
      <c r="AP25" s="243"/>
      <c r="AQ25" s="51"/>
      <c r="AR25" s="243"/>
      <c r="AS25" s="243"/>
      <c r="AT25" s="671"/>
      <c r="AU25" s="673"/>
      <c r="AV25" s="760"/>
      <c r="AW25" s="756"/>
    </row>
    <row r="26" spans="2:49" s="346" customFormat="1" x14ac:dyDescent="0.25">
      <c r="B26" s="714"/>
      <c r="C26" s="31" t="str">
        <f t="array" aca="1" ref="C26" ca="1">IF(ISERROR(INDEX('Background Data'!$W$1:$X$451,SMALL(IF((('Background Data'!$W$1:$W$451="Wet Scrubber")+('Background Data'!$W$1:$W$451="Glygen absorber unit")&gt;0),ROW('Background Data'!$W$1:$W$451)),ROW(13:13)),2)),"",INDEX('Background Data'!$W$1:$X$451,SMALL(IF((('Background Data'!$W$1:$W$451="Wet Scrubber")+('Background Data'!$W$1:$W$451="Glygen absorber unit")&gt;0),ROW('Background Data'!$W$1:$W$451)),ROW(13:13)),2))</f>
        <v/>
      </c>
      <c r="D26" s="671"/>
      <c r="E26" s="672"/>
      <c r="F26" s="672"/>
      <c r="G26" s="673"/>
      <c r="H26" s="51"/>
      <c r="I26" s="243"/>
      <c r="J26" s="674"/>
      <c r="K26" s="726"/>
      <c r="L26" s="726"/>
      <c r="M26" s="675"/>
      <c r="N26" s="671"/>
      <c r="O26" s="672"/>
      <c r="P26" s="672"/>
      <c r="Q26" s="673"/>
      <c r="R26" s="55"/>
      <c r="S26" s="53"/>
      <c r="T26" s="671"/>
      <c r="U26" s="672"/>
      <c r="V26" s="672"/>
      <c r="W26" s="673"/>
      <c r="X26" s="243"/>
      <c r="Y26" s="51"/>
      <c r="Z26" s="243"/>
      <c r="AA26" s="243"/>
      <c r="AB26" s="671"/>
      <c r="AC26" s="673"/>
      <c r="AD26" s="243"/>
      <c r="AE26" s="51"/>
      <c r="AF26" s="243"/>
      <c r="AG26" s="243"/>
      <c r="AH26" s="671"/>
      <c r="AI26" s="673"/>
      <c r="AJ26" s="243"/>
      <c r="AK26" s="51"/>
      <c r="AL26" s="243"/>
      <c r="AM26" s="243"/>
      <c r="AN26" s="671"/>
      <c r="AO26" s="673"/>
      <c r="AP26" s="243"/>
      <c r="AQ26" s="51"/>
      <c r="AR26" s="243"/>
      <c r="AS26" s="243"/>
      <c r="AT26" s="671"/>
      <c r="AU26" s="673"/>
      <c r="AV26" s="760"/>
      <c r="AW26" s="756"/>
    </row>
    <row r="27" spans="2:49" s="346" customFormat="1" x14ac:dyDescent="0.25">
      <c r="B27" s="714"/>
      <c r="C27" s="31" t="str">
        <f t="array" aca="1" ref="C27" ca="1">IF(ISERROR(INDEX('Background Data'!$W$1:$X$451,SMALL(IF((('Background Data'!$W$1:$W$451="Wet Scrubber")+('Background Data'!$W$1:$W$451="Glygen absorber unit")&gt;0),ROW('Background Data'!$W$1:$W$451)),ROW(14:14)),2)),"",INDEX('Background Data'!$W$1:$X$451,SMALL(IF((('Background Data'!$W$1:$W$451="Wet Scrubber")+('Background Data'!$W$1:$W$451="Glygen absorber unit")&gt;0),ROW('Background Data'!$W$1:$W$451)),ROW(14:14)),2))</f>
        <v/>
      </c>
      <c r="D27" s="671"/>
      <c r="E27" s="672"/>
      <c r="F27" s="672"/>
      <c r="G27" s="673"/>
      <c r="H27" s="51"/>
      <c r="I27" s="243"/>
      <c r="J27" s="674"/>
      <c r="K27" s="726"/>
      <c r="L27" s="726"/>
      <c r="M27" s="675"/>
      <c r="N27" s="671"/>
      <c r="O27" s="672"/>
      <c r="P27" s="672"/>
      <c r="Q27" s="673"/>
      <c r="R27" s="55"/>
      <c r="S27" s="53"/>
      <c r="T27" s="671"/>
      <c r="U27" s="672"/>
      <c r="V27" s="672"/>
      <c r="W27" s="673"/>
      <c r="X27" s="243"/>
      <c r="Y27" s="51"/>
      <c r="Z27" s="243"/>
      <c r="AA27" s="243"/>
      <c r="AB27" s="671"/>
      <c r="AC27" s="673"/>
      <c r="AD27" s="243"/>
      <c r="AE27" s="51"/>
      <c r="AF27" s="243"/>
      <c r="AG27" s="243"/>
      <c r="AH27" s="671"/>
      <c r="AI27" s="673"/>
      <c r="AJ27" s="243"/>
      <c r="AK27" s="51"/>
      <c r="AL27" s="243"/>
      <c r="AM27" s="243"/>
      <c r="AN27" s="671"/>
      <c r="AO27" s="673"/>
      <c r="AP27" s="243"/>
      <c r="AQ27" s="51"/>
      <c r="AR27" s="243"/>
      <c r="AS27" s="243"/>
      <c r="AT27" s="671"/>
      <c r="AU27" s="673"/>
      <c r="AV27" s="760"/>
      <c r="AW27" s="756"/>
    </row>
    <row r="28" spans="2:49" s="346" customFormat="1" x14ac:dyDescent="0.25">
      <c r="B28" s="714"/>
      <c r="C28" s="31" t="str">
        <f t="array" aca="1" ref="C28" ca="1">IF(ISERROR(INDEX('Background Data'!$W$1:$X$451,SMALL(IF((('Background Data'!$W$1:$W$451="Wet Scrubber")+('Background Data'!$W$1:$W$451="Glygen absorber unit")&gt;0),ROW('Background Data'!$W$1:$W$451)),ROW(15:15)),2)),"",INDEX('Background Data'!$W$1:$X$451,SMALL(IF((('Background Data'!$W$1:$W$451="Wet Scrubber")+('Background Data'!$W$1:$W$451="Glygen absorber unit")&gt;0),ROW('Background Data'!$W$1:$W$451)),ROW(15:15)),2))</f>
        <v/>
      </c>
      <c r="D28" s="671"/>
      <c r="E28" s="672"/>
      <c r="F28" s="672"/>
      <c r="G28" s="673"/>
      <c r="H28" s="51"/>
      <c r="I28" s="243"/>
      <c r="J28" s="674"/>
      <c r="K28" s="726"/>
      <c r="L28" s="726"/>
      <c r="M28" s="675"/>
      <c r="N28" s="671"/>
      <c r="O28" s="672"/>
      <c r="P28" s="672"/>
      <c r="Q28" s="673"/>
      <c r="R28" s="55"/>
      <c r="S28" s="53"/>
      <c r="T28" s="671"/>
      <c r="U28" s="672"/>
      <c r="V28" s="672"/>
      <c r="W28" s="673"/>
      <c r="X28" s="243"/>
      <c r="Y28" s="51"/>
      <c r="Z28" s="243"/>
      <c r="AA28" s="243"/>
      <c r="AB28" s="671"/>
      <c r="AC28" s="673"/>
      <c r="AD28" s="243"/>
      <c r="AE28" s="51"/>
      <c r="AF28" s="243"/>
      <c r="AG28" s="243"/>
      <c r="AH28" s="671"/>
      <c r="AI28" s="673"/>
      <c r="AJ28" s="243"/>
      <c r="AK28" s="51"/>
      <c r="AL28" s="243"/>
      <c r="AM28" s="243"/>
      <c r="AN28" s="671"/>
      <c r="AO28" s="673"/>
      <c r="AP28" s="243"/>
      <c r="AQ28" s="51"/>
      <c r="AR28" s="243"/>
      <c r="AS28" s="243"/>
      <c r="AT28" s="671"/>
      <c r="AU28" s="673"/>
      <c r="AV28" s="760"/>
      <c r="AW28" s="756"/>
    </row>
    <row r="29" spans="2:49" x14ac:dyDescent="0.25">
      <c r="B29" s="714"/>
      <c r="C29" s="31" t="str">
        <f t="array" aca="1" ref="C29" ca="1">IF(ISERROR(INDEX('Background Data'!$W$1:$X$451,SMALL(IF((('Background Data'!$W$1:$W$451="Wet Scrubber")+('Background Data'!$W$1:$W$451="Glygen absorber unit")&gt;0),ROW('Background Data'!$W$1:$W$451)),ROW(16:16)),2)),"",INDEX('Background Data'!$W$1:$X$451,SMALL(IF((('Background Data'!$W$1:$W$451="Wet Scrubber")+('Background Data'!$W$1:$W$451="Glygen absorber unit")&gt;0),ROW('Background Data'!$W$1:$W$451)),ROW(16:16)),2))</f>
        <v/>
      </c>
      <c r="D29" s="671"/>
      <c r="E29" s="672"/>
      <c r="F29" s="672"/>
      <c r="G29" s="673"/>
      <c r="H29" s="51"/>
      <c r="I29" s="243"/>
      <c r="J29" s="674"/>
      <c r="K29" s="726"/>
      <c r="L29" s="726"/>
      <c r="M29" s="675"/>
      <c r="N29" s="671"/>
      <c r="O29" s="672"/>
      <c r="P29" s="672"/>
      <c r="Q29" s="673"/>
      <c r="R29" s="55"/>
      <c r="S29" s="53"/>
      <c r="T29" s="671"/>
      <c r="U29" s="672"/>
      <c r="V29" s="672"/>
      <c r="W29" s="673"/>
      <c r="X29" s="243"/>
      <c r="Y29" s="51"/>
      <c r="Z29" s="243"/>
      <c r="AA29" s="243"/>
      <c r="AB29" s="671"/>
      <c r="AC29" s="673"/>
      <c r="AD29" s="243"/>
      <c r="AE29" s="51"/>
      <c r="AF29" s="243"/>
      <c r="AG29" s="243"/>
      <c r="AH29" s="671"/>
      <c r="AI29" s="673"/>
      <c r="AJ29" s="243"/>
      <c r="AK29" s="51"/>
      <c r="AL29" s="243"/>
      <c r="AM29" s="243"/>
      <c r="AN29" s="671"/>
      <c r="AO29" s="673"/>
      <c r="AP29" s="243"/>
      <c r="AQ29" s="51"/>
      <c r="AR29" s="243"/>
      <c r="AS29" s="243"/>
      <c r="AT29" s="671"/>
      <c r="AU29" s="673"/>
      <c r="AV29" s="760"/>
      <c r="AW29" s="756"/>
    </row>
    <row r="30" spans="2:49" x14ac:dyDescent="0.25">
      <c r="B30" s="714"/>
      <c r="C30" s="31" t="str">
        <f t="array" aca="1" ref="C30" ca="1">IF(ISERROR(INDEX('Background Data'!$W$1:$X$451,SMALL(IF((('Background Data'!$W$1:$W$451="Wet Scrubber")+('Background Data'!$W$1:$W$451="Glygen absorber unit")&gt;0),ROW('Background Data'!$W$1:$W$451)),ROW(17:17)),2)),"",INDEX('Background Data'!$W$1:$X$451,SMALL(IF((('Background Data'!$W$1:$W$451="Wet Scrubber")+('Background Data'!$W$1:$W$451="Glygen absorber unit")&gt;0),ROW('Background Data'!$W$1:$W$451)),ROW(17:17)),2))</f>
        <v/>
      </c>
      <c r="D30" s="671"/>
      <c r="E30" s="672"/>
      <c r="F30" s="672"/>
      <c r="G30" s="673"/>
      <c r="H30" s="51"/>
      <c r="I30" s="243"/>
      <c r="J30" s="674"/>
      <c r="K30" s="726"/>
      <c r="L30" s="726"/>
      <c r="M30" s="675"/>
      <c r="N30" s="671"/>
      <c r="O30" s="672"/>
      <c r="P30" s="672"/>
      <c r="Q30" s="673"/>
      <c r="R30" s="55"/>
      <c r="S30" s="53"/>
      <c r="T30" s="671"/>
      <c r="U30" s="672"/>
      <c r="V30" s="672"/>
      <c r="W30" s="673"/>
      <c r="X30" s="243"/>
      <c r="Y30" s="51"/>
      <c r="Z30" s="243"/>
      <c r="AA30" s="243"/>
      <c r="AB30" s="671"/>
      <c r="AC30" s="673"/>
      <c r="AD30" s="243"/>
      <c r="AE30" s="51"/>
      <c r="AF30" s="243"/>
      <c r="AG30" s="243"/>
      <c r="AH30" s="671"/>
      <c r="AI30" s="673"/>
      <c r="AJ30" s="243"/>
      <c r="AK30" s="51"/>
      <c r="AL30" s="243"/>
      <c r="AM30" s="243"/>
      <c r="AN30" s="671"/>
      <c r="AO30" s="673"/>
      <c r="AP30" s="243"/>
      <c r="AQ30" s="51"/>
      <c r="AR30" s="243"/>
      <c r="AS30" s="243"/>
      <c r="AT30" s="671"/>
      <c r="AU30" s="673"/>
      <c r="AV30" s="760"/>
      <c r="AW30" s="756"/>
    </row>
    <row r="31" spans="2:49" x14ac:dyDescent="0.25">
      <c r="B31" s="714"/>
      <c r="C31" s="31" t="str">
        <f t="array" aca="1" ref="C31" ca="1">IF(ISERROR(INDEX('Background Data'!$W$1:$X$451,SMALL(IF((('Background Data'!$W$1:$W$451="Wet Scrubber")+('Background Data'!$W$1:$W$451="Glygen absorber unit")&gt;0),ROW('Background Data'!$W$1:$W$451)),ROW(18:18)),2)),"",INDEX('Background Data'!$W$1:$X$451,SMALL(IF((('Background Data'!$W$1:$W$451="Wet Scrubber")+('Background Data'!$W$1:$W$451="Glygen absorber unit")&gt;0),ROW('Background Data'!$W$1:$W$451)),ROW(18:18)),2))</f>
        <v/>
      </c>
      <c r="D31" s="671"/>
      <c r="E31" s="672"/>
      <c r="F31" s="672"/>
      <c r="G31" s="673"/>
      <c r="H31" s="51"/>
      <c r="I31" s="243"/>
      <c r="J31" s="674"/>
      <c r="K31" s="726"/>
      <c r="L31" s="726"/>
      <c r="M31" s="675"/>
      <c r="N31" s="671"/>
      <c r="O31" s="672"/>
      <c r="P31" s="672"/>
      <c r="Q31" s="673"/>
      <c r="R31" s="55"/>
      <c r="S31" s="53"/>
      <c r="T31" s="671"/>
      <c r="U31" s="672"/>
      <c r="V31" s="672"/>
      <c r="W31" s="673"/>
      <c r="X31" s="243"/>
      <c r="Y31" s="51"/>
      <c r="Z31" s="243"/>
      <c r="AA31" s="243"/>
      <c r="AB31" s="671"/>
      <c r="AC31" s="673"/>
      <c r="AD31" s="243"/>
      <c r="AE31" s="51"/>
      <c r="AF31" s="243"/>
      <c r="AG31" s="243"/>
      <c r="AH31" s="671"/>
      <c r="AI31" s="673"/>
      <c r="AJ31" s="243"/>
      <c r="AK31" s="51"/>
      <c r="AL31" s="243"/>
      <c r="AM31" s="243"/>
      <c r="AN31" s="671"/>
      <c r="AO31" s="673"/>
      <c r="AP31" s="243"/>
      <c r="AQ31" s="51"/>
      <c r="AR31" s="243"/>
      <c r="AS31" s="243"/>
      <c r="AT31" s="671"/>
      <c r="AU31" s="673"/>
      <c r="AV31" s="760"/>
      <c r="AW31" s="756"/>
    </row>
    <row r="32" spans="2:49" x14ac:dyDescent="0.25">
      <c r="B32" s="714"/>
      <c r="C32" s="31" t="str">
        <f t="array" aca="1" ref="C32" ca="1">IF(ISERROR(INDEX('Background Data'!$W$1:$X$451,SMALL(IF((('Background Data'!$W$1:$W$451="Wet Scrubber")+('Background Data'!$W$1:$W$451="Glygen absorber unit")&gt;0),ROW('Background Data'!$W$1:$W$451)),ROW(19:19)),2)),"",INDEX('Background Data'!$W$1:$X$451,SMALL(IF((('Background Data'!$W$1:$W$451="Wet Scrubber")+('Background Data'!$W$1:$W$451="Glygen absorber unit")&gt;0),ROW('Background Data'!$W$1:$W$451)),ROW(19:19)),2))</f>
        <v/>
      </c>
      <c r="D32" s="671"/>
      <c r="E32" s="672"/>
      <c r="F32" s="672"/>
      <c r="G32" s="673"/>
      <c r="H32" s="51"/>
      <c r="I32" s="243"/>
      <c r="J32" s="674"/>
      <c r="K32" s="726"/>
      <c r="L32" s="726"/>
      <c r="M32" s="675"/>
      <c r="N32" s="671"/>
      <c r="O32" s="672"/>
      <c r="P32" s="672"/>
      <c r="Q32" s="673"/>
      <c r="R32" s="55"/>
      <c r="S32" s="53"/>
      <c r="T32" s="671"/>
      <c r="U32" s="672"/>
      <c r="V32" s="672"/>
      <c r="W32" s="673"/>
      <c r="X32" s="243"/>
      <c r="Y32" s="51"/>
      <c r="Z32" s="243"/>
      <c r="AA32" s="243"/>
      <c r="AB32" s="671"/>
      <c r="AC32" s="673"/>
      <c r="AD32" s="243"/>
      <c r="AE32" s="51"/>
      <c r="AF32" s="243"/>
      <c r="AG32" s="243"/>
      <c r="AH32" s="671"/>
      <c r="AI32" s="673"/>
      <c r="AJ32" s="243"/>
      <c r="AK32" s="51"/>
      <c r="AL32" s="243"/>
      <c r="AM32" s="243"/>
      <c r="AN32" s="671"/>
      <c r="AO32" s="673"/>
      <c r="AP32" s="243"/>
      <c r="AQ32" s="51"/>
      <c r="AR32" s="243"/>
      <c r="AS32" s="243"/>
      <c r="AT32" s="671"/>
      <c r="AU32" s="673"/>
      <c r="AV32" s="760"/>
      <c r="AW32" s="756"/>
    </row>
    <row r="33" spans="2:68" s="99" customFormat="1" x14ac:dyDescent="0.25">
      <c r="B33" s="604"/>
      <c r="C33" s="31" t="str">
        <f t="array" aca="1" ref="C33" ca="1">IF(ISERROR(INDEX('Background Data'!$W$1:$X$451,SMALL(IF((('Background Data'!$W$1:$W$451="Wet Scrubber")+('Background Data'!$W$1:$W$451="Glygen absorber unit")&gt;0),ROW('Background Data'!$W$1:$W$451)),ROW(20:20)),2)),"",INDEX('Background Data'!$W$1:$X$451,SMALL(IF((('Background Data'!$W$1:$W$451="Wet Scrubber")+('Background Data'!$W$1:$W$451="Glygen absorber unit")&gt;0),ROW('Background Data'!$W$1:$W$451)),ROW(20:20)),2))</f>
        <v/>
      </c>
      <c r="D33" s="671"/>
      <c r="E33" s="672"/>
      <c r="F33" s="672"/>
      <c r="G33" s="673"/>
      <c r="H33" s="170"/>
      <c r="I33" s="477"/>
      <c r="J33" s="674"/>
      <c r="K33" s="726"/>
      <c r="L33" s="726"/>
      <c r="M33" s="675"/>
      <c r="N33" s="671"/>
      <c r="O33" s="672"/>
      <c r="P33" s="672"/>
      <c r="Q33" s="673"/>
      <c r="R33" s="173"/>
      <c r="S33" s="211"/>
      <c r="T33" s="671"/>
      <c r="U33" s="672"/>
      <c r="V33" s="672"/>
      <c r="W33" s="673"/>
      <c r="X33" s="477"/>
      <c r="Y33" s="170"/>
      <c r="Z33" s="477"/>
      <c r="AA33" s="477"/>
      <c r="AB33" s="671"/>
      <c r="AC33" s="673"/>
      <c r="AD33" s="477"/>
      <c r="AE33" s="170"/>
      <c r="AF33" s="477"/>
      <c r="AG33" s="477"/>
      <c r="AH33" s="671"/>
      <c r="AI33" s="673"/>
      <c r="AJ33" s="477"/>
      <c r="AK33" s="170"/>
      <c r="AL33" s="477"/>
      <c r="AM33" s="477"/>
      <c r="AN33" s="671"/>
      <c r="AO33" s="673"/>
      <c r="AP33" s="477"/>
      <c r="AQ33" s="170"/>
      <c r="AR33" s="477"/>
      <c r="AS33" s="477"/>
      <c r="AT33" s="671"/>
      <c r="AU33" s="673"/>
      <c r="AV33" s="761"/>
      <c r="AW33" s="762"/>
    </row>
    <row r="34" spans="2:68" s="99" customFormat="1" x14ac:dyDescent="0.25">
      <c r="B34" s="604"/>
      <c r="C34" s="31" t="str">
        <f t="array" aca="1" ref="C34" ca="1">IF(ISERROR(INDEX('Background Data'!$W$1:$X$451,SMALL(IF((('Background Data'!$W$1:$W$451="Wet Scrubber")+('Background Data'!$W$1:$W$451="Glygen absorber unit")&gt;0),ROW('Background Data'!$W$1:$W$451)),ROW(21:21)),2)),"",INDEX('Background Data'!$W$1:$X$451,SMALL(IF((('Background Data'!$W$1:$W$451="Wet Scrubber")+('Background Data'!$W$1:$W$451="Glygen absorber unit")&gt;0),ROW('Background Data'!$W$1:$W$451)),ROW(21:21)),2))</f>
        <v/>
      </c>
      <c r="D34" s="671"/>
      <c r="E34" s="672"/>
      <c r="F34" s="672"/>
      <c r="G34" s="673"/>
      <c r="H34" s="170"/>
      <c r="I34" s="477"/>
      <c r="J34" s="674"/>
      <c r="K34" s="726"/>
      <c r="L34" s="726"/>
      <c r="M34" s="675"/>
      <c r="N34" s="671"/>
      <c r="O34" s="672"/>
      <c r="P34" s="672"/>
      <c r="Q34" s="673"/>
      <c r="R34" s="173"/>
      <c r="S34" s="211"/>
      <c r="T34" s="671"/>
      <c r="U34" s="672"/>
      <c r="V34" s="672"/>
      <c r="W34" s="673"/>
      <c r="X34" s="477"/>
      <c r="Y34" s="170"/>
      <c r="Z34" s="477"/>
      <c r="AA34" s="477"/>
      <c r="AB34" s="671"/>
      <c r="AC34" s="673"/>
      <c r="AD34" s="477"/>
      <c r="AE34" s="170"/>
      <c r="AF34" s="477"/>
      <c r="AG34" s="477"/>
      <c r="AH34" s="671"/>
      <c r="AI34" s="673"/>
      <c r="AJ34" s="477"/>
      <c r="AK34" s="170"/>
      <c r="AL34" s="477"/>
      <c r="AM34" s="477"/>
      <c r="AN34" s="671"/>
      <c r="AO34" s="673"/>
      <c r="AP34" s="477"/>
      <c r="AQ34" s="170"/>
      <c r="AR34" s="477"/>
      <c r="AS34" s="477"/>
      <c r="AT34" s="671"/>
      <c r="AU34" s="673"/>
      <c r="AV34" s="761"/>
      <c r="AW34" s="762"/>
    </row>
    <row r="35" spans="2:68" s="99" customFormat="1" x14ac:dyDescent="0.25">
      <c r="B35" s="604"/>
      <c r="C35" s="31" t="str">
        <f t="array" aca="1" ref="C35" ca="1">IF(ISERROR(INDEX('Background Data'!$W$1:$X$451,SMALL(IF((('Background Data'!$W$1:$W$451="Wet Scrubber")+('Background Data'!$W$1:$W$451="Glygen absorber unit")&gt;0),ROW('Background Data'!$W$1:$W$451)),ROW(22:22)),2)),"",INDEX('Background Data'!$W$1:$X$451,SMALL(IF((('Background Data'!$W$1:$W$451="Wet Scrubber")+('Background Data'!$W$1:$W$451="Glygen absorber unit")&gt;0),ROW('Background Data'!$W$1:$W$451)),ROW(22:22)),2))</f>
        <v/>
      </c>
      <c r="D35" s="671"/>
      <c r="E35" s="672"/>
      <c r="F35" s="672"/>
      <c r="G35" s="673"/>
      <c r="H35" s="170"/>
      <c r="I35" s="477"/>
      <c r="J35" s="674"/>
      <c r="K35" s="726"/>
      <c r="L35" s="726"/>
      <c r="M35" s="675"/>
      <c r="N35" s="671"/>
      <c r="O35" s="672"/>
      <c r="P35" s="672"/>
      <c r="Q35" s="673"/>
      <c r="R35" s="173"/>
      <c r="S35" s="211"/>
      <c r="T35" s="671"/>
      <c r="U35" s="672"/>
      <c r="V35" s="672"/>
      <c r="W35" s="673"/>
      <c r="X35" s="477"/>
      <c r="Y35" s="170"/>
      <c r="Z35" s="477"/>
      <c r="AA35" s="477"/>
      <c r="AB35" s="671"/>
      <c r="AC35" s="673"/>
      <c r="AD35" s="477"/>
      <c r="AE35" s="170"/>
      <c r="AF35" s="477"/>
      <c r="AG35" s="477"/>
      <c r="AH35" s="671"/>
      <c r="AI35" s="673"/>
      <c r="AJ35" s="477"/>
      <c r="AK35" s="170"/>
      <c r="AL35" s="477"/>
      <c r="AM35" s="477"/>
      <c r="AN35" s="671"/>
      <c r="AO35" s="673"/>
      <c r="AP35" s="477"/>
      <c r="AQ35" s="170"/>
      <c r="AR35" s="477"/>
      <c r="AS35" s="477"/>
      <c r="AT35" s="671"/>
      <c r="AU35" s="673"/>
      <c r="AV35" s="761"/>
      <c r="AW35" s="762"/>
    </row>
    <row r="36" spans="2:68" s="99" customFormat="1" x14ac:dyDescent="0.25">
      <c r="B36" s="604"/>
      <c r="C36" s="31" t="str">
        <f t="array" aca="1" ref="C36" ca="1">IF(ISERROR(INDEX('Background Data'!$W$1:$X$451,SMALL(IF((('Background Data'!$W$1:$W$451="Wet Scrubber")+('Background Data'!$W$1:$W$451="Glygen absorber unit")&gt;0),ROW('Background Data'!$W$1:$W$451)),ROW(23:23)),2)),"",INDEX('Background Data'!$W$1:$X$451,SMALL(IF((('Background Data'!$W$1:$W$451="Wet Scrubber")+('Background Data'!$W$1:$W$451="Glygen absorber unit")&gt;0),ROW('Background Data'!$W$1:$W$451)),ROW(23:23)),2))</f>
        <v/>
      </c>
      <c r="D36" s="671"/>
      <c r="E36" s="672"/>
      <c r="F36" s="672"/>
      <c r="G36" s="673"/>
      <c r="H36" s="170"/>
      <c r="I36" s="477"/>
      <c r="J36" s="674"/>
      <c r="K36" s="726"/>
      <c r="L36" s="726"/>
      <c r="M36" s="675"/>
      <c r="N36" s="671"/>
      <c r="O36" s="672"/>
      <c r="P36" s="672"/>
      <c r="Q36" s="673"/>
      <c r="R36" s="173"/>
      <c r="S36" s="211"/>
      <c r="T36" s="671"/>
      <c r="U36" s="672"/>
      <c r="V36" s="672"/>
      <c r="W36" s="673"/>
      <c r="X36" s="477"/>
      <c r="Y36" s="170"/>
      <c r="Z36" s="477"/>
      <c r="AA36" s="477"/>
      <c r="AB36" s="671"/>
      <c r="AC36" s="673"/>
      <c r="AD36" s="477"/>
      <c r="AE36" s="170"/>
      <c r="AF36" s="477"/>
      <c r="AG36" s="477"/>
      <c r="AH36" s="671"/>
      <c r="AI36" s="673"/>
      <c r="AJ36" s="477"/>
      <c r="AK36" s="170"/>
      <c r="AL36" s="477"/>
      <c r="AM36" s="477"/>
      <c r="AN36" s="671"/>
      <c r="AO36" s="673"/>
      <c r="AP36" s="477"/>
      <c r="AQ36" s="170"/>
      <c r="AR36" s="477"/>
      <c r="AS36" s="477"/>
      <c r="AT36" s="671"/>
      <c r="AU36" s="673"/>
      <c r="AV36" s="761"/>
      <c r="AW36" s="762"/>
    </row>
    <row r="37" spans="2:68" s="99" customFormat="1" x14ac:dyDescent="0.25">
      <c r="B37" s="604"/>
      <c r="C37" s="31" t="str">
        <f t="array" aca="1" ref="C37" ca="1">IF(ISERROR(INDEX('Background Data'!$W$1:$X$451,SMALL(IF((('Background Data'!$W$1:$W$451="Wet Scrubber")+('Background Data'!$W$1:$W$451="Glygen absorber unit")&gt;0),ROW('Background Data'!$W$1:$W$451)),ROW(24:24)),2)),"",INDEX('Background Data'!$W$1:$X$451,SMALL(IF((('Background Data'!$W$1:$W$451="Wet Scrubber")+('Background Data'!$W$1:$W$451="Glygen absorber unit")&gt;0),ROW('Background Data'!$W$1:$W$451)),ROW(24:24)),2))</f>
        <v/>
      </c>
      <c r="D37" s="671"/>
      <c r="E37" s="672"/>
      <c r="F37" s="672"/>
      <c r="G37" s="673"/>
      <c r="H37" s="170"/>
      <c r="I37" s="477"/>
      <c r="J37" s="674"/>
      <c r="K37" s="726"/>
      <c r="L37" s="726"/>
      <c r="M37" s="675"/>
      <c r="N37" s="671"/>
      <c r="O37" s="672"/>
      <c r="P37" s="672"/>
      <c r="Q37" s="673"/>
      <c r="R37" s="173"/>
      <c r="S37" s="211"/>
      <c r="T37" s="671"/>
      <c r="U37" s="672"/>
      <c r="V37" s="672"/>
      <c r="W37" s="673"/>
      <c r="X37" s="477"/>
      <c r="Y37" s="170"/>
      <c r="Z37" s="477"/>
      <c r="AA37" s="477"/>
      <c r="AB37" s="671"/>
      <c r="AC37" s="673"/>
      <c r="AD37" s="477"/>
      <c r="AE37" s="170"/>
      <c r="AF37" s="477"/>
      <c r="AG37" s="477"/>
      <c r="AH37" s="671"/>
      <c r="AI37" s="673"/>
      <c r="AJ37" s="477"/>
      <c r="AK37" s="170"/>
      <c r="AL37" s="477"/>
      <c r="AM37" s="477"/>
      <c r="AN37" s="671"/>
      <c r="AO37" s="673"/>
      <c r="AP37" s="477"/>
      <c r="AQ37" s="170"/>
      <c r="AR37" s="477"/>
      <c r="AS37" s="477"/>
      <c r="AT37" s="671"/>
      <c r="AU37" s="673"/>
      <c r="AV37" s="761"/>
      <c r="AW37" s="762"/>
    </row>
    <row r="38" spans="2:68" s="267" customFormat="1" x14ac:dyDescent="0.25">
      <c r="B38" s="604"/>
      <c r="C38" s="31" t="str">
        <f t="array" aca="1" ref="C38" ca="1">IF(ISERROR(INDEX('Background Data'!$W$1:$X$451,SMALL(IF((('Background Data'!$W$1:$W$451="Wet Scrubber")+('Background Data'!$W$1:$W$451="Glygen absorber unit")&gt;0),ROW('Background Data'!$W$1:$W$451)),ROW(25:25)),2)),"",INDEX('Background Data'!$W$1:$X$451,SMALL(IF((('Background Data'!$W$1:$W$451="Wet Scrubber")+('Background Data'!$W$1:$W$451="Glygen absorber unit")&gt;0),ROW('Background Data'!$W$1:$W$451)),ROW(25:25)),2))</f>
        <v/>
      </c>
      <c r="D38" s="671"/>
      <c r="E38" s="672"/>
      <c r="F38" s="672"/>
      <c r="G38" s="673"/>
      <c r="H38" s="170"/>
      <c r="I38" s="477"/>
      <c r="J38" s="674"/>
      <c r="K38" s="726"/>
      <c r="L38" s="726"/>
      <c r="M38" s="675"/>
      <c r="N38" s="671"/>
      <c r="O38" s="672"/>
      <c r="P38" s="672"/>
      <c r="Q38" s="673"/>
      <c r="R38" s="173"/>
      <c r="S38" s="211"/>
      <c r="T38" s="671"/>
      <c r="U38" s="672"/>
      <c r="V38" s="672"/>
      <c r="W38" s="673"/>
      <c r="X38" s="477"/>
      <c r="Y38" s="170"/>
      <c r="Z38" s="477"/>
      <c r="AA38" s="477"/>
      <c r="AB38" s="671"/>
      <c r="AC38" s="673"/>
      <c r="AD38" s="477"/>
      <c r="AE38" s="170"/>
      <c r="AF38" s="477"/>
      <c r="AG38" s="477"/>
      <c r="AH38" s="671"/>
      <c r="AI38" s="673"/>
      <c r="AJ38" s="477"/>
      <c r="AK38" s="170"/>
      <c r="AL38" s="477"/>
      <c r="AM38" s="477"/>
      <c r="AN38" s="671"/>
      <c r="AO38" s="673"/>
      <c r="AP38" s="477"/>
      <c r="AQ38" s="170"/>
      <c r="AR38" s="477"/>
      <c r="AS38" s="477"/>
      <c r="AT38" s="671"/>
      <c r="AU38" s="673"/>
      <c r="AV38" s="761"/>
      <c r="AW38" s="762"/>
    </row>
    <row r="39" spans="2:68" s="267" customFormat="1" x14ac:dyDescent="0.25">
      <c r="B39" s="604"/>
      <c r="C39" s="31" t="str">
        <f t="array" aca="1" ref="C39" ca="1">IF(ISERROR(INDEX('Background Data'!$W$1:$X$451,SMALL(IF((('Background Data'!$W$1:$W$451="Wet Scrubber")+('Background Data'!$W$1:$W$451="Glygen absorber unit")&gt;0),ROW('Background Data'!$W$1:$W$451)),ROW(26:26)),2)),"",INDEX('Background Data'!$W$1:$X$451,SMALL(IF((('Background Data'!$W$1:$W$451="Wet Scrubber")+('Background Data'!$W$1:$W$451="Glygen absorber unit")&gt;0),ROW('Background Data'!$W$1:$W$451)),ROW(26:26)),2))</f>
        <v/>
      </c>
      <c r="D39" s="671"/>
      <c r="E39" s="672"/>
      <c r="F39" s="672"/>
      <c r="G39" s="673"/>
      <c r="H39" s="170"/>
      <c r="I39" s="477"/>
      <c r="J39" s="674"/>
      <c r="K39" s="726"/>
      <c r="L39" s="726"/>
      <c r="M39" s="675"/>
      <c r="N39" s="671"/>
      <c r="O39" s="672"/>
      <c r="P39" s="672"/>
      <c r="Q39" s="673"/>
      <c r="R39" s="173"/>
      <c r="S39" s="211"/>
      <c r="T39" s="671"/>
      <c r="U39" s="672"/>
      <c r="V39" s="672"/>
      <c r="W39" s="673"/>
      <c r="X39" s="477"/>
      <c r="Y39" s="170"/>
      <c r="Z39" s="477"/>
      <c r="AA39" s="477"/>
      <c r="AB39" s="671"/>
      <c r="AC39" s="673"/>
      <c r="AD39" s="477"/>
      <c r="AE39" s="170"/>
      <c r="AF39" s="477"/>
      <c r="AG39" s="477"/>
      <c r="AH39" s="671"/>
      <c r="AI39" s="673"/>
      <c r="AJ39" s="477"/>
      <c r="AK39" s="170"/>
      <c r="AL39" s="477"/>
      <c r="AM39" s="477"/>
      <c r="AN39" s="671"/>
      <c r="AO39" s="673"/>
      <c r="AP39" s="477"/>
      <c r="AQ39" s="170"/>
      <c r="AR39" s="477"/>
      <c r="AS39" s="477"/>
      <c r="AT39" s="671"/>
      <c r="AU39" s="673"/>
      <c r="AV39" s="761"/>
      <c r="AW39" s="762"/>
    </row>
    <row r="40" spans="2:68" s="267" customFormat="1" x14ac:dyDescent="0.25">
      <c r="B40" s="604"/>
      <c r="C40" s="31" t="str">
        <f t="array" aca="1" ref="C40" ca="1">IF(ISERROR(INDEX('Background Data'!$W$1:$X$451,SMALL(IF((('Background Data'!$W$1:$W$451="Wet Scrubber")+('Background Data'!$W$1:$W$451="Glygen absorber unit")&gt;0),ROW('Background Data'!$W$1:$W$451)),ROW(27:27)),2)),"",INDEX('Background Data'!$W$1:$X$451,SMALL(IF((('Background Data'!$W$1:$W$451="Wet Scrubber")+('Background Data'!$W$1:$W$451="Glygen absorber unit")&gt;0),ROW('Background Data'!$W$1:$W$451)),ROW(27:27)),2))</f>
        <v/>
      </c>
      <c r="D40" s="671"/>
      <c r="E40" s="672"/>
      <c r="F40" s="672"/>
      <c r="G40" s="673"/>
      <c r="H40" s="170"/>
      <c r="I40" s="477"/>
      <c r="J40" s="674"/>
      <c r="K40" s="726"/>
      <c r="L40" s="726"/>
      <c r="M40" s="675"/>
      <c r="N40" s="671"/>
      <c r="O40" s="672"/>
      <c r="P40" s="672"/>
      <c r="Q40" s="673"/>
      <c r="R40" s="173"/>
      <c r="S40" s="211"/>
      <c r="T40" s="671"/>
      <c r="U40" s="672"/>
      <c r="V40" s="672"/>
      <c r="W40" s="673"/>
      <c r="X40" s="477"/>
      <c r="Y40" s="170"/>
      <c r="Z40" s="477"/>
      <c r="AA40" s="477"/>
      <c r="AB40" s="671"/>
      <c r="AC40" s="673"/>
      <c r="AD40" s="477"/>
      <c r="AE40" s="170"/>
      <c r="AF40" s="477"/>
      <c r="AG40" s="477"/>
      <c r="AH40" s="671"/>
      <c r="AI40" s="673"/>
      <c r="AJ40" s="477"/>
      <c r="AK40" s="170"/>
      <c r="AL40" s="477"/>
      <c r="AM40" s="477"/>
      <c r="AN40" s="671"/>
      <c r="AO40" s="673"/>
      <c r="AP40" s="477"/>
      <c r="AQ40" s="170"/>
      <c r="AR40" s="477"/>
      <c r="AS40" s="477"/>
      <c r="AT40" s="671"/>
      <c r="AU40" s="673"/>
      <c r="AV40" s="761"/>
      <c r="AW40" s="762"/>
    </row>
    <row r="41" spans="2:68" s="267" customFormat="1" x14ac:dyDescent="0.25">
      <c r="B41" s="604"/>
      <c r="C41" s="31" t="str">
        <f t="array" aca="1" ref="C41" ca="1">IF(ISERROR(INDEX('Background Data'!$W$1:$X$451,SMALL(IF((('Background Data'!$W$1:$W$451="Wet Scrubber")+('Background Data'!$W$1:$W$451="Glygen absorber unit")&gt;0),ROW('Background Data'!$W$1:$W$451)),ROW(28:28)),2)),"",INDEX('Background Data'!$W$1:$X$451,SMALL(IF((('Background Data'!$W$1:$W$451="Wet Scrubber")+('Background Data'!$W$1:$W$451="Glygen absorber unit")&gt;0),ROW('Background Data'!$W$1:$W$451)),ROW(28:28)),2))</f>
        <v/>
      </c>
      <c r="D41" s="671"/>
      <c r="E41" s="672"/>
      <c r="F41" s="672"/>
      <c r="G41" s="673"/>
      <c r="H41" s="170"/>
      <c r="I41" s="477"/>
      <c r="J41" s="674"/>
      <c r="K41" s="726"/>
      <c r="L41" s="726"/>
      <c r="M41" s="675"/>
      <c r="N41" s="671"/>
      <c r="O41" s="672"/>
      <c r="P41" s="672"/>
      <c r="Q41" s="673"/>
      <c r="R41" s="173"/>
      <c r="S41" s="211"/>
      <c r="T41" s="671"/>
      <c r="U41" s="672"/>
      <c r="V41" s="672"/>
      <c r="W41" s="673"/>
      <c r="X41" s="477"/>
      <c r="Y41" s="170"/>
      <c r="Z41" s="477"/>
      <c r="AA41" s="477"/>
      <c r="AB41" s="671"/>
      <c r="AC41" s="673"/>
      <c r="AD41" s="477"/>
      <c r="AE41" s="170"/>
      <c r="AF41" s="477"/>
      <c r="AG41" s="477"/>
      <c r="AH41" s="671"/>
      <c r="AI41" s="673"/>
      <c r="AJ41" s="477"/>
      <c r="AK41" s="170"/>
      <c r="AL41" s="477"/>
      <c r="AM41" s="477"/>
      <c r="AN41" s="671"/>
      <c r="AO41" s="673"/>
      <c r="AP41" s="477"/>
      <c r="AQ41" s="170"/>
      <c r="AR41" s="477"/>
      <c r="AS41" s="477"/>
      <c r="AT41" s="671"/>
      <c r="AU41" s="673"/>
      <c r="AV41" s="761"/>
      <c r="AW41" s="762"/>
    </row>
    <row r="42" spans="2:68" s="267" customFormat="1" x14ac:dyDescent="0.25">
      <c r="B42" s="604"/>
      <c r="C42" s="31" t="str">
        <f t="array" aca="1" ref="C42" ca="1">IF(ISERROR(INDEX('Background Data'!$W$1:$X$451,SMALL(IF((('Background Data'!$W$1:$W$451="Wet Scrubber")+('Background Data'!$W$1:$W$451="Glygen absorber unit")&gt;0),ROW('Background Data'!$W$1:$W$451)),ROW(29:29)),2)),"",INDEX('Background Data'!$W$1:$X$451,SMALL(IF((('Background Data'!$W$1:$W$451="Wet Scrubber")+('Background Data'!$W$1:$W$451="Glygen absorber unit")&gt;0),ROW('Background Data'!$W$1:$W$451)),ROW(29:29)),2))</f>
        <v/>
      </c>
      <c r="D42" s="671"/>
      <c r="E42" s="672"/>
      <c r="F42" s="672"/>
      <c r="G42" s="673"/>
      <c r="H42" s="170"/>
      <c r="I42" s="477"/>
      <c r="J42" s="674"/>
      <c r="K42" s="726"/>
      <c r="L42" s="726"/>
      <c r="M42" s="675"/>
      <c r="N42" s="671"/>
      <c r="O42" s="672"/>
      <c r="P42" s="672"/>
      <c r="Q42" s="673"/>
      <c r="R42" s="173"/>
      <c r="S42" s="211"/>
      <c r="T42" s="671"/>
      <c r="U42" s="672"/>
      <c r="V42" s="672"/>
      <c r="W42" s="673"/>
      <c r="X42" s="477"/>
      <c r="Y42" s="170"/>
      <c r="Z42" s="477"/>
      <c r="AA42" s="477"/>
      <c r="AB42" s="671"/>
      <c r="AC42" s="673"/>
      <c r="AD42" s="477"/>
      <c r="AE42" s="170"/>
      <c r="AF42" s="477"/>
      <c r="AG42" s="477"/>
      <c r="AH42" s="671"/>
      <c r="AI42" s="673"/>
      <c r="AJ42" s="477"/>
      <c r="AK42" s="170"/>
      <c r="AL42" s="477"/>
      <c r="AM42" s="477"/>
      <c r="AN42" s="671"/>
      <c r="AO42" s="673"/>
      <c r="AP42" s="477"/>
      <c r="AQ42" s="170"/>
      <c r="AR42" s="477"/>
      <c r="AS42" s="477"/>
      <c r="AT42" s="671"/>
      <c r="AU42" s="673"/>
      <c r="AV42" s="761"/>
      <c r="AW42" s="762"/>
    </row>
    <row r="43" spans="2:68" ht="12" customHeight="1" thickBot="1" x14ac:dyDescent="0.3">
      <c r="B43" s="715"/>
      <c r="C43" s="32" t="str">
        <f t="array" aca="1" ref="C43" ca="1">IF(ISERROR(INDEX('Background Data'!$W$1:$X$451,SMALL(IF((('Background Data'!$W$1:$W$451="Wet Scrubber")+('Background Data'!$W$1:$W$451="Glygen absorber unit")&gt;0),ROW('Background Data'!$W$1:$W$451)),ROW(30:30)),2)),"",INDEX('Background Data'!$W$1:$X$451,SMALL(IF((('Background Data'!$W$1:$W$451="Wet Scrubber")+('Background Data'!$W$1:$W$451="Glygen absorber unit")&gt;0),ROW('Background Data'!$W$1:$W$451)),ROW(30:30)),2))</f>
        <v/>
      </c>
      <c r="D43" s="678"/>
      <c r="E43" s="683"/>
      <c r="F43" s="683"/>
      <c r="G43" s="679"/>
      <c r="H43" s="54"/>
      <c r="I43" s="244"/>
      <c r="J43" s="676"/>
      <c r="K43" s="733"/>
      <c r="L43" s="733"/>
      <c r="M43" s="677"/>
      <c r="N43" s="678"/>
      <c r="O43" s="683"/>
      <c r="P43" s="683"/>
      <c r="Q43" s="679"/>
      <c r="R43" s="58"/>
      <c r="S43" s="480"/>
      <c r="T43" s="678"/>
      <c r="U43" s="683"/>
      <c r="V43" s="683"/>
      <c r="W43" s="679"/>
      <c r="X43" s="244"/>
      <c r="Y43" s="54"/>
      <c r="Z43" s="244"/>
      <c r="AA43" s="244"/>
      <c r="AB43" s="678"/>
      <c r="AC43" s="679"/>
      <c r="AD43" s="244"/>
      <c r="AE43" s="54"/>
      <c r="AF43" s="244"/>
      <c r="AG43" s="244"/>
      <c r="AH43" s="678"/>
      <c r="AI43" s="679"/>
      <c r="AJ43" s="244"/>
      <c r="AK43" s="54"/>
      <c r="AL43" s="244"/>
      <c r="AM43" s="244"/>
      <c r="AN43" s="678"/>
      <c r="AO43" s="679"/>
      <c r="AP43" s="244"/>
      <c r="AQ43" s="54"/>
      <c r="AR43" s="244"/>
      <c r="AS43" s="244"/>
      <c r="AT43" s="678"/>
      <c r="AU43" s="679"/>
      <c r="AV43" s="763"/>
      <c r="AW43" s="757"/>
    </row>
    <row r="44" spans="2:68" x14ac:dyDescent="0.25">
      <c r="B44" s="16"/>
      <c r="C44" s="17"/>
      <c r="D44" s="17"/>
      <c r="E44" s="17"/>
      <c r="F44" s="17"/>
      <c r="G44" s="17"/>
      <c r="H44" s="17"/>
      <c r="I44" s="17"/>
      <c r="J44" s="17"/>
      <c r="K44" s="17"/>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row>
    <row r="45" spans="2:68" x14ac:dyDescent="0.25">
      <c r="B45" s="16"/>
      <c r="C45" s="17"/>
      <c r="D45" s="17"/>
      <c r="E45" s="17"/>
      <c r="F45" s="17"/>
      <c r="G45" s="17"/>
      <c r="H45" s="17"/>
      <c r="I45" s="17"/>
      <c r="J45" s="17"/>
      <c r="K45" s="17"/>
      <c r="M45" s="16"/>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row>
    <row r="46" spans="2:68" ht="15.75" thickBot="1" x14ac:dyDescent="0.3">
      <c r="B46" s="14" t="s">
        <v>671</v>
      </c>
      <c r="W46" s="17"/>
      <c r="X46" s="17"/>
      <c r="Y46" s="17"/>
      <c r="Z46" s="17"/>
      <c r="AA46" s="17"/>
      <c r="AB46" s="17"/>
      <c r="AC46" s="17"/>
      <c r="AD46" s="17"/>
      <c r="AE46" s="17"/>
      <c r="AF46" s="17"/>
      <c r="AG46" s="17"/>
      <c r="AH46" s="17"/>
      <c r="AI46" s="17"/>
      <c r="AJ46" s="17"/>
      <c r="AK46" s="17"/>
      <c r="AL46" s="17"/>
      <c r="AM46" s="17"/>
      <c r="AN46" s="17"/>
    </row>
    <row r="47" spans="2:68" x14ac:dyDescent="0.25">
      <c r="B47" s="6" t="s">
        <v>20</v>
      </c>
      <c r="C47" s="467" t="s">
        <v>115</v>
      </c>
      <c r="D47" s="588" t="s">
        <v>161</v>
      </c>
      <c r="E47" s="607"/>
      <c r="F47" s="607"/>
      <c r="G47" s="589"/>
      <c r="H47" s="588" t="s">
        <v>162</v>
      </c>
      <c r="I47" s="589"/>
      <c r="J47" s="467" t="s">
        <v>163</v>
      </c>
      <c r="K47" s="588" t="s">
        <v>1758</v>
      </c>
      <c r="L47" s="607"/>
      <c r="M47" s="589"/>
      <c r="N47" s="467" t="s">
        <v>164</v>
      </c>
      <c r="O47" s="474" t="s">
        <v>166</v>
      </c>
      <c r="P47" s="588" t="s">
        <v>1676</v>
      </c>
      <c r="Q47" s="589"/>
      <c r="R47" s="588" t="s">
        <v>1677</v>
      </c>
      <c r="S47" s="589"/>
      <c r="T47" s="467" t="s">
        <v>168</v>
      </c>
      <c r="U47" s="588" t="s">
        <v>613</v>
      </c>
      <c r="V47" s="607"/>
      <c r="W47" s="607"/>
      <c r="X47" s="607"/>
      <c r="Y47" s="607"/>
      <c r="Z47" s="589"/>
      <c r="AA47" s="588" t="s">
        <v>898</v>
      </c>
      <c r="AB47" s="589"/>
      <c r="AC47" s="588" t="s">
        <v>1225</v>
      </c>
      <c r="AD47" s="589"/>
      <c r="AE47" s="588" t="s">
        <v>1226</v>
      </c>
      <c r="AF47" s="589"/>
      <c r="AG47" s="588" t="s">
        <v>1227</v>
      </c>
      <c r="AH47" s="607"/>
      <c r="AI47" s="589"/>
      <c r="AJ47" s="588" t="s">
        <v>1228</v>
      </c>
      <c r="AK47" s="607"/>
      <c r="AL47" s="589"/>
      <c r="AM47" s="588" t="s">
        <v>1229</v>
      </c>
      <c r="AN47" s="607"/>
      <c r="AO47" s="607"/>
      <c r="AP47" s="607"/>
      <c r="AQ47" s="590" t="s">
        <v>1230</v>
      </c>
      <c r="AR47" s="590"/>
      <c r="AS47" s="590"/>
      <c r="AT47" s="590"/>
      <c r="AU47" s="590"/>
      <c r="AV47" s="590"/>
      <c r="AW47" s="590" t="s">
        <v>1231</v>
      </c>
      <c r="AX47" s="590"/>
      <c r="AY47" s="590"/>
      <c r="AZ47" s="590"/>
      <c r="BA47" s="590"/>
      <c r="BB47" s="590"/>
      <c r="BC47" s="590" t="s">
        <v>1232</v>
      </c>
      <c r="BD47" s="590"/>
      <c r="BE47" s="590"/>
      <c r="BF47" s="590"/>
      <c r="BG47" s="590"/>
      <c r="BH47" s="590"/>
      <c r="BI47" s="590" t="s">
        <v>1233</v>
      </c>
      <c r="BJ47" s="590"/>
      <c r="BK47" s="590"/>
      <c r="BL47" s="590"/>
      <c r="BM47" s="590"/>
      <c r="BN47" s="590"/>
      <c r="BO47" s="590" t="s">
        <v>1234</v>
      </c>
      <c r="BP47" s="633"/>
    </row>
    <row r="48" spans="2:68" ht="48" customHeight="1" x14ac:dyDescent="0.25">
      <c r="B48" s="247" t="s">
        <v>67</v>
      </c>
      <c r="C48" s="468" t="s">
        <v>116</v>
      </c>
      <c r="D48" s="582" t="s">
        <v>171</v>
      </c>
      <c r="E48" s="609"/>
      <c r="F48" s="609"/>
      <c r="G48" s="583"/>
      <c r="H48" s="582" t="s">
        <v>1068</v>
      </c>
      <c r="I48" s="583"/>
      <c r="J48" s="468" t="s">
        <v>1070</v>
      </c>
      <c r="K48" s="582" t="s">
        <v>1759</v>
      </c>
      <c r="L48" s="609"/>
      <c r="M48" s="583"/>
      <c r="N48" s="468" t="s">
        <v>1570</v>
      </c>
      <c r="O48" s="468" t="s">
        <v>1072</v>
      </c>
      <c r="P48" s="582" t="s">
        <v>1733</v>
      </c>
      <c r="Q48" s="583"/>
      <c r="R48" s="582" t="s">
        <v>1734</v>
      </c>
      <c r="S48" s="583"/>
      <c r="T48" s="468" t="s">
        <v>1071</v>
      </c>
      <c r="U48" s="582" t="s">
        <v>1075</v>
      </c>
      <c r="V48" s="609"/>
      <c r="W48" s="609"/>
      <c r="X48" s="609"/>
      <c r="Y48" s="609"/>
      <c r="Z48" s="583"/>
      <c r="AA48" s="582" t="s">
        <v>1430</v>
      </c>
      <c r="AB48" s="583"/>
      <c r="AC48" s="582" t="s">
        <v>146</v>
      </c>
      <c r="AD48" s="583"/>
      <c r="AE48" s="582" t="s">
        <v>148</v>
      </c>
      <c r="AF48" s="583"/>
      <c r="AG48" s="582" t="s">
        <v>347</v>
      </c>
      <c r="AH48" s="609"/>
      <c r="AI48" s="583"/>
      <c r="AJ48" s="582" t="s">
        <v>348</v>
      </c>
      <c r="AK48" s="609"/>
      <c r="AL48" s="583"/>
      <c r="AM48" s="690" t="s">
        <v>597</v>
      </c>
      <c r="AN48" s="764"/>
      <c r="AO48" s="764"/>
      <c r="AP48" s="764"/>
      <c r="AQ48" s="666" t="s">
        <v>698</v>
      </c>
      <c r="AR48" s="666"/>
      <c r="AS48" s="666"/>
      <c r="AT48" s="666"/>
      <c r="AU48" s="666"/>
      <c r="AV48" s="666"/>
      <c r="AW48" s="666" t="s">
        <v>699</v>
      </c>
      <c r="AX48" s="666"/>
      <c r="AY48" s="666"/>
      <c r="AZ48" s="666"/>
      <c r="BA48" s="666"/>
      <c r="BB48" s="666"/>
      <c r="BC48" s="666" t="s">
        <v>700</v>
      </c>
      <c r="BD48" s="666"/>
      <c r="BE48" s="666"/>
      <c r="BF48" s="666"/>
      <c r="BG48" s="666"/>
      <c r="BH48" s="666"/>
      <c r="BI48" s="666" t="s">
        <v>701</v>
      </c>
      <c r="BJ48" s="666"/>
      <c r="BK48" s="666"/>
      <c r="BL48" s="666"/>
      <c r="BM48" s="666"/>
      <c r="BN48" s="666"/>
      <c r="BO48" s="666" t="s">
        <v>702</v>
      </c>
      <c r="BP48" s="765"/>
    </row>
    <row r="49" spans="2:68" ht="84" customHeight="1" x14ac:dyDescent="0.25">
      <c r="B49" s="7" t="s">
        <v>21</v>
      </c>
      <c r="C49" s="461" t="s">
        <v>354</v>
      </c>
      <c r="D49" s="638" t="s">
        <v>606</v>
      </c>
      <c r="E49" s="639"/>
      <c r="F49" s="639"/>
      <c r="G49" s="556"/>
      <c r="H49" s="638" t="s">
        <v>1069</v>
      </c>
      <c r="I49" s="556"/>
      <c r="J49" s="461" t="s">
        <v>1760</v>
      </c>
      <c r="K49" s="461" t="s">
        <v>89</v>
      </c>
      <c r="L49" s="461" t="s">
        <v>1766</v>
      </c>
      <c r="M49" s="461" t="s">
        <v>90</v>
      </c>
      <c r="N49" s="461" t="s">
        <v>1073</v>
      </c>
      <c r="O49" s="461" t="s">
        <v>1074</v>
      </c>
      <c r="P49" s="461" t="s">
        <v>89</v>
      </c>
      <c r="Q49" s="461" t="s">
        <v>90</v>
      </c>
      <c r="R49" s="461" t="s">
        <v>89</v>
      </c>
      <c r="S49" s="461" t="s">
        <v>90</v>
      </c>
      <c r="T49" s="461" t="s">
        <v>50</v>
      </c>
      <c r="U49" s="475" t="s">
        <v>1077</v>
      </c>
      <c r="V49" s="638" t="s">
        <v>1076</v>
      </c>
      <c r="W49" s="639"/>
      <c r="X49" s="556"/>
      <c r="Y49" s="461" t="s">
        <v>1078</v>
      </c>
      <c r="Z49" s="461" t="s">
        <v>1480</v>
      </c>
      <c r="AA49" s="461" t="s">
        <v>89</v>
      </c>
      <c r="AB49" s="461" t="s">
        <v>90</v>
      </c>
      <c r="AC49" s="638" t="s">
        <v>604</v>
      </c>
      <c r="AD49" s="556"/>
      <c r="AE49" s="461" t="s">
        <v>89</v>
      </c>
      <c r="AF49" s="461" t="s">
        <v>90</v>
      </c>
      <c r="AG49" s="475" t="s">
        <v>50</v>
      </c>
      <c r="AH49" s="638" t="s">
        <v>460</v>
      </c>
      <c r="AI49" s="556"/>
      <c r="AJ49" s="638" t="s">
        <v>1643</v>
      </c>
      <c r="AK49" s="639"/>
      <c r="AL49" s="556"/>
      <c r="AM49" s="758" t="s">
        <v>1485</v>
      </c>
      <c r="AN49" s="759"/>
      <c r="AO49" s="759"/>
      <c r="AP49" s="759"/>
      <c r="AQ49" s="476" t="s">
        <v>683</v>
      </c>
      <c r="AR49" s="476" t="s">
        <v>682</v>
      </c>
      <c r="AS49" s="476" t="s">
        <v>685</v>
      </c>
      <c r="AT49" s="476" t="s">
        <v>684</v>
      </c>
      <c r="AU49" s="667" t="s">
        <v>678</v>
      </c>
      <c r="AV49" s="667"/>
      <c r="AW49" s="476" t="s">
        <v>686</v>
      </c>
      <c r="AX49" s="476" t="s">
        <v>687</v>
      </c>
      <c r="AY49" s="476" t="s">
        <v>688</v>
      </c>
      <c r="AZ49" s="476" t="s">
        <v>689</v>
      </c>
      <c r="BA49" s="667" t="s">
        <v>679</v>
      </c>
      <c r="BB49" s="667"/>
      <c r="BC49" s="476" t="s">
        <v>690</v>
      </c>
      <c r="BD49" s="476" t="s">
        <v>691</v>
      </c>
      <c r="BE49" s="476" t="s">
        <v>692</v>
      </c>
      <c r="BF49" s="476" t="s">
        <v>693</v>
      </c>
      <c r="BG49" s="667" t="s">
        <v>680</v>
      </c>
      <c r="BH49" s="667"/>
      <c r="BI49" s="476" t="s">
        <v>694</v>
      </c>
      <c r="BJ49" s="476" t="s">
        <v>695</v>
      </c>
      <c r="BK49" s="476" t="s">
        <v>696</v>
      </c>
      <c r="BL49" s="476" t="s">
        <v>697</v>
      </c>
      <c r="BM49" s="667" t="s">
        <v>681</v>
      </c>
      <c r="BN49" s="667"/>
      <c r="BO49" s="667" t="s">
        <v>349</v>
      </c>
      <c r="BP49" s="766"/>
    </row>
    <row r="50" spans="2:68" ht="12" customHeight="1" x14ac:dyDescent="0.25">
      <c r="B50" s="604" t="s">
        <v>765</v>
      </c>
      <c r="C50" s="36" t="str">
        <f t="array" aca="1" ref="C50" ca="1">IF(ISERROR(INDEX('Background Data'!$W$1:$X$451,SMALL(IF('Background Data'!$W$1:$W$451="Dry-bed scrubber",ROW('Background Data'!$W$1:$W$451)),ROW(1:1)),2)),"",INDEX('Background Data'!$W$1:$X$451,SMALL(IF('Background Data'!$W$1:$W$451="Dry-bed scrubber",ROW('Background Data'!$W$1:$W$451)),ROW(1:1)),2))</f>
        <v/>
      </c>
      <c r="D50" s="671"/>
      <c r="E50" s="672"/>
      <c r="F50" s="672"/>
      <c r="G50" s="673"/>
      <c r="H50" s="674"/>
      <c r="I50" s="675"/>
      <c r="J50" s="51"/>
      <c r="K50" s="55"/>
      <c r="L50" s="243"/>
      <c r="M50" s="53"/>
      <c r="N50" s="53"/>
      <c r="O50" s="65"/>
      <c r="P50" s="55"/>
      <c r="Q50" s="53"/>
      <c r="R50" s="55"/>
      <c r="S50" s="53"/>
      <c r="T50" s="243"/>
      <c r="U50" s="478"/>
      <c r="V50" s="671"/>
      <c r="W50" s="672"/>
      <c r="X50" s="673"/>
      <c r="Y50" s="53"/>
      <c r="Z50" s="52"/>
      <c r="AA50" s="55"/>
      <c r="AB50" s="53"/>
      <c r="AC50" s="674"/>
      <c r="AD50" s="675"/>
      <c r="AE50" s="55"/>
      <c r="AF50" s="53"/>
      <c r="AG50" s="478"/>
      <c r="AH50" s="671"/>
      <c r="AI50" s="673"/>
      <c r="AJ50" s="674"/>
      <c r="AK50" s="726"/>
      <c r="AL50" s="675"/>
      <c r="AM50" s="671"/>
      <c r="AN50" s="672"/>
      <c r="AO50" s="672"/>
      <c r="AP50" s="673"/>
      <c r="AQ50" s="243"/>
      <c r="AR50" s="51"/>
      <c r="AS50" s="243"/>
      <c r="AT50" s="243"/>
      <c r="AU50" s="671"/>
      <c r="AV50" s="673"/>
      <c r="AW50" s="243"/>
      <c r="AX50" s="51"/>
      <c r="AY50" s="243"/>
      <c r="AZ50" s="243"/>
      <c r="BA50" s="671"/>
      <c r="BB50" s="673"/>
      <c r="BC50" s="243"/>
      <c r="BD50" s="51"/>
      <c r="BE50" s="243"/>
      <c r="BF50" s="243"/>
      <c r="BG50" s="671"/>
      <c r="BH50" s="673"/>
      <c r="BI50" s="243"/>
      <c r="BJ50" s="51"/>
      <c r="BK50" s="243"/>
      <c r="BL50" s="243"/>
      <c r="BM50" s="671"/>
      <c r="BN50" s="673"/>
      <c r="BO50" s="760" t="s">
        <v>1583</v>
      </c>
      <c r="BP50" s="756"/>
    </row>
    <row r="51" spans="2:68" x14ac:dyDescent="0.25">
      <c r="B51" s="605"/>
      <c r="C51" s="36" t="str">
        <f t="array" aca="1" ref="C51" ca="1">IF(ISERROR(INDEX('Background Data'!$W$1:$X$451,SMALL(IF('Background Data'!$W$1:$W$451="Dry-bed scrubber",ROW('Background Data'!$W$1:$W$451)),ROW(2:2)),2)),"",INDEX('Background Data'!$W$1:$X$451,SMALL(IF('Background Data'!$W$1:$W$451="Dry-bed scrubber",ROW('Background Data'!$W$1:$W$451)),ROW(2:2)),2))</f>
        <v/>
      </c>
      <c r="D51" s="671"/>
      <c r="E51" s="672"/>
      <c r="F51" s="672"/>
      <c r="G51" s="673"/>
      <c r="H51" s="674"/>
      <c r="I51" s="675"/>
      <c r="J51" s="51"/>
      <c r="K51" s="55"/>
      <c r="L51" s="243"/>
      <c r="M51" s="53"/>
      <c r="N51" s="53"/>
      <c r="O51" s="65"/>
      <c r="P51" s="55"/>
      <c r="Q51" s="53"/>
      <c r="R51" s="55"/>
      <c r="S51" s="53"/>
      <c r="T51" s="243"/>
      <c r="U51" s="478"/>
      <c r="V51" s="671"/>
      <c r="W51" s="672"/>
      <c r="X51" s="673"/>
      <c r="Y51" s="53"/>
      <c r="Z51" s="52"/>
      <c r="AA51" s="55"/>
      <c r="AB51" s="53"/>
      <c r="AC51" s="674"/>
      <c r="AD51" s="675"/>
      <c r="AE51" s="55"/>
      <c r="AF51" s="53"/>
      <c r="AG51" s="478"/>
      <c r="AH51" s="671"/>
      <c r="AI51" s="673"/>
      <c r="AJ51" s="674"/>
      <c r="AK51" s="726"/>
      <c r="AL51" s="675"/>
      <c r="AM51" s="671"/>
      <c r="AN51" s="672"/>
      <c r="AO51" s="672"/>
      <c r="AP51" s="673"/>
      <c r="AQ51" s="243"/>
      <c r="AR51" s="51"/>
      <c r="AS51" s="243"/>
      <c r="AT51" s="243"/>
      <c r="AU51" s="671"/>
      <c r="AV51" s="673"/>
      <c r="AW51" s="243"/>
      <c r="AX51" s="51"/>
      <c r="AY51" s="243"/>
      <c r="AZ51" s="243"/>
      <c r="BA51" s="671"/>
      <c r="BB51" s="673"/>
      <c r="BC51" s="243"/>
      <c r="BD51" s="51"/>
      <c r="BE51" s="243"/>
      <c r="BF51" s="243"/>
      <c r="BG51" s="671"/>
      <c r="BH51" s="673"/>
      <c r="BI51" s="243"/>
      <c r="BJ51" s="51"/>
      <c r="BK51" s="243"/>
      <c r="BL51" s="243"/>
      <c r="BM51" s="671"/>
      <c r="BN51" s="673"/>
      <c r="BO51" s="760"/>
      <c r="BP51" s="756"/>
    </row>
    <row r="52" spans="2:68" x14ac:dyDescent="0.25">
      <c r="B52" s="605"/>
      <c r="C52" s="36" t="str">
        <f t="array" aca="1" ref="C52" ca="1">IF(ISERROR(INDEX('Background Data'!$W$1:$X$451,SMALL(IF('Background Data'!$W$1:$W$451="Dry-bed scrubber",ROW('Background Data'!$W$1:$W$451)),ROW(3:3)),2)),"",INDEX('Background Data'!$W$1:$X$451,SMALL(IF('Background Data'!$W$1:$W$451="Dry-bed scrubber",ROW('Background Data'!$W$1:$W$451)),ROW(3:3)),2))</f>
        <v/>
      </c>
      <c r="D52" s="671"/>
      <c r="E52" s="672"/>
      <c r="F52" s="672"/>
      <c r="G52" s="673"/>
      <c r="H52" s="674"/>
      <c r="I52" s="675"/>
      <c r="J52" s="51"/>
      <c r="K52" s="55"/>
      <c r="L52" s="243"/>
      <c r="M52" s="53"/>
      <c r="N52" s="53"/>
      <c r="O52" s="65"/>
      <c r="P52" s="55"/>
      <c r="Q52" s="53"/>
      <c r="R52" s="55"/>
      <c r="S52" s="53"/>
      <c r="T52" s="243"/>
      <c r="U52" s="478"/>
      <c r="V52" s="671"/>
      <c r="W52" s="672"/>
      <c r="X52" s="673"/>
      <c r="Y52" s="53"/>
      <c r="Z52" s="52"/>
      <c r="AA52" s="55"/>
      <c r="AB52" s="53"/>
      <c r="AC52" s="674"/>
      <c r="AD52" s="675"/>
      <c r="AE52" s="55"/>
      <c r="AF52" s="53"/>
      <c r="AG52" s="478"/>
      <c r="AH52" s="671"/>
      <c r="AI52" s="673"/>
      <c r="AJ52" s="674"/>
      <c r="AK52" s="726"/>
      <c r="AL52" s="675"/>
      <c r="AM52" s="671"/>
      <c r="AN52" s="672"/>
      <c r="AO52" s="672"/>
      <c r="AP52" s="673"/>
      <c r="AQ52" s="243"/>
      <c r="AR52" s="51"/>
      <c r="AS52" s="243"/>
      <c r="AT52" s="243"/>
      <c r="AU52" s="671"/>
      <c r="AV52" s="673"/>
      <c r="AW52" s="243"/>
      <c r="AX52" s="51"/>
      <c r="AY52" s="243"/>
      <c r="AZ52" s="243"/>
      <c r="BA52" s="671"/>
      <c r="BB52" s="673"/>
      <c r="BC52" s="243"/>
      <c r="BD52" s="51"/>
      <c r="BE52" s="243"/>
      <c r="BF52" s="243"/>
      <c r="BG52" s="671"/>
      <c r="BH52" s="673"/>
      <c r="BI52" s="243"/>
      <c r="BJ52" s="51"/>
      <c r="BK52" s="243"/>
      <c r="BL52" s="243"/>
      <c r="BM52" s="671"/>
      <c r="BN52" s="673"/>
      <c r="BO52" s="760"/>
      <c r="BP52" s="756"/>
    </row>
    <row r="53" spans="2:68" x14ac:dyDescent="0.25">
      <c r="B53" s="605"/>
      <c r="C53" s="36" t="str">
        <f t="array" aca="1" ref="C53" ca="1">IF(ISERROR(INDEX('Background Data'!$W$1:$X$451,SMALL(IF('Background Data'!$W$1:$W$451="Dry-bed scrubber",ROW('Background Data'!$W$1:$W$451)),ROW(4:4)),2)),"",INDEX('Background Data'!$W$1:$X$451,SMALL(IF('Background Data'!$W$1:$W$451="Dry-bed scrubber",ROW('Background Data'!$W$1:$W$451)),ROW(4:4)),2))</f>
        <v/>
      </c>
      <c r="D53" s="671"/>
      <c r="E53" s="672"/>
      <c r="F53" s="672"/>
      <c r="G53" s="673"/>
      <c r="H53" s="674"/>
      <c r="I53" s="675"/>
      <c r="J53" s="51"/>
      <c r="K53" s="55"/>
      <c r="L53" s="243"/>
      <c r="M53" s="53"/>
      <c r="N53" s="53"/>
      <c r="O53" s="65"/>
      <c r="P53" s="55"/>
      <c r="Q53" s="53"/>
      <c r="R53" s="55"/>
      <c r="S53" s="53"/>
      <c r="T53" s="243"/>
      <c r="U53" s="478"/>
      <c r="V53" s="671"/>
      <c r="W53" s="672"/>
      <c r="X53" s="673"/>
      <c r="Y53" s="53"/>
      <c r="Z53" s="52"/>
      <c r="AA53" s="55"/>
      <c r="AB53" s="53"/>
      <c r="AC53" s="674"/>
      <c r="AD53" s="675"/>
      <c r="AE53" s="55"/>
      <c r="AF53" s="53"/>
      <c r="AG53" s="478"/>
      <c r="AH53" s="671"/>
      <c r="AI53" s="673"/>
      <c r="AJ53" s="674"/>
      <c r="AK53" s="726"/>
      <c r="AL53" s="675"/>
      <c r="AM53" s="671"/>
      <c r="AN53" s="672"/>
      <c r="AO53" s="672"/>
      <c r="AP53" s="673"/>
      <c r="AQ53" s="243"/>
      <c r="AR53" s="51"/>
      <c r="AS53" s="243"/>
      <c r="AT53" s="243"/>
      <c r="AU53" s="671"/>
      <c r="AV53" s="673"/>
      <c r="AW53" s="243"/>
      <c r="AX53" s="51"/>
      <c r="AY53" s="243"/>
      <c r="AZ53" s="243"/>
      <c r="BA53" s="671"/>
      <c r="BB53" s="673"/>
      <c r="BC53" s="243"/>
      <c r="BD53" s="51"/>
      <c r="BE53" s="243"/>
      <c r="BF53" s="243"/>
      <c r="BG53" s="671"/>
      <c r="BH53" s="673"/>
      <c r="BI53" s="243"/>
      <c r="BJ53" s="51"/>
      <c r="BK53" s="243"/>
      <c r="BL53" s="243"/>
      <c r="BM53" s="671"/>
      <c r="BN53" s="673"/>
      <c r="BO53" s="760"/>
      <c r="BP53" s="756"/>
    </row>
    <row r="54" spans="2:68" s="346" customFormat="1" x14ac:dyDescent="0.25">
      <c r="B54" s="605"/>
      <c r="C54" s="36" t="str">
        <f t="array" aca="1" ref="C54" ca="1">IF(ISERROR(INDEX('Background Data'!$W$1:$X$451,SMALL(IF('Background Data'!$W$1:$W$451="Dry-bed scrubber",ROW('Background Data'!$W$1:$W$451)),ROW(5:5)),2)),"",INDEX('Background Data'!$W$1:$X$451,SMALL(IF('Background Data'!$W$1:$W$451="Dry-bed scrubber",ROW('Background Data'!$W$1:$W$451)),ROW(5:5)),2))</f>
        <v/>
      </c>
      <c r="D54" s="671"/>
      <c r="E54" s="672"/>
      <c r="F54" s="672"/>
      <c r="G54" s="673"/>
      <c r="H54" s="674"/>
      <c r="I54" s="675"/>
      <c r="J54" s="51"/>
      <c r="K54" s="55"/>
      <c r="L54" s="243"/>
      <c r="M54" s="53"/>
      <c r="N54" s="53"/>
      <c r="O54" s="65"/>
      <c r="P54" s="55"/>
      <c r="Q54" s="53"/>
      <c r="R54" s="55"/>
      <c r="S54" s="53"/>
      <c r="T54" s="243"/>
      <c r="U54" s="478"/>
      <c r="V54" s="671"/>
      <c r="W54" s="672"/>
      <c r="X54" s="673"/>
      <c r="Y54" s="53"/>
      <c r="Z54" s="52"/>
      <c r="AA54" s="55"/>
      <c r="AB54" s="53"/>
      <c r="AC54" s="674"/>
      <c r="AD54" s="675"/>
      <c r="AE54" s="55"/>
      <c r="AF54" s="53"/>
      <c r="AG54" s="478"/>
      <c r="AH54" s="671"/>
      <c r="AI54" s="673"/>
      <c r="AJ54" s="674"/>
      <c r="AK54" s="726"/>
      <c r="AL54" s="675"/>
      <c r="AM54" s="671"/>
      <c r="AN54" s="672"/>
      <c r="AO54" s="672"/>
      <c r="AP54" s="673"/>
      <c r="AQ54" s="243"/>
      <c r="AR54" s="51"/>
      <c r="AS54" s="243"/>
      <c r="AT54" s="243"/>
      <c r="AU54" s="671"/>
      <c r="AV54" s="673"/>
      <c r="AW54" s="243"/>
      <c r="AX54" s="51"/>
      <c r="AY54" s="243"/>
      <c r="AZ54" s="243"/>
      <c r="BA54" s="671"/>
      <c r="BB54" s="673"/>
      <c r="BC54" s="243"/>
      <c r="BD54" s="51"/>
      <c r="BE54" s="243"/>
      <c r="BF54" s="243"/>
      <c r="BG54" s="671"/>
      <c r="BH54" s="673"/>
      <c r="BI54" s="243"/>
      <c r="BJ54" s="51"/>
      <c r="BK54" s="243"/>
      <c r="BL54" s="243"/>
      <c r="BM54" s="671"/>
      <c r="BN54" s="673"/>
      <c r="BO54" s="760"/>
      <c r="BP54" s="756"/>
    </row>
    <row r="55" spans="2:68" s="346" customFormat="1" x14ac:dyDescent="0.25">
      <c r="B55" s="605"/>
      <c r="C55" s="36" t="str">
        <f t="array" aca="1" ref="C55" ca="1">IF(ISERROR(INDEX('Background Data'!$W$1:$X$451,SMALL(IF('Background Data'!$W$1:$W$451="Dry-bed scrubber",ROW('Background Data'!$W$1:$W$451)),ROW(6:6)),2)),"",INDEX('Background Data'!$W$1:$X$451,SMALL(IF('Background Data'!$W$1:$W$451="Dry-bed scrubber",ROW('Background Data'!$W$1:$W$451)),ROW(6:6)),2))</f>
        <v/>
      </c>
      <c r="D55" s="671"/>
      <c r="E55" s="672"/>
      <c r="F55" s="672"/>
      <c r="G55" s="673"/>
      <c r="H55" s="674"/>
      <c r="I55" s="675"/>
      <c r="J55" s="51"/>
      <c r="K55" s="55"/>
      <c r="L55" s="243"/>
      <c r="M55" s="53"/>
      <c r="N55" s="53"/>
      <c r="O55" s="65"/>
      <c r="P55" s="55"/>
      <c r="Q55" s="53"/>
      <c r="R55" s="55"/>
      <c r="S55" s="53"/>
      <c r="T55" s="243"/>
      <c r="U55" s="478"/>
      <c r="V55" s="671"/>
      <c r="W55" s="672"/>
      <c r="X55" s="673"/>
      <c r="Y55" s="53"/>
      <c r="Z55" s="52"/>
      <c r="AA55" s="55"/>
      <c r="AB55" s="53"/>
      <c r="AC55" s="674"/>
      <c r="AD55" s="675"/>
      <c r="AE55" s="55"/>
      <c r="AF55" s="53"/>
      <c r="AG55" s="478"/>
      <c r="AH55" s="671"/>
      <c r="AI55" s="673"/>
      <c r="AJ55" s="674"/>
      <c r="AK55" s="726"/>
      <c r="AL55" s="675"/>
      <c r="AM55" s="671"/>
      <c r="AN55" s="672"/>
      <c r="AO55" s="672"/>
      <c r="AP55" s="673"/>
      <c r="AQ55" s="243"/>
      <c r="AR55" s="51"/>
      <c r="AS55" s="243"/>
      <c r="AT55" s="243"/>
      <c r="AU55" s="671"/>
      <c r="AV55" s="673"/>
      <c r="AW55" s="243"/>
      <c r="AX55" s="51"/>
      <c r="AY55" s="243"/>
      <c r="AZ55" s="243"/>
      <c r="BA55" s="671"/>
      <c r="BB55" s="673"/>
      <c r="BC55" s="243"/>
      <c r="BD55" s="51"/>
      <c r="BE55" s="243"/>
      <c r="BF55" s="243"/>
      <c r="BG55" s="671"/>
      <c r="BH55" s="673"/>
      <c r="BI55" s="243"/>
      <c r="BJ55" s="51"/>
      <c r="BK55" s="243"/>
      <c r="BL55" s="243"/>
      <c r="BM55" s="671"/>
      <c r="BN55" s="673"/>
      <c r="BO55" s="760"/>
      <c r="BP55" s="756"/>
    </row>
    <row r="56" spans="2:68" s="346" customFormat="1" x14ac:dyDescent="0.25">
      <c r="B56" s="605"/>
      <c r="C56" s="36" t="str">
        <f t="array" aca="1" ref="C56" ca="1">IF(ISERROR(INDEX('Background Data'!$W$1:$X$451,SMALL(IF('Background Data'!$W$1:$W$451="Dry-bed scrubber",ROW('Background Data'!$W$1:$W$451)),ROW(7:7)),2)),"",INDEX('Background Data'!$W$1:$X$451,SMALL(IF('Background Data'!$W$1:$W$451="Dry-bed scrubber",ROW('Background Data'!$W$1:$W$451)),ROW(7:7)),2))</f>
        <v/>
      </c>
      <c r="D56" s="671"/>
      <c r="E56" s="672"/>
      <c r="F56" s="672"/>
      <c r="G56" s="673"/>
      <c r="H56" s="674"/>
      <c r="I56" s="675"/>
      <c r="J56" s="51"/>
      <c r="K56" s="55"/>
      <c r="L56" s="243"/>
      <c r="M56" s="53"/>
      <c r="N56" s="53"/>
      <c r="O56" s="65"/>
      <c r="P56" s="55"/>
      <c r="Q56" s="53"/>
      <c r="R56" s="55"/>
      <c r="S56" s="53"/>
      <c r="T56" s="243"/>
      <c r="U56" s="478"/>
      <c r="V56" s="671"/>
      <c r="W56" s="672"/>
      <c r="X56" s="673"/>
      <c r="Y56" s="53"/>
      <c r="Z56" s="52"/>
      <c r="AA56" s="55"/>
      <c r="AB56" s="53"/>
      <c r="AC56" s="674"/>
      <c r="AD56" s="675"/>
      <c r="AE56" s="55"/>
      <c r="AF56" s="53"/>
      <c r="AG56" s="478"/>
      <c r="AH56" s="671"/>
      <c r="AI56" s="673"/>
      <c r="AJ56" s="674"/>
      <c r="AK56" s="726"/>
      <c r="AL56" s="675"/>
      <c r="AM56" s="671"/>
      <c r="AN56" s="672"/>
      <c r="AO56" s="672"/>
      <c r="AP56" s="673"/>
      <c r="AQ56" s="243"/>
      <c r="AR56" s="51"/>
      <c r="AS56" s="243"/>
      <c r="AT56" s="243"/>
      <c r="AU56" s="671"/>
      <c r="AV56" s="673"/>
      <c r="AW56" s="243"/>
      <c r="AX56" s="51"/>
      <c r="AY56" s="243"/>
      <c r="AZ56" s="243"/>
      <c r="BA56" s="671"/>
      <c r="BB56" s="673"/>
      <c r="BC56" s="243"/>
      <c r="BD56" s="51"/>
      <c r="BE56" s="243"/>
      <c r="BF56" s="243"/>
      <c r="BG56" s="671"/>
      <c r="BH56" s="673"/>
      <c r="BI56" s="243"/>
      <c r="BJ56" s="51"/>
      <c r="BK56" s="243"/>
      <c r="BL56" s="243"/>
      <c r="BM56" s="671"/>
      <c r="BN56" s="673"/>
      <c r="BO56" s="760"/>
      <c r="BP56" s="756"/>
    </row>
    <row r="57" spans="2:68" s="346" customFormat="1" x14ac:dyDescent="0.25">
      <c r="B57" s="605"/>
      <c r="C57" s="36" t="str">
        <f t="array" aca="1" ref="C57" ca="1">IF(ISERROR(INDEX('Background Data'!$W$1:$X$451,SMALL(IF('Background Data'!$W$1:$W$451="Dry-bed scrubber",ROW('Background Data'!$W$1:$W$451)),ROW(8:8)),2)),"",INDEX('Background Data'!$W$1:$X$451,SMALL(IF('Background Data'!$W$1:$W$451="Dry-bed scrubber",ROW('Background Data'!$W$1:$W$451)),ROW(8:8)),2))</f>
        <v/>
      </c>
      <c r="D57" s="671"/>
      <c r="E57" s="672"/>
      <c r="F57" s="672"/>
      <c r="G57" s="673"/>
      <c r="H57" s="674"/>
      <c r="I57" s="675"/>
      <c r="J57" s="51"/>
      <c r="K57" s="55"/>
      <c r="L57" s="243"/>
      <c r="M57" s="53"/>
      <c r="N57" s="53"/>
      <c r="O57" s="65"/>
      <c r="P57" s="55"/>
      <c r="Q57" s="53"/>
      <c r="R57" s="55"/>
      <c r="S57" s="53"/>
      <c r="T57" s="243"/>
      <c r="U57" s="478"/>
      <c r="V57" s="671"/>
      <c r="W57" s="672"/>
      <c r="X57" s="673"/>
      <c r="Y57" s="53"/>
      <c r="Z57" s="52"/>
      <c r="AA57" s="55"/>
      <c r="AB57" s="53"/>
      <c r="AC57" s="674"/>
      <c r="AD57" s="675"/>
      <c r="AE57" s="55"/>
      <c r="AF57" s="53"/>
      <c r="AG57" s="478"/>
      <c r="AH57" s="671"/>
      <c r="AI57" s="673"/>
      <c r="AJ57" s="674"/>
      <c r="AK57" s="726"/>
      <c r="AL57" s="675"/>
      <c r="AM57" s="671"/>
      <c r="AN57" s="672"/>
      <c r="AO57" s="672"/>
      <c r="AP57" s="673"/>
      <c r="AQ57" s="243"/>
      <c r="AR57" s="51"/>
      <c r="AS57" s="243"/>
      <c r="AT57" s="243"/>
      <c r="AU57" s="671"/>
      <c r="AV57" s="673"/>
      <c r="AW57" s="243"/>
      <c r="AX57" s="51"/>
      <c r="AY57" s="243"/>
      <c r="AZ57" s="243"/>
      <c r="BA57" s="671"/>
      <c r="BB57" s="673"/>
      <c r="BC57" s="243"/>
      <c r="BD57" s="51"/>
      <c r="BE57" s="243"/>
      <c r="BF57" s="243"/>
      <c r="BG57" s="671"/>
      <c r="BH57" s="673"/>
      <c r="BI57" s="243"/>
      <c r="BJ57" s="51"/>
      <c r="BK57" s="243"/>
      <c r="BL57" s="243"/>
      <c r="BM57" s="671"/>
      <c r="BN57" s="673"/>
      <c r="BO57" s="760"/>
      <c r="BP57" s="756"/>
    </row>
    <row r="58" spans="2:68" s="346" customFormat="1" x14ac:dyDescent="0.25">
      <c r="B58" s="605"/>
      <c r="C58" s="36" t="str">
        <f t="array" aca="1" ref="C58" ca="1">IF(ISERROR(INDEX('Background Data'!$W$1:$X$451,SMALL(IF('Background Data'!$W$1:$W$451="Dry-bed scrubber",ROW('Background Data'!$W$1:$W$451)),ROW(9:9)),2)),"",INDEX('Background Data'!$W$1:$X$451,SMALL(IF('Background Data'!$W$1:$W$451="Dry-bed scrubber",ROW('Background Data'!$W$1:$W$451)),ROW(9:9)),2))</f>
        <v/>
      </c>
      <c r="D58" s="671"/>
      <c r="E58" s="672"/>
      <c r="F58" s="672"/>
      <c r="G58" s="673"/>
      <c r="H58" s="674"/>
      <c r="I58" s="675"/>
      <c r="J58" s="51"/>
      <c r="K58" s="55"/>
      <c r="L58" s="243"/>
      <c r="M58" s="53"/>
      <c r="N58" s="53"/>
      <c r="O58" s="65"/>
      <c r="P58" s="55"/>
      <c r="Q58" s="53"/>
      <c r="R58" s="55"/>
      <c r="S58" s="53"/>
      <c r="T58" s="243"/>
      <c r="U58" s="478"/>
      <c r="V58" s="671"/>
      <c r="W58" s="672"/>
      <c r="X58" s="673"/>
      <c r="Y58" s="53"/>
      <c r="Z58" s="52"/>
      <c r="AA58" s="55"/>
      <c r="AB58" s="53"/>
      <c r="AC58" s="674"/>
      <c r="AD58" s="675"/>
      <c r="AE58" s="55"/>
      <c r="AF58" s="53"/>
      <c r="AG58" s="478"/>
      <c r="AH58" s="671"/>
      <c r="AI58" s="673"/>
      <c r="AJ58" s="674"/>
      <c r="AK58" s="726"/>
      <c r="AL58" s="675"/>
      <c r="AM58" s="671"/>
      <c r="AN58" s="672"/>
      <c r="AO58" s="672"/>
      <c r="AP58" s="673"/>
      <c r="AQ58" s="243"/>
      <c r="AR58" s="51"/>
      <c r="AS58" s="243"/>
      <c r="AT58" s="243"/>
      <c r="AU58" s="671"/>
      <c r="AV58" s="673"/>
      <c r="AW58" s="243"/>
      <c r="AX58" s="51"/>
      <c r="AY58" s="243"/>
      <c r="AZ58" s="243"/>
      <c r="BA58" s="671"/>
      <c r="BB58" s="673"/>
      <c r="BC58" s="243"/>
      <c r="BD58" s="51"/>
      <c r="BE58" s="243"/>
      <c r="BF58" s="243"/>
      <c r="BG58" s="671"/>
      <c r="BH58" s="673"/>
      <c r="BI58" s="243"/>
      <c r="BJ58" s="51"/>
      <c r="BK58" s="243"/>
      <c r="BL58" s="243"/>
      <c r="BM58" s="671"/>
      <c r="BN58" s="673"/>
      <c r="BO58" s="760"/>
      <c r="BP58" s="756"/>
    </row>
    <row r="59" spans="2:68" s="346" customFormat="1" x14ac:dyDescent="0.25">
      <c r="B59" s="605"/>
      <c r="C59" s="36" t="str">
        <f t="array" aca="1" ref="C59" ca="1">IF(ISERROR(INDEX('Background Data'!$W$1:$X$451,SMALL(IF('Background Data'!$W$1:$W$451="Dry-bed scrubber",ROW('Background Data'!$W$1:$W$451)),ROW(10:10)),2)),"",INDEX('Background Data'!$W$1:$X$451,SMALL(IF('Background Data'!$W$1:$W$451="Dry-bed scrubber",ROW('Background Data'!$W$1:$W$451)),ROW(10:10)),2))</f>
        <v/>
      </c>
      <c r="D59" s="671"/>
      <c r="E59" s="672"/>
      <c r="F59" s="672"/>
      <c r="G59" s="673"/>
      <c r="H59" s="674"/>
      <c r="I59" s="675"/>
      <c r="J59" s="51"/>
      <c r="K59" s="55"/>
      <c r="L59" s="243"/>
      <c r="M59" s="53"/>
      <c r="N59" s="53"/>
      <c r="O59" s="65"/>
      <c r="P59" s="55"/>
      <c r="Q59" s="53"/>
      <c r="R59" s="55"/>
      <c r="S59" s="53"/>
      <c r="T59" s="243"/>
      <c r="U59" s="478"/>
      <c r="V59" s="671"/>
      <c r="W59" s="672"/>
      <c r="X59" s="673"/>
      <c r="Y59" s="53"/>
      <c r="Z59" s="52"/>
      <c r="AA59" s="55"/>
      <c r="AB59" s="53"/>
      <c r="AC59" s="674"/>
      <c r="AD59" s="675"/>
      <c r="AE59" s="55"/>
      <c r="AF59" s="53"/>
      <c r="AG59" s="478"/>
      <c r="AH59" s="671"/>
      <c r="AI59" s="673"/>
      <c r="AJ59" s="674"/>
      <c r="AK59" s="726"/>
      <c r="AL59" s="675"/>
      <c r="AM59" s="671"/>
      <c r="AN59" s="672"/>
      <c r="AO59" s="672"/>
      <c r="AP59" s="673"/>
      <c r="AQ59" s="243"/>
      <c r="AR59" s="51"/>
      <c r="AS59" s="243"/>
      <c r="AT59" s="243"/>
      <c r="AU59" s="671"/>
      <c r="AV59" s="673"/>
      <c r="AW59" s="243"/>
      <c r="AX59" s="51"/>
      <c r="AY59" s="243"/>
      <c r="AZ59" s="243"/>
      <c r="BA59" s="671"/>
      <c r="BB59" s="673"/>
      <c r="BC59" s="243"/>
      <c r="BD59" s="51"/>
      <c r="BE59" s="243"/>
      <c r="BF59" s="243"/>
      <c r="BG59" s="671"/>
      <c r="BH59" s="673"/>
      <c r="BI59" s="243"/>
      <c r="BJ59" s="51"/>
      <c r="BK59" s="243"/>
      <c r="BL59" s="243"/>
      <c r="BM59" s="671"/>
      <c r="BN59" s="673"/>
      <c r="BO59" s="760"/>
      <c r="BP59" s="756"/>
    </row>
    <row r="60" spans="2:68" s="346" customFormat="1" x14ac:dyDescent="0.25">
      <c r="B60" s="605"/>
      <c r="C60" s="36" t="str">
        <f t="array" aca="1" ref="C60" ca="1">IF(ISERROR(INDEX('Background Data'!$W$1:$X$451,SMALL(IF('Background Data'!$W$1:$W$451="Dry-bed scrubber",ROW('Background Data'!$W$1:$W$451)),ROW(11:11)),2)),"",INDEX('Background Data'!$W$1:$X$451,SMALL(IF('Background Data'!$W$1:$W$451="Dry-bed scrubber",ROW('Background Data'!$W$1:$W$451)),ROW(11:11)),2))</f>
        <v/>
      </c>
      <c r="D60" s="671"/>
      <c r="E60" s="672"/>
      <c r="F60" s="672"/>
      <c r="G60" s="673"/>
      <c r="H60" s="674"/>
      <c r="I60" s="675"/>
      <c r="J60" s="51"/>
      <c r="K60" s="55"/>
      <c r="L60" s="243"/>
      <c r="M60" s="53"/>
      <c r="N60" s="53"/>
      <c r="O60" s="65"/>
      <c r="P60" s="55"/>
      <c r="Q60" s="53"/>
      <c r="R60" s="55"/>
      <c r="S60" s="53"/>
      <c r="T60" s="243"/>
      <c r="U60" s="478"/>
      <c r="V60" s="671"/>
      <c r="W60" s="672"/>
      <c r="X60" s="673"/>
      <c r="Y60" s="53"/>
      <c r="Z60" s="52"/>
      <c r="AA60" s="55"/>
      <c r="AB60" s="53"/>
      <c r="AC60" s="674"/>
      <c r="AD60" s="675"/>
      <c r="AE60" s="55"/>
      <c r="AF60" s="53"/>
      <c r="AG60" s="478"/>
      <c r="AH60" s="671"/>
      <c r="AI60" s="673"/>
      <c r="AJ60" s="674"/>
      <c r="AK60" s="726"/>
      <c r="AL60" s="675"/>
      <c r="AM60" s="671"/>
      <c r="AN60" s="672"/>
      <c r="AO60" s="672"/>
      <c r="AP60" s="673"/>
      <c r="AQ60" s="243"/>
      <c r="AR60" s="51"/>
      <c r="AS60" s="243"/>
      <c r="AT60" s="243"/>
      <c r="AU60" s="671"/>
      <c r="AV60" s="673"/>
      <c r="AW60" s="243"/>
      <c r="AX60" s="51"/>
      <c r="AY60" s="243"/>
      <c r="AZ60" s="243"/>
      <c r="BA60" s="671"/>
      <c r="BB60" s="673"/>
      <c r="BC60" s="243"/>
      <c r="BD60" s="51"/>
      <c r="BE60" s="243"/>
      <c r="BF60" s="243"/>
      <c r="BG60" s="671"/>
      <c r="BH60" s="673"/>
      <c r="BI60" s="243"/>
      <c r="BJ60" s="51"/>
      <c r="BK60" s="243"/>
      <c r="BL60" s="243"/>
      <c r="BM60" s="671"/>
      <c r="BN60" s="673"/>
      <c r="BO60" s="760"/>
      <c r="BP60" s="756"/>
    </row>
    <row r="61" spans="2:68" s="346" customFormat="1" x14ac:dyDescent="0.25">
      <c r="B61" s="605"/>
      <c r="C61" s="36" t="str">
        <f t="array" aca="1" ref="C61" ca="1">IF(ISERROR(INDEX('Background Data'!$W$1:$X$451,SMALL(IF('Background Data'!$W$1:$W$451="Dry-bed scrubber",ROW('Background Data'!$W$1:$W$451)),ROW(12:12)),2)),"",INDEX('Background Data'!$W$1:$X$451,SMALL(IF('Background Data'!$W$1:$W$451="Dry-bed scrubber",ROW('Background Data'!$W$1:$W$451)),ROW(12:12)),2))</f>
        <v/>
      </c>
      <c r="D61" s="671"/>
      <c r="E61" s="672"/>
      <c r="F61" s="672"/>
      <c r="G61" s="673"/>
      <c r="H61" s="674"/>
      <c r="I61" s="675"/>
      <c r="J61" s="51"/>
      <c r="K61" s="55"/>
      <c r="L61" s="243"/>
      <c r="M61" s="53"/>
      <c r="N61" s="53"/>
      <c r="O61" s="65"/>
      <c r="P61" s="55"/>
      <c r="Q61" s="53"/>
      <c r="R61" s="55"/>
      <c r="S61" s="53"/>
      <c r="T61" s="243"/>
      <c r="U61" s="478"/>
      <c r="V61" s="671"/>
      <c r="W61" s="672"/>
      <c r="X61" s="673"/>
      <c r="Y61" s="53"/>
      <c r="Z61" s="52"/>
      <c r="AA61" s="55"/>
      <c r="AB61" s="53"/>
      <c r="AC61" s="674"/>
      <c r="AD61" s="675"/>
      <c r="AE61" s="55"/>
      <c r="AF61" s="53"/>
      <c r="AG61" s="478"/>
      <c r="AH61" s="671"/>
      <c r="AI61" s="673"/>
      <c r="AJ61" s="674"/>
      <c r="AK61" s="726"/>
      <c r="AL61" s="675"/>
      <c r="AM61" s="671"/>
      <c r="AN61" s="672"/>
      <c r="AO61" s="672"/>
      <c r="AP61" s="673"/>
      <c r="AQ61" s="243"/>
      <c r="AR61" s="51"/>
      <c r="AS61" s="243"/>
      <c r="AT61" s="243"/>
      <c r="AU61" s="671"/>
      <c r="AV61" s="673"/>
      <c r="AW61" s="243"/>
      <c r="AX61" s="51"/>
      <c r="AY61" s="243"/>
      <c r="AZ61" s="243"/>
      <c r="BA61" s="671"/>
      <c r="BB61" s="673"/>
      <c r="BC61" s="243"/>
      <c r="BD61" s="51"/>
      <c r="BE61" s="243"/>
      <c r="BF61" s="243"/>
      <c r="BG61" s="671"/>
      <c r="BH61" s="673"/>
      <c r="BI61" s="243"/>
      <c r="BJ61" s="51"/>
      <c r="BK61" s="243"/>
      <c r="BL61" s="243"/>
      <c r="BM61" s="671"/>
      <c r="BN61" s="673"/>
      <c r="BO61" s="760"/>
      <c r="BP61" s="756"/>
    </row>
    <row r="62" spans="2:68" s="346" customFormat="1" x14ac:dyDescent="0.25">
      <c r="B62" s="605"/>
      <c r="C62" s="36" t="str">
        <f t="array" aca="1" ref="C62" ca="1">IF(ISERROR(INDEX('Background Data'!$W$1:$X$451,SMALL(IF('Background Data'!$W$1:$W$451="Dry-bed scrubber",ROW('Background Data'!$W$1:$W$451)),ROW(13:13)),2)),"",INDEX('Background Data'!$W$1:$X$451,SMALL(IF('Background Data'!$W$1:$W$451="Dry-bed scrubber",ROW('Background Data'!$W$1:$W$451)),ROW(13:13)),2))</f>
        <v/>
      </c>
      <c r="D62" s="671"/>
      <c r="E62" s="672"/>
      <c r="F62" s="672"/>
      <c r="G62" s="673"/>
      <c r="H62" s="674"/>
      <c r="I62" s="675"/>
      <c r="J62" s="51"/>
      <c r="K62" s="55"/>
      <c r="L62" s="243"/>
      <c r="M62" s="53"/>
      <c r="N62" s="53"/>
      <c r="O62" s="65"/>
      <c r="P62" s="55"/>
      <c r="Q62" s="53"/>
      <c r="R62" s="55"/>
      <c r="S62" s="53"/>
      <c r="T62" s="243"/>
      <c r="U62" s="478"/>
      <c r="V62" s="671"/>
      <c r="W62" s="672"/>
      <c r="X62" s="673"/>
      <c r="Y62" s="53"/>
      <c r="Z62" s="52"/>
      <c r="AA62" s="55"/>
      <c r="AB62" s="53"/>
      <c r="AC62" s="674"/>
      <c r="AD62" s="675"/>
      <c r="AE62" s="55"/>
      <c r="AF62" s="53"/>
      <c r="AG62" s="478"/>
      <c r="AH62" s="671"/>
      <c r="AI62" s="673"/>
      <c r="AJ62" s="674"/>
      <c r="AK62" s="726"/>
      <c r="AL62" s="675"/>
      <c r="AM62" s="671"/>
      <c r="AN62" s="672"/>
      <c r="AO62" s="672"/>
      <c r="AP62" s="673"/>
      <c r="AQ62" s="243"/>
      <c r="AR62" s="51"/>
      <c r="AS62" s="243"/>
      <c r="AT62" s="243"/>
      <c r="AU62" s="671"/>
      <c r="AV62" s="673"/>
      <c r="AW62" s="243"/>
      <c r="AX62" s="51"/>
      <c r="AY62" s="243"/>
      <c r="AZ62" s="243"/>
      <c r="BA62" s="671"/>
      <c r="BB62" s="673"/>
      <c r="BC62" s="243"/>
      <c r="BD62" s="51"/>
      <c r="BE62" s="243"/>
      <c r="BF62" s="243"/>
      <c r="BG62" s="671"/>
      <c r="BH62" s="673"/>
      <c r="BI62" s="243"/>
      <c r="BJ62" s="51"/>
      <c r="BK62" s="243"/>
      <c r="BL62" s="243"/>
      <c r="BM62" s="671"/>
      <c r="BN62" s="673"/>
      <c r="BO62" s="760"/>
      <c r="BP62" s="756"/>
    </row>
    <row r="63" spans="2:68" s="346" customFormat="1" x14ac:dyDescent="0.25">
      <c r="B63" s="605"/>
      <c r="C63" s="36" t="str">
        <f t="array" aca="1" ref="C63" ca="1">IF(ISERROR(INDEX('Background Data'!$W$1:$X$451,SMALL(IF('Background Data'!$W$1:$W$451="Dry-bed scrubber",ROW('Background Data'!$W$1:$W$451)),ROW(14:14)),2)),"",INDEX('Background Data'!$W$1:$X$451,SMALL(IF('Background Data'!$W$1:$W$451="Dry-bed scrubber",ROW('Background Data'!$W$1:$W$451)),ROW(14:14)),2))</f>
        <v/>
      </c>
      <c r="D63" s="671"/>
      <c r="E63" s="672"/>
      <c r="F63" s="672"/>
      <c r="G63" s="673"/>
      <c r="H63" s="674"/>
      <c r="I63" s="675"/>
      <c r="J63" s="51"/>
      <c r="K63" s="55"/>
      <c r="L63" s="243"/>
      <c r="M63" s="53"/>
      <c r="N63" s="53"/>
      <c r="O63" s="65"/>
      <c r="P63" s="55"/>
      <c r="Q63" s="53"/>
      <c r="R63" s="55"/>
      <c r="S63" s="53"/>
      <c r="T63" s="243"/>
      <c r="U63" s="478"/>
      <c r="V63" s="671"/>
      <c r="W63" s="672"/>
      <c r="X63" s="673"/>
      <c r="Y63" s="53"/>
      <c r="Z63" s="52"/>
      <c r="AA63" s="55"/>
      <c r="AB63" s="53"/>
      <c r="AC63" s="674"/>
      <c r="AD63" s="675"/>
      <c r="AE63" s="55"/>
      <c r="AF63" s="53"/>
      <c r="AG63" s="478"/>
      <c r="AH63" s="671"/>
      <c r="AI63" s="673"/>
      <c r="AJ63" s="674"/>
      <c r="AK63" s="726"/>
      <c r="AL63" s="675"/>
      <c r="AM63" s="671"/>
      <c r="AN63" s="672"/>
      <c r="AO63" s="672"/>
      <c r="AP63" s="673"/>
      <c r="AQ63" s="243"/>
      <c r="AR63" s="51"/>
      <c r="AS63" s="243"/>
      <c r="AT63" s="243"/>
      <c r="AU63" s="671"/>
      <c r="AV63" s="673"/>
      <c r="AW63" s="243"/>
      <c r="AX63" s="51"/>
      <c r="AY63" s="243"/>
      <c r="AZ63" s="243"/>
      <c r="BA63" s="671"/>
      <c r="BB63" s="673"/>
      <c r="BC63" s="243"/>
      <c r="BD63" s="51"/>
      <c r="BE63" s="243"/>
      <c r="BF63" s="243"/>
      <c r="BG63" s="671"/>
      <c r="BH63" s="673"/>
      <c r="BI63" s="243"/>
      <c r="BJ63" s="51"/>
      <c r="BK63" s="243"/>
      <c r="BL63" s="243"/>
      <c r="BM63" s="671"/>
      <c r="BN63" s="673"/>
      <c r="BO63" s="760"/>
      <c r="BP63" s="756"/>
    </row>
    <row r="64" spans="2:68" x14ac:dyDescent="0.25">
      <c r="B64" s="605"/>
      <c r="C64" s="36" t="str">
        <f t="array" aca="1" ref="C64" ca="1">IF(ISERROR(INDEX('Background Data'!$W$1:$X$451,SMALL(IF('Background Data'!$W$1:$W$451="Dry-bed scrubber",ROW('Background Data'!$W$1:$W$451)),ROW(15:15)),2)),"",INDEX('Background Data'!$W$1:$X$451,SMALL(IF('Background Data'!$W$1:$W$451="Dry-bed scrubber",ROW('Background Data'!$W$1:$W$451)),ROW(15:15)),2))</f>
        <v/>
      </c>
      <c r="D64" s="671"/>
      <c r="E64" s="672"/>
      <c r="F64" s="672"/>
      <c r="G64" s="673"/>
      <c r="H64" s="674"/>
      <c r="I64" s="675"/>
      <c r="J64" s="51"/>
      <c r="K64" s="55"/>
      <c r="L64" s="243"/>
      <c r="M64" s="53"/>
      <c r="N64" s="53"/>
      <c r="O64" s="65"/>
      <c r="P64" s="55"/>
      <c r="Q64" s="53"/>
      <c r="R64" s="55"/>
      <c r="S64" s="53"/>
      <c r="T64" s="243"/>
      <c r="U64" s="478"/>
      <c r="V64" s="671"/>
      <c r="W64" s="672"/>
      <c r="X64" s="673"/>
      <c r="Y64" s="53"/>
      <c r="Z64" s="52"/>
      <c r="AA64" s="55"/>
      <c r="AB64" s="53"/>
      <c r="AC64" s="674"/>
      <c r="AD64" s="675"/>
      <c r="AE64" s="55"/>
      <c r="AF64" s="53"/>
      <c r="AG64" s="478"/>
      <c r="AH64" s="671"/>
      <c r="AI64" s="673"/>
      <c r="AJ64" s="674"/>
      <c r="AK64" s="726"/>
      <c r="AL64" s="675"/>
      <c r="AM64" s="671"/>
      <c r="AN64" s="672"/>
      <c r="AO64" s="672"/>
      <c r="AP64" s="673"/>
      <c r="AQ64" s="243"/>
      <c r="AR64" s="51"/>
      <c r="AS64" s="243"/>
      <c r="AT64" s="243"/>
      <c r="AU64" s="671"/>
      <c r="AV64" s="673"/>
      <c r="AW64" s="243"/>
      <c r="AX64" s="51"/>
      <c r="AY64" s="243"/>
      <c r="AZ64" s="243"/>
      <c r="BA64" s="671"/>
      <c r="BB64" s="673"/>
      <c r="BC64" s="243"/>
      <c r="BD64" s="51"/>
      <c r="BE64" s="243"/>
      <c r="BF64" s="243"/>
      <c r="BG64" s="671"/>
      <c r="BH64" s="673"/>
      <c r="BI64" s="243"/>
      <c r="BJ64" s="51"/>
      <c r="BK64" s="243"/>
      <c r="BL64" s="243"/>
      <c r="BM64" s="671"/>
      <c r="BN64" s="673"/>
      <c r="BO64" s="760"/>
      <c r="BP64" s="756"/>
    </row>
    <row r="65" spans="2:68" x14ac:dyDescent="0.25">
      <c r="B65" s="605"/>
      <c r="C65" s="36" t="str">
        <f t="array" aca="1" ref="C65" ca="1">IF(ISERROR(INDEX('Background Data'!$W$1:$X$451,SMALL(IF('Background Data'!$W$1:$W$451="Dry-bed scrubber",ROW('Background Data'!$W$1:$W$451)),ROW(16:16)),2)),"",INDEX('Background Data'!$W$1:$X$451,SMALL(IF('Background Data'!$W$1:$W$451="Dry-bed scrubber",ROW('Background Data'!$W$1:$W$451)),ROW(16:16)),2))</f>
        <v/>
      </c>
      <c r="D65" s="671"/>
      <c r="E65" s="672"/>
      <c r="F65" s="672"/>
      <c r="G65" s="673"/>
      <c r="H65" s="674"/>
      <c r="I65" s="675"/>
      <c r="J65" s="51"/>
      <c r="K65" s="55"/>
      <c r="L65" s="243"/>
      <c r="M65" s="53"/>
      <c r="N65" s="53"/>
      <c r="O65" s="65"/>
      <c r="P65" s="55"/>
      <c r="Q65" s="53"/>
      <c r="R65" s="55"/>
      <c r="S65" s="53"/>
      <c r="T65" s="243"/>
      <c r="U65" s="478"/>
      <c r="V65" s="671"/>
      <c r="W65" s="672"/>
      <c r="X65" s="673"/>
      <c r="Y65" s="53"/>
      <c r="Z65" s="52"/>
      <c r="AA65" s="55"/>
      <c r="AB65" s="53"/>
      <c r="AC65" s="674"/>
      <c r="AD65" s="675"/>
      <c r="AE65" s="55"/>
      <c r="AF65" s="53"/>
      <c r="AG65" s="478"/>
      <c r="AH65" s="671"/>
      <c r="AI65" s="673"/>
      <c r="AJ65" s="674"/>
      <c r="AK65" s="726"/>
      <c r="AL65" s="675"/>
      <c r="AM65" s="671"/>
      <c r="AN65" s="672"/>
      <c r="AO65" s="672"/>
      <c r="AP65" s="673"/>
      <c r="AQ65" s="243"/>
      <c r="AR65" s="51"/>
      <c r="AS65" s="243"/>
      <c r="AT65" s="243"/>
      <c r="AU65" s="671"/>
      <c r="AV65" s="673"/>
      <c r="AW65" s="243"/>
      <c r="AX65" s="51"/>
      <c r="AY65" s="243"/>
      <c r="AZ65" s="243"/>
      <c r="BA65" s="671"/>
      <c r="BB65" s="673"/>
      <c r="BC65" s="243"/>
      <c r="BD65" s="51"/>
      <c r="BE65" s="243"/>
      <c r="BF65" s="243"/>
      <c r="BG65" s="671"/>
      <c r="BH65" s="673"/>
      <c r="BI65" s="243"/>
      <c r="BJ65" s="51"/>
      <c r="BK65" s="243"/>
      <c r="BL65" s="243"/>
      <c r="BM65" s="671"/>
      <c r="BN65" s="673"/>
      <c r="BO65" s="760"/>
      <c r="BP65" s="756"/>
    </row>
    <row r="66" spans="2:68" x14ac:dyDescent="0.25">
      <c r="B66" s="605"/>
      <c r="C66" s="36" t="str">
        <f t="array" aca="1" ref="C66" ca="1">IF(ISERROR(INDEX('Background Data'!$W$1:$X$451,SMALL(IF('Background Data'!$W$1:$W$451="Dry-bed scrubber",ROW('Background Data'!$W$1:$W$451)),ROW(17:17)),2)),"",INDEX('Background Data'!$W$1:$X$451,SMALL(IF('Background Data'!$W$1:$W$451="Dry-bed scrubber",ROW('Background Data'!$W$1:$W$451)),ROW(17:17)),2))</f>
        <v/>
      </c>
      <c r="D66" s="671"/>
      <c r="E66" s="672"/>
      <c r="F66" s="672"/>
      <c r="G66" s="673"/>
      <c r="H66" s="674"/>
      <c r="I66" s="675"/>
      <c r="J66" s="51"/>
      <c r="K66" s="55"/>
      <c r="L66" s="243"/>
      <c r="M66" s="53"/>
      <c r="N66" s="53"/>
      <c r="O66" s="65"/>
      <c r="P66" s="55"/>
      <c r="Q66" s="53"/>
      <c r="R66" s="55"/>
      <c r="S66" s="53"/>
      <c r="T66" s="243"/>
      <c r="U66" s="478"/>
      <c r="V66" s="671"/>
      <c r="W66" s="672"/>
      <c r="X66" s="673"/>
      <c r="Y66" s="53"/>
      <c r="Z66" s="52"/>
      <c r="AA66" s="55"/>
      <c r="AB66" s="53"/>
      <c r="AC66" s="674"/>
      <c r="AD66" s="675"/>
      <c r="AE66" s="55"/>
      <c r="AF66" s="53"/>
      <c r="AG66" s="478"/>
      <c r="AH66" s="671"/>
      <c r="AI66" s="673"/>
      <c r="AJ66" s="674"/>
      <c r="AK66" s="726"/>
      <c r="AL66" s="675"/>
      <c r="AM66" s="671"/>
      <c r="AN66" s="672"/>
      <c r="AO66" s="672"/>
      <c r="AP66" s="673"/>
      <c r="AQ66" s="243"/>
      <c r="AR66" s="51"/>
      <c r="AS66" s="243"/>
      <c r="AT66" s="243"/>
      <c r="AU66" s="671"/>
      <c r="AV66" s="673"/>
      <c r="AW66" s="243"/>
      <c r="AX66" s="51"/>
      <c r="AY66" s="243"/>
      <c r="AZ66" s="243"/>
      <c r="BA66" s="671"/>
      <c r="BB66" s="673"/>
      <c r="BC66" s="243"/>
      <c r="BD66" s="51"/>
      <c r="BE66" s="243"/>
      <c r="BF66" s="243"/>
      <c r="BG66" s="671"/>
      <c r="BH66" s="673"/>
      <c r="BI66" s="243"/>
      <c r="BJ66" s="51"/>
      <c r="BK66" s="243"/>
      <c r="BL66" s="243"/>
      <c r="BM66" s="671"/>
      <c r="BN66" s="673"/>
      <c r="BO66" s="760"/>
      <c r="BP66" s="756"/>
    </row>
    <row r="67" spans="2:68" x14ac:dyDescent="0.25">
      <c r="B67" s="605"/>
      <c r="C67" s="36" t="str">
        <f t="array" aca="1" ref="C67" ca="1">IF(ISERROR(INDEX('Background Data'!$W$1:$X$451,SMALL(IF('Background Data'!$W$1:$W$451="Dry-bed scrubber",ROW('Background Data'!$W$1:$W$451)),ROW(18:18)),2)),"",INDEX('Background Data'!$W$1:$X$451,SMALL(IF('Background Data'!$W$1:$W$451="Dry-bed scrubber",ROW('Background Data'!$W$1:$W$451)),ROW(18:18)),2))</f>
        <v/>
      </c>
      <c r="D67" s="671"/>
      <c r="E67" s="672"/>
      <c r="F67" s="672"/>
      <c r="G67" s="673"/>
      <c r="H67" s="674"/>
      <c r="I67" s="675"/>
      <c r="J67" s="51"/>
      <c r="K67" s="55"/>
      <c r="L67" s="243"/>
      <c r="M67" s="53"/>
      <c r="N67" s="53"/>
      <c r="O67" s="65"/>
      <c r="P67" s="55"/>
      <c r="Q67" s="53"/>
      <c r="R67" s="55"/>
      <c r="S67" s="53"/>
      <c r="T67" s="243"/>
      <c r="U67" s="478"/>
      <c r="V67" s="671"/>
      <c r="W67" s="672"/>
      <c r="X67" s="673"/>
      <c r="Y67" s="53"/>
      <c r="Z67" s="52"/>
      <c r="AA67" s="55"/>
      <c r="AB67" s="53"/>
      <c r="AC67" s="674"/>
      <c r="AD67" s="675"/>
      <c r="AE67" s="55"/>
      <c r="AF67" s="53"/>
      <c r="AG67" s="478"/>
      <c r="AH67" s="671"/>
      <c r="AI67" s="673"/>
      <c r="AJ67" s="674"/>
      <c r="AK67" s="726"/>
      <c r="AL67" s="675"/>
      <c r="AM67" s="671"/>
      <c r="AN67" s="672"/>
      <c r="AO67" s="672"/>
      <c r="AP67" s="673"/>
      <c r="AQ67" s="243"/>
      <c r="AR67" s="51"/>
      <c r="AS67" s="243"/>
      <c r="AT67" s="243"/>
      <c r="AU67" s="671"/>
      <c r="AV67" s="673"/>
      <c r="AW67" s="243"/>
      <c r="AX67" s="51"/>
      <c r="AY67" s="243"/>
      <c r="AZ67" s="243"/>
      <c r="BA67" s="671"/>
      <c r="BB67" s="673"/>
      <c r="BC67" s="243"/>
      <c r="BD67" s="51"/>
      <c r="BE67" s="243"/>
      <c r="BF67" s="243"/>
      <c r="BG67" s="671"/>
      <c r="BH67" s="673"/>
      <c r="BI67" s="243"/>
      <c r="BJ67" s="51"/>
      <c r="BK67" s="243"/>
      <c r="BL67" s="243"/>
      <c r="BM67" s="671"/>
      <c r="BN67" s="673"/>
      <c r="BO67" s="760"/>
      <c r="BP67" s="756"/>
    </row>
    <row r="68" spans="2:68" x14ac:dyDescent="0.25">
      <c r="B68" s="605"/>
      <c r="C68" s="36" t="str">
        <f t="array" aca="1" ref="C68" ca="1">IF(ISERROR(INDEX('Background Data'!$W$1:$X$451,SMALL(IF('Background Data'!$W$1:$W$451="Dry-bed scrubber",ROW('Background Data'!$W$1:$W$451)),ROW(19:19)),2)),"",INDEX('Background Data'!$W$1:$X$451,SMALL(IF('Background Data'!$W$1:$W$451="Dry-bed scrubber",ROW('Background Data'!$W$1:$W$451)),ROW(19:19)),2))</f>
        <v/>
      </c>
      <c r="D68" s="671"/>
      <c r="E68" s="672"/>
      <c r="F68" s="672"/>
      <c r="G68" s="673"/>
      <c r="H68" s="674"/>
      <c r="I68" s="675"/>
      <c r="J68" s="51"/>
      <c r="K68" s="55"/>
      <c r="L68" s="243"/>
      <c r="M68" s="53"/>
      <c r="N68" s="53"/>
      <c r="O68" s="65"/>
      <c r="P68" s="55"/>
      <c r="Q68" s="53"/>
      <c r="R68" s="55"/>
      <c r="S68" s="53"/>
      <c r="T68" s="243"/>
      <c r="U68" s="478"/>
      <c r="V68" s="671"/>
      <c r="W68" s="672"/>
      <c r="X68" s="673"/>
      <c r="Y68" s="53"/>
      <c r="Z68" s="52"/>
      <c r="AA68" s="55"/>
      <c r="AB68" s="53"/>
      <c r="AC68" s="674"/>
      <c r="AD68" s="675"/>
      <c r="AE68" s="55"/>
      <c r="AF68" s="53"/>
      <c r="AG68" s="478"/>
      <c r="AH68" s="671"/>
      <c r="AI68" s="673"/>
      <c r="AJ68" s="674"/>
      <c r="AK68" s="726"/>
      <c r="AL68" s="675"/>
      <c r="AM68" s="671"/>
      <c r="AN68" s="672"/>
      <c r="AO68" s="672"/>
      <c r="AP68" s="673"/>
      <c r="AQ68" s="243"/>
      <c r="AR68" s="51"/>
      <c r="AS68" s="243"/>
      <c r="AT68" s="243"/>
      <c r="AU68" s="671"/>
      <c r="AV68" s="673"/>
      <c r="AW68" s="243"/>
      <c r="AX68" s="51"/>
      <c r="AY68" s="243"/>
      <c r="AZ68" s="243"/>
      <c r="BA68" s="671"/>
      <c r="BB68" s="673"/>
      <c r="BC68" s="243"/>
      <c r="BD68" s="51"/>
      <c r="BE68" s="243"/>
      <c r="BF68" s="243"/>
      <c r="BG68" s="671"/>
      <c r="BH68" s="673"/>
      <c r="BI68" s="243"/>
      <c r="BJ68" s="51"/>
      <c r="BK68" s="243"/>
      <c r="BL68" s="243"/>
      <c r="BM68" s="671"/>
      <c r="BN68" s="673"/>
      <c r="BO68" s="760"/>
      <c r="BP68" s="756"/>
    </row>
    <row r="69" spans="2:68" s="267" customFormat="1" x14ac:dyDescent="0.25">
      <c r="B69" s="605"/>
      <c r="C69" s="36" t="str">
        <f t="array" aca="1" ref="C69" ca="1">IF(ISERROR(INDEX('Background Data'!$W$1:$X$451,SMALL(IF('Background Data'!$W$1:$W$451="Dry-bed scrubber",ROW('Background Data'!$W$1:$W$451)),ROW(20:20)),2)),"",INDEX('Background Data'!$W$1:$X$451,SMALL(IF('Background Data'!$W$1:$W$451="Dry-bed scrubber",ROW('Background Data'!$W$1:$W$451)),ROW(20:20)),2))</f>
        <v/>
      </c>
      <c r="D69" s="671"/>
      <c r="E69" s="672"/>
      <c r="F69" s="672"/>
      <c r="G69" s="673"/>
      <c r="H69" s="674"/>
      <c r="I69" s="675"/>
      <c r="J69" s="170"/>
      <c r="K69" s="173"/>
      <c r="L69" s="477"/>
      <c r="M69" s="211"/>
      <c r="N69" s="211"/>
      <c r="O69" s="174"/>
      <c r="P69" s="173"/>
      <c r="Q69" s="211"/>
      <c r="R69" s="173"/>
      <c r="S69" s="211"/>
      <c r="T69" s="477"/>
      <c r="U69" s="94"/>
      <c r="V69" s="671"/>
      <c r="W69" s="672"/>
      <c r="X69" s="673"/>
      <c r="Y69" s="211"/>
      <c r="Z69" s="469"/>
      <c r="AA69" s="173"/>
      <c r="AB69" s="211"/>
      <c r="AC69" s="674"/>
      <c r="AD69" s="675"/>
      <c r="AE69" s="173"/>
      <c r="AF69" s="211"/>
      <c r="AG69" s="94"/>
      <c r="AH69" s="671"/>
      <c r="AI69" s="673"/>
      <c r="AJ69" s="674"/>
      <c r="AK69" s="726"/>
      <c r="AL69" s="675"/>
      <c r="AM69" s="671"/>
      <c r="AN69" s="672"/>
      <c r="AO69" s="672"/>
      <c r="AP69" s="673"/>
      <c r="AQ69" s="477"/>
      <c r="AR69" s="170"/>
      <c r="AS69" s="477"/>
      <c r="AT69" s="477"/>
      <c r="AU69" s="671"/>
      <c r="AV69" s="673"/>
      <c r="AW69" s="477"/>
      <c r="AX69" s="170"/>
      <c r="AY69" s="477"/>
      <c r="AZ69" s="477"/>
      <c r="BA69" s="671"/>
      <c r="BB69" s="673"/>
      <c r="BC69" s="477"/>
      <c r="BD69" s="170"/>
      <c r="BE69" s="477"/>
      <c r="BF69" s="477"/>
      <c r="BG69" s="671"/>
      <c r="BH69" s="673"/>
      <c r="BI69" s="477"/>
      <c r="BJ69" s="170"/>
      <c r="BK69" s="477"/>
      <c r="BL69" s="477"/>
      <c r="BM69" s="671"/>
      <c r="BN69" s="673"/>
      <c r="BO69" s="761"/>
      <c r="BP69" s="762"/>
    </row>
    <row r="70" spans="2:68" s="267" customFormat="1" x14ac:dyDescent="0.25">
      <c r="B70" s="605"/>
      <c r="C70" s="36" t="str">
        <f t="array" aca="1" ref="C70" ca="1">IF(ISERROR(INDEX('Background Data'!$W$1:$X$451,SMALL(IF('Background Data'!$W$1:$W$451="Dry-bed scrubber",ROW('Background Data'!$W$1:$W$451)),ROW(21:21)),2)),"",INDEX('Background Data'!$W$1:$X$451,SMALL(IF('Background Data'!$W$1:$W$451="Dry-bed scrubber",ROW('Background Data'!$W$1:$W$451)),ROW(21:21)),2))</f>
        <v/>
      </c>
      <c r="D70" s="671"/>
      <c r="E70" s="672"/>
      <c r="F70" s="672"/>
      <c r="G70" s="673"/>
      <c r="H70" s="674"/>
      <c r="I70" s="675"/>
      <c r="J70" s="170"/>
      <c r="K70" s="173"/>
      <c r="L70" s="477"/>
      <c r="M70" s="211"/>
      <c r="N70" s="211"/>
      <c r="O70" s="174"/>
      <c r="P70" s="173"/>
      <c r="Q70" s="211"/>
      <c r="R70" s="173"/>
      <c r="S70" s="211"/>
      <c r="T70" s="477"/>
      <c r="U70" s="94"/>
      <c r="V70" s="671"/>
      <c r="W70" s="672"/>
      <c r="X70" s="673"/>
      <c r="Y70" s="211"/>
      <c r="Z70" s="469"/>
      <c r="AA70" s="173"/>
      <c r="AB70" s="211"/>
      <c r="AC70" s="674"/>
      <c r="AD70" s="675"/>
      <c r="AE70" s="173"/>
      <c r="AF70" s="211"/>
      <c r="AG70" s="94"/>
      <c r="AH70" s="671"/>
      <c r="AI70" s="673"/>
      <c r="AJ70" s="674"/>
      <c r="AK70" s="726"/>
      <c r="AL70" s="675"/>
      <c r="AM70" s="671"/>
      <c r="AN70" s="672"/>
      <c r="AO70" s="672"/>
      <c r="AP70" s="673"/>
      <c r="AQ70" s="477"/>
      <c r="AR70" s="170"/>
      <c r="AS70" s="477"/>
      <c r="AT70" s="477"/>
      <c r="AU70" s="671"/>
      <c r="AV70" s="673"/>
      <c r="AW70" s="477"/>
      <c r="AX70" s="170"/>
      <c r="AY70" s="477"/>
      <c r="AZ70" s="477"/>
      <c r="BA70" s="671"/>
      <c r="BB70" s="673"/>
      <c r="BC70" s="477"/>
      <c r="BD70" s="170"/>
      <c r="BE70" s="477"/>
      <c r="BF70" s="477"/>
      <c r="BG70" s="671"/>
      <c r="BH70" s="673"/>
      <c r="BI70" s="477"/>
      <c r="BJ70" s="170"/>
      <c r="BK70" s="477"/>
      <c r="BL70" s="477"/>
      <c r="BM70" s="671"/>
      <c r="BN70" s="673"/>
      <c r="BO70" s="761"/>
      <c r="BP70" s="762"/>
    </row>
    <row r="71" spans="2:68" s="267" customFormat="1" x14ac:dyDescent="0.25">
      <c r="B71" s="605"/>
      <c r="C71" s="36" t="str">
        <f t="array" aca="1" ref="C71" ca="1">IF(ISERROR(INDEX('Background Data'!$W$1:$X$451,SMALL(IF('Background Data'!$W$1:$W$451="Dry-bed scrubber",ROW('Background Data'!$W$1:$W$451)),ROW(22:22)),2)),"",INDEX('Background Data'!$W$1:$X$451,SMALL(IF('Background Data'!$W$1:$W$451="Dry-bed scrubber",ROW('Background Data'!$W$1:$W$451)),ROW(22:22)),2))</f>
        <v/>
      </c>
      <c r="D71" s="671"/>
      <c r="E71" s="672"/>
      <c r="F71" s="672"/>
      <c r="G71" s="673"/>
      <c r="H71" s="674"/>
      <c r="I71" s="675"/>
      <c r="J71" s="170"/>
      <c r="K71" s="173"/>
      <c r="L71" s="477"/>
      <c r="M71" s="211"/>
      <c r="N71" s="211"/>
      <c r="O71" s="174"/>
      <c r="P71" s="173"/>
      <c r="Q71" s="211"/>
      <c r="R71" s="173"/>
      <c r="S71" s="211"/>
      <c r="T71" s="477"/>
      <c r="U71" s="94"/>
      <c r="V71" s="671"/>
      <c r="W71" s="672"/>
      <c r="X71" s="673"/>
      <c r="Y71" s="211"/>
      <c r="Z71" s="469"/>
      <c r="AA71" s="173"/>
      <c r="AB71" s="211"/>
      <c r="AC71" s="674"/>
      <c r="AD71" s="675"/>
      <c r="AE71" s="173"/>
      <c r="AF71" s="211"/>
      <c r="AG71" s="94"/>
      <c r="AH71" s="671"/>
      <c r="AI71" s="673"/>
      <c r="AJ71" s="674"/>
      <c r="AK71" s="726"/>
      <c r="AL71" s="675"/>
      <c r="AM71" s="671"/>
      <c r="AN71" s="672"/>
      <c r="AO71" s="672"/>
      <c r="AP71" s="673"/>
      <c r="AQ71" s="477"/>
      <c r="AR71" s="170"/>
      <c r="AS71" s="477"/>
      <c r="AT71" s="477"/>
      <c r="AU71" s="671"/>
      <c r="AV71" s="673"/>
      <c r="AW71" s="477"/>
      <c r="AX71" s="170"/>
      <c r="AY71" s="477"/>
      <c r="AZ71" s="477"/>
      <c r="BA71" s="671"/>
      <c r="BB71" s="673"/>
      <c r="BC71" s="477"/>
      <c r="BD71" s="170"/>
      <c r="BE71" s="477"/>
      <c r="BF71" s="477"/>
      <c r="BG71" s="671"/>
      <c r="BH71" s="673"/>
      <c r="BI71" s="477"/>
      <c r="BJ71" s="170"/>
      <c r="BK71" s="477"/>
      <c r="BL71" s="477"/>
      <c r="BM71" s="671"/>
      <c r="BN71" s="673"/>
      <c r="BO71" s="761"/>
      <c r="BP71" s="762"/>
    </row>
    <row r="72" spans="2:68" s="267" customFormat="1" x14ac:dyDescent="0.25">
      <c r="B72" s="605"/>
      <c r="C72" s="36" t="str">
        <f t="array" aca="1" ref="C72" ca="1">IF(ISERROR(INDEX('Background Data'!$W$1:$X$451,SMALL(IF('Background Data'!$W$1:$W$451="Dry-bed scrubber",ROW('Background Data'!$W$1:$W$451)),ROW(23:23)),2)),"",INDEX('Background Data'!$W$1:$X$451,SMALL(IF('Background Data'!$W$1:$W$451="Dry-bed scrubber",ROW('Background Data'!$W$1:$W$451)),ROW(23:23)),2))</f>
        <v/>
      </c>
      <c r="D72" s="671"/>
      <c r="E72" s="672"/>
      <c r="F72" s="672"/>
      <c r="G72" s="673"/>
      <c r="H72" s="674"/>
      <c r="I72" s="675"/>
      <c r="J72" s="170"/>
      <c r="K72" s="173"/>
      <c r="L72" s="477"/>
      <c r="M72" s="211"/>
      <c r="N72" s="211"/>
      <c r="O72" s="174"/>
      <c r="P72" s="173"/>
      <c r="Q72" s="211"/>
      <c r="R72" s="173"/>
      <c r="S72" s="211"/>
      <c r="T72" s="477"/>
      <c r="U72" s="94"/>
      <c r="V72" s="671"/>
      <c r="W72" s="672"/>
      <c r="X72" s="673"/>
      <c r="Y72" s="211"/>
      <c r="Z72" s="469"/>
      <c r="AA72" s="173"/>
      <c r="AB72" s="211"/>
      <c r="AC72" s="674"/>
      <c r="AD72" s="675"/>
      <c r="AE72" s="173"/>
      <c r="AF72" s="211"/>
      <c r="AG72" s="94"/>
      <c r="AH72" s="671"/>
      <c r="AI72" s="673"/>
      <c r="AJ72" s="674"/>
      <c r="AK72" s="726"/>
      <c r="AL72" s="675"/>
      <c r="AM72" s="671"/>
      <c r="AN72" s="672"/>
      <c r="AO72" s="672"/>
      <c r="AP72" s="673"/>
      <c r="AQ72" s="477"/>
      <c r="AR72" s="170"/>
      <c r="AS72" s="477"/>
      <c r="AT72" s="477"/>
      <c r="AU72" s="671"/>
      <c r="AV72" s="673"/>
      <c r="AW72" s="477"/>
      <c r="AX72" s="170"/>
      <c r="AY72" s="477"/>
      <c r="AZ72" s="477"/>
      <c r="BA72" s="671"/>
      <c r="BB72" s="673"/>
      <c r="BC72" s="477"/>
      <c r="BD72" s="170"/>
      <c r="BE72" s="477"/>
      <c r="BF72" s="477"/>
      <c r="BG72" s="671"/>
      <c r="BH72" s="673"/>
      <c r="BI72" s="477"/>
      <c r="BJ72" s="170"/>
      <c r="BK72" s="477"/>
      <c r="BL72" s="477"/>
      <c r="BM72" s="671"/>
      <c r="BN72" s="673"/>
      <c r="BO72" s="761"/>
      <c r="BP72" s="762"/>
    </row>
    <row r="73" spans="2:68" s="267" customFormat="1" x14ac:dyDescent="0.25">
      <c r="B73" s="605"/>
      <c r="C73" s="36" t="str">
        <f t="array" aca="1" ref="C73" ca="1">IF(ISERROR(INDEX('Background Data'!$W$1:$X$451,SMALL(IF('Background Data'!$W$1:$W$451="Dry-bed scrubber",ROW('Background Data'!$W$1:$W$451)),ROW(24:24)),2)),"",INDEX('Background Data'!$W$1:$X$451,SMALL(IF('Background Data'!$W$1:$W$451="Dry-bed scrubber",ROW('Background Data'!$W$1:$W$451)),ROW(24:24)),2))</f>
        <v/>
      </c>
      <c r="D73" s="671"/>
      <c r="E73" s="672"/>
      <c r="F73" s="672"/>
      <c r="G73" s="673"/>
      <c r="H73" s="674"/>
      <c r="I73" s="675"/>
      <c r="J73" s="170"/>
      <c r="K73" s="173"/>
      <c r="L73" s="477"/>
      <c r="M73" s="211"/>
      <c r="N73" s="211"/>
      <c r="O73" s="174"/>
      <c r="P73" s="173"/>
      <c r="Q73" s="211"/>
      <c r="R73" s="173"/>
      <c r="S73" s="211"/>
      <c r="T73" s="477"/>
      <c r="U73" s="94"/>
      <c r="V73" s="671"/>
      <c r="W73" s="672"/>
      <c r="X73" s="673"/>
      <c r="Y73" s="211"/>
      <c r="Z73" s="469"/>
      <c r="AA73" s="173"/>
      <c r="AB73" s="211"/>
      <c r="AC73" s="674"/>
      <c r="AD73" s="675"/>
      <c r="AE73" s="173"/>
      <c r="AF73" s="211"/>
      <c r="AG73" s="94"/>
      <c r="AH73" s="671"/>
      <c r="AI73" s="673"/>
      <c r="AJ73" s="674"/>
      <c r="AK73" s="726"/>
      <c r="AL73" s="675"/>
      <c r="AM73" s="671"/>
      <c r="AN73" s="672"/>
      <c r="AO73" s="672"/>
      <c r="AP73" s="673"/>
      <c r="AQ73" s="477"/>
      <c r="AR73" s="170"/>
      <c r="AS73" s="477"/>
      <c r="AT73" s="477"/>
      <c r="AU73" s="671"/>
      <c r="AV73" s="673"/>
      <c r="AW73" s="477"/>
      <c r="AX73" s="170"/>
      <c r="AY73" s="477"/>
      <c r="AZ73" s="477"/>
      <c r="BA73" s="671"/>
      <c r="BB73" s="673"/>
      <c r="BC73" s="477"/>
      <c r="BD73" s="170"/>
      <c r="BE73" s="477"/>
      <c r="BF73" s="477"/>
      <c r="BG73" s="671"/>
      <c r="BH73" s="673"/>
      <c r="BI73" s="477"/>
      <c r="BJ73" s="170"/>
      <c r="BK73" s="477"/>
      <c r="BL73" s="477"/>
      <c r="BM73" s="671"/>
      <c r="BN73" s="673"/>
      <c r="BO73" s="761"/>
      <c r="BP73" s="762"/>
    </row>
    <row r="74" spans="2:68" s="99" customFormat="1" x14ac:dyDescent="0.25">
      <c r="B74" s="605"/>
      <c r="C74" s="36" t="str">
        <f t="array" aca="1" ref="C74" ca="1">IF(ISERROR(INDEX('Background Data'!$W$1:$X$451,SMALL(IF('Background Data'!$W$1:$W$451="Dry-bed scrubber",ROW('Background Data'!$W$1:$W$451)),ROW(25:25)),2)),"",INDEX('Background Data'!$W$1:$X$451,SMALL(IF('Background Data'!$W$1:$W$451="Dry-bed scrubber",ROW('Background Data'!$W$1:$W$451)),ROW(25:25)),2))</f>
        <v/>
      </c>
      <c r="D74" s="671"/>
      <c r="E74" s="672"/>
      <c r="F74" s="672"/>
      <c r="G74" s="673"/>
      <c r="H74" s="674"/>
      <c r="I74" s="675"/>
      <c r="J74" s="170"/>
      <c r="K74" s="173"/>
      <c r="L74" s="477"/>
      <c r="M74" s="211"/>
      <c r="N74" s="211"/>
      <c r="O74" s="174"/>
      <c r="P74" s="173"/>
      <c r="Q74" s="211"/>
      <c r="R74" s="173"/>
      <c r="S74" s="211"/>
      <c r="T74" s="477"/>
      <c r="U74" s="94"/>
      <c r="V74" s="671"/>
      <c r="W74" s="672"/>
      <c r="X74" s="673"/>
      <c r="Y74" s="211"/>
      <c r="Z74" s="469"/>
      <c r="AA74" s="173"/>
      <c r="AB74" s="211"/>
      <c r="AC74" s="674"/>
      <c r="AD74" s="675"/>
      <c r="AE74" s="173"/>
      <c r="AF74" s="211"/>
      <c r="AG74" s="94"/>
      <c r="AH74" s="671"/>
      <c r="AI74" s="673"/>
      <c r="AJ74" s="674"/>
      <c r="AK74" s="726"/>
      <c r="AL74" s="675"/>
      <c r="AM74" s="671"/>
      <c r="AN74" s="672"/>
      <c r="AO74" s="672"/>
      <c r="AP74" s="673"/>
      <c r="AQ74" s="477"/>
      <c r="AR74" s="170"/>
      <c r="AS74" s="477"/>
      <c r="AT74" s="477"/>
      <c r="AU74" s="671"/>
      <c r="AV74" s="673"/>
      <c r="AW74" s="477"/>
      <c r="AX74" s="170"/>
      <c r="AY74" s="477"/>
      <c r="AZ74" s="477"/>
      <c r="BA74" s="671"/>
      <c r="BB74" s="673"/>
      <c r="BC74" s="477"/>
      <c r="BD74" s="170"/>
      <c r="BE74" s="477"/>
      <c r="BF74" s="477"/>
      <c r="BG74" s="671"/>
      <c r="BH74" s="673"/>
      <c r="BI74" s="477"/>
      <c r="BJ74" s="170"/>
      <c r="BK74" s="477"/>
      <c r="BL74" s="477"/>
      <c r="BM74" s="671"/>
      <c r="BN74" s="673"/>
      <c r="BO74" s="761"/>
      <c r="BP74" s="762"/>
    </row>
    <row r="75" spans="2:68" s="99" customFormat="1" x14ac:dyDescent="0.25">
      <c r="B75" s="605"/>
      <c r="C75" s="36" t="str">
        <f t="array" aca="1" ref="C75" ca="1">IF(ISERROR(INDEX('Background Data'!$W$1:$X$451,SMALL(IF('Background Data'!$W$1:$W$451="Dry-bed scrubber",ROW('Background Data'!$W$1:$W$451)),ROW(26:26)),2)),"",INDEX('Background Data'!$W$1:$X$451,SMALL(IF('Background Data'!$W$1:$W$451="Dry-bed scrubber",ROW('Background Data'!$W$1:$W$451)),ROW(26:26)),2))</f>
        <v/>
      </c>
      <c r="D75" s="671"/>
      <c r="E75" s="672"/>
      <c r="F75" s="672"/>
      <c r="G75" s="673"/>
      <c r="H75" s="674"/>
      <c r="I75" s="675"/>
      <c r="J75" s="170"/>
      <c r="K75" s="173"/>
      <c r="L75" s="477"/>
      <c r="M75" s="211"/>
      <c r="N75" s="211"/>
      <c r="O75" s="174"/>
      <c r="P75" s="173"/>
      <c r="Q75" s="211"/>
      <c r="R75" s="173"/>
      <c r="S75" s="211"/>
      <c r="T75" s="477"/>
      <c r="U75" s="94"/>
      <c r="V75" s="671"/>
      <c r="W75" s="672"/>
      <c r="X75" s="673"/>
      <c r="Y75" s="211"/>
      <c r="Z75" s="469"/>
      <c r="AA75" s="173"/>
      <c r="AB75" s="211"/>
      <c r="AC75" s="674"/>
      <c r="AD75" s="675"/>
      <c r="AE75" s="173"/>
      <c r="AF75" s="211"/>
      <c r="AG75" s="94"/>
      <c r="AH75" s="671"/>
      <c r="AI75" s="673"/>
      <c r="AJ75" s="674"/>
      <c r="AK75" s="726"/>
      <c r="AL75" s="675"/>
      <c r="AM75" s="671"/>
      <c r="AN75" s="672"/>
      <c r="AO75" s="672"/>
      <c r="AP75" s="673"/>
      <c r="AQ75" s="477"/>
      <c r="AR75" s="170"/>
      <c r="AS75" s="477"/>
      <c r="AT75" s="477"/>
      <c r="AU75" s="671"/>
      <c r="AV75" s="673"/>
      <c r="AW75" s="477"/>
      <c r="AX75" s="170"/>
      <c r="AY75" s="477"/>
      <c r="AZ75" s="477"/>
      <c r="BA75" s="671"/>
      <c r="BB75" s="673"/>
      <c r="BC75" s="477"/>
      <c r="BD75" s="170"/>
      <c r="BE75" s="477"/>
      <c r="BF75" s="477"/>
      <c r="BG75" s="671"/>
      <c r="BH75" s="673"/>
      <c r="BI75" s="477"/>
      <c r="BJ75" s="170"/>
      <c r="BK75" s="477"/>
      <c r="BL75" s="477"/>
      <c r="BM75" s="671"/>
      <c r="BN75" s="673"/>
      <c r="BO75" s="761"/>
      <c r="BP75" s="762"/>
    </row>
    <row r="76" spans="2:68" s="99" customFormat="1" x14ac:dyDescent="0.25">
      <c r="B76" s="605"/>
      <c r="C76" s="36" t="str">
        <f t="array" aca="1" ref="C76" ca="1">IF(ISERROR(INDEX('Background Data'!$W$1:$X$451,SMALL(IF('Background Data'!$W$1:$W$451="Dry-bed scrubber",ROW('Background Data'!$W$1:$W$451)),ROW(27:27)),2)),"",INDEX('Background Data'!$W$1:$X$451,SMALL(IF('Background Data'!$W$1:$W$451="Dry-bed scrubber",ROW('Background Data'!$W$1:$W$451)),ROW(27:27)),2))</f>
        <v/>
      </c>
      <c r="D76" s="671"/>
      <c r="E76" s="672"/>
      <c r="F76" s="672"/>
      <c r="G76" s="673"/>
      <c r="H76" s="674"/>
      <c r="I76" s="675"/>
      <c r="J76" s="170"/>
      <c r="K76" s="173"/>
      <c r="L76" s="477"/>
      <c r="M76" s="211"/>
      <c r="N76" s="211"/>
      <c r="O76" s="174"/>
      <c r="P76" s="173"/>
      <c r="Q76" s="211"/>
      <c r="R76" s="173"/>
      <c r="S76" s="211"/>
      <c r="T76" s="477"/>
      <c r="U76" s="94"/>
      <c r="V76" s="671"/>
      <c r="W76" s="672"/>
      <c r="X76" s="673"/>
      <c r="Y76" s="211"/>
      <c r="Z76" s="469"/>
      <c r="AA76" s="173"/>
      <c r="AB76" s="211"/>
      <c r="AC76" s="674"/>
      <c r="AD76" s="675"/>
      <c r="AE76" s="173"/>
      <c r="AF76" s="211"/>
      <c r="AG76" s="94"/>
      <c r="AH76" s="671"/>
      <c r="AI76" s="673"/>
      <c r="AJ76" s="674"/>
      <c r="AK76" s="726"/>
      <c r="AL76" s="675"/>
      <c r="AM76" s="671"/>
      <c r="AN76" s="672"/>
      <c r="AO76" s="672"/>
      <c r="AP76" s="673"/>
      <c r="AQ76" s="477"/>
      <c r="AR76" s="170"/>
      <c r="AS76" s="477"/>
      <c r="AT76" s="477"/>
      <c r="AU76" s="671"/>
      <c r="AV76" s="673"/>
      <c r="AW76" s="477"/>
      <c r="AX76" s="170"/>
      <c r="AY76" s="477"/>
      <c r="AZ76" s="477"/>
      <c r="BA76" s="671"/>
      <c r="BB76" s="673"/>
      <c r="BC76" s="477"/>
      <c r="BD76" s="170"/>
      <c r="BE76" s="477"/>
      <c r="BF76" s="477"/>
      <c r="BG76" s="671"/>
      <c r="BH76" s="673"/>
      <c r="BI76" s="477"/>
      <c r="BJ76" s="170"/>
      <c r="BK76" s="477"/>
      <c r="BL76" s="477"/>
      <c r="BM76" s="671"/>
      <c r="BN76" s="673"/>
      <c r="BO76" s="761"/>
      <c r="BP76" s="762"/>
    </row>
    <row r="77" spans="2:68" s="99" customFormat="1" x14ac:dyDescent="0.25">
      <c r="B77" s="605"/>
      <c r="C77" s="36" t="str">
        <f t="array" aca="1" ref="C77" ca="1">IF(ISERROR(INDEX('Background Data'!$W$1:$X$451,SMALL(IF('Background Data'!$W$1:$W$451="Dry-bed scrubber",ROW('Background Data'!$W$1:$W$451)),ROW(28:28)),2)),"",INDEX('Background Data'!$W$1:$X$451,SMALL(IF('Background Data'!$W$1:$W$451="Dry-bed scrubber",ROW('Background Data'!$W$1:$W$451)),ROW(28:28)),2))</f>
        <v/>
      </c>
      <c r="D77" s="671"/>
      <c r="E77" s="672"/>
      <c r="F77" s="672"/>
      <c r="G77" s="673"/>
      <c r="H77" s="674"/>
      <c r="I77" s="675"/>
      <c r="J77" s="170"/>
      <c r="K77" s="173"/>
      <c r="L77" s="477"/>
      <c r="M77" s="211"/>
      <c r="N77" s="211"/>
      <c r="O77" s="174"/>
      <c r="P77" s="173"/>
      <c r="Q77" s="211"/>
      <c r="R77" s="173"/>
      <c r="S77" s="211"/>
      <c r="T77" s="477"/>
      <c r="U77" s="94"/>
      <c r="V77" s="671"/>
      <c r="W77" s="672"/>
      <c r="X77" s="673"/>
      <c r="Y77" s="211"/>
      <c r="Z77" s="469"/>
      <c r="AA77" s="173"/>
      <c r="AB77" s="211"/>
      <c r="AC77" s="674"/>
      <c r="AD77" s="675"/>
      <c r="AE77" s="173"/>
      <c r="AF77" s="211"/>
      <c r="AG77" s="94"/>
      <c r="AH77" s="671"/>
      <c r="AI77" s="673"/>
      <c r="AJ77" s="674"/>
      <c r="AK77" s="726"/>
      <c r="AL77" s="675"/>
      <c r="AM77" s="671"/>
      <c r="AN77" s="672"/>
      <c r="AO77" s="672"/>
      <c r="AP77" s="673"/>
      <c r="AQ77" s="477"/>
      <c r="AR77" s="170"/>
      <c r="AS77" s="477"/>
      <c r="AT77" s="477"/>
      <c r="AU77" s="671"/>
      <c r="AV77" s="673"/>
      <c r="AW77" s="477"/>
      <c r="AX77" s="170"/>
      <c r="AY77" s="477"/>
      <c r="AZ77" s="477"/>
      <c r="BA77" s="671"/>
      <c r="BB77" s="673"/>
      <c r="BC77" s="477"/>
      <c r="BD77" s="170"/>
      <c r="BE77" s="477"/>
      <c r="BF77" s="477"/>
      <c r="BG77" s="671"/>
      <c r="BH77" s="673"/>
      <c r="BI77" s="477"/>
      <c r="BJ77" s="170"/>
      <c r="BK77" s="477"/>
      <c r="BL77" s="477"/>
      <c r="BM77" s="671"/>
      <c r="BN77" s="673"/>
      <c r="BO77" s="761"/>
      <c r="BP77" s="762"/>
    </row>
    <row r="78" spans="2:68" s="99" customFormat="1" x14ac:dyDescent="0.25">
      <c r="B78" s="605"/>
      <c r="C78" s="36" t="str">
        <f t="array" aca="1" ref="C78" ca="1">IF(ISERROR(INDEX('Background Data'!$W$1:$X$451,SMALL(IF('Background Data'!$W$1:$W$451="Dry-bed scrubber",ROW('Background Data'!$W$1:$W$451)),ROW(29:29)),2)),"",INDEX('Background Data'!$W$1:$X$451,SMALL(IF('Background Data'!$W$1:$W$451="Dry-bed scrubber",ROW('Background Data'!$W$1:$W$451)),ROW(29:29)),2))</f>
        <v/>
      </c>
      <c r="D78" s="671"/>
      <c r="E78" s="672"/>
      <c r="F78" s="672"/>
      <c r="G78" s="673"/>
      <c r="H78" s="674"/>
      <c r="I78" s="675"/>
      <c r="J78" s="170"/>
      <c r="K78" s="173"/>
      <c r="L78" s="477"/>
      <c r="M78" s="211"/>
      <c r="N78" s="211"/>
      <c r="O78" s="174"/>
      <c r="P78" s="173"/>
      <c r="Q78" s="211"/>
      <c r="R78" s="173"/>
      <c r="S78" s="211"/>
      <c r="T78" s="477"/>
      <c r="U78" s="94"/>
      <c r="V78" s="671"/>
      <c r="W78" s="672"/>
      <c r="X78" s="673"/>
      <c r="Y78" s="211"/>
      <c r="Z78" s="469"/>
      <c r="AA78" s="173"/>
      <c r="AB78" s="211"/>
      <c r="AC78" s="674"/>
      <c r="AD78" s="675"/>
      <c r="AE78" s="173"/>
      <c r="AF78" s="211"/>
      <c r="AG78" s="94"/>
      <c r="AH78" s="671"/>
      <c r="AI78" s="673"/>
      <c r="AJ78" s="674"/>
      <c r="AK78" s="726"/>
      <c r="AL78" s="675"/>
      <c r="AM78" s="671"/>
      <c r="AN78" s="672"/>
      <c r="AO78" s="672"/>
      <c r="AP78" s="673"/>
      <c r="AQ78" s="477"/>
      <c r="AR78" s="170"/>
      <c r="AS78" s="477"/>
      <c r="AT78" s="477"/>
      <c r="AU78" s="671"/>
      <c r="AV78" s="673"/>
      <c r="AW78" s="477"/>
      <c r="AX78" s="170"/>
      <c r="AY78" s="477"/>
      <c r="AZ78" s="477"/>
      <c r="BA78" s="671"/>
      <c r="BB78" s="673"/>
      <c r="BC78" s="477"/>
      <c r="BD78" s="170"/>
      <c r="BE78" s="477"/>
      <c r="BF78" s="477"/>
      <c r="BG78" s="671"/>
      <c r="BH78" s="673"/>
      <c r="BI78" s="477"/>
      <c r="BJ78" s="170"/>
      <c r="BK78" s="477"/>
      <c r="BL78" s="477"/>
      <c r="BM78" s="671"/>
      <c r="BN78" s="673"/>
      <c r="BO78" s="761"/>
      <c r="BP78" s="762"/>
    </row>
    <row r="79" spans="2:68" ht="12" customHeight="1" thickBot="1" x14ac:dyDescent="0.3">
      <c r="B79" s="606"/>
      <c r="C79" s="37" t="str">
        <f t="array" aca="1" ref="C79" ca="1">IF(ISERROR(INDEX('Background Data'!$W$1:$X$451,SMALL(IF('Background Data'!$W$1:$W$451="Dry-bed scrubber",ROW('Background Data'!$W$1:$W$451)),ROW(30:30)),2)),"",INDEX('Background Data'!$W$1:$X$451,SMALL(IF('Background Data'!$W$1:$W$451="Dry-bed scrubber",ROW('Background Data'!$W$1:$W$451)),ROW(30:30)),2))</f>
        <v/>
      </c>
      <c r="D79" s="678"/>
      <c r="E79" s="683"/>
      <c r="F79" s="683"/>
      <c r="G79" s="679"/>
      <c r="H79" s="676"/>
      <c r="I79" s="677"/>
      <c r="J79" s="54"/>
      <c r="K79" s="58"/>
      <c r="L79" s="244"/>
      <c r="M79" s="480"/>
      <c r="N79" s="480"/>
      <c r="O79" s="175"/>
      <c r="P79" s="58"/>
      <c r="Q79" s="480"/>
      <c r="R79" s="58"/>
      <c r="S79" s="480"/>
      <c r="T79" s="244"/>
      <c r="U79" s="479"/>
      <c r="V79" s="678"/>
      <c r="W79" s="683"/>
      <c r="X79" s="679"/>
      <c r="Y79" s="480"/>
      <c r="Z79" s="57"/>
      <c r="AA79" s="58"/>
      <c r="AB79" s="480"/>
      <c r="AC79" s="676"/>
      <c r="AD79" s="677"/>
      <c r="AE79" s="58"/>
      <c r="AF79" s="480"/>
      <c r="AG79" s="479"/>
      <c r="AH79" s="678"/>
      <c r="AI79" s="679"/>
      <c r="AJ79" s="676"/>
      <c r="AK79" s="733"/>
      <c r="AL79" s="677"/>
      <c r="AM79" s="678"/>
      <c r="AN79" s="683"/>
      <c r="AO79" s="683"/>
      <c r="AP79" s="679"/>
      <c r="AQ79" s="244"/>
      <c r="AR79" s="54"/>
      <c r="AS79" s="244"/>
      <c r="AT79" s="244"/>
      <c r="AU79" s="678"/>
      <c r="AV79" s="679"/>
      <c r="AW79" s="244"/>
      <c r="AX79" s="54"/>
      <c r="AY79" s="244"/>
      <c r="AZ79" s="244"/>
      <c r="BA79" s="678"/>
      <c r="BB79" s="679"/>
      <c r="BC79" s="244"/>
      <c r="BD79" s="54"/>
      <c r="BE79" s="244"/>
      <c r="BF79" s="244"/>
      <c r="BG79" s="678"/>
      <c r="BH79" s="679"/>
      <c r="BI79" s="244"/>
      <c r="BJ79" s="54"/>
      <c r="BK79" s="244"/>
      <c r="BL79" s="244"/>
      <c r="BM79" s="678"/>
      <c r="BN79" s="679"/>
      <c r="BO79" s="763"/>
      <c r="BP79" s="757"/>
    </row>
    <row r="80" spans="2:68" x14ac:dyDescent="0.25">
      <c r="B80" s="16"/>
      <c r="C80" s="17"/>
      <c r="D80" s="17"/>
      <c r="E80" s="17"/>
      <c r="F80" s="17"/>
      <c r="G80" s="17"/>
      <c r="H80" s="17"/>
      <c r="I80" s="17"/>
      <c r="J80" s="17"/>
      <c r="K80" s="17"/>
      <c r="M80" s="16"/>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row>
    <row r="81" spans="2:73" x14ac:dyDescent="0.25">
      <c r="B81" s="16"/>
      <c r="C81" s="17"/>
      <c r="D81" s="17"/>
      <c r="E81" s="17"/>
      <c r="F81" s="17"/>
      <c r="G81" s="17"/>
      <c r="H81" s="17"/>
      <c r="I81" s="17"/>
      <c r="J81" s="17"/>
      <c r="K81" s="17"/>
      <c r="M81" s="16"/>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row>
    <row r="82" spans="2:73" ht="15.75" thickBot="1" x14ac:dyDescent="0.3">
      <c r="B82" s="14" t="s">
        <v>1764</v>
      </c>
    </row>
    <row r="83" spans="2:73" x14ac:dyDescent="0.25">
      <c r="B83" s="6" t="s">
        <v>20</v>
      </c>
      <c r="C83" s="467" t="s">
        <v>115</v>
      </c>
      <c r="D83" s="588" t="s">
        <v>1235</v>
      </c>
      <c r="E83" s="607"/>
      <c r="F83" s="607"/>
      <c r="G83" s="589"/>
      <c r="H83" s="588" t="s">
        <v>1236</v>
      </c>
      <c r="I83" s="589"/>
      <c r="J83" s="472" t="s">
        <v>1237</v>
      </c>
      <c r="K83" s="588" t="s">
        <v>1761</v>
      </c>
      <c r="L83" s="607"/>
      <c r="M83" s="589"/>
      <c r="N83" s="472" t="s">
        <v>1238</v>
      </c>
      <c r="O83" s="472" t="s">
        <v>1239</v>
      </c>
      <c r="P83" s="588" t="s">
        <v>1678</v>
      </c>
      <c r="Q83" s="589"/>
      <c r="R83" s="588" t="s">
        <v>1679</v>
      </c>
      <c r="S83" s="589"/>
      <c r="T83" s="467" t="s">
        <v>1240</v>
      </c>
      <c r="U83" s="588" t="s">
        <v>1659</v>
      </c>
      <c r="V83" s="589"/>
      <c r="W83" s="470" t="s">
        <v>1680</v>
      </c>
      <c r="X83" s="470" t="s">
        <v>1681</v>
      </c>
      <c r="Y83" s="588" t="s">
        <v>1241</v>
      </c>
      <c r="Z83" s="589"/>
      <c r="AA83" s="588" t="s">
        <v>1242</v>
      </c>
      <c r="AB83" s="589"/>
      <c r="AC83" s="588" t="s">
        <v>1243</v>
      </c>
      <c r="AD83" s="589"/>
      <c r="AE83" s="467" t="s">
        <v>1244</v>
      </c>
      <c r="AF83" s="588" t="s">
        <v>1245</v>
      </c>
      <c r="AG83" s="607"/>
      <c r="AH83" s="607"/>
      <c r="AI83" s="607"/>
      <c r="AJ83" s="607"/>
      <c r="AK83" s="589"/>
      <c r="AL83" s="588" t="s">
        <v>1246</v>
      </c>
      <c r="AM83" s="589"/>
      <c r="AN83" s="588" t="s">
        <v>1247</v>
      </c>
      <c r="AO83" s="589"/>
      <c r="AP83" s="588" t="s">
        <v>1248</v>
      </c>
      <c r="AQ83" s="589"/>
      <c r="AR83" s="588" t="s">
        <v>1249</v>
      </c>
      <c r="AS83" s="607"/>
      <c r="AT83" s="607"/>
      <c r="AU83" s="607"/>
      <c r="AV83" s="590" t="s">
        <v>1250</v>
      </c>
      <c r="AW83" s="590"/>
      <c r="AX83" s="590"/>
      <c r="AY83" s="590"/>
      <c r="AZ83" s="590"/>
      <c r="BA83" s="590"/>
      <c r="BB83" s="590" t="s">
        <v>1251</v>
      </c>
      <c r="BC83" s="590"/>
      <c r="BD83" s="590"/>
      <c r="BE83" s="590"/>
      <c r="BF83" s="590"/>
      <c r="BG83" s="590"/>
      <c r="BH83" s="590" t="s">
        <v>1252</v>
      </c>
      <c r="BI83" s="590"/>
      <c r="BJ83" s="590"/>
      <c r="BK83" s="590"/>
      <c r="BL83" s="590"/>
      <c r="BM83" s="590"/>
      <c r="BN83" s="590" t="s">
        <v>1253</v>
      </c>
      <c r="BO83" s="590"/>
      <c r="BP83" s="590"/>
      <c r="BQ83" s="590"/>
      <c r="BR83" s="590"/>
      <c r="BS83" s="590"/>
      <c r="BT83" s="590" t="s">
        <v>1254</v>
      </c>
      <c r="BU83" s="633"/>
    </row>
    <row r="84" spans="2:73" ht="60" customHeight="1" x14ac:dyDescent="0.25">
      <c r="B84" s="247" t="s">
        <v>67</v>
      </c>
      <c r="C84" s="468" t="s">
        <v>116</v>
      </c>
      <c r="D84" s="582" t="s">
        <v>171</v>
      </c>
      <c r="E84" s="609"/>
      <c r="F84" s="609"/>
      <c r="G84" s="583"/>
      <c r="H84" s="582" t="s">
        <v>165</v>
      </c>
      <c r="I84" s="583"/>
      <c r="J84" s="473" t="s">
        <v>605</v>
      </c>
      <c r="K84" s="582" t="s">
        <v>1762</v>
      </c>
      <c r="L84" s="609"/>
      <c r="M84" s="583"/>
      <c r="N84" s="468" t="s">
        <v>1571</v>
      </c>
      <c r="O84" s="468" t="s">
        <v>1105</v>
      </c>
      <c r="P84" s="582" t="s">
        <v>1735</v>
      </c>
      <c r="Q84" s="583"/>
      <c r="R84" s="582" t="s">
        <v>1736</v>
      </c>
      <c r="S84" s="583"/>
      <c r="T84" s="468" t="s">
        <v>350</v>
      </c>
      <c r="U84" s="582" t="s">
        <v>1651</v>
      </c>
      <c r="V84" s="583"/>
      <c r="W84" s="471" t="s">
        <v>1646</v>
      </c>
      <c r="X84" s="471" t="s">
        <v>1652</v>
      </c>
      <c r="Y84" s="582" t="s">
        <v>352</v>
      </c>
      <c r="Z84" s="583"/>
      <c r="AA84" s="582" t="s">
        <v>1754</v>
      </c>
      <c r="AB84" s="583"/>
      <c r="AC84" s="582" t="s">
        <v>1753</v>
      </c>
      <c r="AD84" s="583"/>
      <c r="AE84" s="468" t="s">
        <v>167</v>
      </c>
      <c r="AF84" s="582" t="s">
        <v>1484</v>
      </c>
      <c r="AG84" s="609"/>
      <c r="AH84" s="609"/>
      <c r="AI84" s="609"/>
      <c r="AJ84" s="609"/>
      <c r="AK84" s="583"/>
      <c r="AL84" s="582" t="s">
        <v>1431</v>
      </c>
      <c r="AM84" s="583"/>
      <c r="AN84" s="582" t="s">
        <v>169</v>
      </c>
      <c r="AO84" s="583"/>
      <c r="AP84" s="582" t="s">
        <v>170</v>
      </c>
      <c r="AQ84" s="583"/>
      <c r="AR84" s="690" t="s">
        <v>1755</v>
      </c>
      <c r="AS84" s="764"/>
      <c r="AT84" s="764"/>
      <c r="AU84" s="764"/>
      <c r="AV84" s="666" t="s">
        <v>703</v>
      </c>
      <c r="AW84" s="666"/>
      <c r="AX84" s="666"/>
      <c r="AY84" s="666"/>
      <c r="AZ84" s="666"/>
      <c r="BA84" s="666"/>
      <c r="BB84" s="666" t="s">
        <v>704</v>
      </c>
      <c r="BC84" s="666"/>
      <c r="BD84" s="666"/>
      <c r="BE84" s="666"/>
      <c r="BF84" s="666"/>
      <c r="BG84" s="666"/>
      <c r="BH84" s="666" t="s">
        <v>705</v>
      </c>
      <c r="BI84" s="666"/>
      <c r="BJ84" s="666"/>
      <c r="BK84" s="666"/>
      <c r="BL84" s="666"/>
      <c r="BM84" s="666"/>
      <c r="BN84" s="666" t="s">
        <v>706</v>
      </c>
      <c r="BO84" s="666"/>
      <c r="BP84" s="666"/>
      <c r="BQ84" s="666"/>
      <c r="BR84" s="666"/>
      <c r="BS84" s="666"/>
      <c r="BT84" s="666" t="s">
        <v>1757</v>
      </c>
      <c r="BU84" s="765"/>
    </row>
    <row r="85" spans="2:73" ht="84" customHeight="1" x14ac:dyDescent="0.25">
      <c r="B85" s="7" t="s">
        <v>21</v>
      </c>
      <c r="C85" s="461" t="s">
        <v>354</v>
      </c>
      <c r="D85" s="638" t="s">
        <v>1751</v>
      </c>
      <c r="E85" s="639"/>
      <c r="F85" s="639"/>
      <c r="G85" s="556"/>
      <c r="H85" s="638" t="s">
        <v>1752</v>
      </c>
      <c r="I85" s="556"/>
      <c r="J85" s="481" t="s">
        <v>205</v>
      </c>
      <c r="K85" s="461" t="s">
        <v>1765</v>
      </c>
      <c r="L85" s="461" t="s">
        <v>1766</v>
      </c>
      <c r="M85" s="461" t="s">
        <v>90</v>
      </c>
      <c r="N85" s="461" t="s">
        <v>1104</v>
      </c>
      <c r="O85" s="461" t="s">
        <v>1106</v>
      </c>
      <c r="P85" s="461" t="s">
        <v>89</v>
      </c>
      <c r="Q85" s="461" t="s">
        <v>90</v>
      </c>
      <c r="R85" s="461" t="s">
        <v>89</v>
      </c>
      <c r="S85" s="461" t="s">
        <v>90</v>
      </c>
      <c r="T85" s="461" t="s">
        <v>351</v>
      </c>
      <c r="U85" s="461" t="s">
        <v>89</v>
      </c>
      <c r="V85" s="461" t="s">
        <v>90</v>
      </c>
      <c r="W85" s="461" t="s">
        <v>1647</v>
      </c>
      <c r="X85" s="461" t="s">
        <v>1653</v>
      </c>
      <c r="Y85" s="461" t="s">
        <v>142</v>
      </c>
      <c r="Z85" s="461" t="s">
        <v>143</v>
      </c>
      <c r="AA85" s="461" t="s">
        <v>89</v>
      </c>
      <c r="AB85" s="461" t="s">
        <v>90</v>
      </c>
      <c r="AC85" s="463" t="s">
        <v>89</v>
      </c>
      <c r="AD85" s="461" t="s">
        <v>90</v>
      </c>
      <c r="AE85" s="461" t="s">
        <v>50</v>
      </c>
      <c r="AF85" s="475" t="s">
        <v>1107</v>
      </c>
      <c r="AG85" s="638" t="s">
        <v>1108</v>
      </c>
      <c r="AH85" s="639"/>
      <c r="AI85" s="556"/>
      <c r="AJ85" s="461" t="s">
        <v>1109</v>
      </c>
      <c r="AK85" s="461" t="s">
        <v>1481</v>
      </c>
      <c r="AL85" s="461" t="s">
        <v>89</v>
      </c>
      <c r="AM85" s="461" t="s">
        <v>90</v>
      </c>
      <c r="AN85" s="638" t="s">
        <v>600</v>
      </c>
      <c r="AO85" s="556"/>
      <c r="AP85" s="461" t="s">
        <v>89</v>
      </c>
      <c r="AQ85" s="461" t="s">
        <v>90</v>
      </c>
      <c r="AR85" s="758" t="s">
        <v>1756</v>
      </c>
      <c r="AS85" s="759"/>
      <c r="AT85" s="759"/>
      <c r="AU85" s="759"/>
      <c r="AV85" s="476" t="s">
        <v>683</v>
      </c>
      <c r="AW85" s="476" t="s">
        <v>682</v>
      </c>
      <c r="AX85" s="476" t="s">
        <v>685</v>
      </c>
      <c r="AY85" s="476" t="s">
        <v>684</v>
      </c>
      <c r="AZ85" s="667" t="s">
        <v>678</v>
      </c>
      <c r="BA85" s="667"/>
      <c r="BB85" s="476" t="s">
        <v>686</v>
      </c>
      <c r="BC85" s="476" t="s">
        <v>687</v>
      </c>
      <c r="BD85" s="476" t="s">
        <v>688</v>
      </c>
      <c r="BE85" s="476" t="s">
        <v>689</v>
      </c>
      <c r="BF85" s="667" t="s">
        <v>679</v>
      </c>
      <c r="BG85" s="667"/>
      <c r="BH85" s="476" t="s">
        <v>690</v>
      </c>
      <c r="BI85" s="476" t="s">
        <v>691</v>
      </c>
      <c r="BJ85" s="476" t="s">
        <v>692</v>
      </c>
      <c r="BK85" s="476" t="s">
        <v>693</v>
      </c>
      <c r="BL85" s="667" t="s">
        <v>680</v>
      </c>
      <c r="BM85" s="667"/>
      <c r="BN85" s="476" t="s">
        <v>694</v>
      </c>
      <c r="BO85" s="476" t="s">
        <v>695</v>
      </c>
      <c r="BP85" s="476" t="s">
        <v>696</v>
      </c>
      <c r="BQ85" s="476" t="s">
        <v>697</v>
      </c>
      <c r="BR85" s="667" t="s">
        <v>681</v>
      </c>
      <c r="BS85" s="667"/>
      <c r="BT85" s="667" t="s">
        <v>349</v>
      </c>
      <c r="BU85" s="766"/>
    </row>
    <row r="86" spans="2:73" ht="12" customHeight="1" x14ac:dyDescent="0.25">
      <c r="B86" s="604" t="s">
        <v>765</v>
      </c>
      <c r="C86" s="31" t="str">
        <f t="array" aca="1" ref="C86" ca="1">IF(ISERROR(INDEX('Background Data'!$W$1:$X$451,SMALL(IF((('Background Data'!$W$1:$W$451="Catalytic oxidizer")+('Background Data'!$W$1:$W$451="Balancer/abator")+('Background Data'!$W$1:$W$451="Combo water balancer/catalytic oxidizer")&gt;0),ROW('Background Data'!$W$1:$W$451)),ROW(1:1)),2)),"",INDEX('Background Data'!$W$1:$X$451,SMALL(IF((('Background Data'!$W$1:$W$451="Catalytic oxidizer")+('Background Data'!$W$1:$W$451="Balancer/abator")+('Background Data'!$W$1:$W$451="Combo water balancer/catalytic oxidizer")&gt;0),ROW('Background Data'!$W$1:$W$451)),ROW(1:1)),2))</f>
        <v/>
      </c>
      <c r="D86" s="671"/>
      <c r="E86" s="672"/>
      <c r="F86" s="672"/>
      <c r="G86" s="673"/>
      <c r="H86" s="674"/>
      <c r="I86" s="675"/>
      <c r="J86" s="56"/>
      <c r="K86" s="55"/>
      <c r="L86" s="243"/>
      <c r="M86" s="53"/>
      <c r="N86" s="208"/>
      <c r="O86" s="56"/>
      <c r="P86" s="55"/>
      <c r="Q86" s="53"/>
      <c r="R86" s="55"/>
      <c r="S86" s="53"/>
      <c r="T86" s="51"/>
      <c r="U86" s="55"/>
      <c r="V86" s="53"/>
      <c r="W86" s="51"/>
      <c r="X86" s="51"/>
      <c r="Y86" s="70"/>
      <c r="Z86" s="243"/>
      <c r="AA86" s="55"/>
      <c r="AB86" s="53"/>
      <c r="AC86" s="55"/>
      <c r="AD86" s="53"/>
      <c r="AE86" s="243"/>
      <c r="AF86" s="478"/>
      <c r="AG86" s="671"/>
      <c r="AH86" s="672"/>
      <c r="AI86" s="673"/>
      <c r="AJ86" s="53"/>
      <c r="AK86" s="52"/>
      <c r="AL86" s="55"/>
      <c r="AM86" s="53"/>
      <c r="AN86" s="674"/>
      <c r="AO86" s="675"/>
      <c r="AP86" s="55"/>
      <c r="AQ86" s="53"/>
      <c r="AR86" s="671"/>
      <c r="AS86" s="672"/>
      <c r="AT86" s="672"/>
      <c r="AU86" s="673"/>
      <c r="AV86" s="243"/>
      <c r="AW86" s="51"/>
      <c r="AX86" s="243"/>
      <c r="AY86" s="243"/>
      <c r="AZ86" s="671"/>
      <c r="BA86" s="673"/>
      <c r="BB86" s="243"/>
      <c r="BC86" s="51"/>
      <c r="BD86" s="243"/>
      <c r="BE86" s="243"/>
      <c r="BF86" s="671"/>
      <c r="BG86" s="673"/>
      <c r="BH86" s="243"/>
      <c r="BI86" s="51"/>
      <c r="BJ86" s="243"/>
      <c r="BK86" s="243"/>
      <c r="BL86" s="671"/>
      <c r="BM86" s="673"/>
      <c r="BN86" s="243"/>
      <c r="BO86" s="51"/>
      <c r="BP86" s="243"/>
      <c r="BQ86" s="243"/>
      <c r="BR86" s="671"/>
      <c r="BS86" s="673"/>
      <c r="BT86" s="760" t="s">
        <v>1583</v>
      </c>
      <c r="BU86" s="756"/>
    </row>
    <row r="87" spans="2:73" x14ac:dyDescent="0.25">
      <c r="B87" s="605"/>
      <c r="C87" s="31" t="str">
        <f t="array" aca="1" ref="C87" ca="1">IF(ISERROR(INDEX('Background Data'!$W$1:$X$451,SMALL(IF((('Background Data'!$W$1:$W$451="Catalytic oxidizer")+('Background Data'!$W$1:$W$451="Balancer/abator")+('Background Data'!$W$1:$W$451="Combo water balancer/catalytic oxidizer")&gt;0),ROW('Background Data'!$W$1:$W$451)),ROW(2:2)),2)),"",INDEX('Background Data'!$W$1:$X$451,SMALL(IF((('Background Data'!$W$1:$W$451="Catalytic oxidizer")+('Background Data'!$W$1:$W$451="Balancer/abator")+('Background Data'!$W$1:$W$451="Combo water balancer/catalytic oxidizer")&gt;0),ROW('Background Data'!$W$1:$W$451)),ROW(2:2)),2))</f>
        <v/>
      </c>
      <c r="D87" s="671"/>
      <c r="E87" s="672"/>
      <c r="F87" s="672"/>
      <c r="G87" s="673"/>
      <c r="H87" s="674"/>
      <c r="I87" s="675"/>
      <c r="J87" s="56"/>
      <c r="K87" s="55"/>
      <c r="L87" s="243"/>
      <c r="M87" s="53"/>
      <c r="N87" s="208"/>
      <c r="O87" s="56"/>
      <c r="P87" s="55"/>
      <c r="Q87" s="53"/>
      <c r="R87" s="55"/>
      <c r="S87" s="53"/>
      <c r="T87" s="51"/>
      <c r="U87" s="55"/>
      <c r="V87" s="53"/>
      <c r="W87" s="51"/>
      <c r="X87" s="51"/>
      <c r="Y87" s="70"/>
      <c r="Z87" s="243"/>
      <c r="AA87" s="55"/>
      <c r="AB87" s="53"/>
      <c r="AC87" s="55"/>
      <c r="AD87" s="53"/>
      <c r="AE87" s="243"/>
      <c r="AF87" s="478"/>
      <c r="AG87" s="671"/>
      <c r="AH87" s="672"/>
      <c r="AI87" s="673"/>
      <c r="AJ87" s="53"/>
      <c r="AK87" s="52"/>
      <c r="AL87" s="55"/>
      <c r="AM87" s="53"/>
      <c r="AN87" s="674"/>
      <c r="AO87" s="675"/>
      <c r="AP87" s="55"/>
      <c r="AQ87" s="53"/>
      <c r="AR87" s="671"/>
      <c r="AS87" s="672"/>
      <c r="AT87" s="672"/>
      <c r="AU87" s="673"/>
      <c r="AV87" s="243"/>
      <c r="AW87" s="51"/>
      <c r="AX87" s="243"/>
      <c r="AY87" s="243"/>
      <c r="AZ87" s="671"/>
      <c r="BA87" s="673"/>
      <c r="BB87" s="243"/>
      <c r="BC87" s="51"/>
      <c r="BD87" s="243"/>
      <c r="BE87" s="243"/>
      <c r="BF87" s="671"/>
      <c r="BG87" s="673"/>
      <c r="BH87" s="243"/>
      <c r="BI87" s="51"/>
      <c r="BJ87" s="243"/>
      <c r="BK87" s="243"/>
      <c r="BL87" s="671"/>
      <c r="BM87" s="673"/>
      <c r="BN87" s="243"/>
      <c r="BO87" s="51"/>
      <c r="BP87" s="243"/>
      <c r="BQ87" s="243"/>
      <c r="BR87" s="671"/>
      <c r="BS87" s="673"/>
      <c r="BT87" s="760"/>
      <c r="BU87" s="756"/>
    </row>
    <row r="88" spans="2:73" x14ac:dyDescent="0.25">
      <c r="B88" s="605"/>
      <c r="C88" s="31" t="str">
        <f t="array" aca="1" ref="C88" ca="1">IF(ISERROR(INDEX('Background Data'!$W$1:$X$451,SMALL(IF((('Background Data'!$W$1:$W$451="Catalytic oxidizer")+('Background Data'!$W$1:$W$451="Balancer/abator")+('Background Data'!$W$1:$W$451="Combo water balancer/catalytic oxidizer")&gt;0),ROW('Background Data'!$W$1:$W$451)),ROW(3:3)),2)),"",INDEX('Background Data'!$W$1:$X$451,SMALL(IF((('Background Data'!$W$1:$W$451="Catalytic oxidizer")+('Background Data'!$W$1:$W$451="Balancer/abator")+('Background Data'!$W$1:$W$451="Combo water balancer/catalytic oxidizer")&gt;0),ROW('Background Data'!$W$1:$W$451)),ROW(3:3)),2))</f>
        <v/>
      </c>
      <c r="D88" s="671"/>
      <c r="E88" s="672"/>
      <c r="F88" s="672"/>
      <c r="G88" s="673"/>
      <c r="H88" s="674"/>
      <c r="I88" s="675"/>
      <c r="J88" s="56"/>
      <c r="K88" s="55"/>
      <c r="L88" s="243"/>
      <c r="M88" s="53"/>
      <c r="N88" s="208"/>
      <c r="O88" s="56"/>
      <c r="P88" s="55"/>
      <c r="Q88" s="53"/>
      <c r="R88" s="55"/>
      <c r="S88" s="53"/>
      <c r="T88" s="51"/>
      <c r="U88" s="55"/>
      <c r="V88" s="53"/>
      <c r="W88" s="51"/>
      <c r="X88" s="51"/>
      <c r="Y88" s="70"/>
      <c r="Z88" s="243"/>
      <c r="AA88" s="55"/>
      <c r="AB88" s="53"/>
      <c r="AC88" s="55"/>
      <c r="AD88" s="53"/>
      <c r="AE88" s="243"/>
      <c r="AF88" s="478"/>
      <c r="AG88" s="671"/>
      <c r="AH88" s="672"/>
      <c r="AI88" s="673"/>
      <c r="AJ88" s="53"/>
      <c r="AK88" s="52"/>
      <c r="AL88" s="55"/>
      <c r="AM88" s="53"/>
      <c r="AN88" s="674"/>
      <c r="AO88" s="675"/>
      <c r="AP88" s="55"/>
      <c r="AQ88" s="53"/>
      <c r="AR88" s="671"/>
      <c r="AS88" s="672"/>
      <c r="AT88" s="672"/>
      <c r="AU88" s="673"/>
      <c r="AV88" s="243"/>
      <c r="AW88" s="51"/>
      <c r="AX88" s="243"/>
      <c r="AY88" s="243"/>
      <c r="AZ88" s="671"/>
      <c r="BA88" s="673"/>
      <c r="BB88" s="243"/>
      <c r="BC88" s="51"/>
      <c r="BD88" s="243"/>
      <c r="BE88" s="243"/>
      <c r="BF88" s="671"/>
      <c r="BG88" s="673"/>
      <c r="BH88" s="243"/>
      <c r="BI88" s="51"/>
      <c r="BJ88" s="243"/>
      <c r="BK88" s="243"/>
      <c r="BL88" s="671"/>
      <c r="BM88" s="673"/>
      <c r="BN88" s="243"/>
      <c r="BO88" s="51"/>
      <c r="BP88" s="243"/>
      <c r="BQ88" s="243"/>
      <c r="BR88" s="671"/>
      <c r="BS88" s="673"/>
      <c r="BT88" s="760"/>
      <c r="BU88" s="756"/>
    </row>
    <row r="89" spans="2:73" s="346" customFormat="1" x14ac:dyDescent="0.25">
      <c r="B89" s="605"/>
      <c r="C89" s="31" t="str">
        <f t="array" aca="1" ref="C89" ca="1">IF(ISERROR(INDEX('Background Data'!$W$1:$X$451,SMALL(IF((('Background Data'!$W$1:$W$451="Catalytic oxidizer")+('Background Data'!$W$1:$W$451="Balancer/abator")+('Background Data'!$W$1:$W$451="Combo water balancer/catalytic oxidizer")&gt;0),ROW('Background Data'!$W$1:$W$451)),ROW(4:4)),2)),"",INDEX('Background Data'!$W$1:$X$451,SMALL(IF((('Background Data'!$W$1:$W$451="Catalytic oxidizer")+('Background Data'!$W$1:$W$451="Balancer/abator")+('Background Data'!$W$1:$W$451="Combo water balancer/catalytic oxidizer")&gt;0),ROW('Background Data'!$W$1:$W$451)),ROW(4:4)),2))</f>
        <v/>
      </c>
      <c r="D89" s="671"/>
      <c r="E89" s="672"/>
      <c r="F89" s="672"/>
      <c r="G89" s="673"/>
      <c r="H89" s="674"/>
      <c r="I89" s="675"/>
      <c r="J89" s="56"/>
      <c r="K89" s="55"/>
      <c r="L89" s="243"/>
      <c r="M89" s="53"/>
      <c r="N89" s="208"/>
      <c r="O89" s="56"/>
      <c r="P89" s="55"/>
      <c r="Q89" s="53"/>
      <c r="R89" s="55"/>
      <c r="S89" s="53"/>
      <c r="T89" s="51"/>
      <c r="U89" s="55"/>
      <c r="V89" s="53"/>
      <c r="W89" s="51"/>
      <c r="X89" s="51"/>
      <c r="Y89" s="70"/>
      <c r="Z89" s="243"/>
      <c r="AA89" s="55"/>
      <c r="AB89" s="53"/>
      <c r="AC89" s="55"/>
      <c r="AD89" s="53"/>
      <c r="AE89" s="243"/>
      <c r="AF89" s="478"/>
      <c r="AG89" s="671"/>
      <c r="AH89" s="672"/>
      <c r="AI89" s="673"/>
      <c r="AJ89" s="53"/>
      <c r="AK89" s="52"/>
      <c r="AL89" s="55"/>
      <c r="AM89" s="53"/>
      <c r="AN89" s="674"/>
      <c r="AO89" s="675"/>
      <c r="AP89" s="55"/>
      <c r="AQ89" s="53"/>
      <c r="AR89" s="671"/>
      <c r="AS89" s="672"/>
      <c r="AT89" s="672"/>
      <c r="AU89" s="673"/>
      <c r="AV89" s="243"/>
      <c r="AW89" s="51"/>
      <c r="AX89" s="243"/>
      <c r="AY89" s="243"/>
      <c r="AZ89" s="671"/>
      <c r="BA89" s="673"/>
      <c r="BB89" s="243"/>
      <c r="BC89" s="51"/>
      <c r="BD89" s="243"/>
      <c r="BE89" s="243"/>
      <c r="BF89" s="671"/>
      <c r="BG89" s="673"/>
      <c r="BH89" s="243"/>
      <c r="BI89" s="51"/>
      <c r="BJ89" s="243"/>
      <c r="BK89" s="243"/>
      <c r="BL89" s="671"/>
      <c r="BM89" s="673"/>
      <c r="BN89" s="243"/>
      <c r="BO89" s="51"/>
      <c r="BP89" s="243"/>
      <c r="BQ89" s="243"/>
      <c r="BR89" s="671"/>
      <c r="BS89" s="673"/>
      <c r="BT89" s="760"/>
      <c r="BU89" s="756"/>
    </row>
    <row r="90" spans="2:73" s="346" customFormat="1" x14ac:dyDescent="0.25">
      <c r="B90" s="605"/>
      <c r="C90" s="31" t="str">
        <f t="array" aca="1" ref="C90" ca="1">IF(ISERROR(INDEX('Background Data'!$W$1:$X$451,SMALL(IF((('Background Data'!$W$1:$W$451="Catalytic oxidizer")+('Background Data'!$W$1:$W$451="Balancer/abator")+('Background Data'!$W$1:$W$451="Combo water balancer/catalytic oxidizer")&gt;0),ROW('Background Data'!$W$1:$W$451)),ROW(5:5)),2)),"",INDEX('Background Data'!$W$1:$X$451,SMALL(IF((('Background Data'!$W$1:$W$451="Catalytic oxidizer")+('Background Data'!$W$1:$W$451="Balancer/abator")+('Background Data'!$W$1:$W$451="Combo water balancer/catalytic oxidizer")&gt;0),ROW('Background Data'!$W$1:$W$451)),ROW(5:5)),2))</f>
        <v/>
      </c>
      <c r="D90" s="671"/>
      <c r="E90" s="672"/>
      <c r="F90" s="672"/>
      <c r="G90" s="673"/>
      <c r="H90" s="674"/>
      <c r="I90" s="675"/>
      <c r="J90" s="56"/>
      <c r="K90" s="55"/>
      <c r="L90" s="243"/>
      <c r="M90" s="53"/>
      <c r="N90" s="208"/>
      <c r="O90" s="56"/>
      <c r="P90" s="55"/>
      <c r="Q90" s="53"/>
      <c r="R90" s="55"/>
      <c r="S90" s="53"/>
      <c r="T90" s="51"/>
      <c r="U90" s="55"/>
      <c r="V90" s="53"/>
      <c r="W90" s="51"/>
      <c r="X90" s="51"/>
      <c r="Y90" s="70"/>
      <c r="Z90" s="243"/>
      <c r="AA90" s="55"/>
      <c r="AB90" s="53"/>
      <c r="AC90" s="55"/>
      <c r="AD90" s="53"/>
      <c r="AE90" s="243"/>
      <c r="AF90" s="478"/>
      <c r="AG90" s="671"/>
      <c r="AH90" s="672"/>
      <c r="AI90" s="673"/>
      <c r="AJ90" s="53"/>
      <c r="AK90" s="52"/>
      <c r="AL90" s="55"/>
      <c r="AM90" s="53"/>
      <c r="AN90" s="674"/>
      <c r="AO90" s="675"/>
      <c r="AP90" s="55"/>
      <c r="AQ90" s="53"/>
      <c r="AR90" s="671"/>
      <c r="AS90" s="672"/>
      <c r="AT90" s="672"/>
      <c r="AU90" s="673"/>
      <c r="AV90" s="243"/>
      <c r="AW90" s="51"/>
      <c r="AX90" s="243"/>
      <c r="AY90" s="243"/>
      <c r="AZ90" s="671"/>
      <c r="BA90" s="673"/>
      <c r="BB90" s="243"/>
      <c r="BC90" s="51"/>
      <c r="BD90" s="243"/>
      <c r="BE90" s="243"/>
      <c r="BF90" s="671"/>
      <c r="BG90" s="673"/>
      <c r="BH90" s="243"/>
      <c r="BI90" s="51"/>
      <c r="BJ90" s="243"/>
      <c r="BK90" s="243"/>
      <c r="BL90" s="671"/>
      <c r="BM90" s="673"/>
      <c r="BN90" s="243"/>
      <c r="BO90" s="51"/>
      <c r="BP90" s="243"/>
      <c r="BQ90" s="243"/>
      <c r="BR90" s="671"/>
      <c r="BS90" s="673"/>
      <c r="BT90" s="760"/>
      <c r="BU90" s="756"/>
    </row>
    <row r="91" spans="2:73" s="346" customFormat="1" x14ac:dyDescent="0.25">
      <c r="B91" s="605"/>
      <c r="C91" s="31" t="str">
        <f t="array" aca="1" ref="C91" ca="1">IF(ISERROR(INDEX('Background Data'!$W$1:$X$451,SMALL(IF((('Background Data'!$W$1:$W$451="Catalytic oxidizer")+('Background Data'!$W$1:$W$451="Balancer/abator")+('Background Data'!$W$1:$W$451="Combo water balancer/catalytic oxidizer")&gt;0),ROW('Background Data'!$W$1:$W$451)),ROW(6:6)),2)),"",INDEX('Background Data'!$W$1:$X$451,SMALL(IF((('Background Data'!$W$1:$W$451="Catalytic oxidizer")+('Background Data'!$W$1:$W$451="Balancer/abator")+('Background Data'!$W$1:$W$451="Combo water balancer/catalytic oxidizer")&gt;0),ROW('Background Data'!$W$1:$W$451)),ROW(6:6)),2))</f>
        <v/>
      </c>
      <c r="D91" s="671"/>
      <c r="E91" s="672"/>
      <c r="F91" s="672"/>
      <c r="G91" s="673"/>
      <c r="H91" s="674"/>
      <c r="I91" s="675"/>
      <c r="J91" s="56"/>
      <c r="K91" s="55"/>
      <c r="L91" s="243"/>
      <c r="M91" s="53"/>
      <c r="N91" s="208"/>
      <c r="O91" s="56"/>
      <c r="P91" s="55"/>
      <c r="Q91" s="53"/>
      <c r="R91" s="55"/>
      <c r="S91" s="53"/>
      <c r="T91" s="51"/>
      <c r="U91" s="55"/>
      <c r="V91" s="53"/>
      <c r="W91" s="51"/>
      <c r="X91" s="51"/>
      <c r="Y91" s="70"/>
      <c r="Z91" s="243"/>
      <c r="AA91" s="55"/>
      <c r="AB91" s="53"/>
      <c r="AC91" s="55"/>
      <c r="AD91" s="53"/>
      <c r="AE91" s="243"/>
      <c r="AF91" s="478"/>
      <c r="AG91" s="671"/>
      <c r="AH91" s="672"/>
      <c r="AI91" s="673"/>
      <c r="AJ91" s="53"/>
      <c r="AK91" s="52"/>
      <c r="AL91" s="55"/>
      <c r="AM91" s="53"/>
      <c r="AN91" s="674"/>
      <c r="AO91" s="675"/>
      <c r="AP91" s="55"/>
      <c r="AQ91" s="53"/>
      <c r="AR91" s="671"/>
      <c r="AS91" s="672"/>
      <c r="AT91" s="672"/>
      <c r="AU91" s="673"/>
      <c r="AV91" s="243"/>
      <c r="AW91" s="51"/>
      <c r="AX91" s="243"/>
      <c r="AY91" s="243"/>
      <c r="AZ91" s="671"/>
      <c r="BA91" s="673"/>
      <c r="BB91" s="243"/>
      <c r="BC91" s="51"/>
      <c r="BD91" s="243"/>
      <c r="BE91" s="243"/>
      <c r="BF91" s="671"/>
      <c r="BG91" s="673"/>
      <c r="BH91" s="243"/>
      <c r="BI91" s="51"/>
      <c r="BJ91" s="243"/>
      <c r="BK91" s="243"/>
      <c r="BL91" s="671"/>
      <c r="BM91" s="673"/>
      <c r="BN91" s="243"/>
      <c r="BO91" s="51"/>
      <c r="BP91" s="243"/>
      <c r="BQ91" s="243"/>
      <c r="BR91" s="671"/>
      <c r="BS91" s="673"/>
      <c r="BT91" s="760"/>
      <c r="BU91" s="756"/>
    </row>
    <row r="92" spans="2:73" s="346" customFormat="1" x14ac:dyDescent="0.25">
      <c r="B92" s="605"/>
      <c r="C92" s="31" t="str">
        <f t="array" aca="1" ref="C92" ca="1">IF(ISERROR(INDEX('Background Data'!$W$1:$X$451,SMALL(IF((('Background Data'!$W$1:$W$451="Catalytic oxidizer")+('Background Data'!$W$1:$W$451="Balancer/abator")+('Background Data'!$W$1:$W$451="Combo water balancer/catalytic oxidizer")&gt;0),ROW('Background Data'!$W$1:$W$451)),ROW(7:7)),2)),"",INDEX('Background Data'!$W$1:$X$451,SMALL(IF((('Background Data'!$W$1:$W$451="Catalytic oxidizer")+('Background Data'!$W$1:$W$451="Balancer/abator")+('Background Data'!$W$1:$W$451="Combo water balancer/catalytic oxidizer")&gt;0),ROW('Background Data'!$W$1:$W$451)),ROW(7:7)),2))</f>
        <v/>
      </c>
      <c r="D92" s="671"/>
      <c r="E92" s="672"/>
      <c r="F92" s="672"/>
      <c r="G92" s="673"/>
      <c r="H92" s="674"/>
      <c r="I92" s="675"/>
      <c r="J92" s="56"/>
      <c r="K92" s="55"/>
      <c r="L92" s="243"/>
      <c r="M92" s="53"/>
      <c r="N92" s="208"/>
      <c r="O92" s="56"/>
      <c r="P92" s="55"/>
      <c r="Q92" s="53"/>
      <c r="R92" s="55"/>
      <c r="S92" s="53"/>
      <c r="T92" s="51"/>
      <c r="U92" s="55"/>
      <c r="V92" s="53"/>
      <c r="W92" s="51"/>
      <c r="X92" s="51"/>
      <c r="Y92" s="70"/>
      <c r="Z92" s="243"/>
      <c r="AA92" s="55"/>
      <c r="AB92" s="53"/>
      <c r="AC92" s="55"/>
      <c r="AD92" s="53"/>
      <c r="AE92" s="243"/>
      <c r="AF92" s="478"/>
      <c r="AG92" s="671"/>
      <c r="AH92" s="672"/>
      <c r="AI92" s="673"/>
      <c r="AJ92" s="53"/>
      <c r="AK92" s="52"/>
      <c r="AL92" s="55"/>
      <c r="AM92" s="53"/>
      <c r="AN92" s="674"/>
      <c r="AO92" s="675"/>
      <c r="AP92" s="55"/>
      <c r="AQ92" s="53"/>
      <c r="AR92" s="671"/>
      <c r="AS92" s="672"/>
      <c r="AT92" s="672"/>
      <c r="AU92" s="673"/>
      <c r="AV92" s="243"/>
      <c r="AW92" s="51"/>
      <c r="AX92" s="243"/>
      <c r="AY92" s="243"/>
      <c r="AZ92" s="671"/>
      <c r="BA92" s="673"/>
      <c r="BB92" s="243"/>
      <c r="BC92" s="51"/>
      <c r="BD92" s="243"/>
      <c r="BE92" s="243"/>
      <c r="BF92" s="671"/>
      <c r="BG92" s="673"/>
      <c r="BH92" s="243"/>
      <c r="BI92" s="51"/>
      <c r="BJ92" s="243"/>
      <c r="BK92" s="243"/>
      <c r="BL92" s="671"/>
      <c r="BM92" s="673"/>
      <c r="BN92" s="243"/>
      <c r="BO92" s="51"/>
      <c r="BP92" s="243"/>
      <c r="BQ92" s="243"/>
      <c r="BR92" s="671"/>
      <c r="BS92" s="673"/>
      <c r="BT92" s="760"/>
      <c r="BU92" s="756"/>
    </row>
    <row r="93" spans="2:73" s="346" customFormat="1" x14ac:dyDescent="0.25">
      <c r="B93" s="605"/>
      <c r="C93" s="31" t="str">
        <f t="array" aca="1" ref="C93" ca="1">IF(ISERROR(INDEX('Background Data'!$W$1:$X$451,SMALL(IF((('Background Data'!$W$1:$W$451="Catalytic oxidizer")+('Background Data'!$W$1:$W$451="Balancer/abator")+('Background Data'!$W$1:$W$451="Combo water balancer/catalytic oxidizer")&gt;0),ROW('Background Data'!$W$1:$W$451)),ROW(8:8)),2)),"",INDEX('Background Data'!$W$1:$X$451,SMALL(IF((('Background Data'!$W$1:$W$451="Catalytic oxidizer")+('Background Data'!$W$1:$W$451="Balancer/abator")+('Background Data'!$W$1:$W$451="Combo water balancer/catalytic oxidizer")&gt;0),ROW('Background Data'!$W$1:$W$451)),ROW(8:8)),2))</f>
        <v/>
      </c>
      <c r="D93" s="671"/>
      <c r="E93" s="672"/>
      <c r="F93" s="672"/>
      <c r="G93" s="673"/>
      <c r="H93" s="674"/>
      <c r="I93" s="675"/>
      <c r="J93" s="56"/>
      <c r="K93" s="55"/>
      <c r="L93" s="243"/>
      <c r="M93" s="53"/>
      <c r="N93" s="208"/>
      <c r="O93" s="56"/>
      <c r="P93" s="55"/>
      <c r="Q93" s="53"/>
      <c r="R93" s="55"/>
      <c r="S93" s="53"/>
      <c r="T93" s="51"/>
      <c r="U93" s="55"/>
      <c r="V93" s="53"/>
      <c r="W93" s="51"/>
      <c r="X93" s="51"/>
      <c r="Y93" s="70"/>
      <c r="Z93" s="243"/>
      <c r="AA93" s="55"/>
      <c r="AB93" s="53"/>
      <c r="AC93" s="55"/>
      <c r="AD93" s="53"/>
      <c r="AE93" s="243"/>
      <c r="AF93" s="478"/>
      <c r="AG93" s="671"/>
      <c r="AH93" s="672"/>
      <c r="AI93" s="673"/>
      <c r="AJ93" s="53"/>
      <c r="AK93" s="52"/>
      <c r="AL93" s="55"/>
      <c r="AM93" s="53"/>
      <c r="AN93" s="674"/>
      <c r="AO93" s="675"/>
      <c r="AP93" s="55"/>
      <c r="AQ93" s="53"/>
      <c r="AR93" s="671"/>
      <c r="AS93" s="672"/>
      <c r="AT93" s="672"/>
      <c r="AU93" s="673"/>
      <c r="AV93" s="243"/>
      <c r="AW93" s="51"/>
      <c r="AX93" s="243"/>
      <c r="AY93" s="243"/>
      <c r="AZ93" s="671"/>
      <c r="BA93" s="673"/>
      <c r="BB93" s="243"/>
      <c r="BC93" s="51"/>
      <c r="BD93" s="243"/>
      <c r="BE93" s="243"/>
      <c r="BF93" s="671"/>
      <c r="BG93" s="673"/>
      <c r="BH93" s="243"/>
      <c r="BI93" s="51"/>
      <c r="BJ93" s="243"/>
      <c r="BK93" s="243"/>
      <c r="BL93" s="671"/>
      <c r="BM93" s="673"/>
      <c r="BN93" s="243"/>
      <c r="BO93" s="51"/>
      <c r="BP93" s="243"/>
      <c r="BQ93" s="243"/>
      <c r="BR93" s="671"/>
      <c r="BS93" s="673"/>
      <c r="BT93" s="760"/>
      <c r="BU93" s="756"/>
    </row>
    <row r="94" spans="2:73" s="346" customFormat="1" x14ac:dyDescent="0.25">
      <c r="B94" s="605"/>
      <c r="C94" s="31" t="str">
        <f t="array" aca="1" ref="C94" ca="1">IF(ISERROR(INDEX('Background Data'!$W$1:$X$451,SMALL(IF((('Background Data'!$W$1:$W$451="Catalytic oxidizer")+('Background Data'!$W$1:$W$451="Balancer/abator")+('Background Data'!$W$1:$W$451="Combo water balancer/catalytic oxidizer")&gt;0),ROW('Background Data'!$W$1:$W$451)),ROW(9:9)),2)),"",INDEX('Background Data'!$W$1:$X$451,SMALL(IF((('Background Data'!$W$1:$W$451="Catalytic oxidizer")+('Background Data'!$W$1:$W$451="Balancer/abator")+('Background Data'!$W$1:$W$451="Combo water balancer/catalytic oxidizer")&gt;0),ROW('Background Data'!$W$1:$W$451)),ROW(9:9)),2))</f>
        <v/>
      </c>
      <c r="D94" s="671"/>
      <c r="E94" s="672"/>
      <c r="F94" s="672"/>
      <c r="G94" s="673"/>
      <c r="H94" s="674"/>
      <c r="I94" s="675"/>
      <c r="J94" s="56"/>
      <c r="K94" s="55"/>
      <c r="L94" s="243"/>
      <c r="M94" s="53"/>
      <c r="N94" s="208"/>
      <c r="O94" s="56"/>
      <c r="P94" s="55"/>
      <c r="Q94" s="53"/>
      <c r="R94" s="55"/>
      <c r="S94" s="53"/>
      <c r="T94" s="51"/>
      <c r="U94" s="55"/>
      <c r="V94" s="53"/>
      <c r="W94" s="51"/>
      <c r="X94" s="51"/>
      <c r="Y94" s="70"/>
      <c r="Z94" s="243"/>
      <c r="AA94" s="55"/>
      <c r="AB94" s="53"/>
      <c r="AC94" s="55"/>
      <c r="AD94" s="53"/>
      <c r="AE94" s="243"/>
      <c r="AF94" s="478"/>
      <c r="AG94" s="671"/>
      <c r="AH94" s="672"/>
      <c r="AI94" s="673"/>
      <c r="AJ94" s="53"/>
      <c r="AK94" s="52"/>
      <c r="AL94" s="55"/>
      <c r="AM94" s="53"/>
      <c r="AN94" s="674"/>
      <c r="AO94" s="675"/>
      <c r="AP94" s="55"/>
      <c r="AQ94" s="53"/>
      <c r="AR94" s="671"/>
      <c r="AS94" s="672"/>
      <c r="AT94" s="672"/>
      <c r="AU94" s="673"/>
      <c r="AV94" s="243"/>
      <c r="AW94" s="51"/>
      <c r="AX94" s="243"/>
      <c r="AY94" s="243"/>
      <c r="AZ94" s="671"/>
      <c r="BA94" s="673"/>
      <c r="BB94" s="243"/>
      <c r="BC94" s="51"/>
      <c r="BD94" s="243"/>
      <c r="BE94" s="243"/>
      <c r="BF94" s="671"/>
      <c r="BG94" s="673"/>
      <c r="BH94" s="243"/>
      <c r="BI94" s="51"/>
      <c r="BJ94" s="243"/>
      <c r="BK94" s="243"/>
      <c r="BL94" s="671"/>
      <c r="BM94" s="673"/>
      <c r="BN94" s="243"/>
      <c r="BO94" s="51"/>
      <c r="BP94" s="243"/>
      <c r="BQ94" s="243"/>
      <c r="BR94" s="671"/>
      <c r="BS94" s="673"/>
      <c r="BT94" s="760"/>
      <c r="BU94" s="756"/>
    </row>
    <row r="95" spans="2:73" s="346" customFormat="1" x14ac:dyDescent="0.25">
      <c r="B95" s="605"/>
      <c r="C95" s="31" t="str">
        <f t="array" aca="1" ref="C95" ca="1">IF(ISERROR(INDEX('Background Data'!$W$1:$X$451,SMALL(IF((('Background Data'!$W$1:$W$451="Catalytic oxidizer")+('Background Data'!$W$1:$W$451="Balancer/abator")+('Background Data'!$W$1:$W$451="Combo water balancer/catalytic oxidizer")&gt;0),ROW('Background Data'!$W$1:$W$451)),ROW(10:10)),2)),"",INDEX('Background Data'!$W$1:$X$451,SMALL(IF((('Background Data'!$W$1:$W$451="Catalytic oxidizer")+('Background Data'!$W$1:$W$451="Balancer/abator")+('Background Data'!$W$1:$W$451="Combo water balancer/catalytic oxidizer")&gt;0),ROW('Background Data'!$W$1:$W$451)),ROW(10:10)),2))</f>
        <v/>
      </c>
      <c r="D95" s="671"/>
      <c r="E95" s="672"/>
      <c r="F95" s="672"/>
      <c r="G95" s="673"/>
      <c r="H95" s="674"/>
      <c r="I95" s="675"/>
      <c r="J95" s="56"/>
      <c r="K95" s="55"/>
      <c r="L95" s="243"/>
      <c r="M95" s="53"/>
      <c r="N95" s="208"/>
      <c r="O95" s="56"/>
      <c r="P95" s="55"/>
      <c r="Q95" s="53"/>
      <c r="R95" s="55"/>
      <c r="S95" s="53"/>
      <c r="T95" s="51"/>
      <c r="U95" s="55"/>
      <c r="V95" s="53"/>
      <c r="W95" s="51"/>
      <c r="X95" s="51"/>
      <c r="Y95" s="70"/>
      <c r="Z95" s="243"/>
      <c r="AA95" s="55"/>
      <c r="AB95" s="53"/>
      <c r="AC95" s="55"/>
      <c r="AD95" s="53"/>
      <c r="AE95" s="243"/>
      <c r="AF95" s="478"/>
      <c r="AG95" s="671"/>
      <c r="AH95" s="672"/>
      <c r="AI95" s="673"/>
      <c r="AJ95" s="53"/>
      <c r="AK95" s="52"/>
      <c r="AL95" s="55"/>
      <c r="AM95" s="53"/>
      <c r="AN95" s="674"/>
      <c r="AO95" s="675"/>
      <c r="AP95" s="55"/>
      <c r="AQ95" s="53"/>
      <c r="AR95" s="671"/>
      <c r="AS95" s="672"/>
      <c r="AT95" s="672"/>
      <c r="AU95" s="673"/>
      <c r="AV95" s="243"/>
      <c r="AW95" s="51"/>
      <c r="AX95" s="243"/>
      <c r="AY95" s="243"/>
      <c r="AZ95" s="671"/>
      <c r="BA95" s="673"/>
      <c r="BB95" s="243"/>
      <c r="BC95" s="51"/>
      <c r="BD95" s="243"/>
      <c r="BE95" s="243"/>
      <c r="BF95" s="671"/>
      <c r="BG95" s="673"/>
      <c r="BH95" s="243"/>
      <c r="BI95" s="51"/>
      <c r="BJ95" s="243"/>
      <c r="BK95" s="243"/>
      <c r="BL95" s="671"/>
      <c r="BM95" s="673"/>
      <c r="BN95" s="243"/>
      <c r="BO95" s="51"/>
      <c r="BP95" s="243"/>
      <c r="BQ95" s="243"/>
      <c r="BR95" s="671"/>
      <c r="BS95" s="673"/>
      <c r="BT95" s="760"/>
      <c r="BU95" s="756"/>
    </row>
    <row r="96" spans="2:73" s="346" customFormat="1" x14ac:dyDescent="0.25">
      <c r="B96" s="605"/>
      <c r="C96" s="31" t="str">
        <f t="array" aca="1" ref="C96" ca="1">IF(ISERROR(INDEX('Background Data'!$W$1:$X$451,SMALL(IF((('Background Data'!$W$1:$W$451="Catalytic oxidizer")+('Background Data'!$W$1:$W$451="Balancer/abator")+('Background Data'!$W$1:$W$451="Combo water balancer/catalytic oxidizer")&gt;0),ROW('Background Data'!$W$1:$W$451)),ROW(11:11)),2)),"",INDEX('Background Data'!$W$1:$X$451,SMALL(IF((('Background Data'!$W$1:$W$451="Catalytic oxidizer")+('Background Data'!$W$1:$W$451="Balancer/abator")+('Background Data'!$W$1:$W$451="Combo water balancer/catalytic oxidizer")&gt;0),ROW('Background Data'!$W$1:$W$451)),ROW(11:11)),2))</f>
        <v/>
      </c>
      <c r="D96" s="671"/>
      <c r="E96" s="672"/>
      <c r="F96" s="672"/>
      <c r="G96" s="673"/>
      <c r="H96" s="674"/>
      <c r="I96" s="675"/>
      <c r="J96" s="56"/>
      <c r="K96" s="55"/>
      <c r="L96" s="243"/>
      <c r="M96" s="53"/>
      <c r="N96" s="208"/>
      <c r="O96" s="56"/>
      <c r="P96" s="55"/>
      <c r="Q96" s="53"/>
      <c r="R96" s="55"/>
      <c r="S96" s="53"/>
      <c r="T96" s="51"/>
      <c r="U96" s="55"/>
      <c r="V96" s="53"/>
      <c r="W96" s="51"/>
      <c r="X96" s="51"/>
      <c r="Y96" s="70"/>
      <c r="Z96" s="243"/>
      <c r="AA96" s="55"/>
      <c r="AB96" s="53"/>
      <c r="AC96" s="55"/>
      <c r="AD96" s="53"/>
      <c r="AE96" s="243"/>
      <c r="AF96" s="478"/>
      <c r="AG96" s="671"/>
      <c r="AH96" s="672"/>
      <c r="AI96" s="673"/>
      <c r="AJ96" s="53"/>
      <c r="AK96" s="52"/>
      <c r="AL96" s="55"/>
      <c r="AM96" s="53"/>
      <c r="AN96" s="674"/>
      <c r="AO96" s="675"/>
      <c r="AP96" s="55"/>
      <c r="AQ96" s="53"/>
      <c r="AR96" s="671"/>
      <c r="AS96" s="672"/>
      <c r="AT96" s="672"/>
      <c r="AU96" s="673"/>
      <c r="AV96" s="243"/>
      <c r="AW96" s="51"/>
      <c r="AX96" s="243"/>
      <c r="AY96" s="243"/>
      <c r="AZ96" s="671"/>
      <c r="BA96" s="673"/>
      <c r="BB96" s="243"/>
      <c r="BC96" s="51"/>
      <c r="BD96" s="243"/>
      <c r="BE96" s="243"/>
      <c r="BF96" s="671"/>
      <c r="BG96" s="673"/>
      <c r="BH96" s="243"/>
      <c r="BI96" s="51"/>
      <c r="BJ96" s="243"/>
      <c r="BK96" s="243"/>
      <c r="BL96" s="671"/>
      <c r="BM96" s="673"/>
      <c r="BN96" s="243"/>
      <c r="BO96" s="51"/>
      <c r="BP96" s="243"/>
      <c r="BQ96" s="243"/>
      <c r="BR96" s="671"/>
      <c r="BS96" s="673"/>
      <c r="BT96" s="760"/>
      <c r="BU96" s="756"/>
    </row>
    <row r="97" spans="2:73" s="346" customFormat="1" x14ac:dyDescent="0.25">
      <c r="B97" s="605"/>
      <c r="C97" s="31" t="str">
        <f t="array" aca="1" ref="C97" ca="1">IF(ISERROR(INDEX('Background Data'!$W$1:$X$451,SMALL(IF((('Background Data'!$W$1:$W$451="Catalytic oxidizer")+('Background Data'!$W$1:$W$451="Balancer/abator")+('Background Data'!$W$1:$W$451="Combo water balancer/catalytic oxidizer")&gt;0),ROW('Background Data'!$W$1:$W$451)),ROW(12:12)),2)),"",INDEX('Background Data'!$W$1:$X$451,SMALL(IF((('Background Data'!$W$1:$W$451="Catalytic oxidizer")+('Background Data'!$W$1:$W$451="Balancer/abator")+('Background Data'!$W$1:$W$451="Combo water balancer/catalytic oxidizer")&gt;0),ROW('Background Data'!$W$1:$W$451)),ROW(12:12)),2))</f>
        <v/>
      </c>
      <c r="D97" s="671"/>
      <c r="E97" s="672"/>
      <c r="F97" s="672"/>
      <c r="G97" s="673"/>
      <c r="H97" s="674"/>
      <c r="I97" s="675"/>
      <c r="J97" s="56"/>
      <c r="K97" s="55"/>
      <c r="L97" s="243"/>
      <c r="M97" s="53"/>
      <c r="N97" s="208"/>
      <c r="O97" s="56"/>
      <c r="P97" s="55"/>
      <c r="Q97" s="53"/>
      <c r="R97" s="55"/>
      <c r="S97" s="53"/>
      <c r="T97" s="51"/>
      <c r="U97" s="55"/>
      <c r="V97" s="53"/>
      <c r="W97" s="51"/>
      <c r="X97" s="51"/>
      <c r="Y97" s="70"/>
      <c r="Z97" s="243"/>
      <c r="AA97" s="55"/>
      <c r="AB97" s="53"/>
      <c r="AC97" s="55"/>
      <c r="AD97" s="53"/>
      <c r="AE97" s="243"/>
      <c r="AF97" s="478"/>
      <c r="AG97" s="671"/>
      <c r="AH97" s="672"/>
      <c r="AI97" s="673"/>
      <c r="AJ97" s="53"/>
      <c r="AK97" s="52"/>
      <c r="AL97" s="55"/>
      <c r="AM97" s="53"/>
      <c r="AN97" s="674"/>
      <c r="AO97" s="675"/>
      <c r="AP97" s="55"/>
      <c r="AQ97" s="53"/>
      <c r="AR97" s="671"/>
      <c r="AS97" s="672"/>
      <c r="AT97" s="672"/>
      <c r="AU97" s="673"/>
      <c r="AV97" s="243"/>
      <c r="AW97" s="51"/>
      <c r="AX97" s="243"/>
      <c r="AY97" s="243"/>
      <c r="AZ97" s="671"/>
      <c r="BA97" s="673"/>
      <c r="BB97" s="243"/>
      <c r="BC97" s="51"/>
      <c r="BD97" s="243"/>
      <c r="BE97" s="243"/>
      <c r="BF97" s="671"/>
      <c r="BG97" s="673"/>
      <c r="BH97" s="243"/>
      <c r="BI97" s="51"/>
      <c r="BJ97" s="243"/>
      <c r="BK97" s="243"/>
      <c r="BL97" s="671"/>
      <c r="BM97" s="673"/>
      <c r="BN97" s="243"/>
      <c r="BO97" s="51"/>
      <c r="BP97" s="243"/>
      <c r="BQ97" s="243"/>
      <c r="BR97" s="671"/>
      <c r="BS97" s="673"/>
      <c r="BT97" s="760"/>
      <c r="BU97" s="756"/>
    </row>
    <row r="98" spans="2:73" s="346" customFormat="1" x14ac:dyDescent="0.25">
      <c r="B98" s="605"/>
      <c r="C98" s="31" t="str">
        <f t="array" aca="1" ref="C98" ca="1">IF(ISERROR(INDEX('Background Data'!$W$1:$X$451,SMALL(IF((('Background Data'!$W$1:$W$451="Catalytic oxidizer")+('Background Data'!$W$1:$W$451="Balancer/abator")+('Background Data'!$W$1:$W$451="Combo water balancer/catalytic oxidizer")&gt;0),ROW('Background Data'!$W$1:$W$451)),ROW(13:13)),2)),"",INDEX('Background Data'!$W$1:$X$451,SMALL(IF((('Background Data'!$W$1:$W$451="Catalytic oxidizer")+('Background Data'!$W$1:$W$451="Balancer/abator")+('Background Data'!$W$1:$W$451="Combo water balancer/catalytic oxidizer")&gt;0),ROW('Background Data'!$W$1:$W$451)),ROW(13:13)),2))</f>
        <v/>
      </c>
      <c r="D98" s="671"/>
      <c r="E98" s="672"/>
      <c r="F98" s="672"/>
      <c r="G98" s="673"/>
      <c r="H98" s="674"/>
      <c r="I98" s="675"/>
      <c r="J98" s="56"/>
      <c r="K98" s="55"/>
      <c r="L98" s="243"/>
      <c r="M98" s="53"/>
      <c r="N98" s="208"/>
      <c r="O98" s="56"/>
      <c r="P98" s="55"/>
      <c r="Q98" s="53"/>
      <c r="R98" s="55"/>
      <c r="S98" s="53"/>
      <c r="T98" s="51"/>
      <c r="U98" s="55"/>
      <c r="V98" s="53"/>
      <c r="W98" s="51"/>
      <c r="X98" s="51"/>
      <c r="Y98" s="70"/>
      <c r="Z98" s="243"/>
      <c r="AA98" s="55"/>
      <c r="AB98" s="53"/>
      <c r="AC98" s="55"/>
      <c r="AD98" s="53"/>
      <c r="AE98" s="243"/>
      <c r="AF98" s="478"/>
      <c r="AG98" s="671"/>
      <c r="AH98" s="672"/>
      <c r="AI98" s="673"/>
      <c r="AJ98" s="53"/>
      <c r="AK98" s="52"/>
      <c r="AL98" s="55"/>
      <c r="AM98" s="53"/>
      <c r="AN98" s="674"/>
      <c r="AO98" s="675"/>
      <c r="AP98" s="55"/>
      <c r="AQ98" s="53"/>
      <c r="AR98" s="671"/>
      <c r="AS98" s="672"/>
      <c r="AT98" s="672"/>
      <c r="AU98" s="673"/>
      <c r="AV98" s="243"/>
      <c r="AW98" s="51"/>
      <c r="AX98" s="243"/>
      <c r="AY98" s="243"/>
      <c r="AZ98" s="671"/>
      <c r="BA98" s="673"/>
      <c r="BB98" s="243"/>
      <c r="BC98" s="51"/>
      <c r="BD98" s="243"/>
      <c r="BE98" s="243"/>
      <c r="BF98" s="671"/>
      <c r="BG98" s="673"/>
      <c r="BH98" s="243"/>
      <c r="BI98" s="51"/>
      <c r="BJ98" s="243"/>
      <c r="BK98" s="243"/>
      <c r="BL98" s="671"/>
      <c r="BM98" s="673"/>
      <c r="BN98" s="243"/>
      <c r="BO98" s="51"/>
      <c r="BP98" s="243"/>
      <c r="BQ98" s="243"/>
      <c r="BR98" s="671"/>
      <c r="BS98" s="673"/>
      <c r="BT98" s="760"/>
      <c r="BU98" s="756"/>
    </row>
    <row r="99" spans="2:73" x14ac:dyDescent="0.25">
      <c r="B99" s="605"/>
      <c r="C99" s="31" t="str">
        <f t="array" aca="1" ref="C99" ca="1">IF(ISERROR(INDEX('Background Data'!$W$1:$X$451,SMALL(IF((('Background Data'!$W$1:$W$451="Catalytic oxidizer")+('Background Data'!$W$1:$W$451="Balancer/abator")+('Background Data'!$W$1:$W$451="Combo water balancer/catalytic oxidizer")&gt;0),ROW('Background Data'!$W$1:$W$451)),ROW(14:14)),2)),"",INDEX('Background Data'!$W$1:$X$451,SMALL(IF((('Background Data'!$W$1:$W$451="Catalytic oxidizer")+('Background Data'!$W$1:$W$451="Balancer/abator")+('Background Data'!$W$1:$W$451="Combo water balancer/catalytic oxidizer")&gt;0),ROW('Background Data'!$W$1:$W$451)),ROW(14:14)),2))</f>
        <v/>
      </c>
      <c r="D99" s="671"/>
      <c r="E99" s="672"/>
      <c r="F99" s="672"/>
      <c r="G99" s="673"/>
      <c r="H99" s="674"/>
      <c r="I99" s="675"/>
      <c r="J99" s="56"/>
      <c r="K99" s="55"/>
      <c r="L99" s="243"/>
      <c r="M99" s="53"/>
      <c r="N99" s="208"/>
      <c r="O99" s="56"/>
      <c r="P99" s="55"/>
      <c r="Q99" s="53"/>
      <c r="R99" s="55"/>
      <c r="S99" s="53"/>
      <c r="T99" s="51"/>
      <c r="U99" s="55"/>
      <c r="V99" s="53"/>
      <c r="W99" s="51"/>
      <c r="X99" s="51"/>
      <c r="Y99" s="70"/>
      <c r="Z99" s="243"/>
      <c r="AA99" s="55"/>
      <c r="AB99" s="53"/>
      <c r="AC99" s="55"/>
      <c r="AD99" s="53"/>
      <c r="AE99" s="243"/>
      <c r="AF99" s="478"/>
      <c r="AG99" s="671"/>
      <c r="AH99" s="672"/>
      <c r="AI99" s="673"/>
      <c r="AJ99" s="53"/>
      <c r="AK99" s="52"/>
      <c r="AL99" s="55"/>
      <c r="AM99" s="53"/>
      <c r="AN99" s="674"/>
      <c r="AO99" s="675"/>
      <c r="AP99" s="55"/>
      <c r="AQ99" s="53"/>
      <c r="AR99" s="671"/>
      <c r="AS99" s="672"/>
      <c r="AT99" s="672"/>
      <c r="AU99" s="673"/>
      <c r="AV99" s="243"/>
      <c r="AW99" s="51"/>
      <c r="AX99" s="243"/>
      <c r="AY99" s="243"/>
      <c r="AZ99" s="671"/>
      <c r="BA99" s="673"/>
      <c r="BB99" s="243"/>
      <c r="BC99" s="51"/>
      <c r="BD99" s="243"/>
      <c r="BE99" s="243"/>
      <c r="BF99" s="671"/>
      <c r="BG99" s="673"/>
      <c r="BH99" s="243"/>
      <c r="BI99" s="51"/>
      <c r="BJ99" s="243"/>
      <c r="BK99" s="243"/>
      <c r="BL99" s="671"/>
      <c r="BM99" s="673"/>
      <c r="BN99" s="243"/>
      <c r="BO99" s="51"/>
      <c r="BP99" s="243"/>
      <c r="BQ99" s="243"/>
      <c r="BR99" s="671"/>
      <c r="BS99" s="673"/>
      <c r="BT99" s="760"/>
      <c r="BU99" s="756"/>
    </row>
    <row r="100" spans="2:73" s="267" customFormat="1" x14ac:dyDescent="0.25">
      <c r="B100" s="605"/>
      <c r="C100" s="31" t="str">
        <f t="array" aca="1" ref="C100" ca="1">IF(ISERROR(INDEX('Background Data'!$W$1:$X$451,SMALL(IF((('Background Data'!$W$1:$W$451="Catalytic oxidizer")+('Background Data'!$W$1:$W$451="Balancer/abator")+('Background Data'!$W$1:$W$451="Combo water balancer/catalytic oxidizer")&gt;0),ROW('Background Data'!$W$1:$W$451)),ROW(15:15)),2)),"",INDEX('Background Data'!$W$1:$X$451,SMALL(IF((('Background Data'!$W$1:$W$451="Catalytic oxidizer")+('Background Data'!$W$1:$W$451="Balancer/abator")+('Background Data'!$W$1:$W$451="Combo water balancer/catalytic oxidizer")&gt;0),ROW('Background Data'!$W$1:$W$451)),ROW(15:15)),2))</f>
        <v/>
      </c>
      <c r="D100" s="671"/>
      <c r="E100" s="672"/>
      <c r="F100" s="672"/>
      <c r="G100" s="673"/>
      <c r="H100" s="674"/>
      <c r="I100" s="675"/>
      <c r="J100" s="56"/>
      <c r="K100" s="55"/>
      <c r="L100" s="243"/>
      <c r="M100" s="53"/>
      <c r="N100" s="208"/>
      <c r="O100" s="56"/>
      <c r="P100" s="55"/>
      <c r="Q100" s="53"/>
      <c r="R100" s="55"/>
      <c r="S100" s="53"/>
      <c r="T100" s="51"/>
      <c r="U100" s="55"/>
      <c r="V100" s="53"/>
      <c r="W100" s="51"/>
      <c r="X100" s="51"/>
      <c r="Y100" s="70"/>
      <c r="Z100" s="243"/>
      <c r="AA100" s="55"/>
      <c r="AB100" s="53"/>
      <c r="AC100" s="55"/>
      <c r="AD100" s="53"/>
      <c r="AE100" s="243"/>
      <c r="AF100" s="478"/>
      <c r="AG100" s="671"/>
      <c r="AH100" s="672"/>
      <c r="AI100" s="673"/>
      <c r="AJ100" s="53"/>
      <c r="AK100" s="52"/>
      <c r="AL100" s="55"/>
      <c r="AM100" s="53"/>
      <c r="AN100" s="674"/>
      <c r="AO100" s="675"/>
      <c r="AP100" s="55"/>
      <c r="AQ100" s="53"/>
      <c r="AR100" s="671"/>
      <c r="AS100" s="672"/>
      <c r="AT100" s="672"/>
      <c r="AU100" s="673"/>
      <c r="AV100" s="243"/>
      <c r="AW100" s="51"/>
      <c r="AX100" s="243"/>
      <c r="AY100" s="243"/>
      <c r="AZ100" s="671"/>
      <c r="BA100" s="673"/>
      <c r="BB100" s="243"/>
      <c r="BC100" s="51"/>
      <c r="BD100" s="243"/>
      <c r="BE100" s="243"/>
      <c r="BF100" s="671"/>
      <c r="BG100" s="673"/>
      <c r="BH100" s="243"/>
      <c r="BI100" s="51"/>
      <c r="BJ100" s="243"/>
      <c r="BK100" s="243"/>
      <c r="BL100" s="671"/>
      <c r="BM100" s="673"/>
      <c r="BN100" s="243"/>
      <c r="BO100" s="51"/>
      <c r="BP100" s="243"/>
      <c r="BQ100" s="243"/>
      <c r="BR100" s="671"/>
      <c r="BS100" s="673"/>
      <c r="BT100" s="760"/>
      <c r="BU100" s="756"/>
    </row>
    <row r="101" spans="2:73" s="267" customFormat="1" x14ac:dyDescent="0.25">
      <c r="B101" s="605"/>
      <c r="C101" s="31" t="str">
        <f t="array" aca="1" ref="C101" ca="1">IF(ISERROR(INDEX('Background Data'!$W$1:$X$451,SMALL(IF((('Background Data'!$W$1:$W$451="Catalytic oxidizer")+('Background Data'!$W$1:$W$451="Balancer/abator")+('Background Data'!$W$1:$W$451="Combo water balancer/catalytic oxidizer")&gt;0),ROW('Background Data'!$W$1:$W$451)),ROW(16:16)),2)),"",INDEX('Background Data'!$W$1:$X$451,SMALL(IF((('Background Data'!$W$1:$W$451="Catalytic oxidizer")+('Background Data'!$W$1:$W$451="Balancer/abator")+('Background Data'!$W$1:$W$451="Combo water balancer/catalytic oxidizer")&gt;0),ROW('Background Data'!$W$1:$W$451)),ROW(16:16)),2))</f>
        <v/>
      </c>
      <c r="D101" s="671"/>
      <c r="E101" s="672"/>
      <c r="F101" s="672"/>
      <c r="G101" s="673"/>
      <c r="H101" s="674"/>
      <c r="I101" s="675"/>
      <c r="J101" s="56"/>
      <c r="K101" s="55"/>
      <c r="L101" s="243"/>
      <c r="M101" s="53"/>
      <c r="N101" s="208"/>
      <c r="O101" s="56"/>
      <c r="P101" s="55"/>
      <c r="Q101" s="53"/>
      <c r="R101" s="55"/>
      <c r="S101" s="53"/>
      <c r="T101" s="51"/>
      <c r="U101" s="55"/>
      <c r="V101" s="53"/>
      <c r="W101" s="51"/>
      <c r="X101" s="51"/>
      <c r="Y101" s="70"/>
      <c r="Z101" s="243"/>
      <c r="AA101" s="55"/>
      <c r="AB101" s="53"/>
      <c r="AC101" s="55"/>
      <c r="AD101" s="53"/>
      <c r="AE101" s="243"/>
      <c r="AF101" s="478"/>
      <c r="AG101" s="671"/>
      <c r="AH101" s="672"/>
      <c r="AI101" s="673"/>
      <c r="AJ101" s="53"/>
      <c r="AK101" s="52"/>
      <c r="AL101" s="55"/>
      <c r="AM101" s="53"/>
      <c r="AN101" s="674"/>
      <c r="AO101" s="675"/>
      <c r="AP101" s="55"/>
      <c r="AQ101" s="53"/>
      <c r="AR101" s="671"/>
      <c r="AS101" s="672"/>
      <c r="AT101" s="672"/>
      <c r="AU101" s="673"/>
      <c r="AV101" s="243"/>
      <c r="AW101" s="51"/>
      <c r="AX101" s="243"/>
      <c r="AY101" s="243"/>
      <c r="AZ101" s="671"/>
      <c r="BA101" s="673"/>
      <c r="BB101" s="243"/>
      <c r="BC101" s="51"/>
      <c r="BD101" s="243"/>
      <c r="BE101" s="243"/>
      <c r="BF101" s="671"/>
      <c r="BG101" s="673"/>
      <c r="BH101" s="243"/>
      <c r="BI101" s="51"/>
      <c r="BJ101" s="243"/>
      <c r="BK101" s="243"/>
      <c r="BL101" s="671"/>
      <c r="BM101" s="673"/>
      <c r="BN101" s="243"/>
      <c r="BO101" s="51"/>
      <c r="BP101" s="243"/>
      <c r="BQ101" s="243"/>
      <c r="BR101" s="671"/>
      <c r="BS101" s="673"/>
      <c r="BT101" s="760"/>
      <c r="BU101" s="756"/>
    </row>
    <row r="102" spans="2:73" s="267" customFormat="1" x14ac:dyDescent="0.25">
      <c r="B102" s="605"/>
      <c r="C102" s="31" t="str">
        <f t="array" aca="1" ref="C102" ca="1">IF(ISERROR(INDEX('Background Data'!$W$1:$X$451,SMALL(IF((('Background Data'!$W$1:$W$451="Catalytic oxidizer")+('Background Data'!$W$1:$W$451="Balancer/abator")+('Background Data'!$W$1:$W$451="Combo water balancer/catalytic oxidizer")&gt;0),ROW('Background Data'!$W$1:$W$451)),ROW(17:17)),2)),"",INDEX('Background Data'!$W$1:$X$451,SMALL(IF((('Background Data'!$W$1:$W$451="Catalytic oxidizer")+('Background Data'!$W$1:$W$451="Balancer/abator")+('Background Data'!$W$1:$W$451="Combo water balancer/catalytic oxidizer")&gt;0),ROW('Background Data'!$W$1:$W$451)),ROW(17:17)),2))</f>
        <v/>
      </c>
      <c r="D102" s="671"/>
      <c r="E102" s="672"/>
      <c r="F102" s="672"/>
      <c r="G102" s="673"/>
      <c r="H102" s="674"/>
      <c r="I102" s="675"/>
      <c r="J102" s="56"/>
      <c r="K102" s="55"/>
      <c r="L102" s="243"/>
      <c r="M102" s="53"/>
      <c r="N102" s="208"/>
      <c r="O102" s="56"/>
      <c r="P102" s="55"/>
      <c r="Q102" s="53"/>
      <c r="R102" s="55"/>
      <c r="S102" s="53"/>
      <c r="T102" s="51"/>
      <c r="U102" s="55"/>
      <c r="V102" s="53"/>
      <c r="W102" s="51"/>
      <c r="X102" s="51"/>
      <c r="Y102" s="70"/>
      <c r="Z102" s="243"/>
      <c r="AA102" s="55"/>
      <c r="AB102" s="53"/>
      <c r="AC102" s="55"/>
      <c r="AD102" s="53"/>
      <c r="AE102" s="243"/>
      <c r="AF102" s="478"/>
      <c r="AG102" s="671"/>
      <c r="AH102" s="672"/>
      <c r="AI102" s="673"/>
      <c r="AJ102" s="53"/>
      <c r="AK102" s="52"/>
      <c r="AL102" s="55"/>
      <c r="AM102" s="53"/>
      <c r="AN102" s="674"/>
      <c r="AO102" s="675"/>
      <c r="AP102" s="55"/>
      <c r="AQ102" s="53"/>
      <c r="AR102" s="671"/>
      <c r="AS102" s="672"/>
      <c r="AT102" s="672"/>
      <c r="AU102" s="673"/>
      <c r="AV102" s="243"/>
      <c r="AW102" s="51"/>
      <c r="AX102" s="243"/>
      <c r="AY102" s="243"/>
      <c r="AZ102" s="671"/>
      <c r="BA102" s="673"/>
      <c r="BB102" s="243"/>
      <c r="BC102" s="51"/>
      <c r="BD102" s="243"/>
      <c r="BE102" s="243"/>
      <c r="BF102" s="671"/>
      <c r="BG102" s="673"/>
      <c r="BH102" s="243"/>
      <c r="BI102" s="51"/>
      <c r="BJ102" s="243"/>
      <c r="BK102" s="243"/>
      <c r="BL102" s="671"/>
      <c r="BM102" s="673"/>
      <c r="BN102" s="243"/>
      <c r="BO102" s="51"/>
      <c r="BP102" s="243"/>
      <c r="BQ102" s="243"/>
      <c r="BR102" s="671"/>
      <c r="BS102" s="673"/>
      <c r="BT102" s="760"/>
      <c r="BU102" s="756"/>
    </row>
    <row r="103" spans="2:73" s="267" customFormat="1" x14ac:dyDescent="0.25">
      <c r="B103" s="605"/>
      <c r="C103" s="31" t="str">
        <f t="array" aca="1" ref="C103" ca="1">IF(ISERROR(INDEX('Background Data'!$W$1:$X$451,SMALL(IF((('Background Data'!$W$1:$W$451="Catalytic oxidizer")+('Background Data'!$W$1:$W$451="Balancer/abator")+('Background Data'!$W$1:$W$451="Combo water balancer/catalytic oxidizer")&gt;0),ROW('Background Data'!$W$1:$W$451)),ROW(18:18)),2)),"",INDEX('Background Data'!$W$1:$X$451,SMALL(IF((('Background Data'!$W$1:$W$451="Catalytic oxidizer")+('Background Data'!$W$1:$W$451="Balancer/abator")+('Background Data'!$W$1:$W$451="Combo water balancer/catalytic oxidizer")&gt;0),ROW('Background Data'!$W$1:$W$451)),ROW(18:18)),2))</f>
        <v/>
      </c>
      <c r="D103" s="671"/>
      <c r="E103" s="672"/>
      <c r="F103" s="672"/>
      <c r="G103" s="673"/>
      <c r="H103" s="674"/>
      <c r="I103" s="675"/>
      <c r="J103" s="56"/>
      <c r="K103" s="55"/>
      <c r="L103" s="243"/>
      <c r="M103" s="53"/>
      <c r="N103" s="208"/>
      <c r="O103" s="56"/>
      <c r="P103" s="55"/>
      <c r="Q103" s="53"/>
      <c r="R103" s="55"/>
      <c r="S103" s="53"/>
      <c r="T103" s="51"/>
      <c r="U103" s="55"/>
      <c r="V103" s="53"/>
      <c r="W103" s="51"/>
      <c r="X103" s="51"/>
      <c r="Y103" s="70"/>
      <c r="Z103" s="243"/>
      <c r="AA103" s="55"/>
      <c r="AB103" s="53"/>
      <c r="AC103" s="55"/>
      <c r="AD103" s="53"/>
      <c r="AE103" s="243"/>
      <c r="AF103" s="478"/>
      <c r="AG103" s="671"/>
      <c r="AH103" s="672"/>
      <c r="AI103" s="673"/>
      <c r="AJ103" s="53"/>
      <c r="AK103" s="52"/>
      <c r="AL103" s="55"/>
      <c r="AM103" s="53"/>
      <c r="AN103" s="674"/>
      <c r="AO103" s="675"/>
      <c r="AP103" s="55"/>
      <c r="AQ103" s="53"/>
      <c r="AR103" s="671"/>
      <c r="AS103" s="672"/>
      <c r="AT103" s="672"/>
      <c r="AU103" s="673"/>
      <c r="AV103" s="243"/>
      <c r="AW103" s="51"/>
      <c r="AX103" s="243"/>
      <c r="AY103" s="243"/>
      <c r="AZ103" s="671"/>
      <c r="BA103" s="673"/>
      <c r="BB103" s="243"/>
      <c r="BC103" s="51"/>
      <c r="BD103" s="243"/>
      <c r="BE103" s="243"/>
      <c r="BF103" s="671"/>
      <c r="BG103" s="673"/>
      <c r="BH103" s="243"/>
      <c r="BI103" s="51"/>
      <c r="BJ103" s="243"/>
      <c r="BK103" s="243"/>
      <c r="BL103" s="671"/>
      <c r="BM103" s="673"/>
      <c r="BN103" s="243"/>
      <c r="BO103" s="51"/>
      <c r="BP103" s="243"/>
      <c r="BQ103" s="243"/>
      <c r="BR103" s="671"/>
      <c r="BS103" s="673"/>
      <c r="BT103" s="760"/>
      <c r="BU103" s="756"/>
    </row>
    <row r="104" spans="2:73" s="267" customFormat="1" x14ac:dyDescent="0.25">
      <c r="B104" s="605"/>
      <c r="C104" s="31" t="str">
        <f t="array" aca="1" ref="C104" ca="1">IF(ISERROR(INDEX('Background Data'!$W$1:$X$451,SMALL(IF((('Background Data'!$W$1:$W$451="Catalytic oxidizer")+('Background Data'!$W$1:$W$451="Balancer/abator")+('Background Data'!$W$1:$W$451="Combo water balancer/catalytic oxidizer")&gt;0),ROW('Background Data'!$W$1:$W$451)),ROW(19:19)),2)),"",INDEX('Background Data'!$W$1:$X$451,SMALL(IF((('Background Data'!$W$1:$W$451="Catalytic oxidizer")+('Background Data'!$W$1:$W$451="Balancer/abator")+('Background Data'!$W$1:$W$451="Combo water balancer/catalytic oxidizer")&gt;0),ROW('Background Data'!$W$1:$W$451)),ROW(19:19)),2))</f>
        <v/>
      </c>
      <c r="D104" s="671"/>
      <c r="E104" s="672"/>
      <c r="F104" s="672"/>
      <c r="G104" s="673"/>
      <c r="H104" s="674"/>
      <c r="I104" s="675"/>
      <c r="J104" s="56"/>
      <c r="K104" s="55"/>
      <c r="L104" s="243"/>
      <c r="M104" s="53"/>
      <c r="N104" s="208"/>
      <c r="O104" s="56"/>
      <c r="P104" s="55"/>
      <c r="Q104" s="53"/>
      <c r="R104" s="55"/>
      <c r="S104" s="53"/>
      <c r="T104" s="51"/>
      <c r="U104" s="55"/>
      <c r="V104" s="53"/>
      <c r="W104" s="51"/>
      <c r="X104" s="51"/>
      <c r="Y104" s="70"/>
      <c r="Z104" s="243"/>
      <c r="AA104" s="55"/>
      <c r="AB104" s="53"/>
      <c r="AC104" s="55"/>
      <c r="AD104" s="53"/>
      <c r="AE104" s="243"/>
      <c r="AF104" s="478"/>
      <c r="AG104" s="671"/>
      <c r="AH104" s="672"/>
      <c r="AI104" s="673"/>
      <c r="AJ104" s="53"/>
      <c r="AK104" s="52"/>
      <c r="AL104" s="55"/>
      <c r="AM104" s="53"/>
      <c r="AN104" s="674"/>
      <c r="AO104" s="675"/>
      <c r="AP104" s="55"/>
      <c r="AQ104" s="53"/>
      <c r="AR104" s="671"/>
      <c r="AS104" s="672"/>
      <c r="AT104" s="672"/>
      <c r="AU104" s="673"/>
      <c r="AV104" s="243"/>
      <c r="AW104" s="51"/>
      <c r="AX104" s="243"/>
      <c r="AY104" s="243"/>
      <c r="AZ104" s="671"/>
      <c r="BA104" s="673"/>
      <c r="BB104" s="243"/>
      <c r="BC104" s="51"/>
      <c r="BD104" s="243"/>
      <c r="BE104" s="243"/>
      <c r="BF104" s="671"/>
      <c r="BG104" s="673"/>
      <c r="BH104" s="243"/>
      <c r="BI104" s="51"/>
      <c r="BJ104" s="243"/>
      <c r="BK104" s="243"/>
      <c r="BL104" s="671"/>
      <c r="BM104" s="673"/>
      <c r="BN104" s="243"/>
      <c r="BO104" s="51"/>
      <c r="BP104" s="243"/>
      <c r="BQ104" s="243"/>
      <c r="BR104" s="671"/>
      <c r="BS104" s="673"/>
      <c r="BT104" s="760"/>
      <c r="BU104" s="756"/>
    </row>
    <row r="105" spans="2:73" x14ac:dyDescent="0.25">
      <c r="B105" s="605"/>
      <c r="C105" s="31" t="str">
        <f t="array" aca="1" ref="C105" ca="1">IF(ISERROR(INDEX('Background Data'!$W$1:$X$451,SMALL(IF((('Background Data'!$W$1:$W$451="Catalytic oxidizer")+('Background Data'!$W$1:$W$451="Balancer/abator")+('Background Data'!$W$1:$W$451="Combo water balancer/catalytic oxidizer")&gt;0),ROW('Background Data'!$W$1:$W$451)),ROW(20:20)),2)),"",INDEX('Background Data'!$W$1:$X$451,SMALL(IF((('Background Data'!$W$1:$W$451="Catalytic oxidizer")+('Background Data'!$W$1:$W$451="Balancer/abator")+('Background Data'!$W$1:$W$451="Combo water balancer/catalytic oxidizer")&gt;0),ROW('Background Data'!$W$1:$W$451)),ROW(20:20)),2))</f>
        <v/>
      </c>
      <c r="D105" s="671"/>
      <c r="E105" s="672"/>
      <c r="F105" s="672"/>
      <c r="G105" s="673"/>
      <c r="H105" s="674"/>
      <c r="I105" s="675"/>
      <c r="J105" s="56"/>
      <c r="K105" s="173"/>
      <c r="L105" s="477"/>
      <c r="M105" s="211"/>
      <c r="N105" s="208"/>
      <c r="O105" s="56"/>
      <c r="P105" s="173"/>
      <c r="Q105" s="211"/>
      <c r="R105" s="173"/>
      <c r="S105" s="211"/>
      <c r="T105" s="51"/>
      <c r="U105" s="173"/>
      <c r="V105" s="211"/>
      <c r="W105" s="51"/>
      <c r="X105" s="51"/>
      <c r="Y105" s="70"/>
      <c r="Z105" s="243"/>
      <c r="AA105" s="55"/>
      <c r="AB105" s="53"/>
      <c r="AC105" s="55"/>
      <c r="AD105" s="53"/>
      <c r="AE105" s="243"/>
      <c r="AF105" s="478"/>
      <c r="AG105" s="671"/>
      <c r="AH105" s="672"/>
      <c r="AI105" s="673"/>
      <c r="AJ105" s="53"/>
      <c r="AK105" s="52"/>
      <c r="AL105" s="55"/>
      <c r="AM105" s="53"/>
      <c r="AN105" s="674"/>
      <c r="AO105" s="675"/>
      <c r="AP105" s="55"/>
      <c r="AQ105" s="53"/>
      <c r="AR105" s="671"/>
      <c r="AS105" s="672"/>
      <c r="AT105" s="672"/>
      <c r="AU105" s="673"/>
      <c r="AV105" s="243"/>
      <c r="AW105" s="51"/>
      <c r="AX105" s="243"/>
      <c r="AY105" s="243"/>
      <c r="AZ105" s="671"/>
      <c r="BA105" s="673"/>
      <c r="BB105" s="243"/>
      <c r="BC105" s="51"/>
      <c r="BD105" s="243"/>
      <c r="BE105" s="243"/>
      <c r="BF105" s="671"/>
      <c r="BG105" s="673"/>
      <c r="BH105" s="243"/>
      <c r="BI105" s="51"/>
      <c r="BJ105" s="243"/>
      <c r="BK105" s="243"/>
      <c r="BL105" s="671"/>
      <c r="BM105" s="673"/>
      <c r="BN105" s="243"/>
      <c r="BO105" s="51"/>
      <c r="BP105" s="243"/>
      <c r="BQ105" s="243"/>
      <c r="BR105" s="671"/>
      <c r="BS105" s="673"/>
      <c r="BT105" s="760"/>
      <c r="BU105" s="756"/>
    </row>
    <row r="106" spans="2:73" x14ac:dyDescent="0.25">
      <c r="B106" s="605"/>
      <c r="C106" s="31" t="str">
        <f t="array" aca="1" ref="C106" ca="1">IF(ISERROR(INDEX('Background Data'!$W$1:$X$451,SMALL(IF((('Background Data'!$W$1:$W$451="Catalytic oxidizer")+('Background Data'!$W$1:$W$451="Balancer/abator")+('Background Data'!$W$1:$W$451="Combo water balancer/catalytic oxidizer")&gt;0),ROW('Background Data'!$W$1:$W$451)),ROW(21:21)),2)),"",INDEX('Background Data'!$W$1:$X$451,SMALL(IF((('Background Data'!$W$1:$W$451="Catalytic oxidizer")+('Background Data'!$W$1:$W$451="Balancer/abator")+('Background Data'!$W$1:$W$451="Combo water balancer/catalytic oxidizer")&gt;0),ROW('Background Data'!$W$1:$W$451)),ROW(21:21)),2))</f>
        <v/>
      </c>
      <c r="D106" s="671"/>
      <c r="E106" s="672"/>
      <c r="F106" s="672"/>
      <c r="G106" s="673"/>
      <c r="H106" s="674"/>
      <c r="I106" s="675"/>
      <c r="J106" s="56"/>
      <c r="K106" s="173"/>
      <c r="L106" s="477"/>
      <c r="M106" s="211"/>
      <c r="N106" s="208"/>
      <c r="O106" s="56"/>
      <c r="P106" s="173"/>
      <c r="Q106" s="211"/>
      <c r="R106" s="173"/>
      <c r="S106" s="211"/>
      <c r="T106" s="51"/>
      <c r="U106" s="173"/>
      <c r="V106" s="211"/>
      <c r="W106" s="51"/>
      <c r="X106" s="51"/>
      <c r="Y106" s="70"/>
      <c r="Z106" s="243"/>
      <c r="AA106" s="55"/>
      <c r="AB106" s="53"/>
      <c r="AC106" s="55"/>
      <c r="AD106" s="53"/>
      <c r="AE106" s="243"/>
      <c r="AF106" s="478"/>
      <c r="AG106" s="671"/>
      <c r="AH106" s="672"/>
      <c r="AI106" s="673"/>
      <c r="AJ106" s="53"/>
      <c r="AK106" s="52"/>
      <c r="AL106" s="55"/>
      <c r="AM106" s="53"/>
      <c r="AN106" s="674"/>
      <c r="AO106" s="675"/>
      <c r="AP106" s="55"/>
      <c r="AQ106" s="53"/>
      <c r="AR106" s="671"/>
      <c r="AS106" s="672"/>
      <c r="AT106" s="672"/>
      <c r="AU106" s="673"/>
      <c r="AV106" s="243"/>
      <c r="AW106" s="51"/>
      <c r="AX106" s="243"/>
      <c r="AY106" s="243"/>
      <c r="AZ106" s="671"/>
      <c r="BA106" s="673"/>
      <c r="BB106" s="243"/>
      <c r="BC106" s="51"/>
      <c r="BD106" s="243"/>
      <c r="BE106" s="243"/>
      <c r="BF106" s="671"/>
      <c r="BG106" s="673"/>
      <c r="BH106" s="243"/>
      <c r="BI106" s="51"/>
      <c r="BJ106" s="243"/>
      <c r="BK106" s="243"/>
      <c r="BL106" s="671"/>
      <c r="BM106" s="673"/>
      <c r="BN106" s="243"/>
      <c r="BO106" s="51"/>
      <c r="BP106" s="243"/>
      <c r="BQ106" s="243"/>
      <c r="BR106" s="671"/>
      <c r="BS106" s="673"/>
      <c r="BT106" s="760"/>
      <c r="BU106" s="756"/>
    </row>
    <row r="107" spans="2:73" x14ac:dyDescent="0.25">
      <c r="B107" s="605"/>
      <c r="C107" s="31" t="str">
        <f t="array" aca="1" ref="C107" ca="1">IF(ISERROR(INDEX('Background Data'!$W$1:$X$451,SMALL(IF((('Background Data'!$W$1:$W$451="Catalytic oxidizer")+('Background Data'!$W$1:$W$451="Balancer/abator")+('Background Data'!$W$1:$W$451="Combo water balancer/catalytic oxidizer")&gt;0),ROW('Background Data'!$W$1:$W$451)),ROW(22:22)),2)),"",INDEX('Background Data'!$W$1:$X$451,SMALL(IF((('Background Data'!$W$1:$W$451="Catalytic oxidizer")+('Background Data'!$W$1:$W$451="Balancer/abator")+('Background Data'!$W$1:$W$451="Combo water balancer/catalytic oxidizer")&gt;0),ROW('Background Data'!$W$1:$W$451)),ROW(22:22)),2))</f>
        <v/>
      </c>
      <c r="D107" s="671"/>
      <c r="E107" s="672"/>
      <c r="F107" s="672"/>
      <c r="G107" s="673"/>
      <c r="H107" s="674"/>
      <c r="I107" s="675"/>
      <c r="J107" s="56"/>
      <c r="K107" s="173"/>
      <c r="L107" s="477"/>
      <c r="M107" s="211"/>
      <c r="N107" s="208"/>
      <c r="O107" s="56"/>
      <c r="P107" s="173"/>
      <c r="Q107" s="211"/>
      <c r="R107" s="173"/>
      <c r="S107" s="211"/>
      <c r="T107" s="51"/>
      <c r="U107" s="173"/>
      <c r="V107" s="211"/>
      <c r="W107" s="51"/>
      <c r="X107" s="51"/>
      <c r="Y107" s="70"/>
      <c r="Z107" s="243"/>
      <c r="AA107" s="55"/>
      <c r="AB107" s="53"/>
      <c r="AC107" s="55"/>
      <c r="AD107" s="53"/>
      <c r="AE107" s="243"/>
      <c r="AF107" s="478"/>
      <c r="AG107" s="671"/>
      <c r="AH107" s="672"/>
      <c r="AI107" s="673"/>
      <c r="AJ107" s="53"/>
      <c r="AK107" s="52"/>
      <c r="AL107" s="55"/>
      <c r="AM107" s="53"/>
      <c r="AN107" s="674"/>
      <c r="AO107" s="675"/>
      <c r="AP107" s="55"/>
      <c r="AQ107" s="53"/>
      <c r="AR107" s="671"/>
      <c r="AS107" s="672"/>
      <c r="AT107" s="672"/>
      <c r="AU107" s="673"/>
      <c r="AV107" s="243"/>
      <c r="AW107" s="51"/>
      <c r="AX107" s="243"/>
      <c r="AY107" s="243"/>
      <c r="AZ107" s="671"/>
      <c r="BA107" s="673"/>
      <c r="BB107" s="243"/>
      <c r="BC107" s="51"/>
      <c r="BD107" s="243"/>
      <c r="BE107" s="243"/>
      <c r="BF107" s="671"/>
      <c r="BG107" s="673"/>
      <c r="BH107" s="243"/>
      <c r="BI107" s="51"/>
      <c r="BJ107" s="243"/>
      <c r="BK107" s="243"/>
      <c r="BL107" s="671"/>
      <c r="BM107" s="673"/>
      <c r="BN107" s="243"/>
      <c r="BO107" s="51"/>
      <c r="BP107" s="243"/>
      <c r="BQ107" s="243"/>
      <c r="BR107" s="671"/>
      <c r="BS107" s="673"/>
      <c r="BT107" s="760"/>
      <c r="BU107" s="756"/>
    </row>
    <row r="108" spans="2:73" x14ac:dyDescent="0.25">
      <c r="B108" s="605"/>
      <c r="C108" s="31" t="str">
        <f t="array" aca="1" ref="C108" ca="1">IF(ISERROR(INDEX('Background Data'!$W$1:$X$451,SMALL(IF((('Background Data'!$W$1:$W$451="Catalytic oxidizer")+('Background Data'!$W$1:$W$451="Balancer/abator")+('Background Data'!$W$1:$W$451="Combo water balancer/catalytic oxidizer")&gt;0),ROW('Background Data'!$W$1:$W$451)),ROW(23:23)),2)),"",INDEX('Background Data'!$W$1:$X$451,SMALL(IF((('Background Data'!$W$1:$W$451="Catalytic oxidizer")+('Background Data'!$W$1:$W$451="Balancer/abator")+('Background Data'!$W$1:$W$451="Combo water balancer/catalytic oxidizer")&gt;0),ROW('Background Data'!$W$1:$W$451)),ROW(23:23)),2))</f>
        <v/>
      </c>
      <c r="D108" s="671"/>
      <c r="E108" s="672"/>
      <c r="F108" s="672"/>
      <c r="G108" s="673"/>
      <c r="H108" s="674"/>
      <c r="I108" s="675"/>
      <c r="J108" s="56"/>
      <c r="K108" s="173"/>
      <c r="L108" s="477"/>
      <c r="M108" s="211"/>
      <c r="N108" s="208"/>
      <c r="O108" s="56"/>
      <c r="P108" s="173"/>
      <c r="Q108" s="211"/>
      <c r="R108" s="173"/>
      <c r="S108" s="211"/>
      <c r="T108" s="51"/>
      <c r="U108" s="173"/>
      <c r="V108" s="211"/>
      <c r="W108" s="51"/>
      <c r="X108" s="51"/>
      <c r="Y108" s="70"/>
      <c r="Z108" s="243"/>
      <c r="AA108" s="55"/>
      <c r="AB108" s="53"/>
      <c r="AC108" s="55"/>
      <c r="AD108" s="53"/>
      <c r="AE108" s="243"/>
      <c r="AF108" s="478"/>
      <c r="AG108" s="671"/>
      <c r="AH108" s="672"/>
      <c r="AI108" s="673"/>
      <c r="AJ108" s="53"/>
      <c r="AK108" s="52"/>
      <c r="AL108" s="55"/>
      <c r="AM108" s="53"/>
      <c r="AN108" s="674"/>
      <c r="AO108" s="675"/>
      <c r="AP108" s="55"/>
      <c r="AQ108" s="53"/>
      <c r="AR108" s="671"/>
      <c r="AS108" s="672"/>
      <c r="AT108" s="672"/>
      <c r="AU108" s="673"/>
      <c r="AV108" s="243"/>
      <c r="AW108" s="51"/>
      <c r="AX108" s="243"/>
      <c r="AY108" s="243"/>
      <c r="AZ108" s="671"/>
      <c r="BA108" s="673"/>
      <c r="BB108" s="243"/>
      <c r="BC108" s="51"/>
      <c r="BD108" s="243"/>
      <c r="BE108" s="243"/>
      <c r="BF108" s="671"/>
      <c r="BG108" s="673"/>
      <c r="BH108" s="243"/>
      <c r="BI108" s="51"/>
      <c r="BJ108" s="243"/>
      <c r="BK108" s="243"/>
      <c r="BL108" s="671"/>
      <c r="BM108" s="673"/>
      <c r="BN108" s="243"/>
      <c r="BO108" s="51"/>
      <c r="BP108" s="243"/>
      <c r="BQ108" s="243"/>
      <c r="BR108" s="671"/>
      <c r="BS108" s="673"/>
      <c r="BT108" s="760"/>
      <c r="BU108" s="756"/>
    </row>
    <row r="109" spans="2:73" x14ac:dyDescent="0.25">
      <c r="B109" s="605"/>
      <c r="C109" s="31" t="str">
        <f t="array" aca="1" ref="C109" ca="1">IF(ISERROR(INDEX('Background Data'!$W$1:$X$451,SMALL(IF((('Background Data'!$W$1:$W$451="Catalytic oxidizer")+('Background Data'!$W$1:$W$451="Balancer/abator")+('Background Data'!$W$1:$W$451="Combo water balancer/catalytic oxidizer")&gt;0),ROW('Background Data'!$W$1:$W$451)),ROW(24:24)),2)),"",INDEX('Background Data'!$W$1:$X$451,SMALL(IF((('Background Data'!$W$1:$W$451="Catalytic oxidizer")+('Background Data'!$W$1:$W$451="Balancer/abator")+('Background Data'!$W$1:$W$451="Combo water balancer/catalytic oxidizer")&gt;0),ROW('Background Data'!$W$1:$W$451)),ROW(24:24)),2))</f>
        <v/>
      </c>
      <c r="D109" s="671"/>
      <c r="E109" s="672"/>
      <c r="F109" s="672"/>
      <c r="G109" s="673"/>
      <c r="H109" s="674"/>
      <c r="I109" s="675"/>
      <c r="J109" s="56"/>
      <c r="K109" s="173"/>
      <c r="L109" s="477"/>
      <c r="M109" s="211"/>
      <c r="N109" s="208"/>
      <c r="O109" s="56"/>
      <c r="P109" s="173"/>
      <c r="Q109" s="211"/>
      <c r="R109" s="173"/>
      <c r="S109" s="211"/>
      <c r="T109" s="51"/>
      <c r="U109" s="173"/>
      <c r="V109" s="211"/>
      <c r="W109" s="51"/>
      <c r="X109" s="51"/>
      <c r="Y109" s="70"/>
      <c r="Z109" s="243"/>
      <c r="AA109" s="55"/>
      <c r="AB109" s="53"/>
      <c r="AC109" s="55"/>
      <c r="AD109" s="53"/>
      <c r="AE109" s="243"/>
      <c r="AF109" s="478"/>
      <c r="AG109" s="671"/>
      <c r="AH109" s="672"/>
      <c r="AI109" s="673"/>
      <c r="AJ109" s="53"/>
      <c r="AK109" s="52"/>
      <c r="AL109" s="55"/>
      <c r="AM109" s="53"/>
      <c r="AN109" s="674"/>
      <c r="AO109" s="675"/>
      <c r="AP109" s="55"/>
      <c r="AQ109" s="53"/>
      <c r="AR109" s="671"/>
      <c r="AS109" s="672"/>
      <c r="AT109" s="672"/>
      <c r="AU109" s="673"/>
      <c r="AV109" s="243"/>
      <c r="AW109" s="51"/>
      <c r="AX109" s="243"/>
      <c r="AY109" s="243"/>
      <c r="AZ109" s="671"/>
      <c r="BA109" s="673"/>
      <c r="BB109" s="243"/>
      <c r="BC109" s="51"/>
      <c r="BD109" s="243"/>
      <c r="BE109" s="243"/>
      <c r="BF109" s="671"/>
      <c r="BG109" s="673"/>
      <c r="BH109" s="243"/>
      <c r="BI109" s="51"/>
      <c r="BJ109" s="243"/>
      <c r="BK109" s="243"/>
      <c r="BL109" s="671"/>
      <c r="BM109" s="673"/>
      <c r="BN109" s="243"/>
      <c r="BO109" s="51"/>
      <c r="BP109" s="243"/>
      <c r="BQ109" s="243"/>
      <c r="BR109" s="671"/>
      <c r="BS109" s="673"/>
      <c r="BT109" s="760"/>
      <c r="BU109" s="756"/>
    </row>
    <row r="110" spans="2:73" s="99" customFormat="1" x14ac:dyDescent="0.25">
      <c r="B110" s="605"/>
      <c r="C110" s="31" t="str">
        <f t="array" aca="1" ref="C110" ca="1">IF(ISERROR(INDEX('Background Data'!$W$1:$X$451,SMALL(IF((('Background Data'!$W$1:$W$451="Catalytic oxidizer")+('Background Data'!$W$1:$W$451="Balancer/abator")+('Background Data'!$W$1:$W$451="Combo water balancer/catalytic oxidizer")&gt;0),ROW('Background Data'!$W$1:$W$451)),ROW(25:25)),2)),"",INDEX('Background Data'!$W$1:$X$451,SMALL(IF((('Background Data'!$W$1:$W$451="Catalytic oxidizer")+('Background Data'!$W$1:$W$451="Balancer/abator")+('Background Data'!$W$1:$W$451="Combo water balancer/catalytic oxidizer")&gt;0),ROW('Background Data'!$W$1:$W$451)),ROW(25:25)),2))</f>
        <v/>
      </c>
      <c r="D110" s="671"/>
      <c r="E110" s="672"/>
      <c r="F110" s="672"/>
      <c r="G110" s="673"/>
      <c r="H110" s="674"/>
      <c r="I110" s="675"/>
      <c r="J110" s="210"/>
      <c r="K110" s="173"/>
      <c r="L110" s="477"/>
      <c r="M110" s="211"/>
      <c r="N110" s="400"/>
      <c r="O110" s="210"/>
      <c r="P110" s="173"/>
      <c r="Q110" s="211"/>
      <c r="R110" s="173"/>
      <c r="S110" s="211"/>
      <c r="T110" s="170"/>
      <c r="U110" s="173"/>
      <c r="V110" s="211"/>
      <c r="W110" s="170"/>
      <c r="X110" s="170"/>
      <c r="Y110" s="172"/>
      <c r="Z110" s="477"/>
      <c r="AA110" s="173"/>
      <c r="AB110" s="211"/>
      <c r="AC110" s="173"/>
      <c r="AD110" s="211"/>
      <c r="AE110" s="477"/>
      <c r="AF110" s="94"/>
      <c r="AG110" s="671"/>
      <c r="AH110" s="672"/>
      <c r="AI110" s="673"/>
      <c r="AJ110" s="211"/>
      <c r="AK110" s="469"/>
      <c r="AL110" s="173"/>
      <c r="AM110" s="211"/>
      <c r="AN110" s="674"/>
      <c r="AO110" s="675"/>
      <c r="AP110" s="173"/>
      <c r="AQ110" s="211"/>
      <c r="AR110" s="671"/>
      <c r="AS110" s="672"/>
      <c r="AT110" s="672"/>
      <c r="AU110" s="673"/>
      <c r="AV110" s="477"/>
      <c r="AW110" s="170"/>
      <c r="AX110" s="477"/>
      <c r="AY110" s="477"/>
      <c r="AZ110" s="671"/>
      <c r="BA110" s="673"/>
      <c r="BB110" s="477"/>
      <c r="BC110" s="170"/>
      <c r="BD110" s="477"/>
      <c r="BE110" s="477"/>
      <c r="BF110" s="671"/>
      <c r="BG110" s="673"/>
      <c r="BH110" s="477"/>
      <c r="BI110" s="170"/>
      <c r="BJ110" s="477"/>
      <c r="BK110" s="477"/>
      <c r="BL110" s="671"/>
      <c r="BM110" s="673"/>
      <c r="BN110" s="477"/>
      <c r="BO110" s="170"/>
      <c r="BP110" s="477"/>
      <c r="BQ110" s="477"/>
      <c r="BR110" s="671"/>
      <c r="BS110" s="673"/>
      <c r="BT110" s="761"/>
      <c r="BU110" s="762"/>
    </row>
    <row r="111" spans="2:73" s="99" customFormat="1" x14ac:dyDescent="0.25">
      <c r="B111" s="605"/>
      <c r="C111" s="31" t="str">
        <f t="array" aca="1" ref="C111" ca="1">IF(ISERROR(INDEX('Background Data'!$W$1:$X$451,SMALL(IF((('Background Data'!$W$1:$W$451="Catalytic oxidizer")+('Background Data'!$W$1:$W$451="Balancer/abator")+('Background Data'!$W$1:$W$451="Combo water balancer/catalytic oxidizer")&gt;0),ROW('Background Data'!$W$1:$W$451)),ROW(26:26)),2)),"",INDEX('Background Data'!$W$1:$X$451,SMALL(IF((('Background Data'!$W$1:$W$451="Catalytic oxidizer")+('Background Data'!$W$1:$W$451="Balancer/abator")+('Background Data'!$W$1:$W$451="Combo water balancer/catalytic oxidizer")&gt;0),ROW('Background Data'!$W$1:$W$451)),ROW(26:26)),2))</f>
        <v/>
      </c>
      <c r="D111" s="671"/>
      <c r="E111" s="672"/>
      <c r="F111" s="672"/>
      <c r="G111" s="673"/>
      <c r="H111" s="674"/>
      <c r="I111" s="675"/>
      <c r="J111" s="210"/>
      <c r="K111" s="173"/>
      <c r="L111" s="477"/>
      <c r="M111" s="211"/>
      <c r="N111" s="400"/>
      <c r="O111" s="210"/>
      <c r="P111" s="173"/>
      <c r="Q111" s="211"/>
      <c r="R111" s="173"/>
      <c r="S111" s="211"/>
      <c r="T111" s="170"/>
      <c r="U111" s="173"/>
      <c r="V111" s="211"/>
      <c r="W111" s="170"/>
      <c r="X111" s="170"/>
      <c r="Y111" s="172"/>
      <c r="Z111" s="477"/>
      <c r="AA111" s="173"/>
      <c r="AB111" s="211"/>
      <c r="AC111" s="173"/>
      <c r="AD111" s="211"/>
      <c r="AE111" s="477"/>
      <c r="AF111" s="94"/>
      <c r="AG111" s="671"/>
      <c r="AH111" s="672"/>
      <c r="AI111" s="673"/>
      <c r="AJ111" s="211"/>
      <c r="AK111" s="469"/>
      <c r="AL111" s="173"/>
      <c r="AM111" s="211"/>
      <c r="AN111" s="674"/>
      <c r="AO111" s="675"/>
      <c r="AP111" s="173"/>
      <c r="AQ111" s="211"/>
      <c r="AR111" s="671"/>
      <c r="AS111" s="672"/>
      <c r="AT111" s="672"/>
      <c r="AU111" s="673"/>
      <c r="AV111" s="477"/>
      <c r="AW111" s="170"/>
      <c r="AX111" s="477"/>
      <c r="AY111" s="477"/>
      <c r="AZ111" s="671"/>
      <c r="BA111" s="673"/>
      <c r="BB111" s="477"/>
      <c r="BC111" s="170"/>
      <c r="BD111" s="477"/>
      <c r="BE111" s="477"/>
      <c r="BF111" s="671"/>
      <c r="BG111" s="673"/>
      <c r="BH111" s="477"/>
      <c r="BI111" s="170"/>
      <c r="BJ111" s="477"/>
      <c r="BK111" s="477"/>
      <c r="BL111" s="671"/>
      <c r="BM111" s="673"/>
      <c r="BN111" s="477"/>
      <c r="BO111" s="170"/>
      <c r="BP111" s="477"/>
      <c r="BQ111" s="477"/>
      <c r="BR111" s="671"/>
      <c r="BS111" s="673"/>
      <c r="BT111" s="761"/>
      <c r="BU111" s="762"/>
    </row>
    <row r="112" spans="2:73" s="99" customFormat="1" x14ac:dyDescent="0.25">
      <c r="B112" s="605"/>
      <c r="C112" s="31" t="str">
        <f t="array" aca="1" ref="C112" ca="1">IF(ISERROR(INDEX('Background Data'!$W$1:$X$451,SMALL(IF((('Background Data'!$W$1:$W$451="Catalytic oxidizer")+('Background Data'!$W$1:$W$451="Balancer/abator")+('Background Data'!$W$1:$W$451="Combo water balancer/catalytic oxidizer")&gt;0),ROW('Background Data'!$W$1:$W$451)),ROW(27:27)),2)),"",INDEX('Background Data'!$W$1:$X$451,SMALL(IF((('Background Data'!$W$1:$W$451="Catalytic oxidizer")+('Background Data'!$W$1:$W$451="Balancer/abator")+('Background Data'!$W$1:$W$451="Combo water balancer/catalytic oxidizer")&gt;0),ROW('Background Data'!$W$1:$W$451)),ROW(27:27)),2))</f>
        <v/>
      </c>
      <c r="D112" s="671"/>
      <c r="E112" s="672"/>
      <c r="F112" s="672"/>
      <c r="G112" s="673"/>
      <c r="H112" s="674"/>
      <c r="I112" s="675"/>
      <c r="J112" s="210"/>
      <c r="K112" s="173"/>
      <c r="L112" s="477"/>
      <c r="M112" s="211"/>
      <c r="N112" s="400"/>
      <c r="O112" s="210"/>
      <c r="P112" s="173"/>
      <c r="Q112" s="211"/>
      <c r="R112" s="173"/>
      <c r="S112" s="211"/>
      <c r="T112" s="170"/>
      <c r="U112" s="173"/>
      <c r="V112" s="211"/>
      <c r="W112" s="170"/>
      <c r="X112" s="170"/>
      <c r="Y112" s="172"/>
      <c r="Z112" s="477"/>
      <c r="AA112" s="173"/>
      <c r="AB112" s="211"/>
      <c r="AC112" s="173"/>
      <c r="AD112" s="211"/>
      <c r="AE112" s="477"/>
      <c r="AF112" s="94"/>
      <c r="AG112" s="671"/>
      <c r="AH112" s="672"/>
      <c r="AI112" s="673"/>
      <c r="AJ112" s="211"/>
      <c r="AK112" s="469"/>
      <c r="AL112" s="173"/>
      <c r="AM112" s="211"/>
      <c r="AN112" s="674"/>
      <c r="AO112" s="675"/>
      <c r="AP112" s="173"/>
      <c r="AQ112" s="211"/>
      <c r="AR112" s="671"/>
      <c r="AS112" s="672"/>
      <c r="AT112" s="672"/>
      <c r="AU112" s="673"/>
      <c r="AV112" s="477"/>
      <c r="AW112" s="170"/>
      <c r="AX112" s="477"/>
      <c r="AY112" s="477"/>
      <c r="AZ112" s="671"/>
      <c r="BA112" s="673"/>
      <c r="BB112" s="477"/>
      <c r="BC112" s="170"/>
      <c r="BD112" s="477"/>
      <c r="BE112" s="477"/>
      <c r="BF112" s="671"/>
      <c r="BG112" s="673"/>
      <c r="BH112" s="477"/>
      <c r="BI112" s="170"/>
      <c r="BJ112" s="477"/>
      <c r="BK112" s="477"/>
      <c r="BL112" s="671"/>
      <c r="BM112" s="673"/>
      <c r="BN112" s="477"/>
      <c r="BO112" s="170"/>
      <c r="BP112" s="477"/>
      <c r="BQ112" s="477"/>
      <c r="BR112" s="671"/>
      <c r="BS112" s="673"/>
      <c r="BT112" s="761"/>
      <c r="BU112" s="762"/>
    </row>
    <row r="113" spans="2:73" s="99" customFormat="1" x14ac:dyDescent="0.25">
      <c r="B113" s="605"/>
      <c r="C113" s="31" t="str">
        <f t="array" aca="1" ref="C113" ca="1">IF(ISERROR(INDEX('Background Data'!$W$1:$X$451,SMALL(IF((('Background Data'!$W$1:$W$451="Catalytic oxidizer")+('Background Data'!$W$1:$W$451="Balancer/abator")+('Background Data'!$W$1:$W$451="Combo water balancer/catalytic oxidizer")&gt;0),ROW('Background Data'!$W$1:$W$451)),ROW(28:28)),2)),"",INDEX('Background Data'!$W$1:$X$451,SMALL(IF((('Background Data'!$W$1:$W$451="Catalytic oxidizer")+('Background Data'!$W$1:$W$451="Balancer/abator")+('Background Data'!$W$1:$W$451="Combo water balancer/catalytic oxidizer")&gt;0),ROW('Background Data'!$W$1:$W$451)),ROW(28:28)),2))</f>
        <v/>
      </c>
      <c r="D113" s="671"/>
      <c r="E113" s="672"/>
      <c r="F113" s="672"/>
      <c r="G113" s="673"/>
      <c r="H113" s="674"/>
      <c r="I113" s="675"/>
      <c r="J113" s="210"/>
      <c r="K113" s="173"/>
      <c r="L113" s="477"/>
      <c r="M113" s="211"/>
      <c r="N113" s="400"/>
      <c r="O113" s="210"/>
      <c r="P113" s="173"/>
      <c r="Q113" s="211"/>
      <c r="R113" s="173"/>
      <c r="S113" s="211"/>
      <c r="T113" s="170"/>
      <c r="U113" s="173"/>
      <c r="V113" s="211"/>
      <c r="W113" s="170"/>
      <c r="X113" s="170"/>
      <c r="Y113" s="172"/>
      <c r="Z113" s="477"/>
      <c r="AA113" s="173"/>
      <c r="AB113" s="211"/>
      <c r="AC113" s="173"/>
      <c r="AD113" s="211"/>
      <c r="AE113" s="477"/>
      <c r="AF113" s="94"/>
      <c r="AG113" s="671"/>
      <c r="AH113" s="672"/>
      <c r="AI113" s="673"/>
      <c r="AJ113" s="211"/>
      <c r="AK113" s="469"/>
      <c r="AL113" s="173"/>
      <c r="AM113" s="211"/>
      <c r="AN113" s="674"/>
      <c r="AO113" s="675"/>
      <c r="AP113" s="173"/>
      <c r="AQ113" s="211"/>
      <c r="AR113" s="671"/>
      <c r="AS113" s="672"/>
      <c r="AT113" s="672"/>
      <c r="AU113" s="673"/>
      <c r="AV113" s="477"/>
      <c r="AW113" s="170"/>
      <c r="AX113" s="477"/>
      <c r="AY113" s="477"/>
      <c r="AZ113" s="671"/>
      <c r="BA113" s="673"/>
      <c r="BB113" s="477"/>
      <c r="BC113" s="170"/>
      <c r="BD113" s="477"/>
      <c r="BE113" s="477"/>
      <c r="BF113" s="671"/>
      <c r="BG113" s="673"/>
      <c r="BH113" s="477"/>
      <c r="BI113" s="170"/>
      <c r="BJ113" s="477"/>
      <c r="BK113" s="477"/>
      <c r="BL113" s="671"/>
      <c r="BM113" s="673"/>
      <c r="BN113" s="477"/>
      <c r="BO113" s="170"/>
      <c r="BP113" s="477"/>
      <c r="BQ113" s="477"/>
      <c r="BR113" s="671"/>
      <c r="BS113" s="673"/>
      <c r="BT113" s="761"/>
      <c r="BU113" s="762"/>
    </row>
    <row r="114" spans="2:73" s="99" customFormat="1" x14ac:dyDescent="0.25">
      <c r="B114" s="605"/>
      <c r="C114" s="31" t="str">
        <f t="array" aca="1" ref="C114" ca="1">IF(ISERROR(INDEX('Background Data'!$W$1:$X$451,SMALL(IF((('Background Data'!$W$1:$W$451="Catalytic oxidizer")+('Background Data'!$W$1:$W$451="Balancer/abator")+('Background Data'!$W$1:$W$451="Combo water balancer/catalytic oxidizer")&gt;0),ROW('Background Data'!$W$1:$W$451)),ROW(29:29)),2)),"",INDEX('Background Data'!$W$1:$X$451,SMALL(IF((('Background Data'!$W$1:$W$451="Catalytic oxidizer")+('Background Data'!$W$1:$W$451="Balancer/abator")+('Background Data'!$W$1:$W$451="Combo water balancer/catalytic oxidizer")&gt;0),ROW('Background Data'!$W$1:$W$451)),ROW(29:29)),2))</f>
        <v/>
      </c>
      <c r="D114" s="671"/>
      <c r="E114" s="672"/>
      <c r="F114" s="672"/>
      <c r="G114" s="673"/>
      <c r="H114" s="674"/>
      <c r="I114" s="675"/>
      <c r="J114" s="210"/>
      <c r="K114" s="173"/>
      <c r="L114" s="477"/>
      <c r="M114" s="211"/>
      <c r="N114" s="400"/>
      <c r="O114" s="210"/>
      <c r="P114" s="173"/>
      <c r="Q114" s="211"/>
      <c r="R114" s="173"/>
      <c r="S114" s="211"/>
      <c r="T114" s="170"/>
      <c r="U114" s="173"/>
      <c r="V114" s="211"/>
      <c r="W114" s="170"/>
      <c r="X114" s="170"/>
      <c r="Y114" s="172"/>
      <c r="Z114" s="477"/>
      <c r="AA114" s="173"/>
      <c r="AB114" s="211"/>
      <c r="AC114" s="173"/>
      <c r="AD114" s="211"/>
      <c r="AE114" s="477"/>
      <c r="AF114" s="94"/>
      <c r="AG114" s="671"/>
      <c r="AH114" s="672"/>
      <c r="AI114" s="673"/>
      <c r="AJ114" s="211"/>
      <c r="AK114" s="469"/>
      <c r="AL114" s="173"/>
      <c r="AM114" s="211"/>
      <c r="AN114" s="674"/>
      <c r="AO114" s="675"/>
      <c r="AP114" s="173"/>
      <c r="AQ114" s="211"/>
      <c r="AR114" s="671"/>
      <c r="AS114" s="672"/>
      <c r="AT114" s="672"/>
      <c r="AU114" s="673"/>
      <c r="AV114" s="477"/>
      <c r="AW114" s="170"/>
      <c r="AX114" s="477"/>
      <c r="AY114" s="477"/>
      <c r="AZ114" s="671"/>
      <c r="BA114" s="673"/>
      <c r="BB114" s="477"/>
      <c r="BC114" s="170"/>
      <c r="BD114" s="477"/>
      <c r="BE114" s="477"/>
      <c r="BF114" s="671"/>
      <c r="BG114" s="673"/>
      <c r="BH114" s="477"/>
      <c r="BI114" s="170"/>
      <c r="BJ114" s="477"/>
      <c r="BK114" s="477"/>
      <c r="BL114" s="671"/>
      <c r="BM114" s="673"/>
      <c r="BN114" s="477"/>
      <c r="BO114" s="170"/>
      <c r="BP114" s="477"/>
      <c r="BQ114" s="477"/>
      <c r="BR114" s="671"/>
      <c r="BS114" s="673"/>
      <c r="BT114" s="761"/>
      <c r="BU114" s="762"/>
    </row>
    <row r="115" spans="2:73" ht="12" customHeight="1" thickBot="1" x14ac:dyDescent="0.3">
      <c r="B115" s="606"/>
      <c r="C115" s="32" t="str">
        <f t="array" aca="1" ref="C115" ca="1">IF(ISERROR(INDEX('Background Data'!$W$1:$X$451,SMALL(IF((('Background Data'!$W$1:$W$451="Catalytic oxidizer")+('Background Data'!$W$1:$W$451="Balancer/abator")+('Background Data'!$W$1:$W$451="Combo water balancer/catalytic oxidizer")&gt;0),ROW('Background Data'!$W$1:$W$451)),ROW(30:30)),2)),"",INDEX('Background Data'!$W$1:$X$451,SMALL(IF((('Background Data'!$W$1:$W$451="Catalytic oxidizer")+('Background Data'!$W$1:$W$451="Balancer/abator")+('Background Data'!$W$1:$W$451="Combo water balancer/catalytic oxidizer")&gt;0),ROW('Background Data'!$W$1:$W$451)),ROW(30:30)),2))</f>
        <v/>
      </c>
      <c r="D115" s="678"/>
      <c r="E115" s="683"/>
      <c r="F115" s="683"/>
      <c r="G115" s="679"/>
      <c r="H115" s="676"/>
      <c r="I115" s="677"/>
      <c r="J115" s="59"/>
      <c r="K115" s="58"/>
      <c r="L115" s="244"/>
      <c r="M115" s="480"/>
      <c r="N115" s="209"/>
      <c r="O115" s="59"/>
      <c r="P115" s="58"/>
      <c r="Q115" s="480"/>
      <c r="R115" s="58"/>
      <c r="S115" s="480"/>
      <c r="T115" s="54"/>
      <c r="U115" s="58"/>
      <c r="V115" s="480"/>
      <c r="W115" s="54"/>
      <c r="X115" s="54"/>
      <c r="Y115" s="71"/>
      <c r="Z115" s="244"/>
      <c r="AA115" s="58"/>
      <c r="AB115" s="480"/>
      <c r="AC115" s="58"/>
      <c r="AD115" s="480"/>
      <c r="AE115" s="244"/>
      <c r="AF115" s="479"/>
      <c r="AG115" s="678"/>
      <c r="AH115" s="683"/>
      <c r="AI115" s="679"/>
      <c r="AJ115" s="480"/>
      <c r="AK115" s="57"/>
      <c r="AL115" s="58"/>
      <c r="AM115" s="480"/>
      <c r="AN115" s="676"/>
      <c r="AO115" s="677"/>
      <c r="AP115" s="58"/>
      <c r="AQ115" s="480"/>
      <c r="AR115" s="678"/>
      <c r="AS115" s="683"/>
      <c r="AT115" s="683"/>
      <c r="AU115" s="679"/>
      <c r="AV115" s="244"/>
      <c r="AW115" s="54"/>
      <c r="AX115" s="244"/>
      <c r="AY115" s="244"/>
      <c r="AZ115" s="678"/>
      <c r="BA115" s="679"/>
      <c r="BB115" s="244"/>
      <c r="BC115" s="54"/>
      <c r="BD115" s="244"/>
      <c r="BE115" s="244"/>
      <c r="BF115" s="678"/>
      <c r="BG115" s="679"/>
      <c r="BH115" s="244"/>
      <c r="BI115" s="54"/>
      <c r="BJ115" s="244"/>
      <c r="BK115" s="244"/>
      <c r="BL115" s="678"/>
      <c r="BM115" s="679"/>
      <c r="BN115" s="244"/>
      <c r="BO115" s="54"/>
      <c r="BP115" s="244"/>
      <c r="BQ115" s="244"/>
      <c r="BR115" s="678"/>
      <c r="BS115" s="679"/>
      <c r="BT115" s="763"/>
      <c r="BU115" s="757"/>
    </row>
    <row r="116" spans="2:73" x14ac:dyDescent="0.25"/>
    <row r="117" spans="2:73" x14ac:dyDescent="0.25"/>
    <row r="118" spans="2:73" ht="15.75" thickBot="1" x14ac:dyDescent="0.3">
      <c r="B118" s="14" t="s">
        <v>672</v>
      </c>
    </row>
    <row r="119" spans="2:73" x14ac:dyDescent="0.25">
      <c r="B119" s="6" t="s">
        <v>20</v>
      </c>
      <c r="C119" s="467" t="s">
        <v>115</v>
      </c>
      <c r="D119" s="588" t="s">
        <v>1255</v>
      </c>
      <c r="E119" s="607"/>
      <c r="F119" s="607"/>
      <c r="G119" s="589"/>
      <c r="H119" s="467" t="s">
        <v>1256</v>
      </c>
      <c r="I119" s="467" t="s">
        <v>1257</v>
      </c>
      <c r="J119" s="588" t="s">
        <v>1258</v>
      </c>
      <c r="K119" s="589"/>
      <c r="L119" s="588" t="s">
        <v>1259</v>
      </c>
      <c r="M119" s="607"/>
      <c r="N119" s="588" t="s">
        <v>1260</v>
      </c>
      <c r="O119" s="607"/>
      <c r="P119" s="607"/>
      <c r="Q119" s="607"/>
      <c r="R119" s="590" t="s">
        <v>1261</v>
      </c>
      <c r="S119" s="590"/>
      <c r="T119" s="590"/>
      <c r="U119" s="590"/>
      <c r="V119" s="590"/>
      <c r="W119" s="590"/>
      <c r="X119" s="590" t="s">
        <v>1262</v>
      </c>
      <c r="Y119" s="590"/>
      <c r="Z119" s="590"/>
      <c r="AA119" s="590"/>
      <c r="AB119" s="590"/>
      <c r="AC119" s="590"/>
      <c r="AD119" s="590" t="s">
        <v>1263</v>
      </c>
      <c r="AE119" s="590"/>
      <c r="AF119" s="590"/>
      <c r="AG119" s="590"/>
      <c r="AH119" s="590"/>
      <c r="AI119" s="590"/>
      <c r="AJ119" s="590" t="s">
        <v>1264</v>
      </c>
      <c r="AK119" s="590"/>
      <c r="AL119" s="590"/>
      <c r="AM119" s="590"/>
      <c r="AN119" s="590"/>
      <c r="AO119" s="590"/>
      <c r="AP119" s="590" t="s">
        <v>1265</v>
      </c>
      <c r="AQ119" s="633"/>
    </row>
    <row r="120" spans="2:73" ht="72" customHeight="1" x14ac:dyDescent="0.25">
      <c r="B120" s="247" t="s">
        <v>67</v>
      </c>
      <c r="C120" s="468" t="s">
        <v>116</v>
      </c>
      <c r="D120" s="582" t="s">
        <v>171</v>
      </c>
      <c r="E120" s="609"/>
      <c r="F120" s="609"/>
      <c r="G120" s="583"/>
      <c r="H120" s="468" t="s">
        <v>172</v>
      </c>
      <c r="I120" s="468" t="s">
        <v>461</v>
      </c>
      <c r="J120" s="582" t="s">
        <v>352</v>
      </c>
      <c r="K120" s="583"/>
      <c r="L120" s="582" t="s">
        <v>1645</v>
      </c>
      <c r="M120" s="609"/>
      <c r="N120" s="690" t="s">
        <v>598</v>
      </c>
      <c r="O120" s="764"/>
      <c r="P120" s="764"/>
      <c r="Q120" s="764"/>
      <c r="R120" s="666" t="s">
        <v>707</v>
      </c>
      <c r="S120" s="666"/>
      <c r="T120" s="666"/>
      <c r="U120" s="666"/>
      <c r="V120" s="666"/>
      <c r="W120" s="666"/>
      <c r="X120" s="666" t="s">
        <v>708</v>
      </c>
      <c r="Y120" s="666"/>
      <c r="Z120" s="666"/>
      <c r="AA120" s="666"/>
      <c r="AB120" s="666"/>
      <c r="AC120" s="666"/>
      <c r="AD120" s="666" t="s">
        <v>709</v>
      </c>
      <c r="AE120" s="666"/>
      <c r="AF120" s="666"/>
      <c r="AG120" s="666"/>
      <c r="AH120" s="666"/>
      <c r="AI120" s="666"/>
      <c r="AJ120" s="666" t="s">
        <v>710</v>
      </c>
      <c r="AK120" s="666"/>
      <c r="AL120" s="666"/>
      <c r="AM120" s="666"/>
      <c r="AN120" s="666"/>
      <c r="AO120" s="666"/>
      <c r="AP120" s="666" t="s">
        <v>458</v>
      </c>
      <c r="AQ120" s="765"/>
    </row>
    <row r="121" spans="2:73" ht="84" customHeight="1" x14ac:dyDescent="0.25">
      <c r="B121" s="7" t="s">
        <v>21</v>
      </c>
      <c r="C121" s="461" t="s">
        <v>354</v>
      </c>
      <c r="D121" s="638" t="s">
        <v>173</v>
      </c>
      <c r="E121" s="639"/>
      <c r="F121" s="639"/>
      <c r="G121" s="556"/>
      <c r="H121" s="461" t="s">
        <v>353</v>
      </c>
      <c r="I121" s="461" t="s">
        <v>462</v>
      </c>
      <c r="J121" s="461" t="s">
        <v>142</v>
      </c>
      <c r="K121" s="461" t="s">
        <v>143</v>
      </c>
      <c r="L121" s="461" t="s">
        <v>89</v>
      </c>
      <c r="M121" s="475" t="s">
        <v>90</v>
      </c>
      <c r="N121" s="758" t="s">
        <v>1487</v>
      </c>
      <c r="O121" s="759"/>
      <c r="P121" s="759"/>
      <c r="Q121" s="759"/>
      <c r="R121" s="476" t="s">
        <v>683</v>
      </c>
      <c r="S121" s="476" t="s">
        <v>682</v>
      </c>
      <c r="T121" s="476" t="s">
        <v>685</v>
      </c>
      <c r="U121" s="476" t="s">
        <v>684</v>
      </c>
      <c r="V121" s="667" t="s">
        <v>678</v>
      </c>
      <c r="W121" s="667"/>
      <c r="X121" s="476" t="s">
        <v>686</v>
      </c>
      <c r="Y121" s="476" t="s">
        <v>687</v>
      </c>
      <c r="Z121" s="476" t="s">
        <v>688</v>
      </c>
      <c r="AA121" s="476" t="s">
        <v>689</v>
      </c>
      <c r="AB121" s="667" t="s">
        <v>679</v>
      </c>
      <c r="AC121" s="667"/>
      <c r="AD121" s="476" t="s">
        <v>690</v>
      </c>
      <c r="AE121" s="476" t="s">
        <v>691</v>
      </c>
      <c r="AF121" s="476" t="s">
        <v>692</v>
      </c>
      <c r="AG121" s="476" t="s">
        <v>693</v>
      </c>
      <c r="AH121" s="667" t="s">
        <v>680</v>
      </c>
      <c r="AI121" s="667"/>
      <c r="AJ121" s="476" t="s">
        <v>694</v>
      </c>
      <c r="AK121" s="476" t="s">
        <v>695</v>
      </c>
      <c r="AL121" s="476" t="s">
        <v>696</v>
      </c>
      <c r="AM121" s="476" t="s">
        <v>697</v>
      </c>
      <c r="AN121" s="667" t="s">
        <v>681</v>
      </c>
      <c r="AO121" s="667"/>
      <c r="AP121" s="667" t="s">
        <v>349</v>
      </c>
      <c r="AQ121" s="766"/>
    </row>
    <row r="122" spans="2:73" ht="12" customHeight="1" x14ac:dyDescent="0.25">
      <c r="B122" s="604" t="s">
        <v>765</v>
      </c>
      <c r="C122" s="31" t="str">
        <f t="array" aca="1" ref="C122" ca="1">IF(ISERROR(INDEX('Background Data'!$W$1:$X$451,SMALL(IF('Background Data'!$W$1:$W$451="Thermal oxidizer",ROW('Background Data'!$W$1:$W$451)),ROW(1:1)),2)),"",INDEX('Background Data'!$W$1:$X$451,SMALL(IF('Background Data'!$W$1:$W$451="Thermal oxidizer",ROW('Background Data'!$W$1:$W$451)),ROW(1:1)),2))</f>
        <v/>
      </c>
      <c r="D122" s="671"/>
      <c r="E122" s="672"/>
      <c r="F122" s="672"/>
      <c r="G122" s="673"/>
      <c r="H122" s="51"/>
      <c r="I122" s="767" t="s">
        <v>1583</v>
      </c>
      <c r="J122" s="70"/>
      <c r="K122" s="243"/>
      <c r="L122" s="55"/>
      <c r="M122" s="335"/>
      <c r="N122" s="671"/>
      <c r="O122" s="672"/>
      <c r="P122" s="672"/>
      <c r="Q122" s="673"/>
      <c r="R122" s="243"/>
      <c r="S122" s="51"/>
      <c r="T122" s="243"/>
      <c r="U122" s="243"/>
      <c r="V122" s="671"/>
      <c r="W122" s="673"/>
      <c r="X122" s="243"/>
      <c r="Y122" s="51"/>
      <c r="Z122" s="243"/>
      <c r="AA122" s="243"/>
      <c r="AB122" s="671"/>
      <c r="AC122" s="673"/>
      <c r="AD122" s="243"/>
      <c r="AE122" s="51"/>
      <c r="AF122" s="243"/>
      <c r="AG122" s="243"/>
      <c r="AH122" s="671"/>
      <c r="AI122" s="673"/>
      <c r="AJ122" s="243"/>
      <c r="AK122" s="51"/>
      <c r="AL122" s="243"/>
      <c r="AM122" s="243"/>
      <c r="AN122" s="671"/>
      <c r="AO122" s="673"/>
      <c r="AP122" s="760" t="s">
        <v>1583</v>
      </c>
      <c r="AQ122" s="756"/>
    </row>
    <row r="123" spans="2:73" x14ac:dyDescent="0.25">
      <c r="B123" s="605"/>
      <c r="C123" s="31" t="str">
        <f t="array" aca="1" ref="C123" ca="1">IF(ISERROR(INDEX('Background Data'!$W$1:$X$451,SMALL(IF('Background Data'!$W$1:$W$451="Thermal oxidizer",ROW('Background Data'!$W$1:$W$451)),ROW(2:2)),2)),"",INDEX('Background Data'!$W$1:$X$451,SMALL(IF('Background Data'!$W$1:$W$451="Thermal oxidizer",ROW('Background Data'!$W$1:$W$451)),ROW(2:2)),2))</f>
        <v/>
      </c>
      <c r="D123" s="671"/>
      <c r="E123" s="672"/>
      <c r="F123" s="672"/>
      <c r="G123" s="673"/>
      <c r="H123" s="51"/>
      <c r="I123" s="768"/>
      <c r="J123" s="70"/>
      <c r="K123" s="243"/>
      <c r="L123" s="55"/>
      <c r="M123" s="335"/>
      <c r="N123" s="671"/>
      <c r="O123" s="672"/>
      <c r="P123" s="672"/>
      <c r="Q123" s="673"/>
      <c r="R123" s="243"/>
      <c r="S123" s="51"/>
      <c r="T123" s="243"/>
      <c r="U123" s="243"/>
      <c r="V123" s="671"/>
      <c r="W123" s="673"/>
      <c r="X123" s="243"/>
      <c r="Y123" s="51"/>
      <c r="Z123" s="243"/>
      <c r="AA123" s="243"/>
      <c r="AB123" s="671"/>
      <c r="AC123" s="673"/>
      <c r="AD123" s="243"/>
      <c r="AE123" s="51"/>
      <c r="AF123" s="243"/>
      <c r="AG123" s="243"/>
      <c r="AH123" s="671"/>
      <c r="AI123" s="673"/>
      <c r="AJ123" s="243"/>
      <c r="AK123" s="51"/>
      <c r="AL123" s="243"/>
      <c r="AM123" s="243"/>
      <c r="AN123" s="671"/>
      <c r="AO123" s="673"/>
      <c r="AP123" s="760"/>
      <c r="AQ123" s="756"/>
    </row>
    <row r="124" spans="2:73" x14ac:dyDescent="0.25">
      <c r="B124" s="605"/>
      <c r="C124" s="31" t="str">
        <f t="array" aca="1" ref="C124" ca="1">IF(ISERROR(INDEX('Background Data'!$W$1:$X$451,SMALL(IF('Background Data'!$W$1:$W$451="Thermal oxidizer",ROW('Background Data'!$W$1:$W$451)),ROW(3:3)),2)),"",INDEX('Background Data'!$W$1:$X$451,SMALL(IF('Background Data'!$W$1:$W$451="Thermal oxidizer",ROW('Background Data'!$W$1:$W$451)),ROW(3:3)),2))</f>
        <v/>
      </c>
      <c r="D124" s="671"/>
      <c r="E124" s="672"/>
      <c r="F124" s="672"/>
      <c r="G124" s="673"/>
      <c r="H124" s="51"/>
      <c r="I124" s="768"/>
      <c r="J124" s="70"/>
      <c r="K124" s="243"/>
      <c r="L124" s="55"/>
      <c r="M124" s="335"/>
      <c r="N124" s="671"/>
      <c r="O124" s="672"/>
      <c r="P124" s="672"/>
      <c r="Q124" s="673"/>
      <c r="R124" s="243"/>
      <c r="S124" s="51"/>
      <c r="T124" s="243"/>
      <c r="U124" s="243"/>
      <c r="V124" s="671"/>
      <c r="W124" s="673"/>
      <c r="X124" s="243"/>
      <c r="Y124" s="51"/>
      <c r="Z124" s="243"/>
      <c r="AA124" s="243"/>
      <c r="AB124" s="671"/>
      <c r="AC124" s="673"/>
      <c r="AD124" s="243"/>
      <c r="AE124" s="51"/>
      <c r="AF124" s="243"/>
      <c r="AG124" s="243"/>
      <c r="AH124" s="671"/>
      <c r="AI124" s="673"/>
      <c r="AJ124" s="243"/>
      <c r="AK124" s="51"/>
      <c r="AL124" s="243"/>
      <c r="AM124" s="243"/>
      <c r="AN124" s="671"/>
      <c r="AO124" s="673"/>
      <c r="AP124" s="760"/>
      <c r="AQ124" s="756"/>
    </row>
    <row r="125" spans="2:73" x14ac:dyDescent="0.25">
      <c r="B125" s="605"/>
      <c r="C125" s="31" t="str">
        <f t="array" aca="1" ref="C125" ca="1">IF(ISERROR(INDEX('Background Data'!$W$1:$X$451,SMALL(IF('Background Data'!$W$1:$W$451="Thermal oxidizer",ROW('Background Data'!$W$1:$W$451)),ROW(4:4)),2)),"",INDEX('Background Data'!$W$1:$X$451,SMALL(IF('Background Data'!$W$1:$W$451="Thermal oxidizer",ROW('Background Data'!$W$1:$W$451)),ROW(4:4)),2))</f>
        <v/>
      </c>
      <c r="D125" s="671"/>
      <c r="E125" s="672"/>
      <c r="F125" s="672"/>
      <c r="G125" s="673"/>
      <c r="H125" s="51"/>
      <c r="I125" s="768"/>
      <c r="J125" s="70"/>
      <c r="K125" s="243"/>
      <c r="L125" s="55"/>
      <c r="M125" s="335"/>
      <c r="N125" s="671"/>
      <c r="O125" s="672"/>
      <c r="P125" s="672"/>
      <c r="Q125" s="673"/>
      <c r="R125" s="243"/>
      <c r="S125" s="51"/>
      <c r="T125" s="243"/>
      <c r="U125" s="243"/>
      <c r="V125" s="671"/>
      <c r="W125" s="673"/>
      <c r="X125" s="243"/>
      <c r="Y125" s="51"/>
      <c r="Z125" s="243"/>
      <c r="AA125" s="243"/>
      <c r="AB125" s="671"/>
      <c r="AC125" s="673"/>
      <c r="AD125" s="243"/>
      <c r="AE125" s="51"/>
      <c r="AF125" s="243"/>
      <c r="AG125" s="243"/>
      <c r="AH125" s="671"/>
      <c r="AI125" s="673"/>
      <c r="AJ125" s="243"/>
      <c r="AK125" s="51"/>
      <c r="AL125" s="243"/>
      <c r="AM125" s="243"/>
      <c r="AN125" s="671"/>
      <c r="AO125" s="673"/>
      <c r="AP125" s="760"/>
      <c r="AQ125" s="756"/>
    </row>
    <row r="126" spans="2:73" s="346" customFormat="1" x14ac:dyDescent="0.25">
      <c r="B126" s="605"/>
      <c r="C126" s="31" t="str">
        <f t="array" aca="1" ref="C126" ca="1">IF(ISERROR(INDEX('Background Data'!$W$1:$X$451,SMALL(IF('Background Data'!$W$1:$W$451="Thermal oxidizer",ROW('Background Data'!$W$1:$W$451)),ROW(5:5)),2)),"",INDEX('Background Data'!$W$1:$X$451,SMALL(IF('Background Data'!$W$1:$W$451="Thermal oxidizer",ROW('Background Data'!$W$1:$W$451)),ROW(5:5)),2))</f>
        <v/>
      </c>
      <c r="D126" s="671"/>
      <c r="E126" s="672"/>
      <c r="F126" s="672"/>
      <c r="G126" s="673"/>
      <c r="H126" s="51"/>
      <c r="I126" s="768"/>
      <c r="J126" s="70"/>
      <c r="K126" s="243"/>
      <c r="L126" s="55"/>
      <c r="M126" s="335"/>
      <c r="N126" s="671"/>
      <c r="O126" s="672"/>
      <c r="P126" s="672"/>
      <c r="Q126" s="673"/>
      <c r="R126" s="243"/>
      <c r="S126" s="51"/>
      <c r="T126" s="243"/>
      <c r="U126" s="243"/>
      <c r="V126" s="671"/>
      <c r="W126" s="673"/>
      <c r="X126" s="243"/>
      <c r="Y126" s="51"/>
      <c r="Z126" s="243"/>
      <c r="AA126" s="243"/>
      <c r="AB126" s="671"/>
      <c r="AC126" s="673"/>
      <c r="AD126" s="243"/>
      <c r="AE126" s="51"/>
      <c r="AF126" s="243"/>
      <c r="AG126" s="243"/>
      <c r="AH126" s="671"/>
      <c r="AI126" s="673"/>
      <c r="AJ126" s="243"/>
      <c r="AK126" s="51"/>
      <c r="AL126" s="243"/>
      <c r="AM126" s="243"/>
      <c r="AN126" s="671"/>
      <c r="AO126" s="673"/>
      <c r="AP126" s="760"/>
      <c r="AQ126" s="756"/>
    </row>
    <row r="127" spans="2:73" s="346" customFormat="1" x14ac:dyDescent="0.25">
      <c r="B127" s="605"/>
      <c r="C127" s="31" t="str">
        <f t="array" aca="1" ref="C127" ca="1">IF(ISERROR(INDEX('Background Data'!$W$1:$X$451,SMALL(IF('Background Data'!$W$1:$W$451="Thermal oxidizer",ROW('Background Data'!$W$1:$W$451)),ROW(6:6)),2)),"",INDEX('Background Data'!$W$1:$X$451,SMALL(IF('Background Data'!$W$1:$W$451="Thermal oxidizer",ROW('Background Data'!$W$1:$W$451)),ROW(6:6)),2))</f>
        <v/>
      </c>
      <c r="D127" s="671"/>
      <c r="E127" s="672"/>
      <c r="F127" s="672"/>
      <c r="G127" s="673"/>
      <c r="H127" s="51"/>
      <c r="I127" s="768"/>
      <c r="J127" s="70"/>
      <c r="K127" s="243"/>
      <c r="L127" s="55"/>
      <c r="M127" s="335"/>
      <c r="N127" s="671"/>
      <c r="O127" s="672"/>
      <c r="P127" s="672"/>
      <c r="Q127" s="673"/>
      <c r="R127" s="243"/>
      <c r="S127" s="51"/>
      <c r="T127" s="243"/>
      <c r="U127" s="243"/>
      <c r="V127" s="671"/>
      <c r="W127" s="673"/>
      <c r="X127" s="243"/>
      <c r="Y127" s="51"/>
      <c r="Z127" s="243"/>
      <c r="AA127" s="243"/>
      <c r="AB127" s="671"/>
      <c r="AC127" s="673"/>
      <c r="AD127" s="243"/>
      <c r="AE127" s="51"/>
      <c r="AF127" s="243"/>
      <c r="AG127" s="243"/>
      <c r="AH127" s="671"/>
      <c r="AI127" s="673"/>
      <c r="AJ127" s="243"/>
      <c r="AK127" s="51"/>
      <c r="AL127" s="243"/>
      <c r="AM127" s="243"/>
      <c r="AN127" s="671"/>
      <c r="AO127" s="673"/>
      <c r="AP127" s="760"/>
      <c r="AQ127" s="756"/>
    </row>
    <row r="128" spans="2:73" s="346" customFormat="1" x14ac:dyDescent="0.25">
      <c r="B128" s="605"/>
      <c r="C128" s="31" t="str">
        <f t="array" aca="1" ref="C128" ca="1">IF(ISERROR(INDEX('Background Data'!$W$1:$X$451,SMALL(IF('Background Data'!$W$1:$W$451="Thermal oxidizer",ROW('Background Data'!$W$1:$W$451)),ROW(7:7)),2)),"",INDEX('Background Data'!$W$1:$X$451,SMALL(IF('Background Data'!$W$1:$W$451="Thermal oxidizer",ROW('Background Data'!$W$1:$W$451)),ROW(7:7)),2))</f>
        <v/>
      </c>
      <c r="D128" s="671"/>
      <c r="E128" s="672"/>
      <c r="F128" s="672"/>
      <c r="G128" s="673"/>
      <c r="H128" s="51"/>
      <c r="I128" s="768"/>
      <c r="J128" s="70"/>
      <c r="K128" s="243"/>
      <c r="L128" s="55"/>
      <c r="M128" s="335"/>
      <c r="N128" s="671"/>
      <c r="O128" s="672"/>
      <c r="P128" s="672"/>
      <c r="Q128" s="673"/>
      <c r="R128" s="243"/>
      <c r="S128" s="51"/>
      <c r="T128" s="243"/>
      <c r="U128" s="243"/>
      <c r="V128" s="671"/>
      <c r="W128" s="673"/>
      <c r="X128" s="243"/>
      <c r="Y128" s="51"/>
      <c r="Z128" s="243"/>
      <c r="AA128" s="243"/>
      <c r="AB128" s="671"/>
      <c r="AC128" s="673"/>
      <c r="AD128" s="243"/>
      <c r="AE128" s="51"/>
      <c r="AF128" s="243"/>
      <c r="AG128" s="243"/>
      <c r="AH128" s="671"/>
      <c r="AI128" s="673"/>
      <c r="AJ128" s="243"/>
      <c r="AK128" s="51"/>
      <c r="AL128" s="243"/>
      <c r="AM128" s="243"/>
      <c r="AN128" s="671"/>
      <c r="AO128" s="673"/>
      <c r="AP128" s="760"/>
      <c r="AQ128" s="756"/>
    </row>
    <row r="129" spans="2:43" s="346" customFormat="1" x14ac:dyDescent="0.25">
      <c r="B129" s="605"/>
      <c r="C129" s="31" t="str">
        <f t="array" aca="1" ref="C129" ca="1">IF(ISERROR(INDEX('Background Data'!$W$1:$X$451,SMALL(IF('Background Data'!$W$1:$W$451="Thermal oxidizer",ROW('Background Data'!$W$1:$W$451)),ROW(8:8)),2)),"",INDEX('Background Data'!$W$1:$X$451,SMALL(IF('Background Data'!$W$1:$W$451="Thermal oxidizer",ROW('Background Data'!$W$1:$W$451)),ROW(8:8)),2))</f>
        <v/>
      </c>
      <c r="D129" s="671"/>
      <c r="E129" s="672"/>
      <c r="F129" s="672"/>
      <c r="G129" s="673"/>
      <c r="H129" s="51"/>
      <c r="I129" s="768"/>
      <c r="J129" s="70"/>
      <c r="K129" s="243"/>
      <c r="L129" s="55"/>
      <c r="M129" s="335"/>
      <c r="N129" s="671"/>
      <c r="O129" s="672"/>
      <c r="P129" s="672"/>
      <c r="Q129" s="673"/>
      <c r="R129" s="243"/>
      <c r="S129" s="51"/>
      <c r="T129" s="243"/>
      <c r="U129" s="243"/>
      <c r="V129" s="671"/>
      <c r="W129" s="673"/>
      <c r="X129" s="243"/>
      <c r="Y129" s="51"/>
      <c r="Z129" s="243"/>
      <c r="AA129" s="243"/>
      <c r="AB129" s="671"/>
      <c r="AC129" s="673"/>
      <c r="AD129" s="243"/>
      <c r="AE129" s="51"/>
      <c r="AF129" s="243"/>
      <c r="AG129" s="243"/>
      <c r="AH129" s="671"/>
      <c r="AI129" s="673"/>
      <c r="AJ129" s="243"/>
      <c r="AK129" s="51"/>
      <c r="AL129" s="243"/>
      <c r="AM129" s="243"/>
      <c r="AN129" s="671"/>
      <c r="AO129" s="673"/>
      <c r="AP129" s="760"/>
      <c r="AQ129" s="756"/>
    </row>
    <row r="130" spans="2:43" s="346" customFormat="1" x14ac:dyDescent="0.25">
      <c r="B130" s="605"/>
      <c r="C130" s="31" t="str">
        <f t="array" aca="1" ref="C130" ca="1">IF(ISERROR(INDEX('Background Data'!$W$1:$X$451,SMALL(IF('Background Data'!$W$1:$W$451="Thermal oxidizer",ROW('Background Data'!$W$1:$W$451)),ROW(9:9)),2)),"",INDEX('Background Data'!$W$1:$X$451,SMALL(IF('Background Data'!$W$1:$W$451="Thermal oxidizer",ROW('Background Data'!$W$1:$W$451)),ROW(9:9)),2))</f>
        <v/>
      </c>
      <c r="D130" s="671"/>
      <c r="E130" s="672"/>
      <c r="F130" s="672"/>
      <c r="G130" s="673"/>
      <c r="H130" s="51"/>
      <c r="I130" s="768"/>
      <c r="J130" s="70"/>
      <c r="K130" s="243"/>
      <c r="L130" s="55"/>
      <c r="M130" s="335"/>
      <c r="N130" s="671"/>
      <c r="O130" s="672"/>
      <c r="P130" s="672"/>
      <c r="Q130" s="673"/>
      <c r="R130" s="243"/>
      <c r="S130" s="51"/>
      <c r="T130" s="243"/>
      <c r="U130" s="243"/>
      <c r="V130" s="671"/>
      <c r="W130" s="673"/>
      <c r="X130" s="243"/>
      <c r="Y130" s="51"/>
      <c r="Z130" s="243"/>
      <c r="AA130" s="243"/>
      <c r="AB130" s="671"/>
      <c r="AC130" s="673"/>
      <c r="AD130" s="243"/>
      <c r="AE130" s="51"/>
      <c r="AF130" s="243"/>
      <c r="AG130" s="243"/>
      <c r="AH130" s="671"/>
      <c r="AI130" s="673"/>
      <c r="AJ130" s="243"/>
      <c r="AK130" s="51"/>
      <c r="AL130" s="243"/>
      <c r="AM130" s="243"/>
      <c r="AN130" s="671"/>
      <c r="AO130" s="673"/>
      <c r="AP130" s="760"/>
      <c r="AQ130" s="756"/>
    </row>
    <row r="131" spans="2:43" s="346" customFormat="1" x14ac:dyDescent="0.25">
      <c r="B131" s="605"/>
      <c r="C131" s="31" t="str">
        <f t="array" aca="1" ref="C131" ca="1">IF(ISERROR(INDEX('Background Data'!$W$1:$X$451,SMALL(IF('Background Data'!$W$1:$W$451="Thermal oxidizer",ROW('Background Data'!$W$1:$W$451)),ROW(10:10)),2)),"",INDEX('Background Data'!$W$1:$X$451,SMALL(IF('Background Data'!$W$1:$W$451="Thermal oxidizer",ROW('Background Data'!$W$1:$W$451)),ROW(10:10)),2))</f>
        <v/>
      </c>
      <c r="D131" s="671"/>
      <c r="E131" s="672"/>
      <c r="F131" s="672"/>
      <c r="G131" s="673"/>
      <c r="H131" s="51"/>
      <c r="I131" s="768"/>
      <c r="J131" s="70"/>
      <c r="K131" s="243"/>
      <c r="L131" s="55"/>
      <c r="M131" s="335"/>
      <c r="N131" s="671"/>
      <c r="O131" s="672"/>
      <c r="P131" s="672"/>
      <c r="Q131" s="673"/>
      <c r="R131" s="243"/>
      <c r="S131" s="51"/>
      <c r="T131" s="243"/>
      <c r="U131" s="243"/>
      <c r="V131" s="671"/>
      <c r="W131" s="673"/>
      <c r="X131" s="243"/>
      <c r="Y131" s="51"/>
      <c r="Z131" s="243"/>
      <c r="AA131" s="243"/>
      <c r="AB131" s="671"/>
      <c r="AC131" s="673"/>
      <c r="AD131" s="243"/>
      <c r="AE131" s="51"/>
      <c r="AF131" s="243"/>
      <c r="AG131" s="243"/>
      <c r="AH131" s="671"/>
      <c r="AI131" s="673"/>
      <c r="AJ131" s="243"/>
      <c r="AK131" s="51"/>
      <c r="AL131" s="243"/>
      <c r="AM131" s="243"/>
      <c r="AN131" s="671"/>
      <c r="AO131" s="673"/>
      <c r="AP131" s="760"/>
      <c r="AQ131" s="756"/>
    </row>
    <row r="132" spans="2:43" s="346" customFormat="1" x14ac:dyDescent="0.25">
      <c r="B132" s="605"/>
      <c r="C132" s="31" t="str">
        <f t="array" aca="1" ref="C132" ca="1">IF(ISERROR(INDEX('Background Data'!$W$1:$X$451,SMALL(IF('Background Data'!$W$1:$W$451="Thermal oxidizer",ROW('Background Data'!$W$1:$W$451)),ROW(11:11)),2)),"",INDEX('Background Data'!$W$1:$X$451,SMALL(IF('Background Data'!$W$1:$W$451="Thermal oxidizer",ROW('Background Data'!$W$1:$W$451)),ROW(11:11)),2))</f>
        <v/>
      </c>
      <c r="D132" s="671"/>
      <c r="E132" s="672"/>
      <c r="F132" s="672"/>
      <c r="G132" s="673"/>
      <c r="H132" s="51"/>
      <c r="I132" s="768"/>
      <c r="J132" s="70"/>
      <c r="K132" s="243"/>
      <c r="L132" s="55"/>
      <c r="M132" s="335"/>
      <c r="N132" s="671"/>
      <c r="O132" s="672"/>
      <c r="P132" s="672"/>
      <c r="Q132" s="673"/>
      <c r="R132" s="243"/>
      <c r="S132" s="51"/>
      <c r="T132" s="243"/>
      <c r="U132" s="243"/>
      <c r="V132" s="671"/>
      <c r="W132" s="673"/>
      <c r="X132" s="243"/>
      <c r="Y132" s="51"/>
      <c r="Z132" s="243"/>
      <c r="AA132" s="243"/>
      <c r="AB132" s="671"/>
      <c r="AC132" s="673"/>
      <c r="AD132" s="243"/>
      <c r="AE132" s="51"/>
      <c r="AF132" s="243"/>
      <c r="AG132" s="243"/>
      <c r="AH132" s="671"/>
      <c r="AI132" s="673"/>
      <c r="AJ132" s="243"/>
      <c r="AK132" s="51"/>
      <c r="AL132" s="243"/>
      <c r="AM132" s="243"/>
      <c r="AN132" s="671"/>
      <c r="AO132" s="673"/>
      <c r="AP132" s="760"/>
      <c r="AQ132" s="756"/>
    </row>
    <row r="133" spans="2:43" s="346" customFormat="1" x14ac:dyDescent="0.25">
      <c r="B133" s="605"/>
      <c r="C133" s="31" t="str">
        <f t="array" aca="1" ref="C133" ca="1">IF(ISERROR(INDEX('Background Data'!$W$1:$X$451,SMALL(IF('Background Data'!$W$1:$W$451="Thermal oxidizer",ROW('Background Data'!$W$1:$W$451)),ROW(12:12)),2)),"",INDEX('Background Data'!$W$1:$X$451,SMALL(IF('Background Data'!$W$1:$W$451="Thermal oxidizer",ROW('Background Data'!$W$1:$W$451)),ROW(12:12)),2))</f>
        <v/>
      </c>
      <c r="D133" s="671"/>
      <c r="E133" s="672"/>
      <c r="F133" s="672"/>
      <c r="G133" s="673"/>
      <c r="H133" s="51"/>
      <c r="I133" s="768"/>
      <c r="J133" s="70"/>
      <c r="K133" s="243"/>
      <c r="L133" s="55"/>
      <c r="M133" s="335"/>
      <c r="N133" s="671"/>
      <c r="O133" s="672"/>
      <c r="P133" s="672"/>
      <c r="Q133" s="673"/>
      <c r="R133" s="243"/>
      <c r="S133" s="51"/>
      <c r="T133" s="243"/>
      <c r="U133" s="243"/>
      <c r="V133" s="671"/>
      <c r="W133" s="673"/>
      <c r="X133" s="243"/>
      <c r="Y133" s="51"/>
      <c r="Z133" s="243"/>
      <c r="AA133" s="243"/>
      <c r="AB133" s="671"/>
      <c r="AC133" s="673"/>
      <c r="AD133" s="243"/>
      <c r="AE133" s="51"/>
      <c r="AF133" s="243"/>
      <c r="AG133" s="243"/>
      <c r="AH133" s="671"/>
      <c r="AI133" s="673"/>
      <c r="AJ133" s="243"/>
      <c r="AK133" s="51"/>
      <c r="AL133" s="243"/>
      <c r="AM133" s="243"/>
      <c r="AN133" s="671"/>
      <c r="AO133" s="673"/>
      <c r="AP133" s="760"/>
      <c r="AQ133" s="756"/>
    </row>
    <row r="134" spans="2:43" s="346" customFormat="1" x14ac:dyDescent="0.25">
      <c r="B134" s="605"/>
      <c r="C134" s="31" t="str">
        <f t="array" aca="1" ref="C134" ca="1">IF(ISERROR(INDEX('Background Data'!$W$1:$X$451,SMALL(IF('Background Data'!$W$1:$W$451="Thermal oxidizer",ROW('Background Data'!$W$1:$W$451)),ROW(13:13)),2)),"",INDEX('Background Data'!$W$1:$X$451,SMALL(IF('Background Data'!$W$1:$W$451="Thermal oxidizer",ROW('Background Data'!$W$1:$W$451)),ROW(13:13)),2))</f>
        <v/>
      </c>
      <c r="D134" s="671"/>
      <c r="E134" s="672"/>
      <c r="F134" s="672"/>
      <c r="G134" s="673"/>
      <c r="H134" s="51"/>
      <c r="I134" s="768"/>
      <c r="J134" s="70"/>
      <c r="K134" s="243"/>
      <c r="L134" s="55"/>
      <c r="M134" s="335"/>
      <c r="N134" s="671"/>
      <c r="O134" s="672"/>
      <c r="P134" s="672"/>
      <c r="Q134" s="673"/>
      <c r="R134" s="243"/>
      <c r="S134" s="51"/>
      <c r="T134" s="243"/>
      <c r="U134" s="243"/>
      <c r="V134" s="671"/>
      <c r="W134" s="673"/>
      <c r="X134" s="243"/>
      <c r="Y134" s="51"/>
      <c r="Z134" s="243"/>
      <c r="AA134" s="243"/>
      <c r="AB134" s="671"/>
      <c r="AC134" s="673"/>
      <c r="AD134" s="243"/>
      <c r="AE134" s="51"/>
      <c r="AF134" s="243"/>
      <c r="AG134" s="243"/>
      <c r="AH134" s="671"/>
      <c r="AI134" s="673"/>
      <c r="AJ134" s="243"/>
      <c r="AK134" s="51"/>
      <c r="AL134" s="243"/>
      <c r="AM134" s="243"/>
      <c r="AN134" s="671"/>
      <c r="AO134" s="673"/>
      <c r="AP134" s="760"/>
      <c r="AQ134" s="756"/>
    </row>
    <row r="135" spans="2:43" s="346" customFormat="1" x14ac:dyDescent="0.25">
      <c r="B135" s="605"/>
      <c r="C135" s="31" t="str">
        <f t="array" aca="1" ref="C135" ca="1">IF(ISERROR(INDEX('Background Data'!$W$1:$X$451,SMALL(IF('Background Data'!$W$1:$W$451="Thermal oxidizer",ROW('Background Data'!$W$1:$W$451)),ROW(14:14)),2)),"",INDEX('Background Data'!$W$1:$X$451,SMALL(IF('Background Data'!$W$1:$W$451="Thermal oxidizer",ROW('Background Data'!$W$1:$W$451)),ROW(14:14)),2))</f>
        <v/>
      </c>
      <c r="D135" s="671"/>
      <c r="E135" s="672"/>
      <c r="F135" s="672"/>
      <c r="G135" s="673"/>
      <c r="H135" s="51"/>
      <c r="I135" s="768"/>
      <c r="J135" s="70"/>
      <c r="K135" s="243"/>
      <c r="L135" s="55"/>
      <c r="M135" s="335"/>
      <c r="N135" s="671"/>
      <c r="O135" s="672"/>
      <c r="P135" s="672"/>
      <c r="Q135" s="673"/>
      <c r="R135" s="243"/>
      <c r="S135" s="51"/>
      <c r="T135" s="243"/>
      <c r="U135" s="243"/>
      <c r="V135" s="671"/>
      <c r="W135" s="673"/>
      <c r="X135" s="243"/>
      <c r="Y135" s="51"/>
      <c r="Z135" s="243"/>
      <c r="AA135" s="243"/>
      <c r="AB135" s="671"/>
      <c r="AC135" s="673"/>
      <c r="AD135" s="243"/>
      <c r="AE135" s="51"/>
      <c r="AF135" s="243"/>
      <c r="AG135" s="243"/>
      <c r="AH135" s="671"/>
      <c r="AI135" s="673"/>
      <c r="AJ135" s="243"/>
      <c r="AK135" s="51"/>
      <c r="AL135" s="243"/>
      <c r="AM135" s="243"/>
      <c r="AN135" s="671"/>
      <c r="AO135" s="673"/>
      <c r="AP135" s="760"/>
      <c r="AQ135" s="756"/>
    </row>
    <row r="136" spans="2:43" x14ac:dyDescent="0.25">
      <c r="B136" s="605"/>
      <c r="C136" s="31" t="str">
        <f t="array" aca="1" ref="C136" ca="1">IF(ISERROR(INDEX('Background Data'!$W$1:$X$451,SMALL(IF('Background Data'!$W$1:$W$451="Thermal oxidizer",ROW('Background Data'!$W$1:$W$451)),ROW(15:15)),2)),"",INDEX('Background Data'!$W$1:$X$451,SMALL(IF('Background Data'!$W$1:$W$451="Thermal oxidizer",ROW('Background Data'!$W$1:$W$451)),ROW(15:15)),2))</f>
        <v/>
      </c>
      <c r="D136" s="671"/>
      <c r="E136" s="672"/>
      <c r="F136" s="672"/>
      <c r="G136" s="673"/>
      <c r="H136" s="51"/>
      <c r="I136" s="768"/>
      <c r="J136" s="70"/>
      <c r="K136" s="243"/>
      <c r="L136" s="55"/>
      <c r="M136" s="335"/>
      <c r="N136" s="671"/>
      <c r="O136" s="672"/>
      <c r="P136" s="672"/>
      <c r="Q136" s="673"/>
      <c r="R136" s="243"/>
      <c r="S136" s="51"/>
      <c r="T136" s="243"/>
      <c r="U136" s="243"/>
      <c r="V136" s="671"/>
      <c r="W136" s="673"/>
      <c r="X136" s="243"/>
      <c r="Y136" s="51"/>
      <c r="Z136" s="243"/>
      <c r="AA136" s="243"/>
      <c r="AB136" s="671"/>
      <c r="AC136" s="673"/>
      <c r="AD136" s="243"/>
      <c r="AE136" s="51"/>
      <c r="AF136" s="243"/>
      <c r="AG136" s="243"/>
      <c r="AH136" s="671"/>
      <c r="AI136" s="673"/>
      <c r="AJ136" s="243"/>
      <c r="AK136" s="51"/>
      <c r="AL136" s="243"/>
      <c r="AM136" s="243"/>
      <c r="AN136" s="671"/>
      <c r="AO136" s="673"/>
      <c r="AP136" s="760"/>
      <c r="AQ136" s="756"/>
    </row>
    <row r="137" spans="2:43" x14ac:dyDescent="0.25">
      <c r="B137" s="605"/>
      <c r="C137" s="31" t="str">
        <f t="array" aca="1" ref="C137" ca="1">IF(ISERROR(INDEX('Background Data'!$W$1:$X$451,SMALL(IF('Background Data'!$W$1:$W$451="Thermal oxidizer",ROW('Background Data'!$W$1:$W$451)),ROW(16:16)),2)),"",INDEX('Background Data'!$W$1:$X$451,SMALL(IF('Background Data'!$W$1:$W$451="Thermal oxidizer",ROW('Background Data'!$W$1:$W$451)),ROW(16:16)),2))</f>
        <v/>
      </c>
      <c r="D137" s="671"/>
      <c r="E137" s="672"/>
      <c r="F137" s="672"/>
      <c r="G137" s="673"/>
      <c r="H137" s="51"/>
      <c r="I137" s="768"/>
      <c r="J137" s="70"/>
      <c r="K137" s="243"/>
      <c r="L137" s="55"/>
      <c r="M137" s="335"/>
      <c r="N137" s="671"/>
      <c r="O137" s="672"/>
      <c r="P137" s="672"/>
      <c r="Q137" s="673"/>
      <c r="R137" s="243"/>
      <c r="S137" s="51"/>
      <c r="T137" s="243"/>
      <c r="U137" s="243"/>
      <c r="V137" s="671"/>
      <c r="W137" s="673"/>
      <c r="X137" s="243"/>
      <c r="Y137" s="51"/>
      <c r="Z137" s="243"/>
      <c r="AA137" s="243"/>
      <c r="AB137" s="671"/>
      <c r="AC137" s="673"/>
      <c r="AD137" s="243"/>
      <c r="AE137" s="51"/>
      <c r="AF137" s="243"/>
      <c r="AG137" s="243"/>
      <c r="AH137" s="671"/>
      <c r="AI137" s="673"/>
      <c r="AJ137" s="243"/>
      <c r="AK137" s="51"/>
      <c r="AL137" s="243"/>
      <c r="AM137" s="243"/>
      <c r="AN137" s="671"/>
      <c r="AO137" s="673"/>
      <c r="AP137" s="760"/>
      <c r="AQ137" s="756"/>
    </row>
    <row r="138" spans="2:43" s="267" customFormat="1" x14ac:dyDescent="0.25">
      <c r="B138" s="605"/>
      <c r="C138" s="31" t="str">
        <f t="array" aca="1" ref="C138" ca="1">IF(ISERROR(INDEX('Background Data'!$W$1:$X$451,SMALL(IF('Background Data'!$W$1:$W$451="Thermal oxidizer",ROW('Background Data'!$W$1:$W$451)),ROW(17:17)),2)),"",INDEX('Background Data'!$W$1:$X$451,SMALL(IF('Background Data'!$W$1:$W$451="Thermal oxidizer",ROW('Background Data'!$W$1:$W$451)),ROW(17:17)),2))</f>
        <v/>
      </c>
      <c r="D138" s="671"/>
      <c r="E138" s="672"/>
      <c r="F138" s="672"/>
      <c r="G138" s="673"/>
      <c r="H138" s="51"/>
      <c r="I138" s="768"/>
      <c r="J138" s="70"/>
      <c r="K138" s="243"/>
      <c r="L138" s="55"/>
      <c r="M138" s="335"/>
      <c r="N138" s="671"/>
      <c r="O138" s="672"/>
      <c r="P138" s="672"/>
      <c r="Q138" s="673"/>
      <c r="R138" s="243"/>
      <c r="S138" s="51"/>
      <c r="T138" s="243"/>
      <c r="U138" s="243"/>
      <c r="V138" s="671"/>
      <c r="W138" s="673"/>
      <c r="X138" s="243"/>
      <c r="Y138" s="51"/>
      <c r="Z138" s="243"/>
      <c r="AA138" s="243"/>
      <c r="AB138" s="671"/>
      <c r="AC138" s="673"/>
      <c r="AD138" s="243"/>
      <c r="AE138" s="51"/>
      <c r="AF138" s="243"/>
      <c r="AG138" s="243"/>
      <c r="AH138" s="671"/>
      <c r="AI138" s="673"/>
      <c r="AJ138" s="243"/>
      <c r="AK138" s="51"/>
      <c r="AL138" s="243"/>
      <c r="AM138" s="243"/>
      <c r="AN138" s="671"/>
      <c r="AO138" s="673"/>
      <c r="AP138" s="760"/>
      <c r="AQ138" s="756"/>
    </row>
    <row r="139" spans="2:43" s="267" customFormat="1" x14ac:dyDescent="0.25">
      <c r="B139" s="605"/>
      <c r="C139" s="31" t="str">
        <f t="array" aca="1" ref="C139" ca="1">IF(ISERROR(INDEX('Background Data'!$W$1:$X$451,SMALL(IF('Background Data'!$W$1:$W$451="Thermal oxidizer",ROW('Background Data'!$W$1:$W$451)),ROW(18:18)),2)),"",INDEX('Background Data'!$W$1:$X$451,SMALL(IF('Background Data'!$W$1:$W$451="Thermal oxidizer",ROW('Background Data'!$W$1:$W$451)),ROW(18:18)),2))</f>
        <v/>
      </c>
      <c r="D139" s="671"/>
      <c r="E139" s="672"/>
      <c r="F139" s="672"/>
      <c r="G139" s="673"/>
      <c r="H139" s="51"/>
      <c r="I139" s="768"/>
      <c r="J139" s="70"/>
      <c r="K139" s="243"/>
      <c r="L139" s="55"/>
      <c r="M139" s="335"/>
      <c r="N139" s="671"/>
      <c r="O139" s="672"/>
      <c r="P139" s="672"/>
      <c r="Q139" s="673"/>
      <c r="R139" s="243"/>
      <c r="S139" s="51"/>
      <c r="T139" s="243"/>
      <c r="U139" s="243"/>
      <c r="V139" s="671"/>
      <c r="W139" s="673"/>
      <c r="X139" s="243"/>
      <c r="Y139" s="51"/>
      <c r="Z139" s="243"/>
      <c r="AA139" s="243"/>
      <c r="AB139" s="671"/>
      <c r="AC139" s="673"/>
      <c r="AD139" s="243"/>
      <c r="AE139" s="51"/>
      <c r="AF139" s="243"/>
      <c r="AG139" s="243"/>
      <c r="AH139" s="671"/>
      <c r="AI139" s="673"/>
      <c r="AJ139" s="243"/>
      <c r="AK139" s="51"/>
      <c r="AL139" s="243"/>
      <c r="AM139" s="243"/>
      <c r="AN139" s="671"/>
      <c r="AO139" s="673"/>
      <c r="AP139" s="760"/>
      <c r="AQ139" s="756"/>
    </row>
    <row r="140" spans="2:43" s="267" customFormat="1" x14ac:dyDescent="0.25">
      <c r="B140" s="605"/>
      <c r="C140" s="31" t="str">
        <f t="array" aca="1" ref="C140" ca="1">IF(ISERROR(INDEX('Background Data'!$W$1:$X$451,SMALL(IF('Background Data'!$W$1:$W$451="Thermal oxidizer",ROW('Background Data'!$W$1:$W$451)),ROW(19:19)),2)),"",INDEX('Background Data'!$W$1:$X$451,SMALL(IF('Background Data'!$W$1:$W$451="Thermal oxidizer",ROW('Background Data'!$W$1:$W$451)),ROW(19:19)),2))</f>
        <v/>
      </c>
      <c r="D140" s="671"/>
      <c r="E140" s="672"/>
      <c r="F140" s="672"/>
      <c r="G140" s="673"/>
      <c r="H140" s="51"/>
      <c r="I140" s="768"/>
      <c r="J140" s="70"/>
      <c r="K140" s="243"/>
      <c r="L140" s="55"/>
      <c r="M140" s="335"/>
      <c r="N140" s="671"/>
      <c r="O140" s="672"/>
      <c r="P140" s="672"/>
      <c r="Q140" s="673"/>
      <c r="R140" s="243"/>
      <c r="S140" s="51"/>
      <c r="T140" s="243"/>
      <c r="U140" s="243"/>
      <c r="V140" s="671"/>
      <c r="W140" s="673"/>
      <c r="X140" s="243"/>
      <c r="Y140" s="51"/>
      <c r="Z140" s="243"/>
      <c r="AA140" s="243"/>
      <c r="AB140" s="671"/>
      <c r="AC140" s="673"/>
      <c r="AD140" s="243"/>
      <c r="AE140" s="51"/>
      <c r="AF140" s="243"/>
      <c r="AG140" s="243"/>
      <c r="AH140" s="671"/>
      <c r="AI140" s="673"/>
      <c r="AJ140" s="243"/>
      <c r="AK140" s="51"/>
      <c r="AL140" s="243"/>
      <c r="AM140" s="243"/>
      <c r="AN140" s="671"/>
      <c r="AO140" s="673"/>
      <c r="AP140" s="760"/>
      <c r="AQ140" s="756"/>
    </row>
    <row r="141" spans="2:43" s="267" customFormat="1" x14ac:dyDescent="0.25">
      <c r="B141" s="605"/>
      <c r="C141" s="31" t="str">
        <f t="array" aca="1" ref="C141" ca="1">IF(ISERROR(INDEX('Background Data'!$W$1:$X$451,SMALL(IF('Background Data'!$W$1:$W$451="Thermal oxidizer",ROW('Background Data'!$W$1:$W$451)),ROW(20:20)),2)),"",INDEX('Background Data'!$W$1:$X$451,SMALL(IF('Background Data'!$W$1:$W$451="Thermal oxidizer",ROW('Background Data'!$W$1:$W$451)),ROW(20:20)),2))</f>
        <v/>
      </c>
      <c r="D141" s="671"/>
      <c r="E141" s="672"/>
      <c r="F141" s="672"/>
      <c r="G141" s="673"/>
      <c r="H141" s="51"/>
      <c r="I141" s="768"/>
      <c r="J141" s="70"/>
      <c r="K141" s="243"/>
      <c r="L141" s="55"/>
      <c r="M141" s="335"/>
      <c r="N141" s="671"/>
      <c r="O141" s="672"/>
      <c r="P141" s="672"/>
      <c r="Q141" s="673"/>
      <c r="R141" s="243"/>
      <c r="S141" s="51"/>
      <c r="T141" s="243"/>
      <c r="U141" s="243"/>
      <c r="V141" s="671"/>
      <c r="W141" s="673"/>
      <c r="X141" s="243"/>
      <c r="Y141" s="51"/>
      <c r="Z141" s="243"/>
      <c r="AA141" s="243"/>
      <c r="AB141" s="671"/>
      <c r="AC141" s="673"/>
      <c r="AD141" s="243"/>
      <c r="AE141" s="51"/>
      <c r="AF141" s="243"/>
      <c r="AG141" s="243"/>
      <c r="AH141" s="671"/>
      <c r="AI141" s="673"/>
      <c r="AJ141" s="243"/>
      <c r="AK141" s="51"/>
      <c r="AL141" s="243"/>
      <c r="AM141" s="243"/>
      <c r="AN141" s="671"/>
      <c r="AO141" s="673"/>
      <c r="AP141" s="760"/>
      <c r="AQ141" s="756"/>
    </row>
    <row r="142" spans="2:43" s="267" customFormat="1" x14ac:dyDescent="0.25">
      <c r="B142" s="605"/>
      <c r="C142" s="31" t="str">
        <f t="array" aca="1" ref="C142" ca="1">IF(ISERROR(INDEX('Background Data'!$W$1:$X$451,SMALL(IF('Background Data'!$W$1:$W$451="Thermal oxidizer",ROW('Background Data'!$W$1:$W$451)),ROW(21:21)),2)),"",INDEX('Background Data'!$W$1:$X$451,SMALL(IF('Background Data'!$W$1:$W$451="Thermal oxidizer",ROW('Background Data'!$W$1:$W$451)),ROW(21:21)),2))</f>
        <v/>
      </c>
      <c r="D142" s="671"/>
      <c r="E142" s="672"/>
      <c r="F142" s="672"/>
      <c r="G142" s="673"/>
      <c r="H142" s="51"/>
      <c r="I142" s="768"/>
      <c r="J142" s="70"/>
      <c r="K142" s="243"/>
      <c r="L142" s="55"/>
      <c r="M142" s="335"/>
      <c r="N142" s="671"/>
      <c r="O142" s="672"/>
      <c r="P142" s="672"/>
      <c r="Q142" s="673"/>
      <c r="R142" s="243"/>
      <c r="S142" s="51"/>
      <c r="T142" s="243"/>
      <c r="U142" s="243"/>
      <c r="V142" s="671"/>
      <c r="W142" s="673"/>
      <c r="X142" s="243"/>
      <c r="Y142" s="51"/>
      <c r="Z142" s="243"/>
      <c r="AA142" s="243"/>
      <c r="AB142" s="671"/>
      <c r="AC142" s="673"/>
      <c r="AD142" s="243"/>
      <c r="AE142" s="51"/>
      <c r="AF142" s="243"/>
      <c r="AG142" s="243"/>
      <c r="AH142" s="671"/>
      <c r="AI142" s="673"/>
      <c r="AJ142" s="243"/>
      <c r="AK142" s="51"/>
      <c r="AL142" s="243"/>
      <c r="AM142" s="243"/>
      <c r="AN142" s="671"/>
      <c r="AO142" s="673"/>
      <c r="AP142" s="760"/>
      <c r="AQ142" s="756"/>
    </row>
    <row r="143" spans="2:43" x14ac:dyDescent="0.25">
      <c r="B143" s="605"/>
      <c r="C143" s="31" t="str">
        <f t="array" aca="1" ref="C143" ca="1">IF(ISERROR(INDEX('Background Data'!$W$1:$X$451,SMALL(IF('Background Data'!$W$1:$W$451="Thermal oxidizer",ROW('Background Data'!$W$1:$W$451)),ROW(22:22)),2)),"",INDEX('Background Data'!$W$1:$X$451,SMALL(IF('Background Data'!$W$1:$W$451="Thermal oxidizer",ROW('Background Data'!$W$1:$W$451)),ROW(22:22)),2))</f>
        <v/>
      </c>
      <c r="D143" s="671"/>
      <c r="E143" s="672"/>
      <c r="F143" s="672"/>
      <c r="G143" s="673"/>
      <c r="H143" s="51"/>
      <c r="I143" s="768"/>
      <c r="J143" s="70"/>
      <c r="K143" s="243"/>
      <c r="L143" s="55"/>
      <c r="M143" s="335"/>
      <c r="N143" s="671"/>
      <c r="O143" s="672"/>
      <c r="P143" s="672"/>
      <c r="Q143" s="673"/>
      <c r="R143" s="243"/>
      <c r="S143" s="51"/>
      <c r="T143" s="243"/>
      <c r="U143" s="243"/>
      <c r="V143" s="671"/>
      <c r="W143" s="673"/>
      <c r="X143" s="243"/>
      <c r="Y143" s="51"/>
      <c r="Z143" s="243"/>
      <c r="AA143" s="243"/>
      <c r="AB143" s="671"/>
      <c r="AC143" s="673"/>
      <c r="AD143" s="243"/>
      <c r="AE143" s="51"/>
      <c r="AF143" s="243"/>
      <c r="AG143" s="243"/>
      <c r="AH143" s="671"/>
      <c r="AI143" s="673"/>
      <c r="AJ143" s="243"/>
      <c r="AK143" s="51"/>
      <c r="AL143" s="243"/>
      <c r="AM143" s="243"/>
      <c r="AN143" s="671"/>
      <c r="AO143" s="673"/>
      <c r="AP143" s="760"/>
      <c r="AQ143" s="756"/>
    </row>
    <row r="144" spans="2:43" x14ac:dyDescent="0.25">
      <c r="B144" s="605"/>
      <c r="C144" s="31" t="str">
        <f t="array" aca="1" ref="C144" ca="1">IF(ISERROR(INDEX('Background Data'!$W$1:$X$451,SMALL(IF('Background Data'!$W$1:$W$451="Thermal oxidizer",ROW('Background Data'!$W$1:$W$451)),ROW(23:23)),2)),"",INDEX('Background Data'!$W$1:$X$451,SMALL(IF('Background Data'!$W$1:$W$451="Thermal oxidizer",ROW('Background Data'!$W$1:$W$451)),ROW(23:23)),2))</f>
        <v/>
      </c>
      <c r="D144" s="671"/>
      <c r="E144" s="672"/>
      <c r="F144" s="672"/>
      <c r="G144" s="673"/>
      <c r="H144" s="51"/>
      <c r="I144" s="768"/>
      <c r="J144" s="70"/>
      <c r="K144" s="243"/>
      <c r="L144" s="55"/>
      <c r="M144" s="335"/>
      <c r="N144" s="671"/>
      <c r="O144" s="672"/>
      <c r="P144" s="672"/>
      <c r="Q144" s="673"/>
      <c r="R144" s="243"/>
      <c r="S144" s="51"/>
      <c r="T144" s="243"/>
      <c r="U144" s="243"/>
      <c r="V144" s="671"/>
      <c r="W144" s="673"/>
      <c r="X144" s="243"/>
      <c r="Y144" s="51"/>
      <c r="Z144" s="243"/>
      <c r="AA144" s="243"/>
      <c r="AB144" s="671"/>
      <c r="AC144" s="673"/>
      <c r="AD144" s="243"/>
      <c r="AE144" s="51"/>
      <c r="AF144" s="243"/>
      <c r="AG144" s="243"/>
      <c r="AH144" s="671"/>
      <c r="AI144" s="673"/>
      <c r="AJ144" s="243"/>
      <c r="AK144" s="51"/>
      <c r="AL144" s="243"/>
      <c r="AM144" s="243"/>
      <c r="AN144" s="671"/>
      <c r="AO144" s="673"/>
      <c r="AP144" s="760"/>
      <c r="AQ144" s="756"/>
    </row>
    <row r="145" spans="2:43" x14ac:dyDescent="0.25">
      <c r="B145" s="605"/>
      <c r="C145" s="31" t="str">
        <f t="array" aca="1" ref="C145" ca="1">IF(ISERROR(INDEX('Background Data'!$W$1:$X$451,SMALL(IF('Background Data'!$W$1:$W$451="Thermal oxidizer",ROW('Background Data'!$W$1:$W$451)),ROW(24:24)),2)),"",INDEX('Background Data'!$W$1:$X$451,SMALL(IF('Background Data'!$W$1:$W$451="Thermal oxidizer",ROW('Background Data'!$W$1:$W$451)),ROW(24:24)),2))</f>
        <v/>
      </c>
      <c r="D145" s="671"/>
      <c r="E145" s="672"/>
      <c r="F145" s="672"/>
      <c r="G145" s="673"/>
      <c r="H145" s="51"/>
      <c r="I145" s="768"/>
      <c r="J145" s="70"/>
      <c r="K145" s="243"/>
      <c r="L145" s="55"/>
      <c r="M145" s="335"/>
      <c r="N145" s="671"/>
      <c r="O145" s="672"/>
      <c r="P145" s="672"/>
      <c r="Q145" s="673"/>
      <c r="R145" s="243"/>
      <c r="S145" s="51"/>
      <c r="T145" s="243"/>
      <c r="U145" s="243"/>
      <c r="V145" s="671"/>
      <c r="W145" s="673"/>
      <c r="X145" s="243"/>
      <c r="Y145" s="51"/>
      <c r="Z145" s="243"/>
      <c r="AA145" s="243"/>
      <c r="AB145" s="671"/>
      <c r="AC145" s="673"/>
      <c r="AD145" s="243"/>
      <c r="AE145" s="51"/>
      <c r="AF145" s="243"/>
      <c r="AG145" s="243"/>
      <c r="AH145" s="671"/>
      <c r="AI145" s="673"/>
      <c r="AJ145" s="243"/>
      <c r="AK145" s="51"/>
      <c r="AL145" s="243"/>
      <c r="AM145" s="243"/>
      <c r="AN145" s="671"/>
      <c r="AO145" s="673"/>
      <c r="AP145" s="760"/>
      <c r="AQ145" s="756"/>
    </row>
    <row r="146" spans="2:43" s="99" customFormat="1" x14ac:dyDescent="0.25">
      <c r="B146" s="605"/>
      <c r="C146" s="31" t="str">
        <f t="array" aca="1" ref="C146" ca="1">IF(ISERROR(INDEX('Background Data'!$W$1:$X$451,SMALL(IF('Background Data'!$W$1:$W$451="Thermal oxidizer",ROW('Background Data'!$W$1:$W$451)),ROW(25:25)),2)),"",INDEX('Background Data'!$W$1:$X$451,SMALL(IF('Background Data'!$W$1:$W$451="Thermal oxidizer",ROW('Background Data'!$W$1:$W$451)),ROW(25:25)),2))</f>
        <v/>
      </c>
      <c r="D146" s="671"/>
      <c r="E146" s="672"/>
      <c r="F146" s="672"/>
      <c r="G146" s="673"/>
      <c r="H146" s="170"/>
      <c r="I146" s="768"/>
      <c r="J146" s="172"/>
      <c r="K146" s="477"/>
      <c r="L146" s="173"/>
      <c r="M146" s="213"/>
      <c r="N146" s="671"/>
      <c r="O146" s="672"/>
      <c r="P146" s="672"/>
      <c r="Q146" s="673"/>
      <c r="R146" s="477"/>
      <c r="S146" s="170"/>
      <c r="T146" s="477"/>
      <c r="U146" s="477"/>
      <c r="V146" s="671"/>
      <c r="W146" s="673"/>
      <c r="X146" s="477"/>
      <c r="Y146" s="170"/>
      <c r="Z146" s="477"/>
      <c r="AA146" s="477"/>
      <c r="AB146" s="671"/>
      <c r="AC146" s="673"/>
      <c r="AD146" s="477"/>
      <c r="AE146" s="170"/>
      <c r="AF146" s="477"/>
      <c r="AG146" s="477"/>
      <c r="AH146" s="671"/>
      <c r="AI146" s="673"/>
      <c r="AJ146" s="477"/>
      <c r="AK146" s="170"/>
      <c r="AL146" s="477"/>
      <c r="AM146" s="477"/>
      <c r="AN146" s="671"/>
      <c r="AO146" s="673"/>
      <c r="AP146" s="761"/>
      <c r="AQ146" s="762"/>
    </row>
    <row r="147" spans="2:43" s="99" customFormat="1" x14ac:dyDescent="0.25">
      <c r="B147" s="605"/>
      <c r="C147" s="31" t="str">
        <f t="array" aca="1" ref="C147" ca="1">IF(ISERROR(INDEX('Background Data'!$W$1:$X$451,SMALL(IF('Background Data'!$W$1:$W$451="Thermal oxidizer",ROW('Background Data'!$W$1:$W$451)),ROW(26:26)),2)),"",INDEX('Background Data'!$W$1:$X$451,SMALL(IF('Background Data'!$W$1:$W$451="Thermal oxidizer",ROW('Background Data'!$W$1:$W$451)),ROW(26:26)),2))</f>
        <v/>
      </c>
      <c r="D147" s="671"/>
      <c r="E147" s="672"/>
      <c r="F147" s="672"/>
      <c r="G147" s="673"/>
      <c r="H147" s="170"/>
      <c r="I147" s="768"/>
      <c r="J147" s="172"/>
      <c r="K147" s="477"/>
      <c r="L147" s="173"/>
      <c r="M147" s="213"/>
      <c r="N147" s="671"/>
      <c r="O147" s="672"/>
      <c r="P147" s="672"/>
      <c r="Q147" s="673"/>
      <c r="R147" s="477"/>
      <c r="S147" s="170"/>
      <c r="T147" s="477"/>
      <c r="U147" s="477"/>
      <c r="V147" s="671"/>
      <c r="W147" s="673"/>
      <c r="X147" s="477"/>
      <c r="Y147" s="170"/>
      <c r="Z147" s="477"/>
      <c r="AA147" s="477"/>
      <c r="AB147" s="671"/>
      <c r="AC147" s="673"/>
      <c r="AD147" s="477"/>
      <c r="AE147" s="170"/>
      <c r="AF147" s="477"/>
      <c r="AG147" s="477"/>
      <c r="AH147" s="671"/>
      <c r="AI147" s="673"/>
      <c r="AJ147" s="477"/>
      <c r="AK147" s="170"/>
      <c r="AL147" s="477"/>
      <c r="AM147" s="477"/>
      <c r="AN147" s="671"/>
      <c r="AO147" s="673"/>
      <c r="AP147" s="761"/>
      <c r="AQ147" s="762"/>
    </row>
    <row r="148" spans="2:43" s="99" customFormat="1" x14ac:dyDescent="0.25">
      <c r="B148" s="605"/>
      <c r="C148" s="31" t="str">
        <f t="array" aca="1" ref="C148" ca="1">IF(ISERROR(INDEX('Background Data'!$W$1:$X$451,SMALL(IF('Background Data'!$W$1:$W$451="Thermal oxidizer",ROW('Background Data'!$W$1:$W$451)),ROW(27:27)),2)),"",INDEX('Background Data'!$W$1:$X$451,SMALL(IF('Background Data'!$W$1:$W$451="Thermal oxidizer",ROW('Background Data'!$W$1:$W$451)),ROW(27:27)),2))</f>
        <v/>
      </c>
      <c r="D148" s="671"/>
      <c r="E148" s="672"/>
      <c r="F148" s="672"/>
      <c r="G148" s="673"/>
      <c r="H148" s="170"/>
      <c r="I148" s="768"/>
      <c r="J148" s="172"/>
      <c r="K148" s="477"/>
      <c r="L148" s="173"/>
      <c r="M148" s="213"/>
      <c r="N148" s="671"/>
      <c r="O148" s="672"/>
      <c r="P148" s="672"/>
      <c r="Q148" s="673"/>
      <c r="R148" s="477"/>
      <c r="S148" s="170"/>
      <c r="T148" s="477"/>
      <c r="U148" s="477"/>
      <c r="V148" s="671"/>
      <c r="W148" s="673"/>
      <c r="X148" s="477"/>
      <c r="Y148" s="170"/>
      <c r="Z148" s="477"/>
      <c r="AA148" s="477"/>
      <c r="AB148" s="671"/>
      <c r="AC148" s="673"/>
      <c r="AD148" s="477"/>
      <c r="AE148" s="170"/>
      <c r="AF148" s="477"/>
      <c r="AG148" s="477"/>
      <c r="AH148" s="671"/>
      <c r="AI148" s="673"/>
      <c r="AJ148" s="477"/>
      <c r="AK148" s="170"/>
      <c r="AL148" s="477"/>
      <c r="AM148" s="477"/>
      <c r="AN148" s="671"/>
      <c r="AO148" s="673"/>
      <c r="AP148" s="761"/>
      <c r="AQ148" s="762"/>
    </row>
    <row r="149" spans="2:43" s="99" customFormat="1" x14ac:dyDescent="0.25">
      <c r="B149" s="605"/>
      <c r="C149" s="31" t="str">
        <f t="array" aca="1" ref="C149" ca="1">IF(ISERROR(INDEX('Background Data'!$W$1:$X$451,SMALL(IF('Background Data'!$W$1:$W$451="Thermal oxidizer",ROW('Background Data'!$W$1:$W$451)),ROW(28:28)),2)),"",INDEX('Background Data'!$W$1:$X$451,SMALL(IF('Background Data'!$W$1:$W$451="Thermal oxidizer",ROW('Background Data'!$W$1:$W$451)),ROW(28:28)),2))</f>
        <v/>
      </c>
      <c r="D149" s="671"/>
      <c r="E149" s="672"/>
      <c r="F149" s="672"/>
      <c r="G149" s="673"/>
      <c r="H149" s="170"/>
      <c r="I149" s="768"/>
      <c r="J149" s="172"/>
      <c r="K149" s="477"/>
      <c r="L149" s="173"/>
      <c r="M149" s="213"/>
      <c r="N149" s="671"/>
      <c r="O149" s="672"/>
      <c r="P149" s="672"/>
      <c r="Q149" s="673"/>
      <c r="R149" s="477"/>
      <c r="S149" s="170"/>
      <c r="T149" s="477"/>
      <c r="U149" s="477"/>
      <c r="V149" s="671"/>
      <c r="W149" s="673"/>
      <c r="X149" s="477"/>
      <c r="Y149" s="170"/>
      <c r="Z149" s="477"/>
      <c r="AA149" s="477"/>
      <c r="AB149" s="671"/>
      <c r="AC149" s="673"/>
      <c r="AD149" s="477"/>
      <c r="AE149" s="170"/>
      <c r="AF149" s="477"/>
      <c r="AG149" s="477"/>
      <c r="AH149" s="671"/>
      <c r="AI149" s="673"/>
      <c r="AJ149" s="477"/>
      <c r="AK149" s="170"/>
      <c r="AL149" s="477"/>
      <c r="AM149" s="477"/>
      <c r="AN149" s="671"/>
      <c r="AO149" s="673"/>
      <c r="AP149" s="761"/>
      <c r="AQ149" s="762"/>
    </row>
    <row r="150" spans="2:43" s="99" customFormat="1" x14ac:dyDescent="0.25">
      <c r="B150" s="605"/>
      <c r="C150" s="31" t="str">
        <f t="array" aca="1" ref="C150" ca="1">IF(ISERROR(INDEX('Background Data'!$W$1:$X$451,SMALL(IF('Background Data'!$W$1:$W$451="Thermal oxidizer",ROW('Background Data'!$W$1:$W$451)),ROW(29:29)),2)),"",INDEX('Background Data'!$W$1:$X$451,SMALL(IF('Background Data'!$W$1:$W$451="Thermal oxidizer",ROW('Background Data'!$W$1:$W$451)),ROW(29:29)),2))</f>
        <v/>
      </c>
      <c r="D150" s="671"/>
      <c r="E150" s="672"/>
      <c r="F150" s="672"/>
      <c r="G150" s="673"/>
      <c r="H150" s="170"/>
      <c r="I150" s="768"/>
      <c r="J150" s="172"/>
      <c r="K150" s="477"/>
      <c r="L150" s="173"/>
      <c r="M150" s="213"/>
      <c r="N150" s="671"/>
      <c r="O150" s="672"/>
      <c r="P150" s="672"/>
      <c r="Q150" s="673"/>
      <c r="R150" s="477"/>
      <c r="S150" s="170"/>
      <c r="T150" s="477"/>
      <c r="U150" s="477"/>
      <c r="V150" s="671"/>
      <c r="W150" s="673"/>
      <c r="X150" s="477"/>
      <c r="Y150" s="170"/>
      <c r="Z150" s="477"/>
      <c r="AA150" s="477"/>
      <c r="AB150" s="671"/>
      <c r="AC150" s="673"/>
      <c r="AD150" s="477"/>
      <c r="AE150" s="170"/>
      <c r="AF150" s="477"/>
      <c r="AG150" s="477"/>
      <c r="AH150" s="671"/>
      <c r="AI150" s="673"/>
      <c r="AJ150" s="477"/>
      <c r="AK150" s="170"/>
      <c r="AL150" s="477"/>
      <c r="AM150" s="477"/>
      <c r="AN150" s="671"/>
      <c r="AO150" s="673"/>
      <c r="AP150" s="761"/>
      <c r="AQ150" s="762"/>
    </row>
    <row r="151" spans="2:43" ht="12" customHeight="1" thickBot="1" x14ac:dyDescent="0.3">
      <c r="B151" s="606"/>
      <c r="C151" s="32" t="str">
        <f t="array" aca="1" ref="C151" ca="1">IF(ISERROR(INDEX('Background Data'!$W$1:$X$451,SMALL(IF('Background Data'!$W$1:$W$451="Thermal oxidizer",ROW('Background Data'!$W$1:$W$451)),ROW(30:30)),2)),"",INDEX('Background Data'!$W$1:$X$451,SMALL(IF('Background Data'!$W$1:$W$451="Thermal oxidizer",ROW('Background Data'!$W$1:$W$451)),ROW(30:30)),2))</f>
        <v/>
      </c>
      <c r="D151" s="678"/>
      <c r="E151" s="683"/>
      <c r="F151" s="683"/>
      <c r="G151" s="679"/>
      <c r="H151" s="54"/>
      <c r="I151" s="769"/>
      <c r="J151" s="71"/>
      <c r="K151" s="244"/>
      <c r="L151" s="58"/>
      <c r="M151" s="336"/>
      <c r="N151" s="678"/>
      <c r="O151" s="683"/>
      <c r="P151" s="683"/>
      <c r="Q151" s="679"/>
      <c r="R151" s="244"/>
      <c r="S151" s="54"/>
      <c r="T151" s="244"/>
      <c r="U151" s="244"/>
      <c r="V151" s="678"/>
      <c r="W151" s="679"/>
      <c r="X151" s="244"/>
      <c r="Y151" s="54"/>
      <c r="Z151" s="244"/>
      <c r="AA151" s="244"/>
      <c r="AB151" s="678"/>
      <c r="AC151" s="679"/>
      <c r="AD151" s="244"/>
      <c r="AE151" s="54"/>
      <c r="AF151" s="244"/>
      <c r="AG151" s="244"/>
      <c r="AH151" s="678"/>
      <c r="AI151" s="679"/>
      <c r="AJ151" s="244"/>
      <c r="AK151" s="54"/>
      <c r="AL151" s="244"/>
      <c r="AM151" s="244"/>
      <c r="AN151" s="678"/>
      <c r="AO151" s="679"/>
      <c r="AP151" s="763"/>
      <c r="AQ151" s="757"/>
    </row>
    <row r="152" spans="2:43" x14ac:dyDescent="0.25"/>
    <row r="153" spans="2:43" x14ac:dyDescent="0.25"/>
    <row r="154" spans="2:43" ht="15.75" thickBot="1" x14ac:dyDescent="0.3">
      <c r="B154" s="14" t="s">
        <v>1488</v>
      </c>
    </row>
    <row r="155" spans="2:43" x14ac:dyDescent="0.25">
      <c r="B155" s="6" t="s">
        <v>20</v>
      </c>
      <c r="C155" s="467" t="s">
        <v>115</v>
      </c>
      <c r="D155" s="588" t="s">
        <v>1266</v>
      </c>
      <c r="E155" s="607"/>
      <c r="F155" s="607"/>
      <c r="G155" s="589"/>
      <c r="H155" s="588" t="s">
        <v>1267</v>
      </c>
      <c r="I155" s="607"/>
      <c r="J155" s="607"/>
      <c r="K155" s="607"/>
      <c r="L155" s="590" t="s">
        <v>1268</v>
      </c>
      <c r="M155" s="590"/>
      <c r="N155" s="590"/>
      <c r="O155" s="590"/>
      <c r="P155" s="590"/>
      <c r="Q155" s="590"/>
      <c r="R155" s="590" t="s">
        <v>1269</v>
      </c>
      <c r="S155" s="590"/>
      <c r="T155" s="590"/>
      <c r="U155" s="590"/>
      <c r="V155" s="590"/>
      <c r="W155" s="590"/>
      <c r="X155" s="590" t="s">
        <v>1432</v>
      </c>
      <c r="Y155" s="590"/>
      <c r="Z155" s="590"/>
      <c r="AA155" s="590"/>
      <c r="AB155" s="590"/>
      <c r="AC155" s="590"/>
      <c r="AD155" s="590" t="s">
        <v>1433</v>
      </c>
      <c r="AE155" s="590"/>
      <c r="AF155" s="590"/>
      <c r="AG155" s="590"/>
      <c r="AH155" s="590"/>
      <c r="AI155" s="590"/>
      <c r="AJ155" s="590" t="s">
        <v>1434</v>
      </c>
      <c r="AK155" s="633"/>
    </row>
    <row r="156" spans="2:43" ht="36" customHeight="1" x14ac:dyDescent="0.25">
      <c r="B156" s="247" t="s">
        <v>67</v>
      </c>
      <c r="C156" s="468" t="s">
        <v>116</v>
      </c>
      <c r="D156" s="582" t="s">
        <v>171</v>
      </c>
      <c r="E156" s="609"/>
      <c r="F156" s="609"/>
      <c r="G156" s="583"/>
      <c r="H156" s="690" t="s">
        <v>599</v>
      </c>
      <c r="I156" s="764"/>
      <c r="J156" s="764"/>
      <c r="K156" s="764"/>
      <c r="L156" s="666" t="s">
        <v>711</v>
      </c>
      <c r="M156" s="666"/>
      <c r="N156" s="666"/>
      <c r="O156" s="666"/>
      <c r="P156" s="666"/>
      <c r="Q156" s="666"/>
      <c r="R156" s="666" t="s">
        <v>712</v>
      </c>
      <c r="S156" s="666"/>
      <c r="T156" s="666"/>
      <c r="U156" s="666"/>
      <c r="V156" s="666"/>
      <c r="W156" s="666"/>
      <c r="X156" s="666" t="s">
        <v>713</v>
      </c>
      <c r="Y156" s="666"/>
      <c r="Z156" s="666"/>
      <c r="AA156" s="666"/>
      <c r="AB156" s="666"/>
      <c r="AC156" s="666"/>
      <c r="AD156" s="666" t="s">
        <v>714</v>
      </c>
      <c r="AE156" s="666"/>
      <c r="AF156" s="666"/>
      <c r="AG156" s="666"/>
      <c r="AH156" s="666"/>
      <c r="AI156" s="666"/>
      <c r="AJ156" s="666" t="s">
        <v>459</v>
      </c>
      <c r="AK156" s="765"/>
    </row>
    <row r="157" spans="2:43" ht="72" customHeight="1" x14ac:dyDescent="0.25">
      <c r="B157" s="7" t="s">
        <v>21</v>
      </c>
      <c r="C157" s="461" t="s">
        <v>354</v>
      </c>
      <c r="D157" s="638" t="s">
        <v>607</v>
      </c>
      <c r="E157" s="639"/>
      <c r="F157" s="639"/>
      <c r="G157" s="556"/>
      <c r="H157" s="758" t="s">
        <v>1486</v>
      </c>
      <c r="I157" s="759"/>
      <c r="J157" s="759"/>
      <c r="K157" s="759"/>
      <c r="L157" s="476" t="s">
        <v>683</v>
      </c>
      <c r="M157" s="476" t="s">
        <v>682</v>
      </c>
      <c r="N157" s="476" t="s">
        <v>685</v>
      </c>
      <c r="O157" s="476" t="s">
        <v>684</v>
      </c>
      <c r="P157" s="667" t="s">
        <v>678</v>
      </c>
      <c r="Q157" s="667"/>
      <c r="R157" s="476" t="s">
        <v>686</v>
      </c>
      <c r="S157" s="476" t="s">
        <v>687</v>
      </c>
      <c r="T157" s="476" t="s">
        <v>688</v>
      </c>
      <c r="U157" s="476" t="s">
        <v>689</v>
      </c>
      <c r="V157" s="667" t="s">
        <v>679</v>
      </c>
      <c r="W157" s="667"/>
      <c r="X157" s="476" t="s">
        <v>690</v>
      </c>
      <c r="Y157" s="476" t="s">
        <v>691</v>
      </c>
      <c r="Z157" s="476" t="s">
        <v>692</v>
      </c>
      <c r="AA157" s="476" t="s">
        <v>693</v>
      </c>
      <c r="AB157" s="667" t="s">
        <v>680</v>
      </c>
      <c r="AC157" s="667"/>
      <c r="AD157" s="476" t="s">
        <v>694</v>
      </c>
      <c r="AE157" s="476" t="s">
        <v>695</v>
      </c>
      <c r="AF157" s="476" t="s">
        <v>696</v>
      </c>
      <c r="AG157" s="476" t="s">
        <v>697</v>
      </c>
      <c r="AH157" s="667" t="s">
        <v>681</v>
      </c>
      <c r="AI157" s="667"/>
      <c r="AJ157" s="667" t="s">
        <v>349</v>
      </c>
      <c r="AK157" s="766"/>
    </row>
    <row r="158" spans="2:43" ht="12" customHeight="1" x14ac:dyDescent="0.25">
      <c r="B158" s="604" t="s">
        <v>765</v>
      </c>
      <c r="C158" s="31" t="str">
        <f t="array" aca="1" ref="C158" ca="1">IF(ISERROR(INDEX('Background Data'!$W$1:$X$451,SMALL(IF(LEFT('Background Data'!$W$1:$W$451,5)="Other",ROW('Background Data'!$W$1:$W$451)),ROW(1:1)),2)),"",INDEX('Background Data'!$W$1:$X$451,SMALL(IF(LEFT('Background Data'!$W$1:$W$451,5)="Other",ROW('Background Data'!$W$1:$W$451)),ROW(1:1)),2))</f>
        <v/>
      </c>
      <c r="D158" s="671"/>
      <c r="E158" s="672"/>
      <c r="F158" s="672"/>
      <c r="G158" s="673"/>
      <c r="H158" s="671"/>
      <c r="I158" s="672"/>
      <c r="J158" s="672"/>
      <c r="K158" s="673"/>
      <c r="L158" s="243"/>
      <c r="M158" s="51"/>
      <c r="N158" s="243"/>
      <c r="O158" s="243"/>
      <c r="P158" s="671"/>
      <c r="Q158" s="673"/>
      <c r="R158" s="243"/>
      <c r="S158" s="51"/>
      <c r="T158" s="243"/>
      <c r="U158" s="243"/>
      <c r="V158" s="671"/>
      <c r="W158" s="673"/>
      <c r="X158" s="243"/>
      <c r="Y158" s="51"/>
      <c r="Z158" s="243"/>
      <c r="AA158" s="243"/>
      <c r="AB158" s="671"/>
      <c r="AC158" s="673"/>
      <c r="AD158" s="243"/>
      <c r="AE158" s="51"/>
      <c r="AF158" s="243"/>
      <c r="AG158" s="243"/>
      <c r="AH158" s="671"/>
      <c r="AI158" s="673"/>
      <c r="AJ158" s="760" t="s">
        <v>1583</v>
      </c>
      <c r="AK158" s="756"/>
    </row>
    <row r="159" spans="2:43" x14ac:dyDescent="0.25">
      <c r="B159" s="605"/>
      <c r="C159" s="31" t="str">
        <f t="array" aca="1" ref="C159" ca="1">IF(ISERROR(INDEX('Background Data'!$W$1:$X$451,SMALL(IF(LEFT('Background Data'!$W$1:$W$451,5)="Other",ROW('Background Data'!$W$1:$W$451)),ROW(2:2)),2)),"",INDEX('Background Data'!$W$1:$X$451,SMALL(IF(LEFT('Background Data'!$W$1:$W$451,5)="Other",ROW('Background Data'!$W$1:$W$451)),ROW(2:2)),2))</f>
        <v/>
      </c>
      <c r="D159" s="671"/>
      <c r="E159" s="672"/>
      <c r="F159" s="672"/>
      <c r="G159" s="673"/>
      <c r="H159" s="671"/>
      <c r="I159" s="672"/>
      <c r="J159" s="672"/>
      <c r="K159" s="673"/>
      <c r="L159" s="243"/>
      <c r="M159" s="51"/>
      <c r="N159" s="243"/>
      <c r="O159" s="243"/>
      <c r="P159" s="671"/>
      <c r="Q159" s="673"/>
      <c r="R159" s="243"/>
      <c r="S159" s="51"/>
      <c r="T159" s="243"/>
      <c r="U159" s="243"/>
      <c r="V159" s="671"/>
      <c r="W159" s="673"/>
      <c r="X159" s="243"/>
      <c r="Y159" s="51"/>
      <c r="Z159" s="243"/>
      <c r="AA159" s="243"/>
      <c r="AB159" s="671"/>
      <c r="AC159" s="673"/>
      <c r="AD159" s="243"/>
      <c r="AE159" s="51"/>
      <c r="AF159" s="243"/>
      <c r="AG159" s="243"/>
      <c r="AH159" s="671"/>
      <c r="AI159" s="673"/>
      <c r="AJ159" s="760"/>
      <c r="AK159" s="756"/>
    </row>
    <row r="160" spans="2:43" x14ac:dyDescent="0.25">
      <c r="B160" s="605"/>
      <c r="C160" s="31" t="str">
        <f t="array" aca="1" ref="C160" ca="1">IF(ISERROR(INDEX('Background Data'!$W$1:$X$451,SMALL(IF(LEFT('Background Data'!$W$1:$W$451,5)="Other",ROW('Background Data'!$W$1:$W$451)),ROW(3:3)),2)),"",INDEX('Background Data'!$W$1:$X$451,SMALL(IF(LEFT('Background Data'!$W$1:$W$451,5)="Other",ROW('Background Data'!$W$1:$W$451)),ROW(3:3)),2))</f>
        <v/>
      </c>
      <c r="D160" s="671"/>
      <c r="E160" s="672"/>
      <c r="F160" s="672"/>
      <c r="G160" s="673"/>
      <c r="H160" s="671"/>
      <c r="I160" s="672"/>
      <c r="J160" s="672"/>
      <c r="K160" s="673"/>
      <c r="L160" s="243"/>
      <c r="M160" s="51"/>
      <c r="N160" s="243"/>
      <c r="O160" s="243"/>
      <c r="P160" s="671"/>
      <c r="Q160" s="673"/>
      <c r="R160" s="243"/>
      <c r="S160" s="51"/>
      <c r="T160" s="243"/>
      <c r="U160" s="243"/>
      <c r="V160" s="671"/>
      <c r="W160" s="673"/>
      <c r="X160" s="243"/>
      <c r="Y160" s="51"/>
      <c r="Z160" s="243"/>
      <c r="AA160" s="243"/>
      <c r="AB160" s="671"/>
      <c r="AC160" s="673"/>
      <c r="AD160" s="243"/>
      <c r="AE160" s="51"/>
      <c r="AF160" s="243"/>
      <c r="AG160" s="243"/>
      <c r="AH160" s="671"/>
      <c r="AI160" s="673"/>
      <c r="AJ160" s="760"/>
      <c r="AK160" s="756"/>
    </row>
    <row r="161" spans="2:37" x14ac:dyDescent="0.25">
      <c r="B161" s="605"/>
      <c r="C161" s="31" t="str">
        <f t="array" aca="1" ref="C161" ca="1">IF(ISERROR(INDEX('Background Data'!$W$1:$X$451,SMALL(IF(LEFT('Background Data'!$W$1:$W$451,5)="Other",ROW('Background Data'!$W$1:$W$451)),ROW(4:4)),2)),"",INDEX('Background Data'!$W$1:$X$451,SMALL(IF(LEFT('Background Data'!$W$1:$W$451,5)="Other",ROW('Background Data'!$W$1:$W$451)),ROW(4:4)),2))</f>
        <v/>
      </c>
      <c r="D161" s="671"/>
      <c r="E161" s="672"/>
      <c r="F161" s="672"/>
      <c r="G161" s="673"/>
      <c r="H161" s="671"/>
      <c r="I161" s="672"/>
      <c r="J161" s="672"/>
      <c r="K161" s="673"/>
      <c r="L161" s="243"/>
      <c r="M161" s="51"/>
      <c r="N161" s="243"/>
      <c r="O161" s="243"/>
      <c r="P161" s="671"/>
      <c r="Q161" s="673"/>
      <c r="R161" s="243"/>
      <c r="S161" s="51"/>
      <c r="T161" s="243"/>
      <c r="U161" s="243"/>
      <c r="V161" s="671"/>
      <c r="W161" s="673"/>
      <c r="X161" s="243"/>
      <c r="Y161" s="51"/>
      <c r="Z161" s="243"/>
      <c r="AA161" s="243"/>
      <c r="AB161" s="671"/>
      <c r="AC161" s="673"/>
      <c r="AD161" s="243"/>
      <c r="AE161" s="51"/>
      <c r="AF161" s="243"/>
      <c r="AG161" s="243"/>
      <c r="AH161" s="671"/>
      <c r="AI161" s="673"/>
      <c r="AJ161" s="760"/>
      <c r="AK161" s="756"/>
    </row>
    <row r="162" spans="2:37" s="346" customFormat="1" x14ac:dyDescent="0.25">
      <c r="B162" s="605"/>
      <c r="C162" s="31" t="str">
        <f t="array" aca="1" ref="C162" ca="1">IF(ISERROR(INDEX('Background Data'!$W$1:$X$451,SMALL(IF(LEFT('Background Data'!$W$1:$W$451,5)="Other",ROW('Background Data'!$W$1:$W$451)),ROW(5:5)),2)),"",INDEX('Background Data'!$W$1:$X$451,SMALL(IF(LEFT('Background Data'!$W$1:$W$451,5)="Other",ROW('Background Data'!$W$1:$W$451)),ROW(5:5)),2))</f>
        <v/>
      </c>
      <c r="D162" s="671"/>
      <c r="E162" s="672"/>
      <c r="F162" s="672"/>
      <c r="G162" s="673"/>
      <c r="H162" s="671"/>
      <c r="I162" s="672"/>
      <c r="J162" s="672"/>
      <c r="K162" s="673"/>
      <c r="L162" s="243"/>
      <c r="M162" s="51"/>
      <c r="N162" s="243"/>
      <c r="O162" s="243"/>
      <c r="P162" s="671"/>
      <c r="Q162" s="673"/>
      <c r="R162" s="243"/>
      <c r="S162" s="51"/>
      <c r="T162" s="243"/>
      <c r="U162" s="243"/>
      <c r="V162" s="671"/>
      <c r="W162" s="673"/>
      <c r="X162" s="243"/>
      <c r="Y162" s="51"/>
      <c r="Z162" s="243"/>
      <c r="AA162" s="243"/>
      <c r="AB162" s="671"/>
      <c r="AC162" s="673"/>
      <c r="AD162" s="243"/>
      <c r="AE162" s="51"/>
      <c r="AF162" s="243"/>
      <c r="AG162" s="243"/>
      <c r="AH162" s="671"/>
      <c r="AI162" s="673"/>
      <c r="AJ162" s="760"/>
      <c r="AK162" s="756"/>
    </row>
    <row r="163" spans="2:37" s="346" customFormat="1" x14ac:dyDescent="0.25">
      <c r="B163" s="605"/>
      <c r="C163" s="31" t="str">
        <f t="array" aca="1" ref="C163" ca="1">IF(ISERROR(INDEX('Background Data'!$W$1:$X$451,SMALL(IF(LEFT('Background Data'!$W$1:$W$451,5)="Other",ROW('Background Data'!$W$1:$W$451)),ROW(6:6)),2)),"",INDEX('Background Data'!$W$1:$X$451,SMALL(IF(LEFT('Background Data'!$W$1:$W$451,5)="Other",ROW('Background Data'!$W$1:$W$451)),ROW(6:6)),2))</f>
        <v/>
      </c>
      <c r="D163" s="671"/>
      <c r="E163" s="672"/>
      <c r="F163" s="672"/>
      <c r="G163" s="673"/>
      <c r="H163" s="671"/>
      <c r="I163" s="672"/>
      <c r="J163" s="672"/>
      <c r="K163" s="673"/>
      <c r="L163" s="243"/>
      <c r="M163" s="51"/>
      <c r="N163" s="243"/>
      <c r="O163" s="243"/>
      <c r="P163" s="671"/>
      <c r="Q163" s="673"/>
      <c r="R163" s="243"/>
      <c r="S163" s="51"/>
      <c r="T163" s="243"/>
      <c r="U163" s="243"/>
      <c r="V163" s="671"/>
      <c r="W163" s="673"/>
      <c r="X163" s="243"/>
      <c r="Y163" s="51"/>
      <c r="Z163" s="243"/>
      <c r="AA163" s="243"/>
      <c r="AB163" s="671"/>
      <c r="AC163" s="673"/>
      <c r="AD163" s="243"/>
      <c r="AE163" s="51"/>
      <c r="AF163" s="243"/>
      <c r="AG163" s="243"/>
      <c r="AH163" s="671"/>
      <c r="AI163" s="673"/>
      <c r="AJ163" s="760"/>
      <c r="AK163" s="756"/>
    </row>
    <row r="164" spans="2:37" s="346" customFormat="1" x14ac:dyDescent="0.25">
      <c r="B164" s="605"/>
      <c r="C164" s="31" t="str">
        <f t="array" aca="1" ref="C164" ca="1">IF(ISERROR(INDEX('Background Data'!$W$1:$X$451,SMALL(IF(LEFT('Background Data'!$W$1:$W$451,5)="Other",ROW('Background Data'!$W$1:$W$451)),ROW(7:7)),2)),"",INDEX('Background Data'!$W$1:$X$451,SMALL(IF(LEFT('Background Data'!$W$1:$W$451,5)="Other",ROW('Background Data'!$W$1:$W$451)),ROW(7:7)),2))</f>
        <v/>
      </c>
      <c r="D164" s="671"/>
      <c r="E164" s="672"/>
      <c r="F164" s="672"/>
      <c r="G164" s="673"/>
      <c r="H164" s="671"/>
      <c r="I164" s="672"/>
      <c r="J164" s="672"/>
      <c r="K164" s="673"/>
      <c r="L164" s="243"/>
      <c r="M164" s="51"/>
      <c r="N164" s="243"/>
      <c r="O164" s="243"/>
      <c r="P164" s="671"/>
      <c r="Q164" s="673"/>
      <c r="R164" s="243"/>
      <c r="S164" s="51"/>
      <c r="T164" s="243"/>
      <c r="U164" s="243"/>
      <c r="V164" s="671"/>
      <c r="W164" s="673"/>
      <c r="X164" s="243"/>
      <c r="Y164" s="51"/>
      <c r="Z164" s="243"/>
      <c r="AA164" s="243"/>
      <c r="AB164" s="671"/>
      <c r="AC164" s="673"/>
      <c r="AD164" s="243"/>
      <c r="AE164" s="51"/>
      <c r="AF164" s="243"/>
      <c r="AG164" s="243"/>
      <c r="AH164" s="671"/>
      <c r="AI164" s="673"/>
      <c r="AJ164" s="760"/>
      <c r="AK164" s="756"/>
    </row>
    <row r="165" spans="2:37" s="346" customFormat="1" x14ac:dyDescent="0.25">
      <c r="B165" s="605"/>
      <c r="C165" s="31" t="str">
        <f t="array" aca="1" ref="C165" ca="1">IF(ISERROR(INDEX('Background Data'!$W$1:$X$451,SMALL(IF(LEFT('Background Data'!$W$1:$W$451,5)="Other",ROW('Background Data'!$W$1:$W$451)),ROW(8:8)),2)),"",INDEX('Background Data'!$W$1:$X$451,SMALL(IF(LEFT('Background Data'!$W$1:$W$451,5)="Other",ROW('Background Data'!$W$1:$W$451)),ROW(8:8)),2))</f>
        <v/>
      </c>
      <c r="D165" s="671"/>
      <c r="E165" s="672"/>
      <c r="F165" s="672"/>
      <c r="G165" s="673"/>
      <c r="H165" s="671"/>
      <c r="I165" s="672"/>
      <c r="J165" s="672"/>
      <c r="K165" s="673"/>
      <c r="L165" s="243"/>
      <c r="M165" s="51"/>
      <c r="N165" s="243"/>
      <c r="O165" s="243"/>
      <c r="P165" s="671"/>
      <c r="Q165" s="673"/>
      <c r="R165" s="243"/>
      <c r="S165" s="51"/>
      <c r="T165" s="243"/>
      <c r="U165" s="243"/>
      <c r="V165" s="671"/>
      <c r="W165" s="673"/>
      <c r="X165" s="243"/>
      <c r="Y165" s="51"/>
      <c r="Z165" s="243"/>
      <c r="AA165" s="243"/>
      <c r="AB165" s="671"/>
      <c r="AC165" s="673"/>
      <c r="AD165" s="243"/>
      <c r="AE165" s="51"/>
      <c r="AF165" s="243"/>
      <c r="AG165" s="243"/>
      <c r="AH165" s="671"/>
      <c r="AI165" s="673"/>
      <c r="AJ165" s="760"/>
      <c r="AK165" s="756"/>
    </row>
    <row r="166" spans="2:37" s="346" customFormat="1" x14ac:dyDescent="0.25">
      <c r="B166" s="605"/>
      <c r="C166" s="31" t="str">
        <f t="array" aca="1" ref="C166" ca="1">IF(ISERROR(INDEX('Background Data'!$W$1:$X$451,SMALL(IF(LEFT('Background Data'!$W$1:$W$451,5)="Other",ROW('Background Data'!$W$1:$W$451)),ROW(9:9)),2)),"",INDEX('Background Data'!$W$1:$X$451,SMALL(IF(LEFT('Background Data'!$W$1:$W$451,5)="Other",ROW('Background Data'!$W$1:$W$451)),ROW(9:9)),2))</f>
        <v/>
      </c>
      <c r="D166" s="671"/>
      <c r="E166" s="672"/>
      <c r="F166" s="672"/>
      <c r="G166" s="673"/>
      <c r="H166" s="671"/>
      <c r="I166" s="672"/>
      <c r="J166" s="672"/>
      <c r="K166" s="673"/>
      <c r="L166" s="243"/>
      <c r="M166" s="51"/>
      <c r="N166" s="243"/>
      <c r="O166" s="243"/>
      <c r="P166" s="671"/>
      <c r="Q166" s="673"/>
      <c r="R166" s="243"/>
      <c r="S166" s="51"/>
      <c r="T166" s="243"/>
      <c r="U166" s="243"/>
      <c r="V166" s="671"/>
      <c r="W166" s="673"/>
      <c r="X166" s="243"/>
      <c r="Y166" s="51"/>
      <c r="Z166" s="243"/>
      <c r="AA166" s="243"/>
      <c r="AB166" s="671"/>
      <c r="AC166" s="673"/>
      <c r="AD166" s="243"/>
      <c r="AE166" s="51"/>
      <c r="AF166" s="243"/>
      <c r="AG166" s="243"/>
      <c r="AH166" s="671"/>
      <c r="AI166" s="673"/>
      <c r="AJ166" s="760"/>
      <c r="AK166" s="756"/>
    </row>
    <row r="167" spans="2:37" s="346" customFormat="1" x14ac:dyDescent="0.25">
      <c r="B167" s="605"/>
      <c r="C167" s="31" t="str">
        <f t="array" aca="1" ref="C167" ca="1">IF(ISERROR(INDEX('Background Data'!$W$1:$X$451,SMALL(IF(LEFT('Background Data'!$W$1:$W$451,5)="Other",ROW('Background Data'!$W$1:$W$451)),ROW(10:10)),2)),"",INDEX('Background Data'!$W$1:$X$451,SMALL(IF(LEFT('Background Data'!$W$1:$W$451,5)="Other",ROW('Background Data'!$W$1:$W$451)),ROW(10:10)),2))</f>
        <v/>
      </c>
      <c r="D167" s="671"/>
      <c r="E167" s="672"/>
      <c r="F167" s="672"/>
      <c r="G167" s="673"/>
      <c r="H167" s="671"/>
      <c r="I167" s="672"/>
      <c r="J167" s="672"/>
      <c r="K167" s="673"/>
      <c r="L167" s="243"/>
      <c r="M167" s="51"/>
      <c r="N167" s="243"/>
      <c r="O167" s="243"/>
      <c r="P167" s="671"/>
      <c r="Q167" s="673"/>
      <c r="R167" s="243"/>
      <c r="S167" s="51"/>
      <c r="T167" s="243"/>
      <c r="U167" s="243"/>
      <c r="V167" s="671"/>
      <c r="W167" s="673"/>
      <c r="X167" s="243"/>
      <c r="Y167" s="51"/>
      <c r="Z167" s="243"/>
      <c r="AA167" s="243"/>
      <c r="AB167" s="671"/>
      <c r="AC167" s="673"/>
      <c r="AD167" s="243"/>
      <c r="AE167" s="51"/>
      <c r="AF167" s="243"/>
      <c r="AG167" s="243"/>
      <c r="AH167" s="671"/>
      <c r="AI167" s="673"/>
      <c r="AJ167" s="760"/>
      <c r="AK167" s="756"/>
    </row>
    <row r="168" spans="2:37" s="346" customFormat="1" x14ac:dyDescent="0.25">
      <c r="B168" s="605"/>
      <c r="C168" s="31" t="str">
        <f t="array" aca="1" ref="C168" ca="1">IF(ISERROR(INDEX('Background Data'!$W$1:$X$451,SMALL(IF(LEFT('Background Data'!$W$1:$W$451,5)="Other",ROW('Background Data'!$W$1:$W$451)),ROW(11:11)),2)),"",INDEX('Background Data'!$W$1:$X$451,SMALL(IF(LEFT('Background Data'!$W$1:$W$451,5)="Other",ROW('Background Data'!$W$1:$W$451)),ROW(11:11)),2))</f>
        <v/>
      </c>
      <c r="D168" s="671"/>
      <c r="E168" s="672"/>
      <c r="F168" s="672"/>
      <c r="G168" s="673"/>
      <c r="H168" s="671"/>
      <c r="I168" s="672"/>
      <c r="J168" s="672"/>
      <c r="K168" s="673"/>
      <c r="L168" s="243"/>
      <c r="M168" s="51"/>
      <c r="N168" s="243"/>
      <c r="O168" s="243"/>
      <c r="P168" s="671"/>
      <c r="Q168" s="673"/>
      <c r="R168" s="243"/>
      <c r="S168" s="51"/>
      <c r="T168" s="243"/>
      <c r="U168" s="243"/>
      <c r="V168" s="671"/>
      <c r="W168" s="673"/>
      <c r="X168" s="243"/>
      <c r="Y168" s="51"/>
      <c r="Z168" s="243"/>
      <c r="AA168" s="243"/>
      <c r="AB168" s="671"/>
      <c r="AC168" s="673"/>
      <c r="AD168" s="243"/>
      <c r="AE168" s="51"/>
      <c r="AF168" s="243"/>
      <c r="AG168" s="243"/>
      <c r="AH168" s="671"/>
      <c r="AI168" s="673"/>
      <c r="AJ168" s="760"/>
      <c r="AK168" s="756"/>
    </row>
    <row r="169" spans="2:37" s="346" customFormat="1" x14ac:dyDescent="0.25">
      <c r="B169" s="605"/>
      <c r="C169" s="31" t="str">
        <f t="array" aca="1" ref="C169" ca="1">IF(ISERROR(INDEX('Background Data'!$W$1:$X$451,SMALL(IF(LEFT('Background Data'!$W$1:$W$451,5)="Other",ROW('Background Data'!$W$1:$W$451)),ROW(12:12)),2)),"",INDEX('Background Data'!$W$1:$X$451,SMALL(IF(LEFT('Background Data'!$W$1:$W$451,5)="Other",ROW('Background Data'!$W$1:$W$451)),ROW(12:12)),2))</f>
        <v/>
      </c>
      <c r="D169" s="671"/>
      <c r="E169" s="672"/>
      <c r="F169" s="672"/>
      <c r="G169" s="673"/>
      <c r="H169" s="671"/>
      <c r="I169" s="672"/>
      <c r="J169" s="672"/>
      <c r="K169" s="673"/>
      <c r="L169" s="243"/>
      <c r="M169" s="51"/>
      <c r="N169" s="243"/>
      <c r="O169" s="243"/>
      <c r="P169" s="671"/>
      <c r="Q169" s="673"/>
      <c r="R169" s="243"/>
      <c r="S169" s="51"/>
      <c r="T169" s="243"/>
      <c r="U169" s="243"/>
      <c r="V169" s="671"/>
      <c r="W169" s="673"/>
      <c r="X169" s="243"/>
      <c r="Y169" s="51"/>
      <c r="Z169" s="243"/>
      <c r="AA169" s="243"/>
      <c r="AB169" s="671"/>
      <c r="AC169" s="673"/>
      <c r="AD169" s="243"/>
      <c r="AE169" s="51"/>
      <c r="AF169" s="243"/>
      <c r="AG169" s="243"/>
      <c r="AH169" s="671"/>
      <c r="AI169" s="673"/>
      <c r="AJ169" s="760"/>
      <c r="AK169" s="756"/>
    </row>
    <row r="170" spans="2:37" s="346" customFormat="1" x14ac:dyDescent="0.25">
      <c r="B170" s="605"/>
      <c r="C170" s="31" t="str">
        <f t="array" aca="1" ref="C170" ca="1">IF(ISERROR(INDEX('Background Data'!$W$1:$X$451,SMALL(IF(LEFT('Background Data'!$W$1:$W$451,5)="Other",ROW('Background Data'!$W$1:$W$451)),ROW(13:13)),2)),"",INDEX('Background Data'!$W$1:$X$451,SMALL(IF(LEFT('Background Data'!$W$1:$W$451,5)="Other",ROW('Background Data'!$W$1:$W$451)),ROW(13:13)),2))</f>
        <v/>
      </c>
      <c r="D170" s="671"/>
      <c r="E170" s="672"/>
      <c r="F170" s="672"/>
      <c r="G170" s="673"/>
      <c r="H170" s="671"/>
      <c r="I170" s="672"/>
      <c r="J170" s="672"/>
      <c r="K170" s="673"/>
      <c r="L170" s="243"/>
      <c r="M170" s="51"/>
      <c r="N170" s="243"/>
      <c r="O170" s="243"/>
      <c r="P170" s="671"/>
      <c r="Q170" s="673"/>
      <c r="R170" s="243"/>
      <c r="S170" s="51"/>
      <c r="T170" s="243"/>
      <c r="U170" s="243"/>
      <c r="V170" s="671"/>
      <c r="W170" s="673"/>
      <c r="X170" s="243"/>
      <c r="Y170" s="51"/>
      <c r="Z170" s="243"/>
      <c r="AA170" s="243"/>
      <c r="AB170" s="671"/>
      <c r="AC170" s="673"/>
      <c r="AD170" s="243"/>
      <c r="AE170" s="51"/>
      <c r="AF170" s="243"/>
      <c r="AG170" s="243"/>
      <c r="AH170" s="671"/>
      <c r="AI170" s="673"/>
      <c r="AJ170" s="760"/>
      <c r="AK170" s="756"/>
    </row>
    <row r="171" spans="2:37" s="346" customFormat="1" x14ac:dyDescent="0.25">
      <c r="B171" s="605"/>
      <c r="C171" s="31" t="str">
        <f t="array" aca="1" ref="C171" ca="1">IF(ISERROR(INDEX('Background Data'!$W$1:$X$451,SMALL(IF(LEFT('Background Data'!$W$1:$W$451,5)="Other",ROW('Background Data'!$W$1:$W$451)),ROW(14:14)),2)),"",INDEX('Background Data'!$W$1:$X$451,SMALL(IF(LEFT('Background Data'!$W$1:$W$451,5)="Other",ROW('Background Data'!$W$1:$W$451)),ROW(14:14)),2))</f>
        <v/>
      </c>
      <c r="D171" s="671"/>
      <c r="E171" s="672"/>
      <c r="F171" s="672"/>
      <c r="G171" s="673"/>
      <c r="H171" s="671"/>
      <c r="I171" s="672"/>
      <c r="J171" s="672"/>
      <c r="K171" s="673"/>
      <c r="L171" s="243"/>
      <c r="M171" s="51"/>
      <c r="N171" s="243"/>
      <c r="O171" s="243"/>
      <c r="P171" s="671"/>
      <c r="Q171" s="673"/>
      <c r="R171" s="243"/>
      <c r="S171" s="51"/>
      <c r="T171" s="243"/>
      <c r="U171" s="243"/>
      <c r="V171" s="671"/>
      <c r="W171" s="673"/>
      <c r="X171" s="243"/>
      <c r="Y171" s="51"/>
      <c r="Z171" s="243"/>
      <c r="AA171" s="243"/>
      <c r="AB171" s="671"/>
      <c r="AC171" s="673"/>
      <c r="AD171" s="243"/>
      <c r="AE171" s="51"/>
      <c r="AF171" s="243"/>
      <c r="AG171" s="243"/>
      <c r="AH171" s="671"/>
      <c r="AI171" s="673"/>
      <c r="AJ171" s="760"/>
      <c r="AK171" s="756"/>
    </row>
    <row r="172" spans="2:37" x14ac:dyDescent="0.25">
      <c r="B172" s="605"/>
      <c r="C172" s="31" t="str">
        <f t="array" aca="1" ref="C172" ca="1">IF(ISERROR(INDEX('Background Data'!$W$1:$X$451,SMALL(IF(LEFT('Background Data'!$W$1:$W$451,5)="Other",ROW('Background Data'!$W$1:$W$451)),ROW(15:15)),2)),"",INDEX('Background Data'!$W$1:$X$451,SMALL(IF(LEFT('Background Data'!$W$1:$W$451,5)="Other",ROW('Background Data'!$W$1:$W$451)),ROW(15:15)),2))</f>
        <v/>
      </c>
      <c r="D172" s="671"/>
      <c r="E172" s="672"/>
      <c r="F172" s="672"/>
      <c r="G172" s="673"/>
      <c r="H172" s="671"/>
      <c r="I172" s="672"/>
      <c r="J172" s="672"/>
      <c r="K172" s="673"/>
      <c r="L172" s="243"/>
      <c r="M172" s="51"/>
      <c r="N172" s="243"/>
      <c r="O172" s="243"/>
      <c r="P172" s="671"/>
      <c r="Q172" s="673"/>
      <c r="R172" s="243"/>
      <c r="S172" s="51"/>
      <c r="T172" s="243"/>
      <c r="U172" s="243"/>
      <c r="V172" s="671"/>
      <c r="W172" s="673"/>
      <c r="X172" s="243"/>
      <c r="Y172" s="51"/>
      <c r="Z172" s="243"/>
      <c r="AA172" s="243"/>
      <c r="AB172" s="671"/>
      <c r="AC172" s="673"/>
      <c r="AD172" s="243"/>
      <c r="AE172" s="51"/>
      <c r="AF172" s="243"/>
      <c r="AG172" s="243"/>
      <c r="AH172" s="671"/>
      <c r="AI172" s="673"/>
      <c r="AJ172" s="760"/>
      <c r="AK172" s="756"/>
    </row>
    <row r="173" spans="2:37" s="267" customFormat="1" x14ac:dyDescent="0.25">
      <c r="B173" s="605"/>
      <c r="C173" s="31" t="str">
        <f t="array" aca="1" ref="C173" ca="1">IF(ISERROR(INDEX('Background Data'!$W$1:$X$451,SMALL(IF(LEFT('Background Data'!$W$1:$W$451,5)="Other",ROW('Background Data'!$W$1:$W$451)),ROW(16:16)),2)),"",INDEX('Background Data'!$W$1:$X$451,SMALL(IF(LEFT('Background Data'!$W$1:$W$451,5)="Other",ROW('Background Data'!$W$1:$W$451)),ROW(16:16)),2))</f>
        <v/>
      </c>
      <c r="D173" s="671"/>
      <c r="E173" s="672"/>
      <c r="F173" s="672"/>
      <c r="G173" s="673"/>
      <c r="H173" s="671"/>
      <c r="I173" s="672"/>
      <c r="J173" s="672"/>
      <c r="K173" s="673"/>
      <c r="L173" s="243"/>
      <c r="M173" s="51"/>
      <c r="N173" s="243"/>
      <c r="O173" s="243"/>
      <c r="P173" s="671"/>
      <c r="Q173" s="673"/>
      <c r="R173" s="243"/>
      <c r="S173" s="51"/>
      <c r="T173" s="243"/>
      <c r="U173" s="243"/>
      <c r="V173" s="671"/>
      <c r="W173" s="673"/>
      <c r="X173" s="243"/>
      <c r="Y173" s="51"/>
      <c r="Z173" s="243"/>
      <c r="AA173" s="243"/>
      <c r="AB173" s="671"/>
      <c r="AC173" s="673"/>
      <c r="AD173" s="243"/>
      <c r="AE173" s="51"/>
      <c r="AF173" s="243"/>
      <c r="AG173" s="243"/>
      <c r="AH173" s="671"/>
      <c r="AI173" s="673"/>
      <c r="AJ173" s="760"/>
      <c r="AK173" s="756"/>
    </row>
    <row r="174" spans="2:37" s="267" customFormat="1" x14ac:dyDescent="0.25">
      <c r="B174" s="605"/>
      <c r="C174" s="31" t="str">
        <f t="array" aca="1" ref="C174" ca="1">IF(ISERROR(INDEX('Background Data'!$W$1:$X$451,SMALL(IF(LEFT('Background Data'!$W$1:$W$451,5)="Other",ROW('Background Data'!$W$1:$W$451)),ROW(17:17)),2)),"",INDEX('Background Data'!$W$1:$X$451,SMALL(IF(LEFT('Background Data'!$W$1:$W$451,5)="Other",ROW('Background Data'!$W$1:$W$451)),ROW(17:17)),2))</f>
        <v/>
      </c>
      <c r="D174" s="671"/>
      <c r="E174" s="672"/>
      <c r="F174" s="672"/>
      <c r="G174" s="673"/>
      <c r="H174" s="671"/>
      <c r="I174" s="672"/>
      <c r="J174" s="672"/>
      <c r="K174" s="673"/>
      <c r="L174" s="243"/>
      <c r="M174" s="51"/>
      <c r="N174" s="243"/>
      <c r="O174" s="243"/>
      <c r="P174" s="671"/>
      <c r="Q174" s="673"/>
      <c r="R174" s="243"/>
      <c r="S174" s="51"/>
      <c r="T174" s="243"/>
      <c r="U174" s="243"/>
      <c r="V174" s="671"/>
      <c r="W174" s="673"/>
      <c r="X174" s="243"/>
      <c r="Y174" s="51"/>
      <c r="Z174" s="243"/>
      <c r="AA174" s="243"/>
      <c r="AB174" s="671"/>
      <c r="AC174" s="673"/>
      <c r="AD174" s="243"/>
      <c r="AE174" s="51"/>
      <c r="AF174" s="243"/>
      <c r="AG174" s="243"/>
      <c r="AH174" s="671"/>
      <c r="AI174" s="673"/>
      <c r="AJ174" s="760"/>
      <c r="AK174" s="756"/>
    </row>
    <row r="175" spans="2:37" s="267" customFormat="1" x14ac:dyDescent="0.25">
      <c r="B175" s="605"/>
      <c r="C175" s="31" t="str">
        <f t="array" aca="1" ref="C175" ca="1">IF(ISERROR(INDEX('Background Data'!$W$1:$X$451,SMALL(IF(LEFT('Background Data'!$W$1:$W$451,5)="Other",ROW('Background Data'!$W$1:$W$451)),ROW(18:18)),2)),"",INDEX('Background Data'!$W$1:$X$451,SMALL(IF(LEFT('Background Data'!$W$1:$W$451,5)="Other",ROW('Background Data'!$W$1:$W$451)),ROW(18:18)),2))</f>
        <v/>
      </c>
      <c r="D175" s="671"/>
      <c r="E175" s="672"/>
      <c r="F175" s="672"/>
      <c r="G175" s="673"/>
      <c r="H175" s="671"/>
      <c r="I175" s="672"/>
      <c r="J175" s="672"/>
      <c r="K175" s="673"/>
      <c r="L175" s="243"/>
      <c r="M175" s="51"/>
      <c r="N175" s="243"/>
      <c r="O175" s="243"/>
      <c r="P175" s="671"/>
      <c r="Q175" s="673"/>
      <c r="R175" s="243"/>
      <c r="S175" s="51"/>
      <c r="T175" s="243"/>
      <c r="U175" s="243"/>
      <c r="V175" s="671"/>
      <c r="W175" s="673"/>
      <c r="X175" s="243"/>
      <c r="Y175" s="51"/>
      <c r="Z175" s="243"/>
      <c r="AA175" s="243"/>
      <c r="AB175" s="671"/>
      <c r="AC175" s="673"/>
      <c r="AD175" s="243"/>
      <c r="AE175" s="51"/>
      <c r="AF175" s="243"/>
      <c r="AG175" s="243"/>
      <c r="AH175" s="671"/>
      <c r="AI175" s="673"/>
      <c r="AJ175" s="760"/>
      <c r="AK175" s="756"/>
    </row>
    <row r="176" spans="2:37" s="267" customFormat="1" x14ac:dyDescent="0.25">
      <c r="B176" s="605"/>
      <c r="C176" s="31" t="str">
        <f t="array" aca="1" ref="C176" ca="1">IF(ISERROR(INDEX('Background Data'!$W$1:$X$451,SMALL(IF(LEFT('Background Data'!$W$1:$W$451,5)="Other",ROW('Background Data'!$W$1:$W$451)),ROW(19:19)),2)),"",INDEX('Background Data'!$W$1:$X$451,SMALL(IF(LEFT('Background Data'!$W$1:$W$451,5)="Other",ROW('Background Data'!$W$1:$W$451)),ROW(19:19)),2))</f>
        <v/>
      </c>
      <c r="D176" s="671"/>
      <c r="E176" s="672"/>
      <c r="F176" s="672"/>
      <c r="G176" s="673"/>
      <c r="H176" s="671"/>
      <c r="I176" s="672"/>
      <c r="J176" s="672"/>
      <c r="K176" s="673"/>
      <c r="L176" s="243"/>
      <c r="M176" s="51"/>
      <c r="N176" s="243"/>
      <c r="O176" s="243"/>
      <c r="P176" s="671"/>
      <c r="Q176" s="673"/>
      <c r="R176" s="243"/>
      <c r="S176" s="51"/>
      <c r="T176" s="243"/>
      <c r="U176" s="243"/>
      <c r="V176" s="671"/>
      <c r="W176" s="673"/>
      <c r="X176" s="243"/>
      <c r="Y176" s="51"/>
      <c r="Z176" s="243"/>
      <c r="AA176" s="243"/>
      <c r="AB176" s="671"/>
      <c r="AC176" s="673"/>
      <c r="AD176" s="243"/>
      <c r="AE176" s="51"/>
      <c r="AF176" s="243"/>
      <c r="AG176" s="243"/>
      <c r="AH176" s="671"/>
      <c r="AI176" s="673"/>
      <c r="AJ176" s="760"/>
      <c r="AK176" s="756"/>
    </row>
    <row r="177" spans="2:37" s="267" customFormat="1" x14ac:dyDescent="0.25">
      <c r="B177" s="605"/>
      <c r="C177" s="31" t="str">
        <f t="array" aca="1" ref="C177" ca="1">IF(ISERROR(INDEX('Background Data'!$W$1:$X$451,SMALL(IF(LEFT('Background Data'!$W$1:$W$451,5)="Other",ROW('Background Data'!$W$1:$W$451)),ROW(20:20)),2)),"",INDEX('Background Data'!$W$1:$X$451,SMALL(IF(LEFT('Background Data'!$W$1:$W$451,5)="Other",ROW('Background Data'!$W$1:$W$451)),ROW(20:20)),2))</f>
        <v/>
      </c>
      <c r="D177" s="671"/>
      <c r="E177" s="672"/>
      <c r="F177" s="672"/>
      <c r="G177" s="673"/>
      <c r="H177" s="671"/>
      <c r="I177" s="672"/>
      <c r="J177" s="672"/>
      <c r="K177" s="673"/>
      <c r="L177" s="243"/>
      <c r="M177" s="51"/>
      <c r="N177" s="243"/>
      <c r="O177" s="243"/>
      <c r="P177" s="671"/>
      <c r="Q177" s="673"/>
      <c r="R177" s="243"/>
      <c r="S177" s="51"/>
      <c r="T177" s="243"/>
      <c r="U177" s="243"/>
      <c r="V177" s="671"/>
      <c r="W177" s="673"/>
      <c r="X177" s="243"/>
      <c r="Y177" s="51"/>
      <c r="Z177" s="243"/>
      <c r="AA177" s="243"/>
      <c r="AB177" s="671"/>
      <c r="AC177" s="673"/>
      <c r="AD177" s="243"/>
      <c r="AE177" s="51"/>
      <c r="AF177" s="243"/>
      <c r="AG177" s="243"/>
      <c r="AH177" s="671"/>
      <c r="AI177" s="673"/>
      <c r="AJ177" s="760"/>
      <c r="AK177" s="756"/>
    </row>
    <row r="178" spans="2:37" x14ac:dyDescent="0.25">
      <c r="B178" s="605"/>
      <c r="C178" s="31" t="str">
        <f t="array" aca="1" ref="C178" ca="1">IF(ISERROR(INDEX('Background Data'!$W$1:$X$451,SMALL(IF(LEFT('Background Data'!$W$1:$W$451,5)="Other",ROW('Background Data'!$W$1:$W$451)),ROW(21:21)),2)),"",INDEX('Background Data'!$W$1:$X$451,SMALL(IF(LEFT('Background Data'!$W$1:$W$451,5)="Other",ROW('Background Data'!$W$1:$W$451)),ROW(21:21)),2))</f>
        <v/>
      </c>
      <c r="D178" s="671"/>
      <c r="E178" s="672"/>
      <c r="F178" s="672"/>
      <c r="G178" s="673"/>
      <c r="H178" s="671"/>
      <c r="I178" s="672"/>
      <c r="J178" s="672"/>
      <c r="K178" s="673"/>
      <c r="L178" s="243"/>
      <c r="M178" s="51"/>
      <c r="N178" s="243"/>
      <c r="O178" s="243"/>
      <c r="P178" s="671"/>
      <c r="Q178" s="673"/>
      <c r="R178" s="243"/>
      <c r="S178" s="51"/>
      <c r="T178" s="243"/>
      <c r="U178" s="243"/>
      <c r="V178" s="671"/>
      <c r="W178" s="673"/>
      <c r="X178" s="243"/>
      <c r="Y178" s="51"/>
      <c r="Z178" s="243"/>
      <c r="AA178" s="243"/>
      <c r="AB178" s="671"/>
      <c r="AC178" s="673"/>
      <c r="AD178" s="243"/>
      <c r="AE178" s="51"/>
      <c r="AF178" s="243"/>
      <c r="AG178" s="243"/>
      <c r="AH178" s="671"/>
      <c r="AI178" s="673"/>
      <c r="AJ178" s="760"/>
      <c r="AK178" s="756"/>
    </row>
    <row r="179" spans="2:37" x14ac:dyDescent="0.25">
      <c r="B179" s="605"/>
      <c r="C179" s="31" t="str">
        <f t="array" aca="1" ref="C179" ca="1">IF(ISERROR(INDEX('Background Data'!$W$1:$X$451,SMALL(IF(LEFT('Background Data'!$W$1:$W$451,5)="Other",ROW('Background Data'!$W$1:$W$451)),ROW(22:22)),2)),"",INDEX('Background Data'!$W$1:$X$451,SMALL(IF(LEFT('Background Data'!$W$1:$W$451,5)="Other",ROW('Background Data'!$W$1:$W$451)),ROW(22:22)),2))</f>
        <v/>
      </c>
      <c r="D179" s="671"/>
      <c r="E179" s="672"/>
      <c r="F179" s="672"/>
      <c r="G179" s="673"/>
      <c r="H179" s="671"/>
      <c r="I179" s="672"/>
      <c r="J179" s="672"/>
      <c r="K179" s="673"/>
      <c r="L179" s="243"/>
      <c r="M179" s="51"/>
      <c r="N179" s="243"/>
      <c r="O179" s="243"/>
      <c r="P179" s="671"/>
      <c r="Q179" s="673"/>
      <c r="R179" s="243"/>
      <c r="S179" s="51"/>
      <c r="T179" s="243"/>
      <c r="U179" s="243"/>
      <c r="V179" s="671"/>
      <c r="W179" s="673"/>
      <c r="X179" s="243"/>
      <c r="Y179" s="51"/>
      <c r="Z179" s="243"/>
      <c r="AA179" s="243"/>
      <c r="AB179" s="671"/>
      <c r="AC179" s="673"/>
      <c r="AD179" s="243"/>
      <c r="AE179" s="51"/>
      <c r="AF179" s="243"/>
      <c r="AG179" s="243"/>
      <c r="AH179" s="671"/>
      <c r="AI179" s="673"/>
      <c r="AJ179" s="760"/>
      <c r="AK179" s="756"/>
    </row>
    <row r="180" spans="2:37" x14ac:dyDescent="0.25">
      <c r="B180" s="605"/>
      <c r="C180" s="31" t="str">
        <f t="array" aca="1" ref="C180" ca="1">IF(ISERROR(INDEX('Background Data'!$W$1:$X$451,SMALL(IF(LEFT('Background Data'!$W$1:$W$451,5)="Other",ROW('Background Data'!$W$1:$W$451)),ROW(23:23)),2)),"",INDEX('Background Data'!$W$1:$X$451,SMALL(IF(LEFT('Background Data'!$W$1:$W$451,5)="Other",ROW('Background Data'!$W$1:$W$451)),ROW(23:23)),2))</f>
        <v/>
      </c>
      <c r="D180" s="671"/>
      <c r="E180" s="672"/>
      <c r="F180" s="672"/>
      <c r="G180" s="673"/>
      <c r="H180" s="671"/>
      <c r="I180" s="672"/>
      <c r="J180" s="672"/>
      <c r="K180" s="673"/>
      <c r="L180" s="243"/>
      <c r="M180" s="51"/>
      <c r="N180" s="243"/>
      <c r="O180" s="243"/>
      <c r="P180" s="671"/>
      <c r="Q180" s="673"/>
      <c r="R180" s="243"/>
      <c r="S180" s="51"/>
      <c r="T180" s="243"/>
      <c r="U180" s="243"/>
      <c r="V180" s="671"/>
      <c r="W180" s="673"/>
      <c r="X180" s="243"/>
      <c r="Y180" s="51"/>
      <c r="Z180" s="243"/>
      <c r="AA180" s="243"/>
      <c r="AB180" s="671"/>
      <c r="AC180" s="673"/>
      <c r="AD180" s="243"/>
      <c r="AE180" s="51"/>
      <c r="AF180" s="243"/>
      <c r="AG180" s="243"/>
      <c r="AH180" s="671"/>
      <c r="AI180" s="673"/>
      <c r="AJ180" s="760"/>
      <c r="AK180" s="756"/>
    </row>
    <row r="181" spans="2:37" x14ac:dyDescent="0.25">
      <c r="B181" s="605"/>
      <c r="C181" s="31" t="str">
        <f t="array" aca="1" ref="C181" ca="1">IF(ISERROR(INDEX('Background Data'!$W$1:$X$451,SMALL(IF(LEFT('Background Data'!$W$1:$W$451,5)="Other",ROW('Background Data'!$W$1:$W$451)),ROW(24:24)),2)),"",INDEX('Background Data'!$W$1:$X$451,SMALL(IF(LEFT('Background Data'!$W$1:$W$451,5)="Other",ROW('Background Data'!$W$1:$W$451)),ROW(24:24)),2))</f>
        <v/>
      </c>
      <c r="D181" s="671"/>
      <c r="E181" s="672"/>
      <c r="F181" s="672"/>
      <c r="G181" s="673"/>
      <c r="H181" s="671"/>
      <c r="I181" s="672"/>
      <c r="J181" s="672"/>
      <c r="K181" s="673"/>
      <c r="L181" s="243"/>
      <c r="M181" s="51"/>
      <c r="N181" s="243"/>
      <c r="O181" s="243"/>
      <c r="P181" s="671"/>
      <c r="Q181" s="673"/>
      <c r="R181" s="243"/>
      <c r="S181" s="51"/>
      <c r="T181" s="243"/>
      <c r="U181" s="243"/>
      <c r="V181" s="671"/>
      <c r="W181" s="673"/>
      <c r="X181" s="243"/>
      <c r="Y181" s="51"/>
      <c r="Z181" s="243"/>
      <c r="AA181" s="243"/>
      <c r="AB181" s="671"/>
      <c r="AC181" s="673"/>
      <c r="AD181" s="243"/>
      <c r="AE181" s="51"/>
      <c r="AF181" s="243"/>
      <c r="AG181" s="243"/>
      <c r="AH181" s="671"/>
      <c r="AI181" s="673"/>
      <c r="AJ181" s="760"/>
      <c r="AK181" s="756"/>
    </row>
    <row r="182" spans="2:37" s="99" customFormat="1" x14ac:dyDescent="0.25">
      <c r="B182" s="605"/>
      <c r="C182" s="31" t="str">
        <f t="array" aca="1" ref="C182" ca="1">IF(ISERROR(INDEX('Background Data'!$W$1:$X$451,SMALL(IF(LEFT('Background Data'!$W$1:$W$451,5)="Other",ROW('Background Data'!$W$1:$W$451)),ROW(25:25)),2)),"",INDEX('Background Data'!$W$1:$X$451,SMALL(IF(LEFT('Background Data'!$W$1:$W$451,5)="Other",ROW('Background Data'!$W$1:$W$451)),ROW(25:25)),2))</f>
        <v/>
      </c>
      <c r="D182" s="671"/>
      <c r="E182" s="672"/>
      <c r="F182" s="672"/>
      <c r="G182" s="673"/>
      <c r="H182" s="671"/>
      <c r="I182" s="672"/>
      <c r="J182" s="672"/>
      <c r="K182" s="673"/>
      <c r="L182" s="477"/>
      <c r="M182" s="170"/>
      <c r="N182" s="477"/>
      <c r="O182" s="477"/>
      <c r="P182" s="671"/>
      <c r="Q182" s="673"/>
      <c r="R182" s="477"/>
      <c r="S182" s="170"/>
      <c r="T182" s="477"/>
      <c r="U182" s="477"/>
      <c r="V182" s="671"/>
      <c r="W182" s="673"/>
      <c r="X182" s="477"/>
      <c r="Y182" s="170"/>
      <c r="Z182" s="477"/>
      <c r="AA182" s="477"/>
      <c r="AB182" s="671"/>
      <c r="AC182" s="673"/>
      <c r="AD182" s="477"/>
      <c r="AE182" s="170"/>
      <c r="AF182" s="477"/>
      <c r="AG182" s="477"/>
      <c r="AH182" s="671"/>
      <c r="AI182" s="673"/>
      <c r="AJ182" s="761"/>
      <c r="AK182" s="762"/>
    </row>
    <row r="183" spans="2:37" s="99" customFormat="1" x14ac:dyDescent="0.25">
      <c r="B183" s="605"/>
      <c r="C183" s="31" t="str">
        <f t="array" aca="1" ref="C183" ca="1">IF(ISERROR(INDEX('Background Data'!$W$1:$X$451,SMALL(IF(LEFT('Background Data'!$W$1:$W$451,5)="Other",ROW('Background Data'!$W$1:$W$451)),ROW(26:26)),2)),"",INDEX('Background Data'!$W$1:$X$451,SMALL(IF(LEFT('Background Data'!$W$1:$W$451,5)="Other",ROW('Background Data'!$W$1:$W$451)),ROW(26:26)),2))</f>
        <v/>
      </c>
      <c r="D183" s="671"/>
      <c r="E183" s="672"/>
      <c r="F183" s="672"/>
      <c r="G183" s="673"/>
      <c r="H183" s="671"/>
      <c r="I183" s="672"/>
      <c r="J183" s="672"/>
      <c r="K183" s="673"/>
      <c r="L183" s="477"/>
      <c r="M183" s="170"/>
      <c r="N183" s="477"/>
      <c r="O183" s="477"/>
      <c r="P183" s="671"/>
      <c r="Q183" s="673"/>
      <c r="R183" s="477"/>
      <c r="S183" s="170"/>
      <c r="T183" s="477"/>
      <c r="U183" s="477"/>
      <c r="V183" s="671"/>
      <c r="W183" s="673"/>
      <c r="X183" s="477"/>
      <c r="Y183" s="170"/>
      <c r="Z183" s="477"/>
      <c r="AA183" s="477"/>
      <c r="AB183" s="671"/>
      <c r="AC183" s="673"/>
      <c r="AD183" s="477"/>
      <c r="AE183" s="170"/>
      <c r="AF183" s="477"/>
      <c r="AG183" s="477"/>
      <c r="AH183" s="671"/>
      <c r="AI183" s="673"/>
      <c r="AJ183" s="761"/>
      <c r="AK183" s="762"/>
    </row>
    <row r="184" spans="2:37" s="99" customFormat="1" x14ac:dyDescent="0.25">
      <c r="B184" s="605"/>
      <c r="C184" s="31" t="str">
        <f t="array" aca="1" ref="C184" ca="1">IF(ISERROR(INDEX('Background Data'!$W$1:$X$451,SMALL(IF(LEFT('Background Data'!$W$1:$W$451,5)="Other",ROW('Background Data'!$W$1:$W$451)),ROW(27:27)),2)),"",INDEX('Background Data'!$W$1:$X$451,SMALL(IF(LEFT('Background Data'!$W$1:$W$451,5)="Other",ROW('Background Data'!$W$1:$W$451)),ROW(27:27)),2))</f>
        <v/>
      </c>
      <c r="D184" s="671"/>
      <c r="E184" s="672"/>
      <c r="F184" s="672"/>
      <c r="G184" s="673"/>
      <c r="H184" s="671"/>
      <c r="I184" s="672"/>
      <c r="J184" s="672"/>
      <c r="K184" s="673"/>
      <c r="L184" s="477"/>
      <c r="M184" s="170"/>
      <c r="N184" s="477"/>
      <c r="O184" s="477"/>
      <c r="P184" s="671"/>
      <c r="Q184" s="673"/>
      <c r="R184" s="477"/>
      <c r="S184" s="170"/>
      <c r="T184" s="477"/>
      <c r="U184" s="477"/>
      <c r="V184" s="671"/>
      <c r="W184" s="673"/>
      <c r="X184" s="477"/>
      <c r="Y184" s="170"/>
      <c r="Z184" s="477"/>
      <c r="AA184" s="477"/>
      <c r="AB184" s="671"/>
      <c r="AC184" s="673"/>
      <c r="AD184" s="477"/>
      <c r="AE184" s="170"/>
      <c r="AF184" s="477"/>
      <c r="AG184" s="477"/>
      <c r="AH184" s="671"/>
      <c r="AI184" s="673"/>
      <c r="AJ184" s="761"/>
      <c r="AK184" s="762"/>
    </row>
    <row r="185" spans="2:37" s="99" customFormat="1" x14ac:dyDescent="0.25">
      <c r="B185" s="605"/>
      <c r="C185" s="31" t="str">
        <f t="array" aca="1" ref="C185" ca="1">IF(ISERROR(INDEX('Background Data'!$W$1:$X$451,SMALL(IF(LEFT('Background Data'!$W$1:$W$451,5)="Other",ROW('Background Data'!$W$1:$W$451)),ROW(28:28)),2)),"",INDEX('Background Data'!$W$1:$X$451,SMALL(IF(LEFT('Background Data'!$W$1:$W$451,5)="Other",ROW('Background Data'!$W$1:$W$451)),ROW(28:28)),2))</f>
        <v/>
      </c>
      <c r="D185" s="671"/>
      <c r="E185" s="672"/>
      <c r="F185" s="672"/>
      <c r="G185" s="673"/>
      <c r="H185" s="671"/>
      <c r="I185" s="672"/>
      <c r="J185" s="672"/>
      <c r="K185" s="673"/>
      <c r="L185" s="477"/>
      <c r="M185" s="170"/>
      <c r="N185" s="477"/>
      <c r="O185" s="477"/>
      <c r="P185" s="671"/>
      <c r="Q185" s="673"/>
      <c r="R185" s="477"/>
      <c r="S185" s="170"/>
      <c r="T185" s="477"/>
      <c r="U185" s="477"/>
      <c r="V185" s="671"/>
      <c r="W185" s="673"/>
      <c r="X185" s="477"/>
      <c r="Y185" s="170"/>
      <c r="Z185" s="477"/>
      <c r="AA185" s="477"/>
      <c r="AB185" s="671"/>
      <c r="AC185" s="673"/>
      <c r="AD185" s="477"/>
      <c r="AE185" s="170"/>
      <c r="AF185" s="477"/>
      <c r="AG185" s="477"/>
      <c r="AH185" s="671"/>
      <c r="AI185" s="673"/>
      <c r="AJ185" s="761"/>
      <c r="AK185" s="762"/>
    </row>
    <row r="186" spans="2:37" s="99" customFormat="1" x14ac:dyDescent="0.25">
      <c r="B186" s="605"/>
      <c r="C186" s="31" t="str">
        <f t="array" aca="1" ref="C186" ca="1">IF(ISERROR(INDEX('Background Data'!$W$1:$X$451,SMALL(IF(LEFT('Background Data'!$W$1:$W$451,5)="Other",ROW('Background Data'!$W$1:$W$451)),ROW(29:29)),2)),"",INDEX('Background Data'!$W$1:$X$451,SMALL(IF(LEFT('Background Data'!$W$1:$W$451,5)="Other",ROW('Background Data'!$W$1:$W$451)),ROW(29:29)),2))</f>
        <v/>
      </c>
      <c r="D186" s="671"/>
      <c r="E186" s="672"/>
      <c r="F186" s="672"/>
      <c r="G186" s="673"/>
      <c r="H186" s="671"/>
      <c r="I186" s="672"/>
      <c r="J186" s="672"/>
      <c r="K186" s="673"/>
      <c r="L186" s="477"/>
      <c r="M186" s="170"/>
      <c r="N186" s="477"/>
      <c r="O186" s="477"/>
      <c r="P186" s="671"/>
      <c r="Q186" s="673"/>
      <c r="R186" s="477"/>
      <c r="S186" s="170"/>
      <c r="T186" s="477"/>
      <c r="U186" s="477"/>
      <c r="V186" s="671"/>
      <c r="W186" s="673"/>
      <c r="X186" s="477"/>
      <c r="Y186" s="170"/>
      <c r="Z186" s="477"/>
      <c r="AA186" s="477"/>
      <c r="AB186" s="671"/>
      <c r="AC186" s="673"/>
      <c r="AD186" s="477"/>
      <c r="AE186" s="170"/>
      <c r="AF186" s="477"/>
      <c r="AG186" s="477"/>
      <c r="AH186" s="671"/>
      <c r="AI186" s="673"/>
      <c r="AJ186" s="761"/>
      <c r="AK186" s="762"/>
    </row>
    <row r="187" spans="2:37" ht="12" customHeight="1" thickBot="1" x14ac:dyDescent="0.3">
      <c r="B187" s="606"/>
      <c r="C187" s="32" t="str">
        <f t="array" aca="1" ref="C187" ca="1">IF(ISERROR(INDEX('Background Data'!$W$1:$X$451,SMALL(IF(LEFT('Background Data'!$W$1:$W$451,5)="Other",ROW('Background Data'!$W$1:$W$451)),ROW(30:30)),2)),"",INDEX('Background Data'!$W$1:$X$451,SMALL(IF(LEFT('Background Data'!$W$1:$W$451,5)="Other",ROW('Background Data'!$W$1:$W$451)),ROW(30:30)),2))</f>
        <v/>
      </c>
      <c r="D187" s="678"/>
      <c r="E187" s="683"/>
      <c r="F187" s="683"/>
      <c r="G187" s="679"/>
      <c r="H187" s="678"/>
      <c r="I187" s="683"/>
      <c r="J187" s="683"/>
      <c r="K187" s="679"/>
      <c r="L187" s="244"/>
      <c r="M187" s="54"/>
      <c r="N187" s="244"/>
      <c r="O187" s="244"/>
      <c r="P187" s="678"/>
      <c r="Q187" s="679"/>
      <c r="R187" s="244"/>
      <c r="S187" s="54"/>
      <c r="T187" s="244"/>
      <c r="U187" s="244"/>
      <c r="V187" s="678"/>
      <c r="W187" s="679"/>
      <c r="X187" s="244"/>
      <c r="Y187" s="54"/>
      <c r="Z187" s="244"/>
      <c r="AA187" s="244"/>
      <c r="AB187" s="678"/>
      <c r="AC187" s="679"/>
      <c r="AD187" s="244"/>
      <c r="AE187" s="54"/>
      <c r="AF187" s="244"/>
      <c r="AG187" s="244"/>
      <c r="AH187" s="678"/>
      <c r="AI187" s="679"/>
      <c r="AJ187" s="763"/>
      <c r="AK187" s="757"/>
    </row>
    <row r="188" spans="2:37" x14ac:dyDescent="0.25"/>
    <row r="189" spans="2:37" x14ac:dyDescent="0.25"/>
  </sheetData>
  <sheetProtection algorithmName="SHA-512" hashValue="bVAP/fqGg5Na2iNEUEF4cYED54Zly/KQJbhlWlH90nD0MQDMBJKGvOC5X3Tq4RdiwwWiOxEOkr9T45kMxn8BGA==" saltValue="hdC93cI0HuPAGfj8tdktBg==" spinCount="100000" sheet="1" formatCells="0"/>
  <mergeCells count="1390">
    <mergeCell ref="J11:M11"/>
    <mergeCell ref="J12:M12"/>
    <mergeCell ref="J13:M13"/>
    <mergeCell ref="J23:M23"/>
    <mergeCell ref="J24:M24"/>
    <mergeCell ref="J25:M25"/>
    <mergeCell ref="J26:M26"/>
    <mergeCell ref="J27:M27"/>
    <mergeCell ref="J28:M28"/>
    <mergeCell ref="D19:G19"/>
    <mergeCell ref="D20:G20"/>
    <mergeCell ref="D21:G21"/>
    <mergeCell ref="D22:G22"/>
    <mergeCell ref="D23:G23"/>
    <mergeCell ref="D24:G24"/>
    <mergeCell ref="D25:G25"/>
    <mergeCell ref="H76:I76"/>
    <mergeCell ref="D67:G67"/>
    <mergeCell ref="D68:G68"/>
    <mergeCell ref="D74:G74"/>
    <mergeCell ref="D75:G75"/>
    <mergeCell ref="D76:G76"/>
    <mergeCell ref="D38:G38"/>
    <mergeCell ref="D39:G39"/>
    <mergeCell ref="D40:G40"/>
    <mergeCell ref="D41:G41"/>
    <mergeCell ref="D42:G42"/>
    <mergeCell ref="J38:M38"/>
    <mergeCell ref="J39:M39"/>
    <mergeCell ref="J40:M40"/>
    <mergeCell ref="H51:I51"/>
    <mergeCell ref="J29:M29"/>
    <mergeCell ref="R84:S84"/>
    <mergeCell ref="H53:I53"/>
    <mergeCell ref="H64:I64"/>
    <mergeCell ref="D85:G85"/>
    <mergeCell ref="D86:G86"/>
    <mergeCell ref="D87:G87"/>
    <mergeCell ref="D88:G88"/>
    <mergeCell ref="N23:Q23"/>
    <mergeCell ref="N24:Q24"/>
    <mergeCell ref="N25:Q25"/>
    <mergeCell ref="N26:Q26"/>
    <mergeCell ref="N27:Q27"/>
    <mergeCell ref="D62:G62"/>
    <mergeCell ref="N29:Q29"/>
    <mergeCell ref="D29:G29"/>
    <mergeCell ref="D30:G30"/>
    <mergeCell ref="D31:G31"/>
    <mergeCell ref="D32:G32"/>
    <mergeCell ref="D26:G26"/>
    <mergeCell ref="D27:G27"/>
    <mergeCell ref="N28:Q28"/>
    <mergeCell ref="N43:Q43"/>
    <mergeCell ref="N37:Q37"/>
    <mergeCell ref="D58:G58"/>
    <mergeCell ref="D65:G65"/>
    <mergeCell ref="D66:G66"/>
    <mergeCell ref="AB170:AC170"/>
    <mergeCell ref="P165:Q165"/>
    <mergeCell ref="P166:Q166"/>
    <mergeCell ref="P167:Q167"/>
    <mergeCell ref="P168:Q168"/>
    <mergeCell ref="P169:Q169"/>
    <mergeCell ref="P170:Q170"/>
    <mergeCell ref="K47:M47"/>
    <mergeCell ref="K48:M48"/>
    <mergeCell ref="K83:M83"/>
    <mergeCell ref="K84:M84"/>
    <mergeCell ref="D162:G162"/>
    <mergeCell ref="D163:G163"/>
    <mergeCell ref="D164:G164"/>
    <mergeCell ref="D165:G165"/>
    <mergeCell ref="D166:G166"/>
    <mergeCell ref="D167:G167"/>
    <mergeCell ref="D168:G168"/>
    <mergeCell ref="D169:G169"/>
    <mergeCell ref="D170:G170"/>
    <mergeCell ref="D121:G121"/>
    <mergeCell ref="D122:G122"/>
    <mergeCell ref="D123:G123"/>
    <mergeCell ref="V79:X79"/>
    <mergeCell ref="D104:G104"/>
    <mergeCell ref="D99:G99"/>
    <mergeCell ref="D105:G105"/>
    <mergeCell ref="D106:G106"/>
    <mergeCell ref="D107:G107"/>
    <mergeCell ref="H65:I65"/>
    <mergeCell ref="D83:G83"/>
    <mergeCell ref="H72:I72"/>
    <mergeCell ref="V168:W168"/>
    <mergeCell ref="V169:W169"/>
    <mergeCell ref="V170:W170"/>
    <mergeCell ref="V171:W171"/>
    <mergeCell ref="D124:G124"/>
    <mergeCell ref="D151:G151"/>
    <mergeCell ref="D108:G108"/>
    <mergeCell ref="D109:G109"/>
    <mergeCell ref="D115:G115"/>
    <mergeCell ref="D110:G110"/>
    <mergeCell ref="D111:G111"/>
    <mergeCell ref="N135:Q135"/>
    <mergeCell ref="H170:K170"/>
    <mergeCell ref="H171:K171"/>
    <mergeCell ref="D130:G130"/>
    <mergeCell ref="D131:G131"/>
    <mergeCell ref="D132:G132"/>
    <mergeCell ref="D133:G133"/>
    <mergeCell ref="D119:G119"/>
    <mergeCell ref="D120:G120"/>
    <mergeCell ref="D139:G139"/>
    <mergeCell ref="D140:G140"/>
    <mergeCell ref="D141:G141"/>
    <mergeCell ref="D142:G142"/>
    <mergeCell ref="N138:Q138"/>
    <mergeCell ref="H115:I115"/>
    <mergeCell ref="N133:Q133"/>
    <mergeCell ref="P160:Q160"/>
    <mergeCell ref="V144:W144"/>
    <mergeCell ref="N139:Q139"/>
    <mergeCell ref="D138:G138"/>
    <mergeCell ref="AH167:AI167"/>
    <mergeCell ref="AH168:AI168"/>
    <mergeCell ref="AH169:AI169"/>
    <mergeCell ref="AH170:AI170"/>
    <mergeCell ref="AH171:AI171"/>
    <mergeCell ref="AB162:AC162"/>
    <mergeCell ref="AB163:AC163"/>
    <mergeCell ref="AB164:AC164"/>
    <mergeCell ref="AB165:AC165"/>
    <mergeCell ref="AB166:AC166"/>
    <mergeCell ref="AB167:AC167"/>
    <mergeCell ref="AB168:AC168"/>
    <mergeCell ref="AB169:AC169"/>
    <mergeCell ref="N134:Q134"/>
    <mergeCell ref="H89:I89"/>
    <mergeCell ref="H90:I90"/>
    <mergeCell ref="H91:I91"/>
    <mergeCell ref="H92:I92"/>
    <mergeCell ref="H93:I93"/>
    <mergeCell ref="H94:I94"/>
    <mergeCell ref="H103:I103"/>
    <mergeCell ref="V121:W121"/>
    <mergeCell ref="N119:Q119"/>
    <mergeCell ref="N120:Q120"/>
    <mergeCell ref="AG110:AI110"/>
    <mergeCell ref="AG111:AI111"/>
    <mergeCell ref="AG112:AI112"/>
    <mergeCell ref="AG113:AI113"/>
    <mergeCell ref="AG114:AI114"/>
    <mergeCell ref="V150:W150"/>
    <mergeCell ref="AB146:AC146"/>
    <mergeCell ref="V167:W167"/>
    <mergeCell ref="AN107:AO107"/>
    <mergeCell ref="AN108:AO108"/>
    <mergeCell ref="BR108:BS108"/>
    <mergeCell ref="BF109:BG109"/>
    <mergeCell ref="BL109:BM109"/>
    <mergeCell ref="BR109:BS109"/>
    <mergeCell ref="AZ109:BA109"/>
    <mergeCell ref="BR105:BS105"/>
    <mergeCell ref="AZ106:BA106"/>
    <mergeCell ref="BF106:BG106"/>
    <mergeCell ref="BL106:BM106"/>
    <mergeCell ref="BR106:BS106"/>
    <mergeCell ref="AZ104:BA104"/>
    <mergeCell ref="V134:W134"/>
    <mergeCell ref="V135:W135"/>
    <mergeCell ref="AB126:AC126"/>
    <mergeCell ref="AB127:AC127"/>
    <mergeCell ref="AB128:AC128"/>
    <mergeCell ref="AB129:AC129"/>
    <mergeCell ref="AB130:AC130"/>
    <mergeCell ref="AB131:AC131"/>
    <mergeCell ref="AB132:AC132"/>
    <mergeCell ref="AB133:AC133"/>
    <mergeCell ref="AB134:AC134"/>
    <mergeCell ref="AB135:AC135"/>
    <mergeCell ref="AH129:AI129"/>
    <mergeCell ref="AH130:AI130"/>
    <mergeCell ref="AH131:AI131"/>
    <mergeCell ref="AH132:AI132"/>
    <mergeCell ref="AR109:AU109"/>
    <mergeCell ref="BR113:BS113"/>
    <mergeCell ref="BR115:BS115"/>
    <mergeCell ref="BL95:BM95"/>
    <mergeCell ref="BL96:BM96"/>
    <mergeCell ref="BL97:BM97"/>
    <mergeCell ref="BL98:BM98"/>
    <mergeCell ref="BF89:BG89"/>
    <mergeCell ref="BF90:BG90"/>
    <mergeCell ref="BR98:BS98"/>
    <mergeCell ref="H95:I95"/>
    <mergeCell ref="H96:I96"/>
    <mergeCell ref="H97:I97"/>
    <mergeCell ref="H98:I98"/>
    <mergeCell ref="AN110:AO110"/>
    <mergeCell ref="AN111:AO111"/>
    <mergeCell ref="AN112:AO112"/>
    <mergeCell ref="AN113:AO113"/>
    <mergeCell ref="AN114:AO114"/>
    <mergeCell ref="AH121:AI121"/>
    <mergeCell ref="AN115:AO115"/>
    <mergeCell ref="AD120:AI120"/>
    <mergeCell ref="AJ119:AO119"/>
    <mergeCell ref="H99:I99"/>
    <mergeCell ref="H105:I105"/>
    <mergeCell ref="H106:I106"/>
    <mergeCell ref="AG109:AI109"/>
    <mergeCell ref="AG107:AI107"/>
    <mergeCell ref="AG105:AI105"/>
    <mergeCell ref="H107:I107"/>
    <mergeCell ref="H108:I108"/>
    <mergeCell ref="H109:I109"/>
    <mergeCell ref="H100:I100"/>
    <mergeCell ref="H101:I101"/>
    <mergeCell ref="H102:I102"/>
    <mergeCell ref="AZ98:BA98"/>
    <mergeCell ref="AG89:AI89"/>
    <mergeCell ref="AG90:AI90"/>
    <mergeCell ref="AG91:AI91"/>
    <mergeCell ref="AG92:AI92"/>
    <mergeCell ref="AG93:AI93"/>
    <mergeCell ref="AG94:AI94"/>
    <mergeCell ref="AG95:AI95"/>
    <mergeCell ref="AG96:AI96"/>
    <mergeCell ref="AN89:AO89"/>
    <mergeCell ref="AN90:AO90"/>
    <mergeCell ref="AN91:AO91"/>
    <mergeCell ref="AN92:AO92"/>
    <mergeCell ref="AN93:AO93"/>
    <mergeCell ref="AN94:AO94"/>
    <mergeCell ref="AR84:AU84"/>
    <mergeCell ref="BR89:BS89"/>
    <mergeCell ref="BR90:BS90"/>
    <mergeCell ref="BR91:BS91"/>
    <mergeCell ref="BR92:BS92"/>
    <mergeCell ref="BR93:BS93"/>
    <mergeCell ref="BR94:BS94"/>
    <mergeCell ref="BR95:BS95"/>
    <mergeCell ref="BR96:BS96"/>
    <mergeCell ref="BR97:BS97"/>
    <mergeCell ref="BF98:BG98"/>
    <mergeCell ref="BL89:BM89"/>
    <mergeCell ref="BL90:BM90"/>
    <mergeCell ref="BL91:BM91"/>
    <mergeCell ref="BL92:BM92"/>
    <mergeCell ref="BL93:BM93"/>
    <mergeCell ref="BL94:BM94"/>
    <mergeCell ref="BM59:BN59"/>
    <mergeCell ref="BM60:BN60"/>
    <mergeCell ref="BM61:BN61"/>
    <mergeCell ref="BM62:BN62"/>
    <mergeCell ref="BA63:BB63"/>
    <mergeCell ref="BG54:BH54"/>
    <mergeCell ref="BG55:BH55"/>
    <mergeCell ref="BG56:BH56"/>
    <mergeCell ref="BG57:BH57"/>
    <mergeCell ref="BG58:BH58"/>
    <mergeCell ref="BG59:BH59"/>
    <mergeCell ref="BG60:BH60"/>
    <mergeCell ref="BG61:BH61"/>
    <mergeCell ref="BG62:BH62"/>
    <mergeCell ref="BG63:BH63"/>
    <mergeCell ref="BA54:BB54"/>
    <mergeCell ref="BA55:BB55"/>
    <mergeCell ref="BA56:BB56"/>
    <mergeCell ref="BA57:BB57"/>
    <mergeCell ref="BA58:BB58"/>
    <mergeCell ref="BA59:BB59"/>
    <mergeCell ref="BA60:BB60"/>
    <mergeCell ref="BA61:BB61"/>
    <mergeCell ref="BA62:BB62"/>
    <mergeCell ref="BM63:BN63"/>
    <mergeCell ref="BM54:BN54"/>
    <mergeCell ref="BM55:BN55"/>
    <mergeCell ref="BM56:BN56"/>
    <mergeCell ref="BM57:BN57"/>
    <mergeCell ref="BM58:BN58"/>
    <mergeCell ref="AC57:AD57"/>
    <mergeCell ref="AC58:AD58"/>
    <mergeCell ref="AU54:AV54"/>
    <mergeCell ref="AU55:AV55"/>
    <mergeCell ref="AU56:AV56"/>
    <mergeCell ref="AU57:AV57"/>
    <mergeCell ref="AU58:AV58"/>
    <mergeCell ref="AU59:AV59"/>
    <mergeCell ref="AU60:AV60"/>
    <mergeCell ref="AU61:AV61"/>
    <mergeCell ref="AU62:AV62"/>
    <mergeCell ref="AU63:AV63"/>
    <mergeCell ref="AM54:AP54"/>
    <mergeCell ref="AM55:AP55"/>
    <mergeCell ref="AM56:AP56"/>
    <mergeCell ref="AM57:AP57"/>
    <mergeCell ref="AM58:AP58"/>
    <mergeCell ref="AM59:AP59"/>
    <mergeCell ref="AM60:AP60"/>
    <mergeCell ref="AM61:AP61"/>
    <mergeCell ref="AM62:AP62"/>
    <mergeCell ref="AM63:AP63"/>
    <mergeCell ref="AC77:AD77"/>
    <mergeCell ref="V78:X78"/>
    <mergeCell ref="AB140:AC140"/>
    <mergeCell ref="AH125:AI125"/>
    <mergeCell ref="T19:W19"/>
    <mergeCell ref="T20:W20"/>
    <mergeCell ref="T22:W22"/>
    <mergeCell ref="T23:W23"/>
    <mergeCell ref="T24:W24"/>
    <mergeCell ref="T25:W25"/>
    <mergeCell ref="T26:W26"/>
    <mergeCell ref="T27:W27"/>
    <mergeCell ref="T28:W28"/>
    <mergeCell ref="AC74:AD74"/>
    <mergeCell ref="AC75:AD75"/>
    <mergeCell ref="AC76:AD76"/>
    <mergeCell ref="V145:W145"/>
    <mergeCell ref="AB145:AC145"/>
    <mergeCell ref="V123:W123"/>
    <mergeCell ref="AB123:AC123"/>
    <mergeCell ref="V125:W125"/>
    <mergeCell ref="AB125:AC125"/>
    <mergeCell ref="V54:X54"/>
    <mergeCell ref="AB30:AC30"/>
    <mergeCell ref="AB31:AC31"/>
    <mergeCell ref="T34:W34"/>
    <mergeCell ref="T35:W35"/>
    <mergeCell ref="T36:W36"/>
    <mergeCell ref="T37:W37"/>
    <mergeCell ref="T33:W33"/>
    <mergeCell ref="AC50:AD50"/>
    <mergeCell ref="AC54:AD54"/>
    <mergeCell ref="P187:Q187"/>
    <mergeCell ref="V187:W187"/>
    <mergeCell ref="AH187:AI187"/>
    <mergeCell ref="D5:E5"/>
    <mergeCell ref="AH178:AI178"/>
    <mergeCell ref="P179:Q179"/>
    <mergeCell ref="V179:W179"/>
    <mergeCell ref="AB179:AC179"/>
    <mergeCell ref="AH179:AI179"/>
    <mergeCell ref="P180:Q180"/>
    <mergeCell ref="V180:W180"/>
    <mergeCell ref="AB180:AC180"/>
    <mergeCell ref="AH180:AI180"/>
    <mergeCell ref="P158:Q158"/>
    <mergeCell ref="V158:W158"/>
    <mergeCell ref="AB158:AC158"/>
    <mergeCell ref="AH158:AI158"/>
    <mergeCell ref="L156:Q156"/>
    <mergeCell ref="R156:W156"/>
    <mergeCell ref="V161:W161"/>
    <mergeCell ref="N137:Q137"/>
    <mergeCell ref="AC79:AD79"/>
    <mergeCell ref="P178:Q178"/>
    <mergeCell ref="V178:W178"/>
    <mergeCell ref="AB178:AC178"/>
    <mergeCell ref="P181:Q181"/>
    <mergeCell ref="AH172:AI172"/>
    <mergeCell ref="L155:Q155"/>
    <mergeCell ref="R155:W155"/>
    <mergeCell ref="X155:AC155"/>
    <mergeCell ref="AD155:AI155"/>
    <mergeCell ref="AH181:AI181"/>
    <mergeCell ref="V181:W181"/>
    <mergeCell ref="AB181:AC181"/>
    <mergeCell ref="V172:W172"/>
    <mergeCell ref="AB172:AC172"/>
    <mergeCell ref="AB176:AC176"/>
    <mergeCell ref="AB177:AC177"/>
    <mergeCell ref="AH173:AI173"/>
    <mergeCell ref="AH174:AI174"/>
    <mergeCell ref="AH175:AI175"/>
    <mergeCell ref="AH176:AI176"/>
    <mergeCell ref="AH177:AI177"/>
    <mergeCell ref="V176:W176"/>
    <mergeCell ref="V177:W177"/>
    <mergeCell ref="AJ156:AK156"/>
    <mergeCell ref="V157:W157"/>
    <mergeCell ref="AB157:AC157"/>
    <mergeCell ref="AH157:AI157"/>
    <mergeCell ref="AJ157:AK157"/>
    <mergeCell ref="AJ158:AK187"/>
    <mergeCell ref="V184:W184"/>
    <mergeCell ref="V185:W185"/>
    <mergeCell ref="V186:W186"/>
    <mergeCell ref="AB182:AC182"/>
    <mergeCell ref="AB183:AC183"/>
    <mergeCell ref="AB184:AC184"/>
    <mergeCell ref="V159:W159"/>
    <mergeCell ref="AB159:AC159"/>
    <mergeCell ref="AH159:AI159"/>
    <mergeCell ref="V160:W160"/>
    <mergeCell ref="AB161:AC161"/>
    <mergeCell ref="AB171:AC171"/>
    <mergeCell ref="AH162:AI162"/>
    <mergeCell ref="AR108:AU108"/>
    <mergeCell ref="AZ115:BA115"/>
    <mergeCell ref="AR115:AU115"/>
    <mergeCell ref="AR114:AU114"/>
    <mergeCell ref="AR113:AU113"/>
    <mergeCell ref="BR114:BS114"/>
    <mergeCell ref="BF115:BG115"/>
    <mergeCell ref="BL115:BM115"/>
    <mergeCell ref="AZ111:BA111"/>
    <mergeCell ref="AZ112:BA112"/>
    <mergeCell ref="AZ113:BA113"/>
    <mergeCell ref="AZ114:BA114"/>
    <mergeCell ref="AB187:AC187"/>
    <mergeCell ref="AH160:AI160"/>
    <mergeCell ref="P161:Q161"/>
    <mergeCell ref="AH161:AI161"/>
    <mergeCell ref="P172:Q172"/>
    <mergeCell ref="AB185:AC185"/>
    <mergeCell ref="AB186:AC186"/>
    <mergeCell ref="AH182:AI182"/>
    <mergeCell ref="AJ155:AK155"/>
    <mergeCell ref="V136:W136"/>
    <mergeCell ref="AB136:AC136"/>
    <mergeCell ref="AH136:AI136"/>
    <mergeCell ref="AN136:AO136"/>
    <mergeCell ref="V137:W137"/>
    <mergeCell ref="AB137:AC137"/>
    <mergeCell ref="AH137:AI137"/>
    <mergeCell ref="AN137:AO137"/>
    <mergeCell ref="V143:W143"/>
    <mergeCell ref="AB143:AC143"/>
    <mergeCell ref="AH143:AI143"/>
    <mergeCell ref="BR110:BS110"/>
    <mergeCell ref="BR111:BS111"/>
    <mergeCell ref="BR112:BS112"/>
    <mergeCell ref="BL110:BM110"/>
    <mergeCell ref="BL111:BM111"/>
    <mergeCell ref="BL112:BM112"/>
    <mergeCell ref="BL113:BM113"/>
    <mergeCell ref="BL114:BM114"/>
    <mergeCell ref="BF110:BG110"/>
    <mergeCell ref="BF111:BG111"/>
    <mergeCell ref="BF112:BG112"/>
    <mergeCell ref="BF113:BG113"/>
    <mergeCell ref="BF114:BG114"/>
    <mergeCell ref="AZ110:BA110"/>
    <mergeCell ref="AR110:AU110"/>
    <mergeCell ref="AR111:AU111"/>
    <mergeCell ref="AR112:AU112"/>
    <mergeCell ref="BR100:BS100"/>
    <mergeCell ref="BR101:BS101"/>
    <mergeCell ref="BR102:BS102"/>
    <mergeCell ref="BR103:BS103"/>
    <mergeCell ref="BR104:BS104"/>
    <mergeCell ref="BN84:BS84"/>
    <mergeCell ref="BT84:BU84"/>
    <mergeCell ref="AZ85:BA85"/>
    <mergeCell ref="BF85:BG85"/>
    <mergeCell ref="BL85:BM85"/>
    <mergeCell ref="BR85:BS85"/>
    <mergeCell ref="BT85:BU85"/>
    <mergeCell ref="AZ86:BA86"/>
    <mergeCell ref="BF86:BG86"/>
    <mergeCell ref="BL86:BM86"/>
    <mergeCell ref="BR86:BS86"/>
    <mergeCell ref="BT86:BU115"/>
    <mergeCell ref="AZ87:BA87"/>
    <mergeCell ref="BF87:BG87"/>
    <mergeCell ref="BL87:BM87"/>
    <mergeCell ref="BR87:BS87"/>
    <mergeCell ref="AZ88:BA88"/>
    <mergeCell ref="BF88:BG88"/>
    <mergeCell ref="BL88:BM88"/>
    <mergeCell ref="BR88:BS88"/>
    <mergeCell ref="AZ99:BA99"/>
    <mergeCell ref="BF99:BG99"/>
    <mergeCell ref="BL107:BM107"/>
    <mergeCell ref="BR107:BS107"/>
    <mergeCell ref="AZ108:BA108"/>
    <mergeCell ref="BF108:BG108"/>
    <mergeCell ref="BL108:BM108"/>
    <mergeCell ref="BR99:BS99"/>
    <mergeCell ref="BM79:BN79"/>
    <mergeCell ref="AV83:BA83"/>
    <mergeCell ref="BB83:BG83"/>
    <mergeCell ref="BH83:BM83"/>
    <mergeCell ref="AP83:AQ83"/>
    <mergeCell ref="AR83:AU83"/>
    <mergeCell ref="BN83:BS83"/>
    <mergeCell ref="AJ79:AL79"/>
    <mergeCell ref="BT83:BU83"/>
    <mergeCell ref="BA66:BB66"/>
    <mergeCell ref="BG66:BH66"/>
    <mergeCell ref="BM66:BN66"/>
    <mergeCell ref="AU67:AV67"/>
    <mergeCell ref="BA67:BB67"/>
    <mergeCell ref="BG67:BH67"/>
    <mergeCell ref="BM67:BN67"/>
    <mergeCell ref="AU68:AV68"/>
    <mergeCell ref="BA68:BB68"/>
    <mergeCell ref="BG68:BH68"/>
    <mergeCell ref="BM68:BN68"/>
    <mergeCell ref="BG77:BH77"/>
    <mergeCell ref="BA74:BB74"/>
    <mergeCell ref="BA75:BB75"/>
    <mergeCell ref="BA76:BB76"/>
    <mergeCell ref="BA77:BB77"/>
    <mergeCell ref="BA78:BB78"/>
    <mergeCell ref="BG78:BH78"/>
    <mergeCell ref="AR88:AU88"/>
    <mergeCell ref="AR99:AU99"/>
    <mergeCell ref="AJ74:AL74"/>
    <mergeCell ref="BF91:BG91"/>
    <mergeCell ref="BA50:BB50"/>
    <mergeCell ref="BG50:BH50"/>
    <mergeCell ref="BM50:BN50"/>
    <mergeCell ref="BO50:BP79"/>
    <mergeCell ref="AU51:AV51"/>
    <mergeCell ref="BA51:BB51"/>
    <mergeCell ref="BG51:BH51"/>
    <mergeCell ref="BM51:BN51"/>
    <mergeCell ref="AU52:AV52"/>
    <mergeCell ref="BA52:BB52"/>
    <mergeCell ref="BG52:BH52"/>
    <mergeCell ref="BM52:BN52"/>
    <mergeCell ref="AU53:AV53"/>
    <mergeCell ref="BA53:BB53"/>
    <mergeCell ref="BG53:BH53"/>
    <mergeCell ref="BM53:BN53"/>
    <mergeCell ref="AU64:AV64"/>
    <mergeCell ref="BA64:BB64"/>
    <mergeCell ref="BG64:BH64"/>
    <mergeCell ref="BM64:BN64"/>
    <mergeCell ref="AU65:AV65"/>
    <mergeCell ref="BA65:BB65"/>
    <mergeCell ref="BG65:BH65"/>
    <mergeCell ref="BM65:BN65"/>
    <mergeCell ref="AU50:AV50"/>
    <mergeCell ref="AU66:AV66"/>
    <mergeCell ref="AU79:AV79"/>
    <mergeCell ref="AU72:AV72"/>
    <mergeCell ref="AU73:AV73"/>
    <mergeCell ref="BG74:BH74"/>
    <mergeCell ref="BG75:BH75"/>
    <mergeCell ref="BG76:BH76"/>
    <mergeCell ref="BA49:BB49"/>
    <mergeCell ref="BG49:BH49"/>
    <mergeCell ref="BM49:BN49"/>
    <mergeCell ref="BO49:BP49"/>
    <mergeCell ref="AQ47:AV47"/>
    <mergeCell ref="AW47:BB47"/>
    <mergeCell ref="BC47:BH47"/>
    <mergeCell ref="AH43:AI43"/>
    <mergeCell ref="AH15:AI15"/>
    <mergeCell ref="AH16:AI16"/>
    <mergeCell ref="AH17:AI17"/>
    <mergeCell ref="AH18:AI18"/>
    <mergeCell ref="AH29:AI29"/>
    <mergeCell ref="AH30:AI30"/>
    <mergeCell ref="AH31:AI31"/>
    <mergeCell ref="AH32:AI32"/>
    <mergeCell ref="AH38:AI38"/>
    <mergeCell ref="AH39:AI39"/>
    <mergeCell ref="AH40:AI40"/>
    <mergeCell ref="AH41:AI41"/>
    <mergeCell ref="AH42:AI42"/>
    <mergeCell ref="AN43:AO43"/>
    <mergeCell ref="AT43:AU43"/>
    <mergeCell ref="AN29:AO29"/>
    <mergeCell ref="AH19:AI19"/>
    <mergeCell ref="AT26:AU26"/>
    <mergeCell ref="AT27:AU27"/>
    <mergeCell ref="AT28:AU28"/>
    <mergeCell ref="AN19:AO19"/>
    <mergeCell ref="AN20:AO20"/>
    <mergeCell ref="AN21:AO21"/>
    <mergeCell ref="BO47:BP47"/>
    <mergeCell ref="AQ48:AV48"/>
    <mergeCell ref="AW48:BB48"/>
    <mergeCell ref="BC48:BH48"/>
    <mergeCell ref="BI48:BN48"/>
    <mergeCell ref="BO48:BP48"/>
    <mergeCell ref="AB19:AC19"/>
    <mergeCell ref="AB20:AC20"/>
    <mergeCell ref="AB21:AC21"/>
    <mergeCell ref="AB22:AC22"/>
    <mergeCell ref="AB23:AC23"/>
    <mergeCell ref="AB24:AC24"/>
    <mergeCell ref="AB25:AC25"/>
    <mergeCell ref="AB26:AC26"/>
    <mergeCell ref="AB27:AC27"/>
    <mergeCell ref="AN27:AO27"/>
    <mergeCell ref="AB32:AC32"/>
    <mergeCell ref="AB43:AC43"/>
    <mergeCell ref="BI47:BN47"/>
    <mergeCell ref="AG47:AI47"/>
    <mergeCell ref="AN36:AO36"/>
    <mergeCell ref="AN37:AO37"/>
    <mergeCell ref="AT33:AU33"/>
    <mergeCell ref="AT34:AU34"/>
    <mergeCell ref="AT35:AU35"/>
    <mergeCell ref="AT36:AU36"/>
    <mergeCell ref="AT37:AU37"/>
    <mergeCell ref="AN30:AO30"/>
    <mergeCell ref="AT30:AU30"/>
    <mergeCell ref="AN31:AO31"/>
    <mergeCell ref="AT31:AU31"/>
    <mergeCell ref="AN32:AO32"/>
    <mergeCell ref="AT19:AU19"/>
    <mergeCell ref="AV11:AW11"/>
    <mergeCell ref="AV12:AW12"/>
    <mergeCell ref="AV13:AW13"/>
    <mergeCell ref="AV14:AW43"/>
    <mergeCell ref="AH13:AI13"/>
    <mergeCell ref="AT24:AU24"/>
    <mergeCell ref="AT25:AU25"/>
    <mergeCell ref="AT38:AU38"/>
    <mergeCell ref="AT39:AU39"/>
    <mergeCell ref="AT40:AU40"/>
    <mergeCell ref="AT41:AU41"/>
    <mergeCell ref="AT42:AU42"/>
    <mergeCell ref="AN22:AO22"/>
    <mergeCell ref="AN23:AO23"/>
    <mergeCell ref="AN24:AO24"/>
    <mergeCell ref="AN25:AO25"/>
    <mergeCell ref="AN26:AO26"/>
    <mergeCell ref="AN33:AO33"/>
    <mergeCell ref="AN34:AO34"/>
    <mergeCell ref="AN35:AO35"/>
    <mergeCell ref="AT15:AU15"/>
    <mergeCell ref="AN16:AO16"/>
    <mergeCell ref="AT16:AU16"/>
    <mergeCell ref="AN17:AO17"/>
    <mergeCell ref="AT17:AU17"/>
    <mergeCell ref="AN15:AO15"/>
    <mergeCell ref="AD12:AI12"/>
    <mergeCell ref="AJ11:AO11"/>
    <mergeCell ref="AJ12:AO12"/>
    <mergeCell ref="AP11:AU11"/>
    <mergeCell ref="AP12:AU12"/>
    <mergeCell ref="AN18:AO18"/>
    <mergeCell ref="AT18:AU18"/>
    <mergeCell ref="AH14:AI14"/>
    <mergeCell ref="AN13:AO13"/>
    <mergeCell ref="AT13:AU13"/>
    <mergeCell ref="AN14:AO14"/>
    <mergeCell ref="AT14:AU14"/>
    <mergeCell ref="N17:Q17"/>
    <mergeCell ref="N32:Q32"/>
    <mergeCell ref="D11:G11"/>
    <mergeCell ref="D12:G12"/>
    <mergeCell ref="D13:G13"/>
    <mergeCell ref="D14:G14"/>
    <mergeCell ref="D15:G15"/>
    <mergeCell ref="D16:G16"/>
    <mergeCell ref="T21:W21"/>
    <mergeCell ref="D28:G28"/>
    <mergeCell ref="D17:G17"/>
    <mergeCell ref="D18:G18"/>
    <mergeCell ref="AB14:AC14"/>
    <mergeCell ref="AB15:AC15"/>
    <mergeCell ref="AB16:AC16"/>
    <mergeCell ref="AB17:AC17"/>
    <mergeCell ref="AT29:AU29"/>
    <mergeCell ref="AH20:AI20"/>
    <mergeCell ref="AH21:AI21"/>
    <mergeCell ref="AH22:AI22"/>
    <mergeCell ref="AH23:AI23"/>
    <mergeCell ref="AH24:AI24"/>
    <mergeCell ref="AH25:AI25"/>
    <mergeCell ref="AH26:AI26"/>
    <mergeCell ref="AH27:AI27"/>
    <mergeCell ref="AH28:AI28"/>
    <mergeCell ref="AT20:AU20"/>
    <mergeCell ref="AT21:AU21"/>
    <mergeCell ref="AT22:AU22"/>
    <mergeCell ref="AT23:AU23"/>
    <mergeCell ref="B5:C5"/>
    <mergeCell ref="T11:W11"/>
    <mergeCell ref="T12:W12"/>
    <mergeCell ref="T13:W13"/>
    <mergeCell ref="T14:W14"/>
    <mergeCell ref="T15:W15"/>
    <mergeCell ref="T16:W16"/>
    <mergeCell ref="H11:I11"/>
    <mergeCell ref="N11:Q11"/>
    <mergeCell ref="R11:S11"/>
    <mergeCell ref="H12:I12"/>
    <mergeCell ref="N12:Q12"/>
    <mergeCell ref="R12:S12"/>
    <mergeCell ref="N13:Q13"/>
    <mergeCell ref="N14:Q14"/>
    <mergeCell ref="N15:Q15"/>
    <mergeCell ref="N16:Q16"/>
    <mergeCell ref="N2:N5"/>
    <mergeCell ref="Q2:Q5"/>
    <mergeCell ref="R2:R5"/>
    <mergeCell ref="O3:O5"/>
    <mergeCell ref="I2:M5"/>
    <mergeCell ref="N19:Q19"/>
    <mergeCell ref="N20:Q20"/>
    <mergeCell ref="N21:Q21"/>
    <mergeCell ref="AB18:AC18"/>
    <mergeCell ref="N22:Q22"/>
    <mergeCell ref="J14:M14"/>
    <mergeCell ref="AT32:AU32"/>
    <mergeCell ref="AB33:AC33"/>
    <mergeCell ref="AB34:AC34"/>
    <mergeCell ref="AB35:AC35"/>
    <mergeCell ref="AB36:AC36"/>
    <mergeCell ref="AB37:AC37"/>
    <mergeCell ref="AB13:AC13"/>
    <mergeCell ref="T17:W17"/>
    <mergeCell ref="AN38:AO38"/>
    <mergeCell ref="AN39:AO39"/>
    <mergeCell ref="AN40:AO40"/>
    <mergeCell ref="AN41:AO41"/>
    <mergeCell ref="X11:AC11"/>
    <mergeCell ref="X12:AC12"/>
    <mergeCell ref="AD11:AI11"/>
    <mergeCell ref="B122:B151"/>
    <mergeCell ref="N125:Q125"/>
    <mergeCell ref="D125:G125"/>
    <mergeCell ref="D136:G136"/>
    <mergeCell ref="D137:G137"/>
    <mergeCell ref="N136:Q136"/>
    <mergeCell ref="D143:G143"/>
    <mergeCell ref="D144:G144"/>
    <mergeCell ref="D145:G145"/>
    <mergeCell ref="N123:Q123"/>
    <mergeCell ref="N124:Q124"/>
    <mergeCell ref="N143:Q143"/>
    <mergeCell ref="N144:Q144"/>
    <mergeCell ref="N145:Q145"/>
    <mergeCell ref="N151:Q151"/>
    <mergeCell ref="I122:I151"/>
    <mergeCell ref="AN28:AO28"/>
    <mergeCell ref="B158:B187"/>
    <mergeCell ref="H155:K155"/>
    <mergeCell ref="H156:K156"/>
    <mergeCell ref="H157:K157"/>
    <mergeCell ref="H158:K158"/>
    <mergeCell ref="H159:K159"/>
    <mergeCell ref="H160:K160"/>
    <mergeCell ref="H161:K161"/>
    <mergeCell ref="H172:K172"/>
    <mergeCell ref="H178:K178"/>
    <mergeCell ref="H179:K179"/>
    <mergeCell ref="H180:K180"/>
    <mergeCell ref="H181:K181"/>
    <mergeCell ref="H187:K187"/>
    <mergeCell ref="D181:G181"/>
    <mergeCell ref="D187:G187"/>
    <mergeCell ref="D155:G155"/>
    <mergeCell ref="D156:G156"/>
    <mergeCell ref="D159:G159"/>
    <mergeCell ref="D161:G161"/>
    <mergeCell ref="D158:G158"/>
    <mergeCell ref="D172:G172"/>
    <mergeCell ref="D178:G178"/>
    <mergeCell ref="D171:G171"/>
    <mergeCell ref="H162:K162"/>
    <mergeCell ref="H163:K163"/>
    <mergeCell ref="H164:K164"/>
    <mergeCell ref="H165:K165"/>
    <mergeCell ref="H166:K166"/>
    <mergeCell ref="H167:K167"/>
    <mergeCell ref="H168:K168"/>
    <mergeCell ref="D180:G180"/>
    <mergeCell ref="AP119:AQ119"/>
    <mergeCell ref="V151:W151"/>
    <mergeCell ref="AB151:AC151"/>
    <mergeCell ref="AH151:AI151"/>
    <mergeCell ref="AG115:AI115"/>
    <mergeCell ref="AG108:AI108"/>
    <mergeCell ref="AC84:AD84"/>
    <mergeCell ref="D160:G160"/>
    <mergeCell ref="D157:G157"/>
    <mergeCell ref="AN124:AO124"/>
    <mergeCell ref="AB147:AC147"/>
    <mergeCell ref="AB148:AC148"/>
    <mergeCell ref="AB138:AC138"/>
    <mergeCell ref="D176:G176"/>
    <mergeCell ref="D89:G89"/>
    <mergeCell ref="D90:G90"/>
    <mergeCell ref="D91:G91"/>
    <mergeCell ref="D92:G92"/>
    <mergeCell ref="D93:G93"/>
    <mergeCell ref="D94:G94"/>
    <mergeCell ref="D95:G95"/>
    <mergeCell ref="D96:G96"/>
    <mergeCell ref="D97:G97"/>
    <mergeCell ref="D98:G98"/>
    <mergeCell ref="V173:W173"/>
    <mergeCell ref="V174:W174"/>
    <mergeCell ref="V175:W175"/>
    <mergeCell ref="AB173:AC173"/>
    <mergeCell ref="AB174:AC174"/>
    <mergeCell ref="AB175:AC175"/>
    <mergeCell ref="N142:Q142"/>
    <mergeCell ref="V138:W138"/>
    <mergeCell ref="D179:G179"/>
    <mergeCell ref="D173:G173"/>
    <mergeCell ref="D174:G174"/>
    <mergeCell ref="D175:G175"/>
    <mergeCell ref="AP120:AQ120"/>
    <mergeCell ref="AP121:AQ121"/>
    <mergeCell ref="AN148:AO148"/>
    <mergeCell ref="AN149:AO149"/>
    <mergeCell ref="AH144:AI144"/>
    <mergeCell ref="V122:W122"/>
    <mergeCell ref="AB121:AC121"/>
    <mergeCell ref="X120:AC120"/>
    <mergeCell ref="AB149:AC149"/>
    <mergeCell ref="AB150:AC150"/>
    <mergeCell ref="AH163:AI163"/>
    <mergeCell ref="AH164:AI164"/>
    <mergeCell ref="AH165:AI165"/>
    <mergeCell ref="V139:W139"/>
    <mergeCell ref="V140:W140"/>
    <mergeCell ref="V141:W141"/>
    <mergeCell ref="V142:W142"/>
    <mergeCell ref="AB139:AC139"/>
    <mergeCell ref="AN151:AO151"/>
    <mergeCell ref="AN122:AO122"/>
    <mergeCell ref="H169:K169"/>
    <mergeCell ref="AN143:AO143"/>
    <mergeCell ref="AH145:AI145"/>
    <mergeCell ref="AB122:AC122"/>
    <mergeCell ref="AH122:AI122"/>
    <mergeCell ref="AB144:AC144"/>
    <mergeCell ref="R120:W120"/>
    <mergeCell ref="AH166:AI166"/>
    <mergeCell ref="D134:G134"/>
    <mergeCell ref="D135:G135"/>
    <mergeCell ref="D146:G146"/>
    <mergeCell ref="D147:G147"/>
    <mergeCell ref="D148:G148"/>
    <mergeCell ref="D149:G149"/>
    <mergeCell ref="D56:G56"/>
    <mergeCell ref="D57:G57"/>
    <mergeCell ref="H104:I104"/>
    <mergeCell ref="H73:I73"/>
    <mergeCell ref="H61:I61"/>
    <mergeCell ref="H62:I62"/>
    <mergeCell ref="H63:I63"/>
    <mergeCell ref="H54:I54"/>
    <mergeCell ref="H55:I55"/>
    <mergeCell ref="H49:I49"/>
    <mergeCell ref="H50:I50"/>
    <mergeCell ref="H83:I83"/>
    <mergeCell ref="H84:I84"/>
    <mergeCell ref="H87:I87"/>
    <mergeCell ref="AN109:AO109"/>
    <mergeCell ref="AG106:AI106"/>
    <mergeCell ref="N30:Q30"/>
    <mergeCell ref="B86:B115"/>
    <mergeCell ref="B50:B79"/>
    <mergeCell ref="H47:I47"/>
    <mergeCell ref="H48:I48"/>
    <mergeCell ref="J30:M30"/>
    <mergeCell ref="J31:M31"/>
    <mergeCell ref="J32:M32"/>
    <mergeCell ref="J43:M43"/>
    <mergeCell ref="H78:I78"/>
    <mergeCell ref="D114:G114"/>
    <mergeCell ref="H110:I110"/>
    <mergeCell ref="H111:I111"/>
    <mergeCell ref="H112:I112"/>
    <mergeCell ref="H113:I113"/>
    <mergeCell ref="H114:I114"/>
    <mergeCell ref="D84:G84"/>
    <mergeCell ref="D63:G63"/>
    <mergeCell ref="D54:G54"/>
    <mergeCell ref="D55:G55"/>
    <mergeCell ref="D79:G79"/>
    <mergeCell ref="AN105:AO105"/>
    <mergeCell ref="AC64:AD64"/>
    <mergeCell ref="AJ66:AL66"/>
    <mergeCell ref="AJ67:AL67"/>
    <mergeCell ref="AM51:AP51"/>
    <mergeCell ref="AC52:AD52"/>
    <mergeCell ref="H75:I75"/>
    <mergeCell ref="Y84:Z84"/>
    <mergeCell ref="AA83:AB83"/>
    <mergeCell ref="B14:B43"/>
    <mergeCell ref="J19:M19"/>
    <mergeCell ref="J20:M20"/>
    <mergeCell ref="J21:M21"/>
    <mergeCell ref="J22:M22"/>
    <mergeCell ref="N18:Q18"/>
    <mergeCell ref="AC51:AD51"/>
    <mergeCell ref="AC53:AD53"/>
    <mergeCell ref="AH53:AI53"/>
    <mergeCell ref="AC65:AD65"/>
    <mergeCell ref="AC67:AD67"/>
    <mergeCell ref="AH50:AI50"/>
    <mergeCell ref="AH51:AI51"/>
    <mergeCell ref="AH52:AI52"/>
    <mergeCell ref="AG48:AI48"/>
    <mergeCell ref="D150:G150"/>
    <mergeCell ref="D126:G126"/>
    <mergeCell ref="D127:G127"/>
    <mergeCell ref="D128:G128"/>
    <mergeCell ref="D129:G129"/>
    <mergeCell ref="AH49:AI49"/>
    <mergeCell ref="X119:AC119"/>
    <mergeCell ref="AD119:AI119"/>
    <mergeCell ref="AA84:AB84"/>
    <mergeCell ref="U83:V83"/>
    <mergeCell ref="U84:V84"/>
    <mergeCell ref="V74:X74"/>
    <mergeCell ref="R119:W119"/>
    <mergeCell ref="Y83:Z83"/>
    <mergeCell ref="V75:X75"/>
    <mergeCell ref="V76:X76"/>
    <mergeCell ref="AC78:AD78"/>
    <mergeCell ref="AB41:AC41"/>
    <mergeCell ref="AB42:AC42"/>
    <mergeCell ref="AC63:AD63"/>
    <mergeCell ref="AH54:AI54"/>
    <mergeCell ref="AH55:AI55"/>
    <mergeCell ref="AM67:AP67"/>
    <mergeCell ref="AM64:AP64"/>
    <mergeCell ref="J15:M15"/>
    <mergeCell ref="J16:M16"/>
    <mergeCell ref="J17:M17"/>
    <mergeCell ref="J18:M18"/>
    <mergeCell ref="AC47:AD47"/>
    <mergeCell ref="AE47:AF47"/>
    <mergeCell ref="AC48:AD48"/>
    <mergeCell ref="AE48:AF48"/>
    <mergeCell ref="AC49:AD49"/>
    <mergeCell ref="T18:W18"/>
    <mergeCell ref="T29:W29"/>
    <mergeCell ref="T30:W30"/>
    <mergeCell ref="T31:W31"/>
    <mergeCell ref="T32:W32"/>
    <mergeCell ref="T43:W43"/>
    <mergeCell ref="AJ54:AL54"/>
    <mergeCell ref="AJ55:AL55"/>
    <mergeCell ref="AJ56:AL56"/>
    <mergeCell ref="AJ57:AL57"/>
    <mergeCell ref="AC59:AD59"/>
    <mergeCell ref="AC60:AD60"/>
    <mergeCell ref="AC61:AD61"/>
    <mergeCell ref="AC62:AD62"/>
    <mergeCell ref="AC55:AD55"/>
    <mergeCell ref="AC56:AD56"/>
    <mergeCell ref="AJ59:AL59"/>
    <mergeCell ref="H67:I67"/>
    <mergeCell ref="H68:I68"/>
    <mergeCell ref="H79:I79"/>
    <mergeCell ref="H77:I77"/>
    <mergeCell ref="D43:G43"/>
    <mergeCell ref="D47:G47"/>
    <mergeCell ref="AH78:AI78"/>
    <mergeCell ref="AJ78:AL78"/>
    <mergeCell ref="AP84:AQ84"/>
    <mergeCell ref="AL83:AM83"/>
    <mergeCell ref="AH63:AI63"/>
    <mergeCell ref="AH68:AI68"/>
    <mergeCell ref="AH79:AI79"/>
    <mergeCell ref="AJ72:AL72"/>
    <mergeCell ref="AJ73:AL73"/>
    <mergeCell ref="AM72:AP72"/>
    <mergeCell ref="AM73:AP73"/>
    <mergeCell ref="AH74:AI74"/>
    <mergeCell ref="AH75:AI75"/>
    <mergeCell ref="AH76:AI76"/>
    <mergeCell ref="AM66:AP66"/>
    <mergeCell ref="AM77:AP77"/>
    <mergeCell ref="V77:X77"/>
    <mergeCell ref="AC83:AD83"/>
    <mergeCell ref="D48:G48"/>
    <mergeCell ref="D49:G49"/>
    <mergeCell ref="D50:G50"/>
    <mergeCell ref="D51:G51"/>
    <mergeCell ref="D52:G52"/>
    <mergeCell ref="D53:G53"/>
    <mergeCell ref="D64:G64"/>
    <mergeCell ref="AN99:AO99"/>
    <mergeCell ref="AH57:AI57"/>
    <mergeCell ref="AH58:AI58"/>
    <mergeCell ref="AM79:AP79"/>
    <mergeCell ref="AB29:AC29"/>
    <mergeCell ref="N31:Q31"/>
    <mergeCell ref="AB28:AC28"/>
    <mergeCell ref="P47:Q47"/>
    <mergeCell ref="P48:Q48"/>
    <mergeCell ref="R47:S47"/>
    <mergeCell ref="R48:S48"/>
    <mergeCell ref="D59:G59"/>
    <mergeCell ref="H56:I56"/>
    <mergeCell ref="H57:I57"/>
    <mergeCell ref="H74:I74"/>
    <mergeCell ref="H52:I52"/>
    <mergeCell ref="AJ60:AL60"/>
    <mergeCell ref="AJ68:AL68"/>
    <mergeCell ref="AC73:AD73"/>
    <mergeCell ref="AC68:AD68"/>
    <mergeCell ref="AC66:AD66"/>
    <mergeCell ref="AC72:AD72"/>
    <mergeCell ref="AH56:AI56"/>
    <mergeCell ref="T40:W40"/>
    <mergeCell ref="T41:W41"/>
    <mergeCell ref="T42:W42"/>
    <mergeCell ref="AB38:AC38"/>
    <mergeCell ref="AB39:AC39"/>
    <mergeCell ref="AB40:AC40"/>
    <mergeCell ref="AG97:AI97"/>
    <mergeCell ref="AG98:AI98"/>
    <mergeCell ref="AN96:AO96"/>
    <mergeCell ref="F5:G5"/>
    <mergeCell ref="H88:I88"/>
    <mergeCell ref="D33:G33"/>
    <mergeCell ref="D34:G34"/>
    <mergeCell ref="D35:G35"/>
    <mergeCell ref="D36:G36"/>
    <mergeCell ref="D37:G37"/>
    <mergeCell ref="J33:M33"/>
    <mergeCell ref="J34:M34"/>
    <mergeCell ref="J35:M35"/>
    <mergeCell ref="J36:M36"/>
    <mergeCell ref="J37:M37"/>
    <mergeCell ref="D60:G60"/>
    <mergeCell ref="D61:G61"/>
    <mergeCell ref="H85:I85"/>
    <mergeCell ref="H86:I86"/>
    <mergeCell ref="V49:X49"/>
    <mergeCell ref="V50:X50"/>
    <mergeCell ref="V51:X51"/>
    <mergeCell ref="V52:X52"/>
    <mergeCell ref="V53:X53"/>
    <mergeCell ref="V64:X64"/>
    <mergeCell ref="V65:X65"/>
    <mergeCell ref="V66:X66"/>
    <mergeCell ref="V67:X67"/>
    <mergeCell ref="H66:I66"/>
    <mergeCell ref="V62:X62"/>
    <mergeCell ref="V63:X63"/>
    <mergeCell ref="V68:X68"/>
    <mergeCell ref="P83:Q83"/>
    <mergeCell ref="P84:Q84"/>
    <mergeCell ref="R83:S83"/>
    <mergeCell ref="AN95:AO95"/>
    <mergeCell ref="AG100:AI100"/>
    <mergeCell ref="AG101:AI101"/>
    <mergeCell ref="D77:G77"/>
    <mergeCell ref="D78:G78"/>
    <mergeCell ref="H58:I58"/>
    <mergeCell ref="H59:I59"/>
    <mergeCell ref="H60:I60"/>
    <mergeCell ref="AH33:AI33"/>
    <mergeCell ref="AH34:AI34"/>
    <mergeCell ref="AH35:AI35"/>
    <mergeCell ref="AH36:AI36"/>
    <mergeCell ref="AH37:AI37"/>
    <mergeCell ref="J41:M41"/>
    <mergeCell ref="N38:Q38"/>
    <mergeCell ref="N39:Q39"/>
    <mergeCell ref="N40:Q40"/>
    <mergeCell ref="N41:Q41"/>
    <mergeCell ref="AA47:AB47"/>
    <mergeCell ref="AA48:AB48"/>
    <mergeCell ref="U47:Z47"/>
    <mergeCell ref="U48:Z48"/>
    <mergeCell ref="N33:Q33"/>
    <mergeCell ref="N34:Q34"/>
    <mergeCell ref="N35:Q35"/>
    <mergeCell ref="N36:Q36"/>
    <mergeCell ref="J42:M42"/>
    <mergeCell ref="T38:W38"/>
    <mergeCell ref="T39:W39"/>
    <mergeCell ref="AG99:AI99"/>
    <mergeCell ref="AM48:AP48"/>
    <mergeCell ref="AM49:AP49"/>
    <mergeCell ref="AN104:AO104"/>
    <mergeCell ref="AJ75:AL75"/>
    <mergeCell ref="AJ76:AL76"/>
    <mergeCell ref="AJ77:AL77"/>
    <mergeCell ref="AJ49:AL49"/>
    <mergeCell ref="AR104:AU104"/>
    <mergeCell ref="AG102:AI102"/>
    <mergeCell ref="AG103:AI103"/>
    <mergeCell ref="AG104:AI104"/>
    <mergeCell ref="AM68:AP68"/>
    <mergeCell ref="AM65:AP65"/>
    <mergeCell ref="AN106:AO106"/>
    <mergeCell ref="AM70:AP70"/>
    <mergeCell ref="AM71:AP71"/>
    <mergeCell ref="AN42:AO42"/>
    <mergeCell ref="N42:Q42"/>
    <mergeCell ref="V69:X69"/>
    <mergeCell ref="V70:X70"/>
    <mergeCell ref="V71:X71"/>
    <mergeCell ref="V72:X72"/>
    <mergeCell ref="V73:X73"/>
    <mergeCell ref="V55:X55"/>
    <mergeCell ref="V56:X56"/>
    <mergeCell ref="V57:X57"/>
    <mergeCell ref="V58:X58"/>
    <mergeCell ref="V59:X59"/>
    <mergeCell ref="V60:X60"/>
    <mergeCell ref="V61:X61"/>
    <mergeCell ref="AJ47:AL47"/>
    <mergeCell ref="AJ48:AL48"/>
    <mergeCell ref="AJ50:AL50"/>
    <mergeCell ref="AM47:AP47"/>
    <mergeCell ref="AR85:AU85"/>
    <mergeCell ref="AR86:AU86"/>
    <mergeCell ref="AR87:AU87"/>
    <mergeCell ref="AL84:AM84"/>
    <mergeCell ref="AF83:AK83"/>
    <mergeCell ref="AF84:AK84"/>
    <mergeCell ref="AG87:AI87"/>
    <mergeCell ref="AG88:AI88"/>
    <mergeCell ref="AG85:AI85"/>
    <mergeCell ref="AG86:AI86"/>
    <mergeCell ref="AN85:AO85"/>
    <mergeCell ref="AH67:AI67"/>
    <mergeCell ref="AM50:AP50"/>
    <mergeCell ref="AM52:AP52"/>
    <mergeCell ref="AM53:AP53"/>
    <mergeCell ref="AH77:AI77"/>
    <mergeCell ref="AJ51:AL51"/>
    <mergeCell ref="AJ52:AL52"/>
    <mergeCell ref="AJ53:AL53"/>
    <mergeCell ref="AJ64:AL64"/>
    <mergeCell ref="AJ65:AL65"/>
    <mergeCell ref="AJ62:AL62"/>
    <mergeCell ref="AH60:AI60"/>
    <mergeCell ref="AH61:AI61"/>
    <mergeCell ref="AH62:AI62"/>
    <mergeCell ref="AJ61:AL61"/>
    <mergeCell ref="AJ63:AL63"/>
    <mergeCell ref="AH59:AI59"/>
    <mergeCell ref="AH64:AI64"/>
    <mergeCell ref="AH65:AI65"/>
    <mergeCell ref="AH66:AI66"/>
    <mergeCell ref="AJ58:AL58"/>
    <mergeCell ref="AU49:AV49"/>
    <mergeCell ref="BM74:BN74"/>
    <mergeCell ref="BM75:BN75"/>
    <mergeCell ref="BM76:BN76"/>
    <mergeCell ref="BM77:BN77"/>
    <mergeCell ref="BM78:BN78"/>
    <mergeCell ref="AM78:AP78"/>
    <mergeCell ref="AU74:AV74"/>
    <mergeCell ref="AU75:AV75"/>
    <mergeCell ref="AU76:AV76"/>
    <mergeCell ref="BL99:BM99"/>
    <mergeCell ref="BL100:BM100"/>
    <mergeCell ref="BL101:BM101"/>
    <mergeCell ref="BL102:BM102"/>
    <mergeCell ref="BL103:BM103"/>
    <mergeCell ref="BL104:BM104"/>
    <mergeCell ref="BF92:BG92"/>
    <mergeCell ref="BF93:BG93"/>
    <mergeCell ref="BF94:BG94"/>
    <mergeCell ref="BF95:BG95"/>
    <mergeCell ref="BF96:BG96"/>
    <mergeCell ref="BF97:BG97"/>
    <mergeCell ref="AU77:AV77"/>
    <mergeCell ref="AU78:AV78"/>
    <mergeCell ref="AM74:AP74"/>
    <mergeCell ref="AM75:AP75"/>
    <mergeCell ref="AM76:AP76"/>
    <mergeCell ref="AN83:AO83"/>
    <mergeCell ref="AN84:AO84"/>
    <mergeCell ref="BA79:BB79"/>
    <mergeCell ref="BG79:BH79"/>
    <mergeCell ref="AV84:BA84"/>
    <mergeCell ref="BB84:BG84"/>
    <mergeCell ref="AZ107:BA107"/>
    <mergeCell ref="BF107:BG107"/>
    <mergeCell ref="AN97:AO97"/>
    <mergeCell ref="AN98:AO98"/>
    <mergeCell ref="AR89:AU89"/>
    <mergeCell ref="AR90:AU90"/>
    <mergeCell ref="AR91:AU91"/>
    <mergeCell ref="AR92:AU92"/>
    <mergeCell ref="AR93:AU93"/>
    <mergeCell ref="AR94:AU94"/>
    <mergeCell ref="AR95:AU95"/>
    <mergeCell ref="AR96:AU96"/>
    <mergeCell ref="BF101:BG101"/>
    <mergeCell ref="BF102:BG102"/>
    <mergeCell ref="BH84:BM84"/>
    <mergeCell ref="AZ105:BA105"/>
    <mergeCell ref="BF105:BG105"/>
    <mergeCell ref="BL105:BM105"/>
    <mergeCell ref="BF103:BG103"/>
    <mergeCell ref="BF104:BG104"/>
    <mergeCell ref="AR107:AU107"/>
    <mergeCell ref="AR97:AU97"/>
    <mergeCell ref="AR98:AU98"/>
    <mergeCell ref="AZ89:BA89"/>
    <mergeCell ref="AZ90:BA90"/>
    <mergeCell ref="AZ91:BA91"/>
    <mergeCell ref="AZ92:BA92"/>
    <mergeCell ref="AZ93:BA93"/>
    <mergeCell ref="AZ94:BA94"/>
    <mergeCell ref="AZ95:BA95"/>
    <mergeCell ref="AZ96:BA96"/>
    <mergeCell ref="AZ97:BA97"/>
    <mergeCell ref="AR106:AU106"/>
    <mergeCell ref="AN86:AO86"/>
    <mergeCell ref="AN87:AO87"/>
    <mergeCell ref="AN88:AO88"/>
    <mergeCell ref="AH141:AI141"/>
    <mergeCell ref="AH142:AI142"/>
    <mergeCell ref="N141:Q141"/>
    <mergeCell ref="J119:K119"/>
    <mergeCell ref="J120:K120"/>
    <mergeCell ref="L119:M119"/>
    <mergeCell ref="L120:M120"/>
    <mergeCell ref="V124:W124"/>
    <mergeCell ref="N121:Q121"/>
    <mergeCell ref="N122:Q122"/>
    <mergeCell ref="AH134:AI134"/>
    <mergeCell ref="AH135:AI135"/>
    <mergeCell ref="AN126:AO126"/>
    <mergeCell ref="AN127:AO127"/>
    <mergeCell ref="AN128:AO128"/>
    <mergeCell ref="AN129:AO129"/>
    <mergeCell ref="AN130:AO130"/>
    <mergeCell ref="AN131:AO131"/>
    <mergeCell ref="AN132:AO132"/>
    <mergeCell ref="AN123:AO123"/>
    <mergeCell ref="V126:W126"/>
    <mergeCell ref="V127:W127"/>
    <mergeCell ref="N130:Q130"/>
    <mergeCell ref="N131:Q131"/>
    <mergeCell ref="N132:Q132"/>
    <mergeCell ref="AH133:AI133"/>
    <mergeCell ref="AP122:AQ151"/>
    <mergeCell ref="AR105:AU105"/>
    <mergeCell ref="AH183:AI183"/>
    <mergeCell ref="AH184:AI184"/>
    <mergeCell ref="AH185:AI185"/>
    <mergeCell ref="AH186:AI186"/>
    <mergeCell ref="AN150:AO150"/>
    <mergeCell ref="D182:G182"/>
    <mergeCell ref="D183:G183"/>
    <mergeCell ref="D184:G184"/>
    <mergeCell ref="D185:G185"/>
    <mergeCell ref="D186:G186"/>
    <mergeCell ref="H182:K182"/>
    <mergeCell ref="H183:K183"/>
    <mergeCell ref="H184:K184"/>
    <mergeCell ref="H185:K185"/>
    <mergeCell ref="H186:K186"/>
    <mergeCell ref="P182:Q182"/>
    <mergeCell ref="P183:Q183"/>
    <mergeCell ref="P184:Q184"/>
    <mergeCell ref="P185:Q185"/>
    <mergeCell ref="P186:Q186"/>
    <mergeCell ref="V182:W182"/>
    <mergeCell ref="V183:W183"/>
    <mergeCell ref="D177:G177"/>
    <mergeCell ref="H173:K173"/>
    <mergeCell ref="H174:K174"/>
    <mergeCell ref="H175:K175"/>
    <mergeCell ref="H176:K176"/>
    <mergeCell ref="H177:K177"/>
    <mergeCell ref="P173:Q173"/>
    <mergeCell ref="P174:Q174"/>
    <mergeCell ref="P175:Q175"/>
    <mergeCell ref="P176:Q176"/>
    <mergeCell ref="BA69:BB69"/>
    <mergeCell ref="BA70:BB70"/>
    <mergeCell ref="BA71:BB71"/>
    <mergeCell ref="BA72:BB72"/>
    <mergeCell ref="BA73:BB73"/>
    <mergeCell ref="D69:G69"/>
    <mergeCell ref="D70:G70"/>
    <mergeCell ref="D71:G71"/>
    <mergeCell ref="AC69:AD69"/>
    <mergeCell ref="AC70:AD70"/>
    <mergeCell ref="AC71:AD71"/>
    <mergeCell ref="AH69:AI69"/>
    <mergeCell ref="AH70:AI70"/>
    <mergeCell ref="AH71:AI71"/>
    <mergeCell ref="AJ69:AL69"/>
    <mergeCell ref="AJ70:AL70"/>
    <mergeCell ref="AJ71:AL71"/>
    <mergeCell ref="AM69:AP69"/>
    <mergeCell ref="AH72:AI72"/>
    <mergeCell ref="AH73:AI73"/>
    <mergeCell ref="AU69:AV69"/>
    <mergeCell ref="AU70:AV70"/>
    <mergeCell ref="AU71:AV71"/>
    <mergeCell ref="AD156:AI156"/>
    <mergeCell ref="V128:W128"/>
    <mergeCell ref="V129:W129"/>
    <mergeCell ref="V130:W130"/>
    <mergeCell ref="V131:W131"/>
    <mergeCell ref="V132:W132"/>
    <mergeCell ref="V133:W133"/>
    <mergeCell ref="AH126:AI126"/>
    <mergeCell ref="BG69:BH69"/>
    <mergeCell ref="BG70:BH70"/>
    <mergeCell ref="BG71:BH71"/>
    <mergeCell ref="BG72:BH72"/>
    <mergeCell ref="BG73:BH73"/>
    <mergeCell ref="BM69:BN69"/>
    <mergeCell ref="BM70:BN70"/>
    <mergeCell ref="BM71:BN71"/>
    <mergeCell ref="BM72:BN72"/>
    <mergeCell ref="BM73:BN73"/>
    <mergeCell ref="D100:G100"/>
    <mergeCell ref="D101:G101"/>
    <mergeCell ref="D102:G102"/>
    <mergeCell ref="D103:G103"/>
    <mergeCell ref="AN100:AO100"/>
    <mergeCell ref="AN101:AO101"/>
    <mergeCell ref="AN102:AO102"/>
    <mergeCell ref="AN103:AO103"/>
    <mergeCell ref="AR100:AU100"/>
    <mergeCell ref="AR101:AU101"/>
    <mergeCell ref="AR102:AU102"/>
    <mergeCell ref="AR103:AU103"/>
    <mergeCell ref="AZ100:BA100"/>
    <mergeCell ref="AZ101:BA101"/>
    <mergeCell ref="AZ102:BA102"/>
    <mergeCell ref="AZ103:BA103"/>
    <mergeCell ref="BF100:BG100"/>
    <mergeCell ref="D72:G72"/>
    <mergeCell ref="D73:G73"/>
    <mergeCell ref="H69:I69"/>
    <mergeCell ref="H70:I70"/>
    <mergeCell ref="H71:I71"/>
    <mergeCell ref="P177:Q177"/>
    <mergeCell ref="AB142:AC142"/>
    <mergeCell ref="P162:Q162"/>
    <mergeCell ref="P163:Q163"/>
    <mergeCell ref="P164:Q164"/>
    <mergeCell ref="P157:Q157"/>
    <mergeCell ref="D112:G112"/>
    <mergeCell ref="D113:G113"/>
    <mergeCell ref="N140:Q140"/>
    <mergeCell ref="N126:Q126"/>
    <mergeCell ref="N127:Q127"/>
    <mergeCell ref="N128:Q128"/>
    <mergeCell ref="N129:Q129"/>
    <mergeCell ref="N146:Q146"/>
    <mergeCell ref="N147:Q147"/>
    <mergeCell ref="N148:Q148"/>
    <mergeCell ref="N149:Q149"/>
    <mergeCell ref="N150:Q150"/>
    <mergeCell ref="V146:W146"/>
    <mergeCell ref="V147:W147"/>
    <mergeCell ref="V148:W148"/>
    <mergeCell ref="V149:W149"/>
    <mergeCell ref="AB141:AC141"/>
    <mergeCell ref="AB160:AC160"/>
    <mergeCell ref="X156:AC156"/>
    <mergeCell ref="P159:Q159"/>
    <mergeCell ref="P171:Q171"/>
    <mergeCell ref="V162:W162"/>
    <mergeCell ref="V163:W163"/>
    <mergeCell ref="V164:W164"/>
    <mergeCell ref="V165:W165"/>
    <mergeCell ref="V166:W166"/>
    <mergeCell ref="AH127:AI127"/>
    <mergeCell ref="AH128:AI128"/>
    <mergeCell ref="AJ120:AO120"/>
    <mergeCell ref="AH123:AI123"/>
    <mergeCell ref="AB124:AC124"/>
    <mergeCell ref="AH124:AI124"/>
    <mergeCell ref="AH138:AI138"/>
    <mergeCell ref="AH139:AI139"/>
    <mergeCell ref="AH140:AI140"/>
    <mergeCell ref="AN138:AO138"/>
    <mergeCell ref="AN139:AO139"/>
    <mergeCell ref="AN140:AO140"/>
    <mergeCell ref="AN141:AO141"/>
    <mergeCell ref="AN125:AO125"/>
    <mergeCell ref="AH148:AI148"/>
    <mergeCell ref="AH149:AI149"/>
    <mergeCell ref="AH150:AI150"/>
    <mergeCell ref="AN146:AO146"/>
    <mergeCell ref="AN147:AO147"/>
    <mergeCell ref="AH146:AI146"/>
    <mergeCell ref="AH147:AI147"/>
    <mergeCell ref="AN145:AO145"/>
    <mergeCell ref="AN121:AO121"/>
    <mergeCell ref="AN144:AO144"/>
    <mergeCell ref="AN142:AO142"/>
    <mergeCell ref="AN133:AO133"/>
    <mergeCell ref="AN134:AO134"/>
    <mergeCell ref="AN135:AO135"/>
  </mergeCells>
  <conditionalFormatting sqref="N2">
    <cfRule type="expression" dxfId="12" priority="1">
      <formula>$N$2="Yes"</formula>
    </cfRule>
  </conditionalFormatting>
  <dataValidations count="11">
    <dataValidation allowBlank="1" showInputMessage="1" showErrorMessage="1" prompt="See instructions in &quot;Documents&quot; tab" sqref="AJ158:AK187 AV14:AW43 BO50:BP79 BT86:BU115 AP122:AQ151 I122:I151" xr:uid="{ED0225AC-C7C7-47DE-9F2A-F08AEEE2A957}"/>
    <dataValidation type="decimal" allowBlank="1" showInputMessage="1" showErrorMessage="1" sqref="H14:H43 R14:R43 Y14:Y43 AE14:AE43 AK14:AK43 AQ14:AQ43 O50:P79 AR50:AR79 AX50:AX79 BD50:BD79 BJ50:BJ79 W86:Y115 AE50:AE79 AW86:AW115 BC86:BC115 BI86:BI115 BO86:BO115 AA86:AA115 AC86:AC115 AP86:AP115 H122:H151 S122:S151 Y122:Y151 AE122:AE151 AK122:AK151 J122:J151 L122:L151 M158:M187 S158:S187 Y158:Y187 AE158:AE187 O86:P115 T86:U115 J50:K79 R86:R115 J86:K115 R50:R79" xr:uid="{CC1831F1-D941-4DCD-83DD-8CDADEB972C1}">
      <formula1>0</formula1>
      <formula2>100000000000000</formula2>
    </dataValidation>
    <dataValidation type="whole" allowBlank="1" showInputMessage="1" showErrorMessage="1" sqref="N86:N115 N50:N79" xr:uid="{E6B46960-FA03-43A5-BAAB-53CA69949704}">
      <formula1>1900</formula1>
      <formula2>2019</formula2>
    </dataValidation>
    <dataValidation type="decimal" allowBlank="1" showInputMessage="1" showErrorMessage="1" sqref="Z50:Z79 AK86:AK115" xr:uid="{F0DADE29-E06E-4A8B-98F3-3DD934DCE781}">
      <formula1>0</formula1>
      <formula2>1</formula2>
    </dataValidation>
    <dataValidation type="whole" allowBlank="1" showInputMessage="1" showErrorMessage="1" sqref="Y50:Y79 AJ86:AJ115" xr:uid="{4E8A98FD-6AC3-4E48-A2E6-2F992CAF5CD7}">
      <formula1>0</formula1>
      <formula2>100000000</formula2>
    </dataValidation>
    <dataValidation type="decimal" allowBlank="1" showInputMessage="1" showErrorMessage="1" prompt="Reminder: Specify frequency and quantity of media/sorbent regeneration events in Field H-18 on the left" sqref="AA50:AA79" xr:uid="{F2044DFC-7093-4A61-972A-95626D7DA581}">
      <formula1>0</formula1>
      <formula2>100000000000000</formula2>
    </dataValidation>
    <dataValidation type="whole" allowBlank="1" showInputMessage="1" showErrorMessage="1" prompt="Reminder: Specify frequency and quantity of media/sorbent regeneration events in Field H-18 on the left" sqref="AB50:AB79" xr:uid="{54ACE328-015A-45CA-B823-14F89AD3584B}">
      <formula1>1900</formula1>
      <formula2>2020</formula2>
    </dataValidation>
    <dataValidation type="decimal" allowBlank="1" showInputMessage="1" showErrorMessage="1" prompt="Reminder: Specify frequency and quantity of catalyst regeneration events in Field H-40 on the left" sqref="AL86:AL115" xr:uid="{2C74ACD4-054B-4A3D-9919-5DA0FD70DBE2}">
      <formula1>0</formula1>
      <formula2>100000000000000</formula2>
    </dataValidation>
    <dataValidation type="whole" allowBlank="1" showInputMessage="1" showErrorMessage="1" prompt="Reminder: Specify frequency and quantity of catalyst regeneration events in Field H-40 on the left" sqref="AM86:AM115" xr:uid="{2DA52678-CE93-4500-A280-3B8C61BC6069}">
      <formula1>1900</formula1>
      <formula2>2020</formula2>
    </dataValidation>
    <dataValidation type="whole" allowBlank="1" showInputMessage="1" showErrorMessage="1" sqref="M122:M151 AQ86:AQ115 AD86:AD115 AB86:AB115 V86:V115 AF50:AF79 S14:S43 M86:M115 Q50:Q79 M50:M79 Q86:Q115 S86:S115 S50:S79" xr:uid="{6DDA1BDC-ECA5-43AA-BA79-19C8477FFC34}">
      <formula1>1900</formula1>
      <formula2>2020</formula2>
    </dataValidation>
    <dataValidation allowBlank="1" showInputMessage="1" showErrorMessage="1" prompt="Ensure that any EG tank ID entered in this field is consistent with your entries in &quot;EtO &amp; EG Storage&quot; worksheet, Field D-1" sqref="J14:M43" xr:uid="{B2F9CE5A-9F1D-40F2-8ED8-984DB08B8F1C}"/>
  </dataValidations>
  <hyperlinks>
    <hyperlink ref="D5:E5" location="Terms!A1" display="Click here to visit Terms tab" xr:uid="{D59F7D2C-7995-47AA-8EA4-9547AC25B0EA}"/>
    <hyperlink ref="F5:G5" location="'Additional Info'!A1" display="Click here to visit Additional Info tab" xr:uid="{25ECB160-0A5F-4D5A-B9D7-53DAE9348501}"/>
    <hyperlink ref="B5:C5" location="Introduction!A1" display="Click here to return to Introduction tab" xr:uid="{E44169EA-9E1A-4E2C-BC6F-962F0B3656CC}"/>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prompt="Select from the dropdown menu in this column" xr:uid="{451A84B7-43CE-4010-BE26-366C6130F628}">
          <x14:formula1>
            <xm:f>'Background Data'!$K$6:$K$7</xm:f>
          </x14:formula1>
          <xm:sqref>AG50:AG79</xm:sqref>
        </x14:dataValidation>
        <x14:dataValidation type="list" allowBlank="1" showInputMessage="1" showErrorMessage="1" prompt="Select from the dropdown menu in this column" xr:uid="{79D8372D-91A5-4C56-BAE9-F0196835F842}">
          <x14:formula1>
            <xm:f>'Background Data'!$K$2:$K$3</xm:f>
          </x14:formula1>
          <xm:sqref>T50:T79</xm:sqref>
        </x14:dataValidation>
        <x14:dataValidation type="list" allowBlank="1" showInputMessage="1" showErrorMessage="1" prompt="Select from the dropdown menu in this column" xr:uid="{94F4AC7A-850E-4CA2-8A68-937E32A8CB3C}">
          <x14:formula1>
            <xm:f>'Background Data'!$K$14:$K$15</xm:f>
          </x14:formula1>
          <xm:sqref>AE86:AE115</xm:sqref>
        </x14:dataValidation>
        <x14:dataValidation type="list" allowBlank="1" showInputMessage="1" prompt="Select from the dropdown menu in this column_x000a_If you select &quot;No (double click and type here)&quot;, be sure to enter your response between the parentheses_x000a_Example: &quot;No (your explanation)&quot;" xr:uid="{0E843B13-2710-4D20-BF95-BA358927CFCD}">
          <x14:formula1>
            <xm:f>'Background Data'!$K$10:$K$11</xm:f>
          </x14:formula1>
          <xm:sqref>AJ50:AJ79</xm:sqref>
        </x14:dataValidation>
        <x14:dataValidation type="list" allowBlank="1" showInputMessage="1" showErrorMessage="1" prompt="Select from the dropdown menu in this cell" xr:uid="{8A47456D-6002-4DCB-A3E4-B6CC0AFC0292}">
          <x14:formula1>
            <xm:f>'Background Data'!$F$2:$F$3</xm:f>
          </x14:formula1>
          <xm:sqref>N2:N4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Introduction</vt:lpstr>
      <vt:lpstr>Terms</vt:lpstr>
      <vt:lpstr>Facility Details</vt:lpstr>
      <vt:lpstr>Room Area</vt:lpstr>
      <vt:lpstr>EtO &amp; EG Storage</vt:lpstr>
      <vt:lpstr>Sterilizer Chambers</vt:lpstr>
      <vt:lpstr>Aeration</vt:lpstr>
      <vt:lpstr>APCD Summary</vt:lpstr>
      <vt:lpstr>APCD Details</vt:lpstr>
      <vt:lpstr>EtO Monitoring</vt:lpstr>
      <vt:lpstr>Miscellaneous</vt:lpstr>
      <vt:lpstr>Additional Info</vt:lpstr>
      <vt:lpstr>Documents</vt:lpstr>
      <vt:lpstr>Certification</vt:lpstr>
      <vt:lpstr>Background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Guo, Jeremy J. (Jerry)</dc:creator>
  <cp:lastModifiedBy>Schultz, Eric</cp:lastModifiedBy>
  <dcterms:created xsi:type="dcterms:W3CDTF">2019-09-17T15:45:48Z</dcterms:created>
  <dcterms:modified xsi:type="dcterms:W3CDTF">2021-05-10T23:14:04Z</dcterms:modified>
</cp:coreProperties>
</file>