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\Burden\0572-0095 - Audits of RUS Borrowers\2021\Supporting Statement and Spreadsheet\"/>
    </mc:Choice>
  </mc:AlternateContent>
  <xr:revisionPtr revIDLastSave="0" documentId="8_{FE0EEB40-D75A-41AD-9C35-329DDB8823C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t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4" l="1"/>
  <c r="H20" i="4"/>
  <c r="F20" i="4"/>
  <c r="D20" i="4"/>
  <c r="F5" i="4"/>
  <c r="H5" i="4" s="1"/>
  <c r="J5" i="4" s="1"/>
  <c r="D14" i="4" l="1"/>
  <c r="F13" i="4" l="1"/>
  <c r="H13" i="4" s="1"/>
  <c r="J13" i="4" s="1"/>
  <c r="F12" i="4" l="1"/>
  <c r="H12" i="4" s="1"/>
  <c r="J12" i="4" s="1"/>
  <c r="F11" i="4"/>
  <c r="H11" i="4" s="1"/>
  <c r="J11" i="4" s="1"/>
  <c r="F10" i="4"/>
  <c r="H10" i="4" s="1"/>
  <c r="J10" i="4" s="1"/>
  <c r="F9" i="4"/>
  <c r="H9" i="4" s="1"/>
  <c r="J9" i="4" s="1"/>
  <c r="F14" i="4" l="1"/>
  <c r="J14" i="4" l="1"/>
  <c r="H14" i="4"/>
</calcChain>
</file>

<file path=xl/sharedStrings.xml><?xml version="1.0" encoding="utf-8"?>
<sst xmlns="http://schemas.openxmlformats.org/spreadsheetml/2006/main" count="34" uniqueCount="33">
  <si>
    <t xml:space="preserve">Auditor's Report </t>
  </si>
  <si>
    <t xml:space="preserve">Plan of Corrective Action </t>
  </si>
  <si>
    <t xml:space="preserve">Scope Limitation </t>
  </si>
  <si>
    <t>Section of Regulations</t>
  </si>
  <si>
    <t>Title</t>
  </si>
  <si>
    <t>Form No. (if any)</t>
  </si>
  <si>
    <t>Estimated No. of Respondents</t>
  </si>
  <si>
    <t>Reports Filed Annually</t>
  </si>
  <si>
    <t>Total Annual Responses (D) X (E)</t>
  </si>
  <si>
    <t>Estimated Number of Man Hours per Response</t>
  </si>
  <si>
    <t>Estimated Total Man Hours     (F) X (G)</t>
  </si>
  <si>
    <t>Wage Class $/hr</t>
  </si>
  <si>
    <t>Total Cost to the Public  (H)x(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</si>
  <si>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</si>
  <si>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</si>
  <si>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</si>
  <si>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</si>
  <si>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</si>
  <si>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</si>
  <si>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</si>
  <si>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</si>
  <si>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</si>
  <si>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</si>
  <si>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Forms Approved With This Docket</t>
  </si>
  <si>
    <t>Reporting Requirements - No Forms</t>
  </si>
  <si>
    <t>Reporting Requirements - Forms Approved Under Other OMB</t>
  </si>
  <si>
    <t>Irregularities - CPA</t>
  </si>
  <si>
    <t xml:space="preserve">Irregularities - Clerical </t>
  </si>
  <si>
    <t>N/A</t>
  </si>
  <si>
    <t>Certified Public Accountant Information</t>
  </si>
  <si>
    <t>RD 1773-1</t>
  </si>
  <si>
    <t>Sub-Total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</si>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</sst>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3" fontId="0" fillId="0" borderId="3" xfId="0" applyNumberForma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3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3" fontId="0" fillId="0" borderId="3" xfId="0" applyNumberFormat="1" applyBorder="1" applyAlignment="1">
      <alignment wrapText="1"/>
    </xf>
    <xf numFmtId="0" fontId="4" fillId="0" borderId="3" xfId="0" applyFont="1" applyBorder="1" applyAlignment="1">
      <alignment wrapText="1"/>
    </xf>
    <xf numFmtId="6" fontId="0" fillId="0" borderId="3" xfId="0" applyNumberForma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0" fontId="2" fillId="0" borderId="0" xfId="0" applyFont="1"/>
    <xf numFmtId="6" fontId="2" fillId="0" borderId="3" xfId="0" applyNumberFormat="1" applyFont="1" applyBorder="1" applyAlignment="1">
      <alignment wrapText="1"/>
    </xf>
    <xf numFmtId="6" fontId="0" fillId="0" borderId="0" xfId="0" applyNumberFormat="1" applyAlignment="1">
      <alignment wrapText="1"/>
    </xf>
    <xf numFmtId="0" fontId="4" fillId="0" borderId="1" xfId="0" applyFont="1" applyFill="1" applyBorder="1"/>
    <xf numFmtId="6" fontId="4" fillId="0" borderId="3" xfId="0" applyNumberFormat="1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Border="1"/>
    <xf numFmtId="3" fontId="0" fillId="0" borderId="4" xfId="0" applyNumberFormat="1" applyBorder="1" applyAlignment="1">
      <alignment wrapText="1"/>
    </xf>
    <xf numFmtId="6" fontId="0" fillId="0" borderId="7" xfId="0" applyNumberFormat="1" applyBorder="1" applyAlignment="1">
      <alignment wrapText="1"/>
    </xf>
    <xf numFmtId="0" fontId="0" fillId="0" borderId="0" xfId="0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0" fillId="0" borderId="0" xfId="0" applyBorder="1"/>
    <xf numFmtId="7" fontId="4" fillId="0" borderId="3" xfId="1" applyNumberFormat="1" applyFont="1" applyBorder="1" applyAlignment="1">
      <alignment wrapText="1"/>
    </xf>
    <xf numFmtId="7" fontId="4" fillId="0" borderId="3" xfId="0" applyNumberFormat="1" applyFont="1" applyBorder="1" applyAlignment="1">
      <alignment wrapText="1"/>
    </xf>
    <xf numFmtId="0" fontId="4" fillId="0" borderId="3" xfId="0" applyFont="1" applyFill="1" applyBorder="1"/>
    <xf numFmtId="8" fontId="4" fillId="0" borderId="6" xfId="0" applyNumberFormat="1" applyFont="1" applyBorder="1" applyAlignment="1">
      <alignment wrapText="1"/>
    </xf>
    <xf numFmtId="8" fontId="2" fillId="0" borderId="3" xfId="0" applyNumberFormat="1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3" xfId="0" applyNumberFormat="1" applyBorder="1" applyAlignment="1">
      <alignment wrapText="1"/>
    </xf>
    <xf numFmtId="44" fontId="0" fillId="0" borderId="3" xfId="1" applyNumberFormat="1" applyFont="1" applyBorder="1" applyAlignment="1">
      <alignment wrapText="1"/>
    </xf>
    <xf numFmtId="44" fontId="0" fillId="0" borderId="3" xfId="0" applyNumberFormat="1" applyBorder="1" applyAlignment="1">
      <alignment wrapText="1"/>
    </xf>
    <xf numFmtId="0" fontId="2" fillId="0" borderId="0" xfId="0" applyFont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6" fontId="4" fillId="0" borderId="0" xfId="0" applyNumberFormat="1" applyFont="1" applyBorder="1" applyAlignment="1">
      <alignment wrapText="1"/>
    </xf>
    <xf numFmtId="0" fontId="2" fillId="0" borderId="3" xfId="0" applyFont="1" applyBorder="1"/>
    <xf numFmtId="44" fontId="2" fillId="0" borderId="3" xfId="1" applyFont="1" applyBorder="1"/>
    <xf numFmtId="4" fontId="2" fillId="0" borderId="3" xfId="0" applyNumberFormat="1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A710-C9D5-41B4-8CEC-2656C6FD3D15}">
  <dimension ref="A1:J20"/>
  <sheetViews>
    <sheetView tabSelected="1" workbookViewId="0">
      <selection activeCell="N20" sqref="N20"/>
    </sheetView>
  </sheetViews>
  <sheetFormatPr defaultRowHeight="12.75" x14ac:dyDescent="0.2"/>
  <cols>
    <col min="1" max="1" width="14.140625" customWidth="1"/>
    <col min="2" max="2" width="22.28515625" bestFit="1" customWidth="1"/>
    <col min="3" max="3" width="12.7109375" customWidth="1"/>
    <col min="4" max="4" width="12.28515625" customWidth="1"/>
    <col min="5" max="5" width="11" customWidth="1"/>
    <col min="6" max="6" width="11.42578125" customWidth="1"/>
    <col min="7" max="7" width="14.7109375" customWidth="1"/>
    <col min="8" max="8" width="11.28515625" bestFit="1" customWidth="1"/>
    <col min="10" max="10" width="13.28515625" customWidth="1"/>
  </cols>
  <sheetData>
    <row r="1" spans="1:10" ht="51" x14ac:dyDescent="0.2">
      <c r="A1" s="1" t="s">
        <v>3</v>
      </c>
      <c r="B1" s="1" t="s">
        <v>4</v>
      </c>
      <c r="C1" s="1" t="s">
        <v>5</v>
      </c>
      <c r="D1" s="2" t="s">
        <v>6</v>
      </c>
      <c r="E1" s="1" t="s">
        <v>7</v>
      </c>
      <c r="F1" s="1" t="s">
        <v>8</v>
      </c>
      <c r="G1" s="1" t="s">
        <v>9</v>
      </c>
      <c r="H1" s="3" t="s">
        <v>10</v>
      </c>
      <c r="I1" s="1" t="s">
        <v>11</v>
      </c>
      <c r="J1" s="1" t="s">
        <v>12</v>
      </c>
    </row>
    <row r="2" spans="1:10" x14ac:dyDescent="0.2">
      <c r="A2" s="4" t="s">
        <v>13</v>
      </c>
      <c r="B2" s="5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6" t="s">
        <v>20</v>
      </c>
      <c r="I2" s="4" t="s">
        <v>21</v>
      </c>
      <c r="J2" s="4" t="s">
        <v>22</v>
      </c>
    </row>
    <row r="3" spans="1:10" x14ac:dyDescent="0.2">
      <c r="A3" s="7"/>
      <c r="B3" s="5"/>
      <c r="C3" s="5"/>
      <c r="D3" s="5"/>
      <c r="E3" s="5"/>
      <c r="F3" s="5"/>
      <c r="G3" s="5"/>
      <c r="H3" s="8"/>
      <c r="I3" s="5"/>
      <c r="J3" s="5"/>
    </row>
    <row r="4" spans="1:10" x14ac:dyDescent="0.2">
      <c r="A4" s="37" t="s">
        <v>23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25.5" x14ac:dyDescent="0.2">
      <c r="A5" s="9"/>
      <c r="B5" s="9" t="s">
        <v>29</v>
      </c>
      <c r="C5" s="9" t="s">
        <v>30</v>
      </c>
      <c r="D5" s="9">
        <v>75</v>
      </c>
      <c r="E5" s="9">
        <v>1</v>
      </c>
      <c r="F5" s="9">
        <f>D5*E5</f>
        <v>75</v>
      </c>
      <c r="G5" s="9">
        <v>0.25</v>
      </c>
      <c r="H5" s="39">
        <f>F5*G5</f>
        <v>18.75</v>
      </c>
      <c r="I5" s="40">
        <v>24.66</v>
      </c>
      <c r="J5" s="41">
        <f>H5*I5</f>
        <v>462.375</v>
      </c>
    </row>
    <row r="6" spans="1:10" s="31" customFormat="1" x14ac:dyDescent="0.2">
      <c r="A6" s="29"/>
      <c r="B6" s="42" t="s">
        <v>31</v>
      </c>
      <c r="C6" s="42"/>
      <c r="D6" s="42">
        <v>75</v>
      </c>
      <c r="E6" s="42"/>
      <c r="F6" s="15">
        <v>75</v>
      </c>
      <c r="G6" s="15"/>
      <c r="H6" s="47">
        <v>18.75</v>
      </c>
      <c r="I6" s="19"/>
      <c r="J6" s="36">
        <v>462.38</v>
      </c>
    </row>
    <row r="7" spans="1:10" s="31" customFormat="1" x14ac:dyDescent="0.2">
      <c r="A7" s="29"/>
      <c r="B7" s="30"/>
      <c r="C7" s="30"/>
      <c r="D7" s="30"/>
      <c r="E7" s="30"/>
      <c r="F7" s="30"/>
      <c r="G7" s="30"/>
      <c r="H7" s="43"/>
      <c r="I7" s="44"/>
      <c r="J7" s="44"/>
    </row>
    <row r="8" spans="1:10" x14ac:dyDescent="0.2">
      <c r="A8" s="24"/>
      <c r="B8" s="25"/>
      <c r="C8" s="26" t="s">
        <v>24</v>
      </c>
      <c r="D8" s="25"/>
      <c r="E8" s="25"/>
      <c r="F8" s="25"/>
      <c r="G8" s="25"/>
      <c r="H8" s="27"/>
      <c r="I8" s="25"/>
      <c r="J8" s="28"/>
    </row>
    <row r="9" spans="1:10" x14ac:dyDescent="0.2">
      <c r="A9" s="9"/>
      <c r="B9" s="21" t="s">
        <v>0</v>
      </c>
      <c r="C9" s="11"/>
      <c r="D9" s="34">
        <v>1300</v>
      </c>
      <c r="E9" s="34">
        <v>1</v>
      </c>
      <c r="F9" s="34">
        <f t="shared" ref="F9:F13" si="0">SUM(D9*E9)</f>
        <v>1300</v>
      </c>
      <c r="G9" s="34">
        <v>11</v>
      </c>
      <c r="H9" s="34">
        <f t="shared" ref="H9:H13" si="1">SUM(F9*G9)</f>
        <v>14300</v>
      </c>
      <c r="I9" s="32">
        <v>43.58</v>
      </c>
      <c r="J9" s="35">
        <f t="shared" ref="J9:J13" si="2">(H9*I9)</f>
        <v>623194</v>
      </c>
    </row>
    <row r="10" spans="1:10" x14ac:dyDescent="0.2">
      <c r="A10" s="9"/>
      <c r="B10" s="21" t="s">
        <v>1</v>
      </c>
      <c r="C10" s="11"/>
      <c r="D10" s="34">
        <v>400</v>
      </c>
      <c r="E10" s="34">
        <v>1</v>
      </c>
      <c r="F10" s="34">
        <f t="shared" si="0"/>
        <v>400</v>
      </c>
      <c r="G10" s="34">
        <v>0.25</v>
      </c>
      <c r="H10" s="34">
        <f t="shared" si="1"/>
        <v>100</v>
      </c>
      <c r="I10" s="32">
        <v>43.58</v>
      </c>
      <c r="J10" s="35">
        <f t="shared" si="2"/>
        <v>4358</v>
      </c>
    </row>
    <row r="11" spans="1:10" x14ac:dyDescent="0.2">
      <c r="A11" s="9"/>
      <c r="B11" s="21" t="s">
        <v>2</v>
      </c>
      <c r="C11" s="11"/>
      <c r="D11" s="34">
        <v>2</v>
      </c>
      <c r="E11" s="34">
        <v>1</v>
      </c>
      <c r="F11" s="34">
        <f t="shared" si="0"/>
        <v>2</v>
      </c>
      <c r="G11" s="34">
        <v>0.25</v>
      </c>
      <c r="H11" s="34">
        <f t="shared" si="1"/>
        <v>0.5</v>
      </c>
      <c r="I11" s="32">
        <v>63.09</v>
      </c>
      <c r="J11" s="35">
        <f t="shared" si="2"/>
        <v>31.545000000000002</v>
      </c>
    </row>
    <row r="12" spans="1:10" x14ac:dyDescent="0.2">
      <c r="A12" s="9"/>
      <c r="B12" s="21" t="s">
        <v>26</v>
      </c>
      <c r="C12" s="11"/>
      <c r="D12" s="34">
        <v>10</v>
      </c>
      <c r="E12" s="34">
        <v>1</v>
      </c>
      <c r="F12" s="34">
        <f t="shared" si="0"/>
        <v>10</v>
      </c>
      <c r="G12" s="34">
        <v>1</v>
      </c>
      <c r="H12" s="34">
        <f t="shared" si="1"/>
        <v>10</v>
      </c>
      <c r="I12" s="32">
        <v>63.09</v>
      </c>
      <c r="J12" s="35">
        <f t="shared" si="2"/>
        <v>630.90000000000009</v>
      </c>
    </row>
    <row r="13" spans="1:10" x14ac:dyDescent="0.2">
      <c r="A13" s="9"/>
      <c r="B13" s="11" t="s">
        <v>27</v>
      </c>
      <c r="C13" s="11"/>
      <c r="D13" s="11">
        <v>10</v>
      </c>
      <c r="E13" s="11">
        <v>1</v>
      </c>
      <c r="F13" s="11">
        <f t="shared" si="0"/>
        <v>10</v>
      </c>
      <c r="G13" s="11">
        <v>1</v>
      </c>
      <c r="H13" s="23">
        <f t="shared" si="1"/>
        <v>10</v>
      </c>
      <c r="I13" s="33">
        <v>24.66</v>
      </c>
      <c r="J13" s="22">
        <f t="shared" si="2"/>
        <v>246.6</v>
      </c>
    </row>
    <row r="14" spans="1:10" x14ac:dyDescent="0.2">
      <c r="A14" s="13"/>
      <c r="B14" s="14" t="s">
        <v>31</v>
      </c>
      <c r="C14" s="14"/>
      <c r="D14" s="14">
        <f>SUM(D9:D13)</f>
        <v>1722</v>
      </c>
      <c r="E14" s="14"/>
      <c r="F14" s="15">
        <f>SUM(F9:F13)</f>
        <v>1722</v>
      </c>
      <c r="G14" s="15"/>
      <c r="H14" s="16">
        <f>SUM(H9:H13)</f>
        <v>14420.5</v>
      </c>
      <c r="I14" s="19"/>
      <c r="J14" s="36">
        <f>SUM(J9:J13)</f>
        <v>628461.04500000004</v>
      </c>
    </row>
    <row r="15" spans="1:10" x14ac:dyDescent="0.2">
      <c r="A15" s="13"/>
      <c r="B15" s="13"/>
      <c r="C15" s="13"/>
      <c r="D15" s="13"/>
      <c r="E15" s="13"/>
      <c r="F15" s="13"/>
      <c r="G15" s="13"/>
      <c r="H15" s="17"/>
      <c r="I15" s="13"/>
      <c r="J15" s="20"/>
    </row>
    <row r="16" spans="1:10" x14ac:dyDescent="0.2">
      <c r="A16" s="13"/>
      <c r="B16" s="13"/>
      <c r="C16" s="18" t="s">
        <v>25</v>
      </c>
      <c r="D16" s="13"/>
      <c r="E16" s="13"/>
      <c r="F16" s="13"/>
      <c r="G16" s="13"/>
      <c r="H16" s="17"/>
      <c r="I16" s="13"/>
      <c r="J16" s="13"/>
    </row>
    <row r="17" spans="1:10" x14ac:dyDescent="0.2">
      <c r="A17" s="9"/>
      <c r="B17" s="9" t="s">
        <v>28</v>
      </c>
      <c r="C17" s="9"/>
      <c r="D17" s="9"/>
      <c r="E17" s="9"/>
      <c r="F17" s="9"/>
      <c r="G17" s="9"/>
      <c r="H17" s="10"/>
      <c r="I17" s="12"/>
      <c r="J17" s="12"/>
    </row>
    <row r="20" spans="1:10" x14ac:dyDescent="0.2">
      <c r="B20" s="18" t="s">
        <v>32</v>
      </c>
      <c r="C20" s="18"/>
      <c r="D20" s="18">
        <f>SUM(D6,D14)</f>
        <v>1797</v>
      </c>
      <c r="E20" s="18"/>
      <c r="F20" s="45">
        <f>SUM(F6,F14)</f>
        <v>1797</v>
      </c>
      <c r="G20" s="45"/>
      <c r="H20" s="46">
        <f>SUM(H6,H14)</f>
        <v>14439.25</v>
      </c>
      <c r="I20" s="45"/>
      <c r="J20" s="46">
        <f>SUM(J6,J14)</f>
        <v>628923.42500000005</v>
      </c>
    </row>
  </sheetData>
  <mergeCells count="1"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Woolard, Susan - RD, Washington, DC</cp:lastModifiedBy>
  <cp:lastPrinted>2018-09-11T18:59:45Z</cp:lastPrinted>
  <dcterms:created xsi:type="dcterms:W3CDTF">1999-05-21T13:07:41Z</dcterms:created>
  <dcterms:modified xsi:type="dcterms:W3CDTF">2021-07-08T13:44:00Z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