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annette_jones_usda_gov/Documents/Dannette's Desktop/ICR Staff Folders/0596-0225/"/>
    </mc:Choice>
  </mc:AlternateContent>
  <xr:revisionPtr revIDLastSave="0" documentId="8_{71C850F4-F1ED-459A-AFD1-82EF1EC5CC92}" xr6:coauthVersionLast="46" xr6:coauthVersionMax="46" xr10:uidLastSave="{00000000-0000-0000-0000-000000000000}"/>
  <workbookProtection workbookPassword="CA59" lockStructure="1"/>
  <bookViews>
    <workbookView xWindow="-103" yWindow="-103" windowWidth="16663" windowHeight="8863" xr2:uid="{00000000-000D-0000-FFFF-FFFF00000000}"/>
  </bookViews>
  <sheets>
    <sheet name="Sheet1" sheetId="19" r:id="rId1"/>
  </sheets>
  <definedNames>
    <definedName name="_xlnm.Print_Area" localSheetId="0">Sheet1!$A$1:$Q$55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19" l="1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L39" i="19" s="1"/>
  <c r="Q39" i="19" s="1"/>
  <c r="J38" i="19"/>
  <c r="L38" i="19" s="1"/>
  <c r="Q38" i="19" s="1"/>
  <c r="J37" i="19"/>
  <c r="L37" i="19" s="1"/>
  <c r="Q37" i="19" s="1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I53" i="19"/>
  <c r="H53" i="19"/>
  <c r="O52" i="19"/>
  <c r="O39" i="19"/>
  <c r="O38" i="19"/>
  <c r="O37" i="19"/>
  <c r="L52" i="19"/>
  <c r="Q52" i="19" s="1"/>
  <c r="J54" i="19" l="1"/>
  <c r="O40" i="19"/>
  <c r="L40" i="19"/>
  <c r="Q40" i="19" s="1"/>
  <c r="L23" i="19" l="1"/>
  <c r="Q23" i="19" s="1"/>
  <c r="L24" i="19"/>
  <c r="Q24" i="19" s="1"/>
  <c r="L25" i="19"/>
  <c r="Q25" i="19" s="1"/>
  <c r="L26" i="19"/>
  <c r="Q26" i="19" s="1"/>
  <c r="L27" i="19"/>
  <c r="Q27" i="19" s="1"/>
  <c r="L28" i="19"/>
  <c r="Q28" i="19" s="1"/>
  <c r="L29" i="19"/>
  <c r="Q29" i="19" s="1"/>
  <c r="L30" i="19"/>
  <c r="Q30" i="19" s="1"/>
  <c r="L31" i="19"/>
  <c r="Q31" i="19" s="1"/>
  <c r="L33" i="19"/>
  <c r="Q33" i="19" s="1"/>
  <c r="L34" i="19"/>
  <c r="Q34" i="19" s="1"/>
  <c r="L35" i="19"/>
  <c r="Q35" i="19" s="1"/>
  <c r="L36" i="19"/>
  <c r="Q36" i="19" s="1"/>
  <c r="L41" i="19"/>
  <c r="Q41" i="19" s="1"/>
  <c r="L42" i="19"/>
  <c r="Q42" i="19" s="1"/>
  <c r="L43" i="19"/>
  <c r="Q43" i="19" s="1"/>
  <c r="L44" i="19"/>
  <c r="Q44" i="19" s="1"/>
  <c r="L45" i="19"/>
  <c r="Q45" i="19" s="1"/>
  <c r="L46" i="19"/>
  <c r="Q46" i="19" s="1"/>
  <c r="L47" i="19"/>
  <c r="Q47" i="19" s="1"/>
  <c r="L48" i="19"/>
  <c r="L49" i="19"/>
  <c r="L50" i="19"/>
  <c r="L51" i="19"/>
  <c r="O46" i="19"/>
  <c r="O45" i="19"/>
  <c r="O44" i="19"/>
  <c r="O43" i="19"/>
  <c r="O42" i="19"/>
  <c r="O41" i="19"/>
  <c r="O36" i="19"/>
  <c r="O35" i="19"/>
  <c r="O34" i="19"/>
  <c r="O33" i="19"/>
  <c r="O47" i="19"/>
  <c r="O32" i="19"/>
  <c r="O24" i="19"/>
  <c r="O23" i="19"/>
  <c r="O31" i="19"/>
  <c r="O30" i="19"/>
  <c r="O29" i="19"/>
  <c r="O25" i="19"/>
  <c r="O28" i="19"/>
  <c r="O27" i="19"/>
  <c r="O26" i="19"/>
  <c r="M53" i="19"/>
  <c r="M54" i="19"/>
  <c r="J55" i="19" l="1"/>
  <c r="L32" i="19"/>
  <c r="L53" i="19" s="1"/>
  <c r="Q48" i="19"/>
  <c r="O48" i="19"/>
  <c r="Q49" i="19"/>
  <c r="O49" i="19"/>
  <c r="Q50" i="19"/>
  <c r="O50" i="19"/>
  <c r="Q51" i="19"/>
  <c r="O51" i="19"/>
  <c r="O54" i="19" l="1"/>
  <c r="Q32" i="19"/>
  <c r="L54" i="19"/>
  <c r="O53" i="19"/>
  <c r="L55" i="19" l="1"/>
  <c r="Q53" i="19"/>
  <c r="Q54" i="19"/>
</calcChain>
</file>

<file path=xl/sharedStrings.xml><?xml version="1.0" encoding="utf-8"?>
<sst xmlns="http://schemas.openxmlformats.org/spreadsheetml/2006/main" count="155" uniqueCount="131">
  <si>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</si>
  <si>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</si>
  <si>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</si>
  <si>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</si>
  <si>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</si>
  <si>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</si>
  <si>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</si>
  <si>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</si>
  <si>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</si>
  <si>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</si>
  <si>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</si>
  <si>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</si>
  <si>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</si>
  <si>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</si>
  <si>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</si>
  <si>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</si>
  <si>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</si>
  <si>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</si>
  <si>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</si>
  <si>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</si>
  <si>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</si>
  <si>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</si>
  <si>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</si>
  <si>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</si>
  <si>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</si>
  <si>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</si>
  <si>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</si>
  <si>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</si>
  <si>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</si>
  <si>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</si>
  <si>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</si>
  <si>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</si>
  <si>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</si>
  <si>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</si>
  <si>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</si>
  <si>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</si>
  <si>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</si>
  <si>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</si>
  <si>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</si>
  <si>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</si>
  <si>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</si>
  <si>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</si>
  <si>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</si>
  <si>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</si>
  <si>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</si>
  <si>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</si>
  <si>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</si>
  <si>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</si>
  <si>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</si>
  <si>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</si>
  <si>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</si>
  <si>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</si>
  <si>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</si>
  <si>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</si>
  <si>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</si>
  <si>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</si>
  <si>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</si>
  <si>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0596-0225</t>
  </si>
  <si>
    <t xml:space="preserve"> Timber Sale Contract Operations and Administration</t>
  </si>
  <si>
    <t>B/BT1.1, 36CFR223.112</t>
  </si>
  <si>
    <t>B2.41, 36CFR223.112</t>
  </si>
  <si>
    <t>B2.42, 36CFR223.112</t>
  </si>
  <si>
    <t>B/BT3.34, 36CFR223.112</t>
  </si>
  <si>
    <t>B/BT4.218, B/BT5.212, B/BT6.67, B/BT7.41</t>
  </si>
  <si>
    <t>B/BT4.3</t>
  </si>
  <si>
    <t>B/BT4.31</t>
  </si>
  <si>
    <t>B/BT5.21, 36CFR223.112</t>
  </si>
  <si>
    <t>B/BT5.212, 36CFR223.112</t>
  </si>
  <si>
    <t>B/BT5.251, 36CFR223.112</t>
  </si>
  <si>
    <t>B/BT5.252, 36CFR223.112</t>
  </si>
  <si>
    <t>B/BT5.253, 36CFR223.112</t>
  </si>
  <si>
    <t>B/BT5.26, 36CFR223.112</t>
  </si>
  <si>
    <t>B/BT5.3</t>
  </si>
  <si>
    <t>B/BT8.23 &amp; B/BT8.231, 36CFR223.112, 36CFR225.115</t>
  </si>
  <si>
    <t>36CFR223.53, 36CFR223.112</t>
  </si>
  <si>
    <t>B/BT8.31, 36CFR223.112</t>
  </si>
  <si>
    <t>B/BT8.32, 36CFR223.112</t>
  </si>
  <si>
    <t>B/BT8.341 &amp; B/BT8.342, 36CFR223.112</t>
  </si>
  <si>
    <t>B/BT8.4, 36CFR223.114</t>
  </si>
  <si>
    <t>C/CT5.12#, 36CFR223.112</t>
  </si>
  <si>
    <t>C/CT5.13#, 36CFR223.47, 36CFR223.112</t>
  </si>
  <si>
    <t>C/CT5.213#, 36CFR223.112</t>
  </si>
  <si>
    <t>C/CT5.221#, 36CFR223.112</t>
  </si>
  <si>
    <t>C/CT5.32#, 36CFR223.112</t>
  </si>
  <si>
    <t>Revise or add payment units or subdivisions</t>
  </si>
  <si>
    <t>Adjust for Volume Deficit</t>
  </si>
  <si>
    <t>Adjust for Excess Volume</t>
  </si>
  <si>
    <t>Emergency Rate Redetermination</t>
  </si>
  <si>
    <t>Timber Purchaser's Request for Work &amp; Cooperative Deposits</t>
  </si>
  <si>
    <t>Provide optional payment bond</t>
  </si>
  <si>
    <t>Provide optional blanket payment bond</t>
  </si>
  <si>
    <t>Purchaser assume road survey &amp; design work</t>
  </si>
  <si>
    <t>Purchaser assume construction staking work</t>
  </si>
  <si>
    <t>Agree to a variation in quantities.</t>
  </si>
  <si>
    <t>Agree to adjust specified road costs for physical change.</t>
  </si>
  <si>
    <t>Agree to design change</t>
  </si>
  <si>
    <t>Agree to alternate facilities</t>
  </si>
  <si>
    <t>Agree to revise road maintenance costs &amp;/or deposits for alternate haul route.</t>
  </si>
  <si>
    <t>Contract Term Extension</t>
  </si>
  <si>
    <t>Urgent Removal Extension (B/BT8.3)</t>
  </si>
  <si>
    <t>Contract modification for physical change.</t>
  </si>
  <si>
    <t>Contract modification for catastrophe.</t>
  </si>
  <si>
    <t>Agree on replacement timber.</t>
  </si>
  <si>
    <t>Agree to have third party acquire or assume contract.</t>
  </si>
  <si>
    <t>Agree to changes in road use limitations</t>
  </si>
  <si>
    <t>Request Rate Redetermination for FS delay in completing specified roads</t>
  </si>
  <si>
    <t>Agree to different schedule for FS engineering services</t>
  </si>
  <si>
    <t>Agree to alternative rock sources</t>
  </si>
  <si>
    <t>Agree to adjustments in road maintenance deposit rates</t>
  </si>
  <si>
    <t>FS-2400-9</t>
  </si>
  <si>
    <t>FS-2400-16</t>
  </si>
  <si>
    <t>FS-6500-12</t>
  </si>
  <si>
    <t>FS-6500-12a</t>
  </si>
  <si>
    <t>FS-2400-10</t>
  </si>
  <si>
    <t>FS-2400-9 or FS-2400-10</t>
  </si>
  <si>
    <t>FS-2400-12</t>
  </si>
  <si>
    <t xml:space="preserve">B/BT8.2 </t>
  </si>
  <si>
    <t>Written permission to delay performance.</t>
  </si>
  <si>
    <t>FS-2400-0011</t>
  </si>
  <si>
    <t>Limited Liability Agreements</t>
  </si>
  <si>
    <t>Limitied liability agreement</t>
  </si>
  <si>
    <t>FS-2400-0076</t>
  </si>
  <si>
    <t>B/BT6.311</t>
  </si>
  <si>
    <t>Optional FS-2400-0077</t>
  </si>
  <si>
    <t>B/BT6.312 36CFR223.32</t>
  </si>
  <si>
    <t>B/BT6.31</t>
  </si>
  <si>
    <t>Provide annual operating schedule of anticipated major activities</t>
  </si>
  <si>
    <t>Optional FS-2400-0078</t>
  </si>
  <si>
    <t>Provide annual plan of operation for road construction</t>
  </si>
  <si>
    <t>Optional FS-2400-0079</t>
  </si>
  <si>
    <t>Provide general plan of operations within 60 days of award and revise as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</si>
</sst>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2" fillId="0" borderId="0"/>
  </cellStyleXfs>
  <cellXfs count="18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3" xfId="0" applyNumberFormat="1" applyFont="1" applyBorder="1" applyAlignment="1">
      <alignment vertical="center"/>
    </xf>
    <xf numFmtId="43" fontId="16" fillId="0" borderId="7" xfId="1" applyFont="1" applyFill="1" applyBorder="1" applyAlignment="1" applyProtection="1">
      <alignment vertical="center"/>
      <protection locked="0"/>
    </xf>
    <xf numFmtId="0" fontId="16" fillId="0" borderId="7" xfId="2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3" fontId="16" fillId="0" borderId="8" xfId="1" applyFont="1" applyFill="1" applyBorder="1" applyAlignment="1" applyProtection="1">
      <alignment wrapText="1"/>
      <protection locked="0"/>
    </xf>
    <xf numFmtId="49" fontId="16" fillId="0" borderId="5" xfId="2" applyNumberFormat="1" applyFont="1" applyBorder="1" applyAlignment="1" applyProtection="1">
      <alignment horizontal="left" vertical="center" wrapText="1"/>
      <protection locked="0"/>
    </xf>
    <xf numFmtId="49" fontId="16" fillId="0" borderId="2" xfId="2" applyNumberFormat="1" applyFont="1" applyBorder="1" applyAlignment="1" applyProtection="1">
      <alignment horizontal="left" vertical="center" wrapText="1"/>
      <protection locked="0"/>
    </xf>
    <xf numFmtId="0" fontId="16" fillId="0" borderId="2" xfId="2" applyFont="1" applyBorder="1" applyAlignment="1" applyProtection="1">
      <alignment wrapText="1"/>
      <protection locked="0"/>
    </xf>
    <xf numFmtId="43" fontId="16" fillId="0" borderId="5" xfId="1" applyFont="1" applyFill="1" applyBorder="1" applyAlignment="1" applyProtection="1">
      <alignment vertical="center"/>
      <protection locked="0"/>
    </xf>
    <xf numFmtId="43" fontId="16" fillId="0" borderId="2" xfId="1" applyFont="1" applyFill="1" applyBorder="1" applyAlignment="1" applyProtection="1">
      <alignment vertical="center"/>
      <protection locked="0"/>
    </xf>
    <xf numFmtId="43" fontId="16" fillId="0" borderId="2" xfId="1" applyFont="1" applyFill="1" applyBorder="1" applyAlignment="1" applyProtection="1">
      <alignment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167" fontId="5" fillId="0" borderId="24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167" fontId="5" fillId="0" borderId="25" xfId="0" applyNumberFormat="1" applyFont="1" applyFill="1" applyBorder="1" applyAlignment="1" applyProtection="1">
      <alignment vertical="center"/>
      <protection locked="0"/>
    </xf>
    <xf numFmtId="2" fontId="5" fillId="0" borderId="5" xfId="0" applyNumberFormat="1" applyFont="1" applyBorder="1" applyAlignment="1" applyProtection="1">
      <alignment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6" fillId="0" borderId="4" xfId="2" applyNumberFormat="1" applyFont="1" applyBorder="1" applyAlignment="1" applyProtection="1">
      <alignment horizontal="left" vertical="center" wrapText="1"/>
      <protection locked="0"/>
    </xf>
    <xf numFmtId="49" fontId="16" fillId="0" borderId="0" xfId="2" applyNumberFormat="1" applyFont="1" applyBorder="1" applyAlignment="1" applyProtection="1">
      <alignment horizontal="left" vertical="center" wrapText="1"/>
      <protection locked="0"/>
    </xf>
    <xf numFmtId="49" fontId="16" fillId="0" borderId="3" xfId="2" applyNumberFormat="1" applyFont="1" applyBorder="1" applyAlignment="1" applyProtection="1">
      <alignment horizontal="left" vertical="center" wrapText="1"/>
      <protection locked="0"/>
    </xf>
    <xf numFmtId="49" fontId="16" fillId="0" borderId="13" xfId="2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6" fillId="0" borderId="14" xfId="2" applyNumberFormat="1" applyFont="1" applyBorder="1" applyAlignment="1" applyProtection="1">
      <alignment horizontal="left" vertical="center" wrapText="1"/>
      <protection locked="0"/>
    </xf>
    <xf numFmtId="49" fontId="16" fillId="0" borderId="12" xfId="2" applyNumberFormat="1" applyFont="1" applyBorder="1" applyAlignment="1" applyProtection="1">
      <alignment horizontal="left" vertical="center" wrapText="1"/>
      <protection locked="0"/>
    </xf>
    <xf numFmtId="49" fontId="16" fillId="0" borderId="6" xfId="2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3" fontId="16" fillId="2" borderId="2" xfId="1" applyFont="1" applyFill="1" applyBorder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Normal_Sheet1" xfId="2" xr:uid="{195C0C15-4ABD-4D6E-B383-C8EE178433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75"/>
  <sheetViews>
    <sheetView tabSelected="1" topLeftCell="F3" zoomScaleNormal="100" zoomScaleSheetLayoutView="75" workbookViewId="0">
      <pane ySplit="19" topLeftCell="A52" activePane="bottomLeft" state="frozen"/>
      <selection activeCell="A3" sqref="A3"/>
      <selection pane="bottomLeft" activeCell="P23" sqref="P23"/>
    </sheetView>
  </sheetViews>
  <sheetFormatPr defaultColWidth="9.15234375" defaultRowHeight="7.75" x14ac:dyDescent="0.2"/>
  <cols>
    <col min="1" max="1" width="11.15234375" style="1" customWidth="1"/>
    <col min="2" max="6" width="7.69140625" style="1" customWidth="1"/>
    <col min="7" max="7" width="10.3046875" style="34" customWidth="1"/>
    <col min="8" max="8" width="9.15234375" style="5"/>
    <col min="9" max="9" width="11.53515625" style="5" bestFit="1" customWidth="1"/>
    <col min="10" max="10" width="14" style="21" customWidth="1"/>
    <col min="11" max="11" width="9.15234375" style="5"/>
    <col min="12" max="12" width="13.3828125" style="1" customWidth="1"/>
    <col min="13" max="13" width="11.15234375" style="5" customWidth="1"/>
    <col min="14" max="14" width="9.15234375" style="5"/>
    <col min="15" max="15" width="12.69140625" style="45" customWidth="1"/>
    <col min="16" max="16" width="9.53515625" style="43" customWidth="1"/>
    <col min="17" max="17" width="12.69140625" style="43" customWidth="1"/>
    <col min="18" max="16384" width="9.15234375" style="1"/>
  </cols>
  <sheetData>
    <row r="1" spans="1:20" x14ac:dyDescent="0.2">
      <c r="O1" s="43"/>
    </row>
    <row r="2" spans="1:20" x14ac:dyDescent="0.2">
      <c r="O2" s="43"/>
    </row>
    <row r="3" spans="1:20" x14ac:dyDescent="0.2">
      <c r="A3" s="2"/>
      <c r="B3" s="2"/>
      <c r="C3" s="2"/>
      <c r="D3" s="2"/>
      <c r="E3" s="2"/>
      <c r="F3" s="2"/>
      <c r="G3" s="35"/>
      <c r="H3" s="6"/>
      <c r="I3" s="6"/>
      <c r="J3" s="23"/>
      <c r="K3" s="6"/>
      <c r="L3" s="2"/>
      <c r="M3" s="6"/>
      <c r="N3" s="6"/>
      <c r="O3" s="44"/>
    </row>
    <row r="4" spans="1:20" ht="9" customHeight="1" x14ac:dyDescent="0.3">
      <c r="A4" s="113" t="s">
        <v>49</v>
      </c>
      <c r="B4" s="114"/>
      <c r="C4" s="114"/>
      <c r="D4" s="114"/>
      <c r="E4" s="114"/>
      <c r="F4" s="114"/>
      <c r="G4" s="114"/>
      <c r="H4" s="115"/>
      <c r="I4" s="110" t="s">
        <v>46</v>
      </c>
      <c r="J4" s="111"/>
      <c r="K4" s="111"/>
      <c r="L4" s="111"/>
      <c r="M4" s="112"/>
      <c r="N4" s="151" t="s">
        <v>1</v>
      </c>
      <c r="O4" s="152"/>
      <c r="P4" s="66"/>
      <c r="Q4" s="67"/>
      <c r="R4" s="52"/>
      <c r="S4" s="52"/>
      <c r="T4" s="52"/>
    </row>
    <row r="5" spans="1:20" ht="8.25" customHeight="1" x14ac:dyDescent="0.2">
      <c r="A5" s="116"/>
      <c r="B5" s="117"/>
      <c r="C5" s="117"/>
      <c r="D5" s="117"/>
      <c r="E5" s="117"/>
      <c r="F5" s="117"/>
      <c r="G5" s="117"/>
      <c r="H5" s="118"/>
      <c r="I5" s="20"/>
      <c r="K5" s="21"/>
      <c r="L5" s="21"/>
      <c r="M5" s="12"/>
      <c r="N5" s="153"/>
      <c r="O5" s="154"/>
      <c r="P5" s="56"/>
      <c r="Q5" s="57"/>
    </row>
    <row r="6" spans="1:20" ht="12.75" customHeight="1" x14ac:dyDescent="0.2">
      <c r="A6" s="116"/>
      <c r="B6" s="117"/>
      <c r="C6" s="117"/>
      <c r="D6" s="117"/>
      <c r="E6" s="117"/>
      <c r="F6" s="117"/>
      <c r="G6" s="117"/>
      <c r="H6" s="118"/>
      <c r="I6" s="158" t="s">
        <v>58</v>
      </c>
      <c r="J6" s="159"/>
      <c r="K6" s="159"/>
      <c r="L6" s="159"/>
      <c r="M6" s="160"/>
      <c r="N6" s="171" t="s">
        <v>57</v>
      </c>
      <c r="O6" s="172"/>
      <c r="P6" s="56"/>
      <c r="Q6" s="57"/>
    </row>
    <row r="7" spans="1:20" ht="8.25" customHeight="1" x14ac:dyDescent="0.2">
      <c r="A7" s="116"/>
      <c r="B7" s="117"/>
      <c r="C7" s="117"/>
      <c r="D7" s="117"/>
      <c r="E7" s="117"/>
      <c r="F7" s="117"/>
      <c r="G7" s="117"/>
      <c r="H7" s="118"/>
      <c r="I7" s="161"/>
      <c r="J7" s="159"/>
      <c r="K7" s="159"/>
      <c r="L7" s="159"/>
      <c r="M7" s="160"/>
      <c r="N7" s="173"/>
      <c r="O7" s="172"/>
      <c r="P7" s="56"/>
      <c r="Q7" s="57"/>
    </row>
    <row r="8" spans="1:20" ht="8.25" customHeight="1" x14ac:dyDescent="0.2">
      <c r="A8" s="116"/>
      <c r="B8" s="117"/>
      <c r="C8" s="117"/>
      <c r="D8" s="117"/>
      <c r="E8" s="117"/>
      <c r="F8" s="117"/>
      <c r="G8" s="117"/>
      <c r="H8" s="118"/>
      <c r="I8" s="161"/>
      <c r="J8" s="159"/>
      <c r="K8" s="159"/>
      <c r="L8" s="159"/>
      <c r="M8" s="160"/>
      <c r="N8" s="23"/>
      <c r="O8" s="50"/>
      <c r="P8" s="56"/>
      <c r="Q8" s="57"/>
    </row>
    <row r="9" spans="1:20" ht="9" customHeight="1" x14ac:dyDescent="0.25">
      <c r="A9" s="116"/>
      <c r="B9" s="117"/>
      <c r="C9" s="117"/>
      <c r="D9" s="117"/>
      <c r="E9" s="117"/>
      <c r="F9" s="117"/>
      <c r="G9" s="117"/>
      <c r="H9" s="118"/>
      <c r="I9" s="161"/>
      <c r="J9" s="159"/>
      <c r="K9" s="159"/>
      <c r="L9" s="159"/>
      <c r="M9" s="160"/>
      <c r="N9" s="9" t="s">
        <v>2</v>
      </c>
      <c r="O9" s="49"/>
      <c r="P9" s="56"/>
      <c r="Q9" s="57"/>
    </row>
    <row r="10" spans="1:20" ht="8.25" customHeight="1" x14ac:dyDescent="0.2">
      <c r="A10" s="116"/>
      <c r="B10" s="117"/>
      <c r="C10" s="117"/>
      <c r="D10" s="117"/>
      <c r="E10" s="117"/>
      <c r="F10" s="117"/>
      <c r="G10" s="117"/>
      <c r="H10" s="118"/>
      <c r="I10" s="161"/>
      <c r="J10" s="159"/>
      <c r="K10" s="159"/>
      <c r="L10" s="159"/>
      <c r="M10" s="160"/>
      <c r="N10" s="21"/>
      <c r="O10" s="49"/>
      <c r="P10" s="56"/>
      <c r="Q10" s="57"/>
    </row>
    <row r="11" spans="1:20" ht="8.25" customHeight="1" x14ac:dyDescent="0.2">
      <c r="A11" s="116"/>
      <c r="B11" s="117"/>
      <c r="C11" s="117"/>
      <c r="D11" s="117"/>
      <c r="E11" s="117"/>
      <c r="F11" s="117"/>
      <c r="G11" s="117"/>
      <c r="H11" s="118"/>
      <c r="I11" s="161"/>
      <c r="J11" s="159"/>
      <c r="K11" s="159"/>
      <c r="L11" s="159"/>
      <c r="M11" s="160"/>
      <c r="N11" s="143"/>
      <c r="O11" s="144"/>
      <c r="P11" s="58"/>
      <c r="Q11" s="59"/>
    </row>
    <row r="12" spans="1:20" ht="8.25" customHeight="1" x14ac:dyDescent="0.2">
      <c r="A12" s="119"/>
      <c r="B12" s="120"/>
      <c r="C12" s="120"/>
      <c r="D12" s="120"/>
      <c r="E12" s="120"/>
      <c r="F12" s="120"/>
      <c r="G12" s="120"/>
      <c r="H12" s="121"/>
      <c r="I12" s="162"/>
      <c r="J12" s="163"/>
      <c r="K12" s="163"/>
      <c r="L12" s="163"/>
      <c r="M12" s="164"/>
      <c r="N12" s="145"/>
      <c r="O12" s="146"/>
      <c r="P12" s="58"/>
      <c r="Q12" s="59"/>
    </row>
    <row r="13" spans="1:20" x14ac:dyDescent="0.2">
      <c r="A13" s="137" t="s">
        <v>0</v>
      </c>
      <c r="B13" s="138"/>
      <c r="C13" s="138"/>
      <c r="D13" s="138"/>
      <c r="E13" s="138"/>
      <c r="F13" s="139"/>
      <c r="G13" s="36"/>
      <c r="H13" s="147" t="s">
        <v>3</v>
      </c>
      <c r="I13" s="132"/>
      <c r="J13" s="132"/>
      <c r="K13" s="132"/>
      <c r="L13" s="132"/>
      <c r="M13" s="132"/>
      <c r="N13" s="132"/>
      <c r="O13" s="133"/>
      <c r="P13" s="60"/>
      <c r="Q13" s="61"/>
    </row>
    <row r="14" spans="1:20" x14ac:dyDescent="0.2">
      <c r="A14" s="140"/>
      <c r="B14" s="141"/>
      <c r="C14" s="141"/>
      <c r="D14" s="141"/>
      <c r="E14" s="141"/>
      <c r="F14" s="142"/>
      <c r="G14" s="36"/>
      <c r="H14" s="134"/>
      <c r="I14" s="135"/>
      <c r="J14" s="135"/>
      <c r="K14" s="135"/>
      <c r="L14" s="135"/>
      <c r="M14" s="135"/>
      <c r="N14" s="135"/>
      <c r="O14" s="136"/>
      <c r="P14" s="60"/>
      <c r="Q14" s="61"/>
    </row>
    <row r="15" spans="1:20" x14ac:dyDescent="0.2">
      <c r="A15" s="10"/>
      <c r="B15" s="11"/>
      <c r="C15" s="11"/>
      <c r="D15" s="11"/>
      <c r="E15" s="11"/>
      <c r="F15" s="12"/>
      <c r="G15" s="36"/>
      <c r="H15" s="125" t="s">
        <v>4</v>
      </c>
      <c r="I15" s="126"/>
      <c r="J15" s="126"/>
      <c r="K15" s="126"/>
      <c r="L15" s="127"/>
      <c r="M15" s="131" t="s">
        <v>5</v>
      </c>
      <c r="N15" s="132"/>
      <c r="O15" s="133"/>
      <c r="P15" s="131" t="s">
        <v>50</v>
      </c>
      <c r="Q15" s="155"/>
    </row>
    <row r="16" spans="1:20" x14ac:dyDescent="0.2">
      <c r="A16" s="13"/>
      <c r="B16" s="11"/>
      <c r="C16" s="11"/>
      <c r="D16" s="11"/>
      <c r="E16" s="11"/>
      <c r="F16" s="12"/>
      <c r="G16" s="36"/>
      <c r="H16" s="128"/>
      <c r="I16" s="129"/>
      <c r="J16" s="129"/>
      <c r="K16" s="129"/>
      <c r="L16" s="130"/>
      <c r="M16" s="134"/>
      <c r="N16" s="135"/>
      <c r="O16" s="136"/>
      <c r="P16" s="156"/>
      <c r="Q16" s="157"/>
    </row>
    <row r="17" spans="1:26" x14ac:dyDescent="0.2">
      <c r="A17" s="13"/>
      <c r="B17" s="11"/>
      <c r="C17" s="11"/>
      <c r="D17" s="11"/>
      <c r="E17" s="11"/>
      <c r="F17" s="12"/>
      <c r="G17" s="37"/>
      <c r="H17" s="14"/>
      <c r="I17" s="10"/>
      <c r="J17" s="10"/>
      <c r="K17" s="10"/>
      <c r="L17" s="15"/>
      <c r="M17" s="10"/>
      <c r="N17" s="10"/>
      <c r="O17" s="46" t="s">
        <v>39</v>
      </c>
      <c r="P17" s="62"/>
      <c r="Q17" s="69"/>
    </row>
    <row r="18" spans="1:26" x14ac:dyDescent="0.2">
      <c r="A18" s="13"/>
      <c r="B18" s="11"/>
      <c r="C18" s="11"/>
      <c r="D18" s="11"/>
      <c r="E18" s="11"/>
      <c r="F18" s="12"/>
      <c r="G18" s="38" t="s">
        <v>6</v>
      </c>
      <c r="H18" s="17" t="s">
        <v>16</v>
      </c>
      <c r="I18" s="16" t="s">
        <v>18</v>
      </c>
      <c r="J18" s="16" t="s">
        <v>22</v>
      </c>
      <c r="K18" s="16" t="s">
        <v>25</v>
      </c>
      <c r="L18" s="16" t="s">
        <v>27</v>
      </c>
      <c r="M18" s="16" t="s">
        <v>31</v>
      </c>
      <c r="N18" s="16" t="s">
        <v>35</v>
      </c>
      <c r="O18" s="46" t="s">
        <v>32</v>
      </c>
      <c r="P18" s="63" t="s">
        <v>51</v>
      </c>
      <c r="Q18" s="71" t="s">
        <v>39</v>
      </c>
    </row>
    <row r="19" spans="1:26" x14ac:dyDescent="0.2">
      <c r="A19" s="16" t="s">
        <v>13</v>
      </c>
      <c r="B19" s="148" t="s">
        <v>12</v>
      </c>
      <c r="C19" s="149"/>
      <c r="D19" s="149"/>
      <c r="E19" s="149"/>
      <c r="F19" s="150"/>
      <c r="G19" s="38" t="s">
        <v>8</v>
      </c>
      <c r="H19" s="17" t="s">
        <v>17</v>
      </c>
      <c r="I19" s="16" t="s">
        <v>23</v>
      </c>
      <c r="J19" s="16" t="s">
        <v>23</v>
      </c>
      <c r="K19" s="16" t="s">
        <v>44</v>
      </c>
      <c r="L19" s="16" t="s">
        <v>25</v>
      </c>
      <c r="M19" s="16" t="s">
        <v>32</v>
      </c>
      <c r="N19" s="16" t="s">
        <v>36</v>
      </c>
      <c r="O19" s="46" t="s">
        <v>40</v>
      </c>
      <c r="P19" s="63" t="s">
        <v>52</v>
      </c>
      <c r="Q19" s="71" t="s">
        <v>51</v>
      </c>
    </row>
    <row r="20" spans="1:26" ht="8.25" customHeight="1" x14ac:dyDescent="0.2">
      <c r="A20" s="16" t="s">
        <v>14</v>
      </c>
      <c r="B20" s="11"/>
      <c r="C20" s="11"/>
      <c r="D20" s="11"/>
      <c r="E20" s="11"/>
      <c r="F20" s="12"/>
      <c r="G20" s="38" t="s">
        <v>7</v>
      </c>
      <c r="H20" s="12"/>
      <c r="I20" s="16" t="s">
        <v>19</v>
      </c>
      <c r="J20" s="16" t="s">
        <v>29</v>
      </c>
      <c r="K20" s="16" t="s">
        <v>45</v>
      </c>
      <c r="L20" s="16" t="s">
        <v>28</v>
      </c>
      <c r="M20" s="16" t="s">
        <v>33</v>
      </c>
      <c r="N20" s="16" t="s">
        <v>32</v>
      </c>
      <c r="O20" s="47" t="s">
        <v>41</v>
      </c>
      <c r="P20" s="63" t="s">
        <v>53</v>
      </c>
      <c r="Q20" s="71" t="s">
        <v>54</v>
      </c>
      <c r="X20" s="4"/>
    </row>
    <row r="21" spans="1:26" ht="12.75" customHeight="1" x14ac:dyDescent="0.2">
      <c r="A21" s="13"/>
      <c r="B21" s="11"/>
      <c r="C21" s="11"/>
      <c r="D21" s="11"/>
      <c r="E21" s="11"/>
      <c r="F21" s="12"/>
      <c r="G21" s="39"/>
      <c r="H21" s="12"/>
      <c r="I21" s="16" t="s">
        <v>20</v>
      </c>
      <c r="J21" s="16"/>
      <c r="K21" s="16"/>
      <c r="L21" s="16"/>
      <c r="M21" s="16"/>
      <c r="N21" s="16" t="s">
        <v>37</v>
      </c>
      <c r="O21" s="46"/>
      <c r="P21" s="62"/>
      <c r="Q21" s="70"/>
      <c r="X21" s="4"/>
    </row>
    <row r="22" spans="1:26" ht="12.75" customHeight="1" x14ac:dyDescent="0.2">
      <c r="A22" s="18" t="s">
        <v>10</v>
      </c>
      <c r="B22" s="122" t="s">
        <v>11</v>
      </c>
      <c r="C22" s="123"/>
      <c r="D22" s="123"/>
      <c r="E22" s="123"/>
      <c r="F22" s="124"/>
      <c r="G22" s="40" t="s">
        <v>9</v>
      </c>
      <c r="H22" s="19" t="s">
        <v>15</v>
      </c>
      <c r="I22" s="18" t="s">
        <v>21</v>
      </c>
      <c r="J22" s="18" t="s">
        <v>24</v>
      </c>
      <c r="K22" s="18" t="s">
        <v>26</v>
      </c>
      <c r="L22" s="18" t="s">
        <v>30</v>
      </c>
      <c r="M22" s="18" t="s">
        <v>34</v>
      </c>
      <c r="N22" s="18" t="s">
        <v>42</v>
      </c>
      <c r="O22" s="48" t="s">
        <v>38</v>
      </c>
      <c r="P22" s="68" t="s">
        <v>55</v>
      </c>
      <c r="Q22" s="72" t="s">
        <v>56</v>
      </c>
      <c r="X22" s="4"/>
    </row>
    <row r="23" spans="1:26" ht="50.15" customHeight="1" x14ac:dyDescent="0.35">
      <c r="A23" s="82" t="s">
        <v>59</v>
      </c>
      <c r="B23" s="174" t="s">
        <v>84</v>
      </c>
      <c r="C23" s="175"/>
      <c r="D23" s="175"/>
      <c r="E23" s="175"/>
      <c r="F23" s="176"/>
      <c r="G23" s="87" t="s">
        <v>109</v>
      </c>
      <c r="H23" s="90">
        <v>50</v>
      </c>
      <c r="I23" s="90">
        <v>5</v>
      </c>
      <c r="J23" s="24">
        <f>SUM(H23*I23)</f>
        <v>250</v>
      </c>
      <c r="K23" s="90">
        <v>0.5</v>
      </c>
      <c r="L23" s="79">
        <f t="shared" ref="L23:L24" si="0">SUM(J23*K23)</f>
        <v>125</v>
      </c>
      <c r="M23" s="7"/>
      <c r="N23" s="8"/>
      <c r="O23" s="51">
        <f t="shared" ref="O23:O24" si="1">SUM(M23*N23)</f>
        <v>0</v>
      </c>
      <c r="P23" s="64">
        <v>39.61</v>
      </c>
      <c r="Q23" s="76">
        <f>SUM(L23*P23)</f>
        <v>4951.25</v>
      </c>
      <c r="X23" s="4"/>
    </row>
    <row r="24" spans="1:26" ht="50.15" customHeight="1" x14ac:dyDescent="0.35">
      <c r="A24" s="83" t="s">
        <v>60</v>
      </c>
      <c r="B24" s="104" t="s">
        <v>85</v>
      </c>
      <c r="C24" s="105"/>
      <c r="D24" s="105"/>
      <c r="E24" s="105"/>
      <c r="F24" s="106"/>
      <c r="G24" s="88" t="s">
        <v>109</v>
      </c>
      <c r="H24" s="91">
        <v>10</v>
      </c>
      <c r="I24" s="91">
        <v>2.5</v>
      </c>
      <c r="J24" s="24">
        <f t="shared" ref="J24:J52" si="2">SUM(H24*I24)</f>
        <v>25</v>
      </c>
      <c r="K24" s="91">
        <v>0.5</v>
      </c>
      <c r="L24" s="79">
        <f t="shared" si="0"/>
        <v>12.5</v>
      </c>
      <c r="M24" s="7"/>
      <c r="N24" s="8"/>
      <c r="O24" s="51">
        <f t="shared" si="1"/>
        <v>0</v>
      </c>
      <c r="P24" s="64">
        <v>39.61</v>
      </c>
      <c r="Q24" s="76">
        <f t="shared" ref="Q24" si="3">SUM(L24*P24)</f>
        <v>495.125</v>
      </c>
      <c r="X24" s="4"/>
    </row>
    <row r="25" spans="1:26" ht="50.15" customHeight="1" x14ac:dyDescent="0.35">
      <c r="A25" s="83" t="s">
        <v>61</v>
      </c>
      <c r="B25" s="104" t="s">
        <v>86</v>
      </c>
      <c r="C25" s="105"/>
      <c r="D25" s="105"/>
      <c r="E25" s="105"/>
      <c r="F25" s="106"/>
      <c r="G25" s="88" t="s">
        <v>109</v>
      </c>
      <c r="H25" s="91">
        <v>10</v>
      </c>
      <c r="I25" s="91">
        <v>2</v>
      </c>
      <c r="J25" s="24">
        <f t="shared" si="2"/>
        <v>20</v>
      </c>
      <c r="K25" s="91">
        <v>0.5</v>
      </c>
      <c r="L25" s="79">
        <f t="shared" ref="L25" si="4">SUM(J25*K25)</f>
        <v>10</v>
      </c>
      <c r="M25" s="7"/>
      <c r="N25" s="8"/>
      <c r="O25" s="51">
        <f t="shared" ref="O25" si="5">SUM(M25*N25)</f>
        <v>0</v>
      </c>
      <c r="P25" s="64">
        <v>39.61</v>
      </c>
      <c r="Q25" s="76">
        <f t="shared" ref="Q25" si="6">SUM(L25*P25)</f>
        <v>396.1</v>
      </c>
      <c r="X25" s="4"/>
    </row>
    <row r="26" spans="1:26" ht="50.15" customHeight="1" x14ac:dyDescent="0.35">
      <c r="A26" s="83" t="s">
        <v>62</v>
      </c>
      <c r="B26" s="104" t="s">
        <v>87</v>
      </c>
      <c r="C26" s="105"/>
      <c r="D26" s="105"/>
      <c r="E26" s="105"/>
      <c r="F26" s="106"/>
      <c r="G26" s="88" t="s">
        <v>109</v>
      </c>
      <c r="H26" s="91">
        <v>10</v>
      </c>
      <c r="I26" s="91">
        <v>3</v>
      </c>
      <c r="J26" s="24">
        <f t="shared" si="2"/>
        <v>30</v>
      </c>
      <c r="K26" s="91">
        <v>0.5</v>
      </c>
      <c r="L26" s="79">
        <f t="shared" ref="L26:L46" si="7">SUM(J26*K26)</f>
        <v>15</v>
      </c>
      <c r="M26" s="7"/>
      <c r="N26" s="8"/>
      <c r="O26" s="51">
        <f t="shared" ref="O26:O46" si="8">SUM(M26*N26)</f>
        <v>0</v>
      </c>
      <c r="P26" s="64">
        <v>39.61</v>
      </c>
      <c r="Q26" s="76">
        <f t="shared" ref="Q26:Q46" si="9">SUM(L26*P26)</f>
        <v>594.15</v>
      </c>
      <c r="X26" s="4"/>
    </row>
    <row r="27" spans="1:26" ht="50.15" customHeight="1" x14ac:dyDescent="0.35">
      <c r="A27" s="83" t="s">
        <v>63</v>
      </c>
      <c r="B27" s="104" t="s">
        <v>88</v>
      </c>
      <c r="C27" s="105"/>
      <c r="D27" s="105"/>
      <c r="E27" s="105"/>
      <c r="F27" s="106"/>
      <c r="G27" s="88" t="s">
        <v>110</v>
      </c>
      <c r="H27" s="91">
        <v>50</v>
      </c>
      <c r="I27" s="91">
        <v>2.5</v>
      </c>
      <c r="J27" s="24">
        <f t="shared" si="2"/>
        <v>125</v>
      </c>
      <c r="K27" s="91">
        <v>0.5</v>
      </c>
      <c r="L27" s="79">
        <f t="shared" si="7"/>
        <v>62.5</v>
      </c>
      <c r="M27" s="7"/>
      <c r="N27" s="8"/>
      <c r="O27" s="51">
        <f t="shared" si="8"/>
        <v>0</v>
      </c>
      <c r="P27" s="64">
        <v>39.61</v>
      </c>
      <c r="Q27" s="76">
        <f t="shared" si="9"/>
        <v>2475.625</v>
      </c>
      <c r="X27" s="4"/>
    </row>
    <row r="28" spans="1:26" ht="50.15" customHeight="1" x14ac:dyDescent="0.35">
      <c r="A28" s="84" t="s">
        <v>64</v>
      </c>
      <c r="B28" s="104" t="s">
        <v>89</v>
      </c>
      <c r="C28" s="105"/>
      <c r="D28" s="105"/>
      <c r="E28" s="105"/>
      <c r="F28" s="106"/>
      <c r="G28" s="88" t="s">
        <v>111</v>
      </c>
      <c r="H28" s="91">
        <v>50</v>
      </c>
      <c r="I28" s="91">
        <v>3</v>
      </c>
      <c r="J28" s="24">
        <f t="shared" si="2"/>
        <v>150</v>
      </c>
      <c r="K28" s="91">
        <v>0.5</v>
      </c>
      <c r="L28" s="79">
        <f t="shared" si="7"/>
        <v>75</v>
      </c>
      <c r="M28" s="7"/>
      <c r="N28" s="8"/>
      <c r="O28" s="51">
        <f t="shared" si="8"/>
        <v>0</v>
      </c>
      <c r="P28" s="64">
        <v>39.61</v>
      </c>
      <c r="Q28" s="76">
        <f t="shared" si="9"/>
        <v>2970.75</v>
      </c>
      <c r="X28" s="4"/>
    </row>
    <row r="29" spans="1:26" ht="50.15" customHeight="1" x14ac:dyDescent="0.35">
      <c r="A29" s="84" t="s">
        <v>65</v>
      </c>
      <c r="B29" s="104" t="s">
        <v>90</v>
      </c>
      <c r="C29" s="105"/>
      <c r="D29" s="105"/>
      <c r="E29" s="105"/>
      <c r="F29" s="106"/>
      <c r="G29" s="88" t="s">
        <v>112</v>
      </c>
      <c r="H29" s="91">
        <v>100</v>
      </c>
      <c r="I29" s="91">
        <v>2</v>
      </c>
      <c r="J29" s="24">
        <f t="shared" si="2"/>
        <v>200</v>
      </c>
      <c r="K29" s="179">
        <v>0.5</v>
      </c>
      <c r="L29" s="79">
        <f t="shared" si="7"/>
        <v>100</v>
      </c>
      <c r="M29" s="7"/>
      <c r="N29" s="8"/>
      <c r="O29" s="51">
        <f t="shared" si="8"/>
        <v>0</v>
      </c>
      <c r="P29" s="64">
        <v>39.61</v>
      </c>
      <c r="Q29" s="76">
        <f t="shared" si="9"/>
        <v>3961</v>
      </c>
      <c r="X29" s="4"/>
    </row>
    <row r="30" spans="1:26" ht="50.15" customHeight="1" x14ac:dyDescent="0.35">
      <c r="A30" s="83" t="s">
        <v>66</v>
      </c>
      <c r="B30" s="104" t="s">
        <v>91</v>
      </c>
      <c r="C30" s="105"/>
      <c r="D30" s="105"/>
      <c r="E30" s="105"/>
      <c r="F30" s="106"/>
      <c r="G30" s="88" t="s">
        <v>109</v>
      </c>
      <c r="H30" s="91">
        <v>10</v>
      </c>
      <c r="I30" s="91">
        <v>2</v>
      </c>
      <c r="J30" s="24">
        <f t="shared" si="2"/>
        <v>20</v>
      </c>
      <c r="K30" s="91">
        <v>0.75</v>
      </c>
      <c r="L30" s="79">
        <f t="shared" si="7"/>
        <v>15</v>
      </c>
      <c r="M30" s="7"/>
      <c r="N30" s="8"/>
      <c r="O30" s="51">
        <f t="shared" si="8"/>
        <v>0</v>
      </c>
      <c r="P30" s="64">
        <v>39.61</v>
      </c>
      <c r="Q30" s="76">
        <f t="shared" si="9"/>
        <v>594.15</v>
      </c>
      <c r="X30" s="4"/>
    </row>
    <row r="31" spans="1:26" ht="50.15" customHeight="1" x14ac:dyDescent="0.35">
      <c r="A31" s="83" t="s">
        <v>67</v>
      </c>
      <c r="B31" s="104" t="s">
        <v>92</v>
      </c>
      <c r="C31" s="105"/>
      <c r="D31" s="105"/>
      <c r="E31" s="105"/>
      <c r="F31" s="106"/>
      <c r="G31" s="88" t="s">
        <v>109</v>
      </c>
      <c r="H31" s="91">
        <v>20</v>
      </c>
      <c r="I31" s="91">
        <v>3</v>
      </c>
      <c r="J31" s="24">
        <f t="shared" si="2"/>
        <v>60</v>
      </c>
      <c r="K31" s="91">
        <v>1</v>
      </c>
      <c r="L31" s="79">
        <f t="shared" si="7"/>
        <v>60</v>
      </c>
      <c r="M31" s="7"/>
      <c r="N31" s="8"/>
      <c r="O31" s="51">
        <f t="shared" si="8"/>
        <v>0</v>
      </c>
      <c r="P31" s="64">
        <v>39.61</v>
      </c>
      <c r="Q31" s="76">
        <f t="shared" si="9"/>
        <v>2376.6</v>
      </c>
      <c r="X31" s="4"/>
    </row>
    <row r="32" spans="1:26" s="3" customFormat="1" ht="50.15" customHeight="1" x14ac:dyDescent="0.35">
      <c r="A32" s="85" t="s">
        <v>68</v>
      </c>
      <c r="B32" s="104" t="s">
        <v>93</v>
      </c>
      <c r="C32" s="105"/>
      <c r="D32" s="105"/>
      <c r="E32" s="105"/>
      <c r="F32" s="106"/>
      <c r="G32" s="88" t="s">
        <v>109</v>
      </c>
      <c r="H32" s="91">
        <v>100</v>
      </c>
      <c r="I32" s="91">
        <v>3.5</v>
      </c>
      <c r="J32" s="24">
        <f t="shared" si="2"/>
        <v>350</v>
      </c>
      <c r="K32" s="91">
        <v>1</v>
      </c>
      <c r="L32" s="79">
        <f t="shared" si="7"/>
        <v>350</v>
      </c>
      <c r="M32" s="7"/>
      <c r="N32" s="8"/>
      <c r="O32" s="51">
        <f t="shared" si="8"/>
        <v>0</v>
      </c>
      <c r="P32" s="64">
        <v>39.61</v>
      </c>
      <c r="Q32" s="76">
        <f t="shared" si="9"/>
        <v>13863.5</v>
      </c>
      <c r="S32" s="1"/>
      <c r="T32" s="1"/>
      <c r="U32" s="1"/>
      <c r="V32" s="1"/>
      <c r="W32" s="1"/>
      <c r="X32" s="4"/>
      <c r="Y32" s="1"/>
      <c r="Z32" s="1"/>
    </row>
    <row r="33" spans="1:26" s="3" customFormat="1" ht="50.15" customHeight="1" x14ac:dyDescent="0.35">
      <c r="A33" s="85" t="s">
        <v>69</v>
      </c>
      <c r="B33" s="104" t="s">
        <v>94</v>
      </c>
      <c r="C33" s="105"/>
      <c r="D33" s="105"/>
      <c r="E33" s="105"/>
      <c r="F33" s="106"/>
      <c r="G33" s="88" t="s">
        <v>109</v>
      </c>
      <c r="H33" s="91">
        <v>20</v>
      </c>
      <c r="I33" s="91">
        <v>2</v>
      </c>
      <c r="J33" s="24">
        <f t="shared" si="2"/>
        <v>40</v>
      </c>
      <c r="K33" s="91">
        <v>2</v>
      </c>
      <c r="L33" s="79">
        <f t="shared" si="7"/>
        <v>80</v>
      </c>
      <c r="M33" s="7"/>
      <c r="N33" s="8"/>
      <c r="O33" s="51">
        <f t="shared" si="8"/>
        <v>0</v>
      </c>
      <c r="P33" s="64">
        <v>39.61</v>
      </c>
      <c r="Q33" s="76">
        <f t="shared" si="9"/>
        <v>3168.8</v>
      </c>
      <c r="S33" s="1"/>
      <c r="T33" s="1"/>
      <c r="U33" s="1"/>
      <c r="V33" s="1"/>
      <c r="W33" s="1"/>
      <c r="X33" s="4"/>
      <c r="Y33" s="1"/>
      <c r="Z33" s="1"/>
    </row>
    <row r="34" spans="1:26" s="3" customFormat="1" ht="50.15" customHeight="1" x14ac:dyDescent="0.35">
      <c r="A34" s="85" t="s">
        <v>70</v>
      </c>
      <c r="B34" s="104" t="s">
        <v>95</v>
      </c>
      <c r="C34" s="105"/>
      <c r="D34" s="105"/>
      <c r="E34" s="105"/>
      <c r="F34" s="106"/>
      <c r="G34" s="88" t="s">
        <v>109</v>
      </c>
      <c r="H34" s="91">
        <v>90</v>
      </c>
      <c r="I34" s="91">
        <v>5</v>
      </c>
      <c r="J34" s="24">
        <f t="shared" si="2"/>
        <v>450</v>
      </c>
      <c r="K34" s="91">
        <v>2</v>
      </c>
      <c r="L34" s="79">
        <f t="shared" si="7"/>
        <v>900</v>
      </c>
      <c r="M34" s="7"/>
      <c r="N34" s="8"/>
      <c r="O34" s="51">
        <f t="shared" si="8"/>
        <v>0</v>
      </c>
      <c r="P34" s="64">
        <v>39.61</v>
      </c>
      <c r="Q34" s="76">
        <f t="shared" si="9"/>
        <v>35649</v>
      </c>
      <c r="S34" s="1"/>
      <c r="T34" s="1"/>
      <c r="U34" s="1"/>
      <c r="V34" s="1"/>
      <c r="W34" s="1"/>
      <c r="X34" s="4"/>
      <c r="Y34" s="1"/>
      <c r="Z34" s="1"/>
    </row>
    <row r="35" spans="1:26" s="3" customFormat="1" ht="50.15" customHeight="1" x14ac:dyDescent="0.35">
      <c r="A35" s="85" t="s">
        <v>71</v>
      </c>
      <c r="B35" s="104" t="s">
        <v>96</v>
      </c>
      <c r="C35" s="105"/>
      <c r="D35" s="105"/>
      <c r="E35" s="105"/>
      <c r="F35" s="106"/>
      <c r="G35" s="88" t="s">
        <v>109</v>
      </c>
      <c r="H35" s="91">
        <v>10</v>
      </c>
      <c r="I35" s="91">
        <v>1.5</v>
      </c>
      <c r="J35" s="24">
        <f t="shared" si="2"/>
        <v>15</v>
      </c>
      <c r="K35" s="91">
        <v>1</v>
      </c>
      <c r="L35" s="79">
        <f t="shared" si="7"/>
        <v>15</v>
      </c>
      <c r="M35" s="7"/>
      <c r="N35" s="8"/>
      <c r="O35" s="51">
        <f t="shared" si="8"/>
        <v>0</v>
      </c>
      <c r="P35" s="64">
        <v>39.61</v>
      </c>
      <c r="Q35" s="76">
        <f t="shared" si="9"/>
        <v>594.15</v>
      </c>
      <c r="S35" s="1"/>
      <c r="T35" s="1"/>
      <c r="U35" s="1"/>
      <c r="V35" s="1"/>
      <c r="W35" s="1"/>
      <c r="X35" s="4"/>
      <c r="Y35" s="1"/>
      <c r="Z35" s="1"/>
    </row>
    <row r="36" spans="1:26" s="3" customFormat="1" ht="50.15" customHeight="1" x14ac:dyDescent="0.35">
      <c r="A36" s="85" t="s">
        <v>72</v>
      </c>
      <c r="B36" s="104" t="s">
        <v>97</v>
      </c>
      <c r="C36" s="105"/>
      <c r="D36" s="105"/>
      <c r="E36" s="105"/>
      <c r="F36" s="106"/>
      <c r="G36" s="89" t="s">
        <v>109</v>
      </c>
      <c r="H36" s="92">
        <v>45</v>
      </c>
      <c r="I36" s="91">
        <v>3</v>
      </c>
      <c r="J36" s="24">
        <f t="shared" si="2"/>
        <v>135</v>
      </c>
      <c r="K36" s="91">
        <v>0.5</v>
      </c>
      <c r="L36" s="79">
        <f t="shared" si="7"/>
        <v>67.5</v>
      </c>
      <c r="M36" s="7"/>
      <c r="N36" s="8"/>
      <c r="O36" s="51">
        <f t="shared" si="8"/>
        <v>0</v>
      </c>
      <c r="P36" s="64">
        <v>39.61</v>
      </c>
      <c r="Q36" s="76">
        <f t="shared" si="9"/>
        <v>2673.6750000000002</v>
      </c>
      <c r="S36" s="1"/>
      <c r="T36" s="1"/>
      <c r="U36" s="1"/>
      <c r="V36" s="1"/>
      <c r="W36" s="1"/>
      <c r="X36" s="4"/>
      <c r="Y36" s="1"/>
      <c r="Z36" s="1"/>
    </row>
    <row r="37" spans="1:26" s="3" customFormat="1" ht="50.15" customHeight="1" x14ac:dyDescent="0.35">
      <c r="A37" s="85" t="s">
        <v>125</v>
      </c>
      <c r="B37" s="104" t="s">
        <v>126</v>
      </c>
      <c r="C37" s="177"/>
      <c r="D37" s="177"/>
      <c r="E37" s="177"/>
      <c r="F37" s="178"/>
      <c r="G37" s="89" t="s">
        <v>127</v>
      </c>
      <c r="H37" s="92">
        <v>110</v>
      </c>
      <c r="I37" s="91">
        <v>2.5</v>
      </c>
      <c r="J37" s="24">
        <f t="shared" si="2"/>
        <v>275</v>
      </c>
      <c r="K37" s="91">
        <v>1</v>
      </c>
      <c r="L37" s="79">
        <f>SUM(J37*K37)</f>
        <v>275</v>
      </c>
      <c r="M37" s="7"/>
      <c r="N37" s="8"/>
      <c r="O37" s="51">
        <f t="shared" si="8"/>
        <v>0</v>
      </c>
      <c r="P37" s="64">
        <v>39.61</v>
      </c>
      <c r="Q37" s="76">
        <f>SUM(L37*P37)</f>
        <v>10892.75</v>
      </c>
      <c r="S37" s="1"/>
      <c r="T37" s="1"/>
      <c r="U37" s="1"/>
      <c r="V37" s="1"/>
      <c r="W37" s="1"/>
      <c r="X37" s="4"/>
      <c r="Y37" s="1"/>
      <c r="Z37" s="1"/>
    </row>
    <row r="38" spans="1:26" s="3" customFormat="1" ht="50.15" customHeight="1" x14ac:dyDescent="0.35">
      <c r="A38" s="85" t="s">
        <v>122</v>
      </c>
      <c r="B38" s="104" t="s">
        <v>130</v>
      </c>
      <c r="C38" s="177"/>
      <c r="D38" s="177"/>
      <c r="E38" s="177"/>
      <c r="F38" s="178"/>
      <c r="G38" s="89" t="s">
        <v>123</v>
      </c>
      <c r="H38" s="92">
        <v>100</v>
      </c>
      <c r="I38" s="91">
        <v>2</v>
      </c>
      <c r="J38" s="24">
        <f t="shared" si="2"/>
        <v>200</v>
      </c>
      <c r="K38" s="91">
        <v>1</v>
      </c>
      <c r="L38" s="79">
        <f t="shared" si="7"/>
        <v>200</v>
      </c>
      <c r="M38" s="7"/>
      <c r="N38" s="8"/>
      <c r="O38" s="51">
        <f t="shared" si="8"/>
        <v>0</v>
      </c>
      <c r="P38" s="64">
        <v>39.61</v>
      </c>
      <c r="Q38" s="76">
        <f t="shared" si="9"/>
        <v>7922</v>
      </c>
      <c r="S38" s="1"/>
      <c r="T38" s="1"/>
      <c r="U38" s="1"/>
      <c r="V38" s="1"/>
      <c r="W38" s="1"/>
      <c r="X38" s="4"/>
      <c r="Y38" s="1"/>
      <c r="Z38" s="1"/>
    </row>
    <row r="39" spans="1:26" s="3" customFormat="1" ht="50.15" customHeight="1" x14ac:dyDescent="0.35">
      <c r="A39" s="85" t="s">
        <v>124</v>
      </c>
      <c r="B39" s="104" t="s">
        <v>128</v>
      </c>
      <c r="C39" s="177"/>
      <c r="D39" s="177"/>
      <c r="E39" s="177"/>
      <c r="F39" s="178"/>
      <c r="G39" s="89" t="s">
        <v>129</v>
      </c>
      <c r="H39" s="92">
        <v>100</v>
      </c>
      <c r="I39" s="91">
        <v>2</v>
      </c>
      <c r="J39" s="24">
        <f t="shared" si="2"/>
        <v>200</v>
      </c>
      <c r="K39" s="91">
        <v>0.5</v>
      </c>
      <c r="L39" s="79">
        <f t="shared" si="7"/>
        <v>100</v>
      </c>
      <c r="M39" s="7"/>
      <c r="N39" s="8"/>
      <c r="O39" s="51">
        <f t="shared" si="8"/>
        <v>0</v>
      </c>
      <c r="P39" s="64">
        <v>39.61</v>
      </c>
      <c r="Q39" s="76">
        <f t="shared" si="9"/>
        <v>3961</v>
      </c>
      <c r="S39" s="1"/>
      <c r="T39" s="1"/>
      <c r="U39" s="1"/>
      <c r="V39" s="1"/>
      <c r="W39" s="1"/>
      <c r="X39" s="4"/>
      <c r="Y39" s="1"/>
      <c r="Z39" s="1"/>
    </row>
    <row r="40" spans="1:26" s="3" customFormat="1" ht="50.15" customHeight="1" x14ac:dyDescent="0.35">
      <c r="A40" s="85" t="s">
        <v>116</v>
      </c>
      <c r="B40" s="104" t="s">
        <v>117</v>
      </c>
      <c r="C40" s="177"/>
      <c r="D40" s="177"/>
      <c r="E40" s="177"/>
      <c r="F40" s="178"/>
      <c r="G40" s="89" t="s">
        <v>118</v>
      </c>
      <c r="H40" s="92">
        <v>100</v>
      </c>
      <c r="I40" s="91">
        <v>3</v>
      </c>
      <c r="J40" s="24">
        <f t="shared" si="2"/>
        <v>300</v>
      </c>
      <c r="K40" s="91">
        <v>1</v>
      </c>
      <c r="L40" s="95">
        <f t="shared" ref="L40" si="10">SUM(J40*K40)</f>
        <v>300</v>
      </c>
      <c r="M40" s="96"/>
      <c r="N40" s="97"/>
      <c r="O40" s="98">
        <f t="shared" ref="O40" si="11">SUM(M40*N40)</f>
        <v>0</v>
      </c>
      <c r="P40" s="64">
        <v>39.61</v>
      </c>
      <c r="Q40" s="99">
        <f t="shared" ref="Q40" si="12">SUM(L40*P40)</f>
        <v>11883</v>
      </c>
      <c r="S40" s="1"/>
      <c r="T40" s="1"/>
      <c r="U40" s="1"/>
      <c r="V40" s="1"/>
      <c r="W40" s="1"/>
      <c r="X40" s="4"/>
      <c r="Y40" s="1"/>
      <c r="Z40" s="1"/>
    </row>
    <row r="41" spans="1:26" s="3" customFormat="1" ht="50.15" customHeight="1" x14ac:dyDescent="0.35">
      <c r="A41" s="85" t="s">
        <v>73</v>
      </c>
      <c r="B41" s="104" t="s">
        <v>98</v>
      </c>
      <c r="C41" s="105"/>
      <c r="D41" s="105"/>
      <c r="E41" s="105"/>
      <c r="F41" s="106"/>
      <c r="G41" s="89" t="s">
        <v>113</v>
      </c>
      <c r="H41" s="92">
        <v>100</v>
      </c>
      <c r="I41" s="91">
        <v>3</v>
      </c>
      <c r="J41" s="24">
        <f t="shared" si="2"/>
        <v>300</v>
      </c>
      <c r="K41" s="91">
        <v>0.75</v>
      </c>
      <c r="L41" s="79">
        <f t="shared" si="7"/>
        <v>225</v>
      </c>
      <c r="M41" s="7"/>
      <c r="N41" s="8"/>
      <c r="O41" s="51">
        <f t="shared" si="8"/>
        <v>0</v>
      </c>
      <c r="P41" s="64">
        <v>39.61</v>
      </c>
      <c r="Q41" s="76">
        <f t="shared" si="9"/>
        <v>8912.25</v>
      </c>
      <c r="S41" s="1"/>
      <c r="T41" s="1"/>
      <c r="U41" s="1"/>
      <c r="V41" s="1"/>
      <c r="W41" s="1"/>
      <c r="X41" s="4"/>
      <c r="Y41" s="1"/>
      <c r="Z41" s="1"/>
    </row>
    <row r="42" spans="1:26" s="3" customFormat="1" ht="50.15" customHeight="1" x14ac:dyDescent="0.35">
      <c r="A42" s="85" t="s">
        <v>74</v>
      </c>
      <c r="B42" s="104" t="s">
        <v>99</v>
      </c>
      <c r="C42" s="105"/>
      <c r="D42" s="105"/>
      <c r="E42" s="105"/>
      <c r="F42" s="106"/>
      <c r="G42" s="89" t="s">
        <v>113</v>
      </c>
      <c r="H42" s="92">
        <v>10</v>
      </c>
      <c r="I42" s="91">
        <v>3</v>
      </c>
      <c r="J42" s="24">
        <f t="shared" si="2"/>
        <v>30</v>
      </c>
      <c r="K42" s="91">
        <v>0.75</v>
      </c>
      <c r="L42" s="79">
        <f t="shared" si="7"/>
        <v>22.5</v>
      </c>
      <c r="M42" s="7"/>
      <c r="N42" s="8"/>
      <c r="O42" s="51">
        <f t="shared" si="8"/>
        <v>0</v>
      </c>
      <c r="P42" s="64">
        <v>39.61</v>
      </c>
      <c r="Q42" s="76">
        <f t="shared" si="9"/>
        <v>891.22500000000002</v>
      </c>
      <c r="S42" s="1"/>
      <c r="T42" s="1"/>
      <c r="U42" s="1"/>
      <c r="V42" s="1"/>
      <c r="W42" s="1"/>
      <c r="X42" s="4"/>
      <c r="Y42" s="1"/>
      <c r="Z42" s="1"/>
    </row>
    <row r="43" spans="1:26" s="3" customFormat="1" ht="50.15" customHeight="1" x14ac:dyDescent="0.35">
      <c r="A43" s="85" t="s">
        <v>75</v>
      </c>
      <c r="B43" s="104" t="s">
        <v>100</v>
      </c>
      <c r="C43" s="105"/>
      <c r="D43" s="105"/>
      <c r="E43" s="105"/>
      <c r="F43" s="106"/>
      <c r="G43" s="89" t="s">
        <v>114</v>
      </c>
      <c r="H43" s="92">
        <v>10</v>
      </c>
      <c r="I43" s="91">
        <v>2.5</v>
      </c>
      <c r="J43" s="24">
        <f t="shared" si="2"/>
        <v>25</v>
      </c>
      <c r="K43" s="91">
        <v>0.75</v>
      </c>
      <c r="L43" s="79">
        <f t="shared" si="7"/>
        <v>18.75</v>
      </c>
      <c r="M43" s="7"/>
      <c r="N43" s="8"/>
      <c r="O43" s="51">
        <f t="shared" si="8"/>
        <v>0</v>
      </c>
      <c r="P43" s="64">
        <v>39.61</v>
      </c>
      <c r="Q43" s="76">
        <f t="shared" si="9"/>
        <v>742.6875</v>
      </c>
      <c r="S43" s="1"/>
      <c r="T43" s="1"/>
      <c r="U43" s="1"/>
      <c r="V43" s="1"/>
      <c r="W43" s="1"/>
      <c r="X43" s="4"/>
      <c r="Y43" s="1"/>
      <c r="Z43" s="1"/>
    </row>
    <row r="44" spans="1:26" s="3" customFormat="1" ht="50.15" customHeight="1" x14ac:dyDescent="0.35">
      <c r="A44" s="85" t="s">
        <v>76</v>
      </c>
      <c r="B44" s="104" t="s">
        <v>101</v>
      </c>
      <c r="C44" s="105"/>
      <c r="D44" s="105"/>
      <c r="E44" s="105"/>
      <c r="F44" s="106"/>
      <c r="G44" s="89" t="s">
        <v>114</v>
      </c>
      <c r="H44" s="92">
        <v>45</v>
      </c>
      <c r="I44" s="91">
        <v>5</v>
      </c>
      <c r="J44" s="24">
        <f t="shared" si="2"/>
        <v>225</v>
      </c>
      <c r="K44" s="91">
        <v>0.5</v>
      </c>
      <c r="L44" s="79">
        <f t="shared" si="7"/>
        <v>112.5</v>
      </c>
      <c r="M44" s="7"/>
      <c r="N44" s="8"/>
      <c r="O44" s="51">
        <f t="shared" si="8"/>
        <v>0</v>
      </c>
      <c r="P44" s="64">
        <v>39.61</v>
      </c>
      <c r="Q44" s="76">
        <f t="shared" si="9"/>
        <v>4456.125</v>
      </c>
      <c r="S44" s="1"/>
      <c r="T44" s="1"/>
      <c r="U44" s="1"/>
      <c r="V44" s="1"/>
      <c r="W44" s="1"/>
      <c r="X44" s="4"/>
      <c r="Y44" s="1"/>
      <c r="Z44" s="1"/>
    </row>
    <row r="45" spans="1:26" s="3" customFormat="1" ht="50.15" customHeight="1" x14ac:dyDescent="0.35">
      <c r="A45" s="85" t="s">
        <v>77</v>
      </c>
      <c r="B45" s="104" t="s">
        <v>102</v>
      </c>
      <c r="C45" s="105"/>
      <c r="D45" s="105"/>
      <c r="E45" s="105"/>
      <c r="F45" s="106"/>
      <c r="G45" s="89" t="s">
        <v>114</v>
      </c>
      <c r="H45" s="92">
        <v>50</v>
      </c>
      <c r="I45" s="91">
        <v>5</v>
      </c>
      <c r="J45" s="24">
        <f t="shared" si="2"/>
        <v>250</v>
      </c>
      <c r="K45" s="91">
        <v>1</v>
      </c>
      <c r="L45" s="79">
        <f t="shared" si="7"/>
        <v>250</v>
      </c>
      <c r="M45" s="7"/>
      <c r="N45" s="8"/>
      <c r="O45" s="51">
        <f t="shared" si="8"/>
        <v>0</v>
      </c>
      <c r="P45" s="64">
        <v>39.61</v>
      </c>
      <c r="Q45" s="76">
        <f t="shared" si="9"/>
        <v>9902.5</v>
      </c>
      <c r="S45" s="1"/>
      <c r="T45" s="1"/>
      <c r="U45" s="1"/>
      <c r="V45" s="1"/>
      <c r="W45" s="1"/>
      <c r="X45" s="4"/>
      <c r="Y45" s="1"/>
      <c r="Z45" s="1"/>
    </row>
    <row r="46" spans="1:26" s="3" customFormat="1" ht="50.15" customHeight="1" x14ac:dyDescent="0.35">
      <c r="A46" s="85" t="s">
        <v>78</v>
      </c>
      <c r="B46" s="104" t="s">
        <v>103</v>
      </c>
      <c r="C46" s="105"/>
      <c r="D46" s="105"/>
      <c r="E46" s="105"/>
      <c r="F46" s="106"/>
      <c r="G46" s="89" t="s">
        <v>115</v>
      </c>
      <c r="H46" s="92">
        <v>10</v>
      </c>
      <c r="I46" s="91">
        <v>3</v>
      </c>
      <c r="J46" s="24">
        <f t="shared" si="2"/>
        <v>30</v>
      </c>
      <c r="K46" s="91">
        <v>0.5</v>
      </c>
      <c r="L46" s="79">
        <f t="shared" si="7"/>
        <v>15</v>
      </c>
      <c r="M46" s="7"/>
      <c r="N46" s="8"/>
      <c r="O46" s="51">
        <f t="shared" si="8"/>
        <v>0</v>
      </c>
      <c r="P46" s="64">
        <v>39.61</v>
      </c>
      <c r="Q46" s="76">
        <f t="shared" si="9"/>
        <v>594.15</v>
      </c>
      <c r="S46" s="1"/>
      <c r="T46" s="1"/>
      <c r="U46" s="1"/>
      <c r="V46" s="1"/>
      <c r="W46" s="1"/>
      <c r="X46" s="4"/>
      <c r="Y46" s="1"/>
      <c r="Z46" s="1"/>
    </row>
    <row r="47" spans="1:26" s="3" customFormat="1" ht="50.15" customHeight="1" x14ac:dyDescent="0.35">
      <c r="A47" s="85" t="s">
        <v>79</v>
      </c>
      <c r="B47" s="104" t="s">
        <v>104</v>
      </c>
      <c r="C47" s="105"/>
      <c r="D47" s="105"/>
      <c r="E47" s="105"/>
      <c r="F47" s="106"/>
      <c r="G47" s="89" t="s">
        <v>114</v>
      </c>
      <c r="H47" s="92">
        <v>29</v>
      </c>
      <c r="I47" s="91">
        <v>3.5</v>
      </c>
      <c r="J47" s="24">
        <f t="shared" si="2"/>
        <v>101.5</v>
      </c>
      <c r="K47" s="91">
        <v>0.75</v>
      </c>
      <c r="L47" s="79">
        <f t="shared" ref="L47" si="13">SUM(J47*K47)</f>
        <v>76.125</v>
      </c>
      <c r="M47" s="7"/>
      <c r="N47" s="8"/>
      <c r="O47" s="51">
        <f t="shared" ref="O47" si="14">SUM(M47*N47)</f>
        <v>0</v>
      </c>
      <c r="P47" s="64">
        <v>39.61</v>
      </c>
      <c r="Q47" s="76">
        <f t="shared" ref="Q47" si="15">SUM(L47*P47)</f>
        <v>3015.3112499999997</v>
      </c>
      <c r="S47" s="1"/>
      <c r="T47" s="1"/>
      <c r="U47" s="1"/>
      <c r="V47" s="1"/>
      <c r="W47" s="1"/>
      <c r="X47" s="4"/>
      <c r="Y47" s="1"/>
      <c r="Z47" s="1"/>
    </row>
    <row r="48" spans="1:26" s="3" customFormat="1" ht="50.15" customHeight="1" x14ac:dyDescent="0.35">
      <c r="A48" s="85" t="s">
        <v>80</v>
      </c>
      <c r="B48" s="104" t="s">
        <v>105</v>
      </c>
      <c r="C48" s="105"/>
      <c r="D48" s="105"/>
      <c r="E48" s="105"/>
      <c r="F48" s="106"/>
      <c r="G48" s="89" t="s">
        <v>109</v>
      </c>
      <c r="H48" s="92">
        <v>14</v>
      </c>
      <c r="I48" s="91">
        <v>3.5</v>
      </c>
      <c r="J48" s="24">
        <f t="shared" si="2"/>
        <v>49</v>
      </c>
      <c r="K48" s="91">
        <v>0.45</v>
      </c>
      <c r="L48" s="79">
        <f t="shared" ref="L48:L52" si="16">SUM(J48*K48)</f>
        <v>22.05</v>
      </c>
      <c r="M48" s="7"/>
      <c r="N48" s="8"/>
      <c r="O48" s="51">
        <f t="shared" ref="O48:O52" si="17">SUM(M48*N48)</f>
        <v>0</v>
      </c>
      <c r="P48" s="64">
        <v>39.61</v>
      </c>
      <c r="Q48" s="76">
        <f t="shared" ref="Q48:Q52" si="18">SUM(L48*P48)</f>
        <v>873.40049999999997</v>
      </c>
      <c r="S48" s="1"/>
      <c r="T48" s="1"/>
      <c r="U48" s="1"/>
      <c r="V48" s="1"/>
      <c r="W48" s="1"/>
      <c r="X48" s="4"/>
      <c r="Y48" s="1"/>
      <c r="Z48" s="1"/>
    </row>
    <row r="49" spans="1:26" s="3" customFormat="1" ht="50.15" customHeight="1" x14ac:dyDescent="0.35">
      <c r="A49" s="85" t="s">
        <v>81</v>
      </c>
      <c r="B49" s="104" t="s">
        <v>106</v>
      </c>
      <c r="C49" s="105"/>
      <c r="D49" s="105"/>
      <c r="E49" s="105"/>
      <c r="F49" s="106"/>
      <c r="G49" s="89" t="s">
        <v>109</v>
      </c>
      <c r="H49" s="92">
        <v>27</v>
      </c>
      <c r="I49" s="91">
        <v>3.5</v>
      </c>
      <c r="J49" s="24">
        <f t="shared" si="2"/>
        <v>94.5</v>
      </c>
      <c r="K49" s="91">
        <v>0.5</v>
      </c>
      <c r="L49" s="79">
        <f t="shared" si="16"/>
        <v>47.25</v>
      </c>
      <c r="M49" s="7"/>
      <c r="N49" s="8"/>
      <c r="O49" s="51">
        <f t="shared" si="17"/>
        <v>0</v>
      </c>
      <c r="P49" s="64">
        <v>39.61</v>
      </c>
      <c r="Q49" s="76">
        <f t="shared" si="18"/>
        <v>1871.5725</v>
      </c>
      <c r="S49" s="1"/>
      <c r="T49" s="1"/>
      <c r="U49" s="1"/>
      <c r="V49" s="1"/>
      <c r="W49" s="1"/>
      <c r="X49" s="4"/>
      <c r="Y49" s="1"/>
      <c r="Z49" s="1"/>
    </row>
    <row r="50" spans="1:26" s="3" customFormat="1" ht="50.15" customHeight="1" x14ac:dyDescent="0.35">
      <c r="A50" s="85" t="s">
        <v>82</v>
      </c>
      <c r="B50" s="104" t="s">
        <v>107</v>
      </c>
      <c r="C50" s="105"/>
      <c r="D50" s="105"/>
      <c r="E50" s="105"/>
      <c r="F50" s="106"/>
      <c r="G50" s="89" t="s">
        <v>109</v>
      </c>
      <c r="H50" s="92">
        <v>25</v>
      </c>
      <c r="I50" s="91">
        <v>4.5</v>
      </c>
      <c r="J50" s="24">
        <f t="shared" si="2"/>
        <v>112.5</v>
      </c>
      <c r="K50" s="91">
        <v>0.5</v>
      </c>
      <c r="L50" s="79">
        <f t="shared" si="16"/>
        <v>56.25</v>
      </c>
      <c r="M50" s="7"/>
      <c r="N50" s="8"/>
      <c r="O50" s="51">
        <f t="shared" si="17"/>
        <v>0</v>
      </c>
      <c r="P50" s="64">
        <v>39.61</v>
      </c>
      <c r="Q50" s="76">
        <f t="shared" si="18"/>
        <v>2228.0625</v>
      </c>
      <c r="S50" s="1"/>
      <c r="T50" s="1"/>
      <c r="U50" s="1"/>
      <c r="V50" s="1"/>
      <c r="W50" s="1"/>
      <c r="X50" s="4"/>
      <c r="Y50" s="1"/>
      <c r="Z50" s="1"/>
    </row>
    <row r="51" spans="1:26" s="3" customFormat="1" ht="50.15" customHeight="1" x14ac:dyDescent="0.35">
      <c r="A51" s="85" t="s">
        <v>83</v>
      </c>
      <c r="B51" s="104" t="s">
        <v>108</v>
      </c>
      <c r="C51" s="105"/>
      <c r="D51" s="105"/>
      <c r="E51" s="105"/>
      <c r="F51" s="106"/>
      <c r="G51" s="89" t="s">
        <v>109</v>
      </c>
      <c r="H51" s="92">
        <v>45</v>
      </c>
      <c r="I51" s="91">
        <v>4.5</v>
      </c>
      <c r="J51" s="24">
        <f t="shared" si="2"/>
        <v>202.5</v>
      </c>
      <c r="K51" s="91">
        <v>0.5</v>
      </c>
      <c r="L51" s="79">
        <f t="shared" si="16"/>
        <v>101.25</v>
      </c>
      <c r="M51" s="7"/>
      <c r="N51" s="8"/>
      <c r="O51" s="51">
        <f t="shared" si="17"/>
        <v>0</v>
      </c>
      <c r="P51" s="64">
        <v>39.61</v>
      </c>
      <c r="Q51" s="76">
        <f t="shared" si="18"/>
        <v>4010.5124999999998</v>
      </c>
      <c r="S51" s="1"/>
      <c r="T51" s="1"/>
      <c r="U51" s="1"/>
      <c r="V51" s="1"/>
      <c r="W51" s="1"/>
      <c r="X51" s="4"/>
      <c r="Y51" s="1"/>
      <c r="Z51" s="1"/>
    </row>
    <row r="52" spans="1:26" s="3" customFormat="1" ht="50.15" customHeight="1" x14ac:dyDescent="0.35">
      <c r="A52" s="93" t="s">
        <v>119</v>
      </c>
      <c r="B52" s="107" t="s">
        <v>120</v>
      </c>
      <c r="C52" s="108"/>
      <c r="D52" s="108"/>
      <c r="E52" s="108"/>
      <c r="F52" s="109"/>
      <c r="G52" s="81" t="s">
        <v>121</v>
      </c>
      <c r="H52" s="86">
        <v>20</v>
      </c>
      <c r="I52" s="80">
        <v>3</v>
      </c>
      <c r="J52" s="24">
        <f t="shared" si="2"/>
        <v>60</v>
      </c>
      <c r="K52" s="80">
        <v>0.75</v>
      </c>
      <c r="L52" s="79">
        <f t="shared" si="16"/>
        <v>45</v>
      </c>
      <c r="M52" s="7"/>
      <c r="N52" s="8"/>
      <c r="O52" s="51">
        <f t="shared" si="17"/>
        <v>0</v>
      </c>
      <c r="P52" s="64">
        <v>39.61</v>
      </c>
      <c r="Q52" s="94">
        <f t="shared" si="18"/>
        <v>1782.45</v>
      </c>
      <c r="S52" s="1"/>
      <c r="T52" s="1"/>
      <c r="U52" s="1"/>
      <c r="V52" s="1"/>
      <c r="W52" s="1"/>
      <c r="X52" s="4"/>
      <c r="Y52" s="1"/>
      <c r="Z52" s="1"/>
    </row>
    <row r="53" spans="1:26" s="11" customFormat="1" ht="20.149999999999999" customHeight="1" thickBot="1" x14ac:dyDescent="0.4">
      <c r="A53" s="26"/>
      <c r="B53" s="168" t="s">
        <v>43</v>
      </c>
      <c r="C53" s="169"/>
      <c r="D53" s="169"/>
      <c r="E53" s="169"/>
      <c r="F53" s="170"/>
      <c r="G53" s="41"/>
      <c r="H53" s="27">
        <f>SUM(H23:H52)</f>
        <v>1370</v>
      </c>
      <c r="I53" s="100">
        <f>SUM(I23:I52)</f>
        <v>93.5</v>
      </c>
      <c r="J53" s="24"/>
      <c r="K53" s="28"/>
      <c r="L53" s="24">
        <f>SUM(L32:L51)</f>
        <v>3234.1750000000002</v>
      </c>
      <c r="M53" s="24">
        <f>SUM(M32:M51)</f>
        <v>0</v>
      </c>
      <c r="N53" s="28"/>
      <c r="O53" s="24">
        <f>SUM(O32:O51)</f>
        <v>0</v>
      </c>
      <c r="P53" s="74"/>
      <c r="Q53" s="77">
        <f>SUM(Q32:Q51)</f>
        <v>128105.67174999999</v>
      </c>
      <c r="R53" s="21"/>
      <c r="S53" s="22"/>
      <c r="T53" s="22"/>
      <c r="U53" s="22"/>
      <c r="V53" s="22"/>
      <c r="W53" s="22"/>
      <c r="X53" s="29"/>
      <c r="Y53" s="22"/>
    </row>
    <row r="54" spans="1:26" s="11" customFormat="1" ht="19.5" customHeight="1" thickBot="1" x14ac:dyDescent="0.25">
      <c r="A54" s="30"/>
      <c r="B54" s="165" t="s">
        <v>47</v>
      </c>
      <c r="C54" s="166"/>
      <c r="D54" s="166"/>
      <c r="E54" s="166"/>
      <c r="F54" s="167"/>
      <c r="G54" s="42"/>
      <c r="H54" s="31"/>
      <c r="I54" s="32"/>
      <c r="J54" s="25">
        <f>SUM(J32:J51)</f>
        <v>3385</v>
      </c>
      <c r="K54" s="32"/>
      <c r="L54" s="25">
        <f>SUM(L32:L51)</f>
        <v>3234.1750000000002</v>
      </c>
      <c r="M54" s="25">
        <f>SUM(M32:M51)</f>
        <v>0</v>
      </c>
      <c r="N54" s="32"/>
      <c r="O54" s="25">
        <f>SUM(O32:O51)</f>
        <v>0</v>
      </c>
      <c r="P54" s="75"/>
      <c r="Q54" s="78">
        <f>SUM(Q32:Q51)</f>
        <v>128105.67174999999</v>
      </c>
      <c r="R54" s="21"/>
      <c r="S54" s="21"/>
      <c r="T54" s="21"/>
      <c r="U54" s="21"/>
      <c r="V54" s="21"/>
      <c r="W54" s="21"/>
      <c r="X54" s="33"/>
      <c r="Y54" s="21"/>
    </row>
    <row r="55" spans="1:26" s="11" customFormat="1" ht="50.15" customHeight="1" thickBot="1" x14ac:dyDescent="0.25">
      <c r="A55" s="101" t="s">
        <v>48</v>
      </c>
      <c r="B55" s="102"/>
      <c r="C55" s="102"/>
      <c r="D55" s="102"/>
      <c r="E55" s="102"/>
      <c r="F55" s="103"/>
      <c r="G55" s="42"/>
      <c r="H55" s="31"/>
      <c r="I55" s="32"/>
      <c r="J55" s="53">
        <f>SUM(J54+M54)</f>
        <v>3385</v>
      </c>
      <c r="K55" s="32"/>
      <c r="L55" s="53">
        <f>SUM(L54+O54)</f>
        <v>3234.1750000000002</v>
      </c>
      <c r="M55" s="25"/>
      <c r="N55" s="32"/>
      <c r="O55" s="25"/>
      <c r="P55" s="65"/>
      <c r="Q55" s="73"/>
    </row>
    <row r="56" spans="1:26" customFormat="1" ht="12.45" x14ac:dyDescent="0.3">
      <c r="O56" s="54"/>
      <c r="P56" s="55"/>
      <c r="Q56" s="55"/>
    </row>
    <row r="57" spans="1:26" customFormat="1" ht="12.45" x14ac:dyDescent="0.3">
      <c r="O57" s="54"/>
      <c r="P57" s="55"/>
      <c r="Q57" s="55"/>
    </row>
    <row r="58" spans="1:26" customFormat="1" ht="12.45" x14ac:dyDescent="0.3">
      <c r="O58" s="54"/>
      <c r="P58" s="55"/>
      <c r="Q58" s="55"/>
    </row>
    <row r="59" spans="1:26" customFormat="1" ht="12.45" x14ac:dyDescent="0.3">
      <c r="O59" s="54"/>
      <c r="P59" s="55"/>
      <c r="Q59" s="55"/>
    </row>
    <row r="60" spans="1:26" customFormat="1" ht="12.45" x14ac:dyDescent="0.3">
      <c r="O60" s="54"/>
      <c r="P60" s="55"/>
      <c r="Q60" s="55"/>
    </row>
    <row r="61" spans="1:26" customFormat="1" ht="12.45" x14ac:dyDescent="0.3">
      <c r="O61" s="54"/>
      <c r="P61" s="55"/>
      <c r="Q61" s="55"/>
    </row>
    <row r="62" spans="1:26" customFormat="1" ht="12.45" x14ac:dyDescent="0.3">
      <c r="O62" s="54"/>
      <c r="P62" s="55"/>
      <c r="Q62" s="55"/>
    </row>
    <row r="63" spans="1:26" customFormat="1" ht="12.45" x14ac:dyDescent="0.3">
      <c r="O63" s="54"/>
      <c r="P63" s="55"/>
      <c r="Q63" s="55"/>
    </row>
    <row r="64" spans="1:26" customFormat="1" ht="12.45" x14ac:dyDescent="0.3">
      <c r="O64" s="54"/>
      <c r="P64" s="55"/>
      <c r="Q64" s="55"/>
    </row>
    <row r="65" spans="15:17" customFormat="1" ht="12.45" x14ac:dyDescent="0.3">
      <c r="O65" s="54"/>
      <c r="P65" s="55"/>
      <c r="Q65" s="55"/>
    </row>
    <row r="66" spans="15:17" customFormat="1" ht="50.15" customHeight="1" x14ac:dyDescent="0.3">
      <c r="O66" s="54"/>
      <c r="P66" s="55"/>
      <c r="Q66" s="55"/>
    </row>
    <row r="67" spans="15:17" customFormat="1" ht="50.15" customHeight="1" x14ac:dyDescent="0.3">
      <c r="O67" s="54"/>
      <c r="P67" s="55"/>
      <c r="Q67" s="55"/>
    </row>
    <row r="68" spans="15:17" customFormat="1" ht="50.15" customHeight="1" x14ac:dyDescent="0.3">
      <c r="O68" s="54"/>
      <c r="P68" s="55"/>
      <c r="Q68" s="55"/>
    </row>
    <row r="69" spans="15:17" customFormat="1" ht="50.15" customHeight="1" x14ac:dyDescent="0.3">
      <c r="O69" s="54"/>
      <c r="P69" s="55"/>
      <c r="Q69" s="55"/>
    </row>
    <row r="70" spans="15:17" customFormat="1" ht="50.15" customHeight="1" x14ac:dyDescent="0.3">
      <c r="O70" s="54"/>
      <c r="P70" s="55"/>
      <c r="Q70" s="55"/>
    </row>
    <row r="71" spans="15:17" customFormat="1" ht="50.15" customHeight="1" x14ac:dyDescent="0.3">
      <c r="O71" s="54"/>
      <c r="P71" s="55"/>
      <c r="Q71" s="55"/>
    </row>
    <row r="72" spans="15:17" customFormat="1" ht="20.149999999999999" customHeight="1" x14ac:dyDescent="0.3">
      <c r="O72" s="54"/>
      <c r="P72" s="55"/>
      <c r="Q72" s="55"/>
    </row>
    <row r="73" spans="15:17" customFormat="1" ht="12.45" x14ac:dyDescent="0.3">
      <c r="O73" s="54"/>
      <c r="P73" s="55"/>
      <c r="Q73" s="55"/>
    </row>
    <row r="74" spans="15:17" customFormat="1" ht="12.45" x14ac:dyDescent="0.3">
      <c r="O74" s="54"/>
      <c r="P74" s="55"/>
      <c r="Q74" s="55"/>
    </row>
    <row r="75" spans="15:17" customFormat="1" ht="12.45" x14ac:dyDescent="0.3">
      <c r="O75" s="54"/>
      <c r="P75" s="55"/>
      <c r="Q75" s="55"/>
    </row>
    <row r="76" spans="15:17" customFormat="1" ht="9" customHeight="1" x14ac:dyDescent="0.3">
      <c r="O76" s="54"/>
      <c r="P76" s="55"/>
      <c r="Q76" s="55"/>
    </row>
    <row r="77" spans="15:17" customFormat="1" ht="8.25" customHeight="1" x14ac:dyDescent="0.3">
      <c r="O77" s="54"/>
      <c r="P77" s="55"/>
      <c r="Q77" s="55"/>
    </row>
    <row r="78" spans="15:17" customFormat="1" ht="12.75" customHeight="1" x14ac:dyDescent="0.3">
      <c r="O78" s="54"/>
      <c r="P78" s="55"/>
      <c r="Q78" s="55"/>
    </row>
    <row r="79" spans="15:17" customFormat="1" ht="8.25" customHeight="1" x14ac:dyDescent="0.3">
      <c r="O79" s="54"/>
      <c r="P79" s="55"/>
      <c r="Q79" s="55"/>
    </row>
    <row r="80" spans="15:17" customFormat="1" ht="8.25" customHeight="1" x14ac:dyDescent="0.3">
      <c r="O80" s="54"/>
      <c r="P80" s="55"/>
      <c r="Q80" s="55"/>
    </row>
    <row r="81" spans="15:17" customFormat="1" ht="9" customHeight="1" x14ac:dyDescent="0.3">
      <c r="O81" s="54"/>
      <c r="P81" s="55"/>
      <c r="Q81" s="55"/>
    </row>
    <row r="82" spans="15:17" customFormat="1" ht="8.25" customHeight="1" x14ac:dyDescent="0.3">
      <c r="O82" s="54"/>
      <c r="P82" s="55"/>
      <c r="Q82" s="55"/>
    </row>
    <row r="83" spans="15:17" customFormat="1" ht="8.25" customHeight="1" x14ac:dyDescent="0.3">
      <c r="O83" s="54"/>
      <c r="P83" s="55"/>
      <c r="Q83" s="55"/>
    </row>
    <row r="84" spans="15:17" customFormat="1" ht="8.25" customHeight="1" x14ac:dyDescent="0.3">
      <c r="O84" s="54"/>
      <c r="P84" s="55"/>
      <c r="Q84" s="55"/>
    </row>
    <row r="85" spans="15:17" customFormat="1" ht="12.45" x14ac:dyDescent="0.3">
      <c r="O85" s="54"/>
      <c r="P85" s="55"/>
      <c r="Q85" s="55"/>
    </row>
    <row r="86" spans="15:17" customFormat="1" ht="12.45" x14ac:dyDescent="0.3">
      <c r="O86" s="54"/>
      <c r="P86" s="55"/>
      <c r="Q86" s="55"/>
    </row>
    <row r="87" spans="15:17" customFormat="1" ht="12.45" x14ac:dyDescent="0.3">
      <c r="O87" s="54"/>
      <c r="P87" s="55"/>
      <c r="Q87" s="55"/>
    </row>
    <row r="88" spans="15:17" customFormat="1" ht="12.45" x14ac:dyDescent="0.3">
      <c r="O88" s="54"/>
      <c r="P88" s="55"/>
      <c r="Q88" s="55"/>
    </row>
    <row r="89" spans="15:17" customFormat="1" ht="12.45" x14ac:dyDescent="0.3">
      <c r="O89" s="54"/>
      <c r="P89" s="55"/>
      <c r="Q89" s="55"/>
    </row>
    <row r="90" spans="15:17" customFormat="1" ht="12.45" x14ac:dyDescent="0.3">
      <c r="O90" s="54"/>
      <c r="P90" s="55"/>
      <c r="Q90" s="55"/>
    </row>
    <row r="91" spans="15:17" customFormat="1" ht="12.45" x14ac:dyDescent="0.3">
      <c r="O91" s="54"/>
      <c r="P91" s="55"/>
      <c r="Q91" s="55"/>
    </row>
    <row r="92" spans="15:17" customFormat="1" ht="12.45" x14ac:dyDescent="0.3">
      <c r="O92" s="54"/>
      <c r="P92" s="55"/>
      <c r="Q92" s="55"/>
    </row>
    <row r="93" spans="15:17" customFormat="1" ht="12.45" x14ac:dyDescent="0.3">
      <c r="O93" s="54"/>
      <c r="P93" s="55"/>
      <c r="Q93" s="55"/>
    </row>
    <row r="94" spans="15:17" customFormat="1" ht="12.45" x14ac:dyDescent="0.3">
      <c r="O94" s="54"/>
      <c r="P94" s="55"/>
      <c r="Q94" s="55"/>
    </row>
    <row r="95" spans="15:17" customFormat="1" ht="50.15" customHeight="1" x14ac:dyDescent="0.3">
      <c r="O95" s="54"/>
      <c r="P95" s="55"/>
      <c r="Q95" s="55"/>
    </row>
    <row r="96" spans="15:17" customFormat="1" ht="50.15" customHeight="1" x14ac:dyDescent="0.3">
      <c r="O96" s="54"/>
      <c r="P96" s="55"/>
      <c r="Q96" s="55"/>
    </row>
    <row r="97" spans="15:17" customFormat="1" ht="50.15" customHeight="1" x14ac:dyDescent="0.3">
      <c r="O97" s="54"/>
      <c r="P97" s="55"/>
      <c r="Q97" s="55"/>
    </row>
    <row r="98" spans="15:17" customFormat="1" ht="50.15" customHeight="1" x14ac:dyDescent="0.3">
      <c r="O98" s="54"/>
      <c r="P98" s="55"/>
      <c r="Q98" s="55"/>
    </row>
    <row r="99" spans="15:17" customFormat="1" ht="50.15" customHeight="1" x14ac:dyDescent="0.3">
      <c r="O99" s="54"/>
      <c r="P99" s="55"/>
      <c r="Q99" s="55"/>
    </row>
    <row r="100" spans="15:17" customFormat="1" ht="50.15" customHeight="1" x14ac:dyDescent="0.3">
      <c r="O100" s="54"/>
      <c r="P100" s="55"/>
      <c r="Q100" s="55"/>
    </row>
    <row r="101" spans="15:17" customFormat="1" ht="20.149999999999999" customHeight="1" x14ac:dyDescent="0.3">
      <c r="O101" s="54"/>
      <c r="P101" s="55"/>
      <c r="Q101" s="55"/>
    </row>
    <row r="102" spans="15:17" customFormat="1" ht="12.45" x14ac:dyDescent="0.3">
      <c r="O102" s="54"/>
      <c r="P102" s="55"/>
      <c r="Q102" s="55"/>
    </row>
    <row r="103" spans="15:17" customFormat="1" ht="12.45" x14ac:dyDescent="0.3">
      <c r="O103" s="54"/>
      <c r="P103" s="55"/>
      <c r="Q103" s="55"/>
    </row>
    <row r="104" spans="15:17" customFormat="1" ht="12.45" x14ac:dyDescent="0.3">
      <c r="O104" s="54"/>
      <c r="P104" s="55"/>
      <c r="Q104" s="55"/>
    </row>
    <row r="105" spans="15:17" customFormat="1" ht="9" customHeight="1" x14ac:dyDescent="0.3">
      <c r="O105" s="54"/>
      <c r="P105" s="55"/>
      <c r="Q105" s="55"/>
    </row>
    <row r="106" spans="15:17" customFormat="1" ht="8.25" customHeight="1" x14ac:dyDescent="0.3">
      <c r="O106" s="54"/>
      <c r="P106" s="55"/>
      <c r="Q106" s="55"/>
    </row>
    <row r="107" spans="15:17" customFormat="1" ht="12.75" customHeight="1" x14ac:dyDescent="0.3">
      <c r="O107" s="54"/>
      <c r="P107" s="55"/>
      <c r="Q107" s="55"/>
    </row>
    <row r="108" spans="15:17" customFormat="1" ht="8.25" customHeight="1" x14ac:dyDescent="0.3">
      <c r="O108" s="54"/>
      <c r="P108" s="55"/>
      <c r="Q108" s="55"/>
    </row>
    <row r="109" spans="15:17" customFormat="1" ht="8.25" customHeight="1" x14ac:dyDescent="0.3">
      <c r="O109" s="54"/>
      <c r="P109" s="55"/>
      <c r="Q109" s="55"/>
    </row>
    <row r="110" spans="15:17" customFormat="1" ht="9" customHeight="1" x14ac:dyDescent="0.3">
      <c r="O110" s="54"/>
      <c r="P110" s="55"/>
      <c r="Q110" s="55"/>
    </row>
    <row r="111" spans="15:17" customFormat="1" ht="8.25" customHeight="1" x14ac:dyDescent="0.3">
      <c r="O111" s="54"/>
      <c r="P111" s="55"/>
      <c r="Q111" s="55"/>
    </row>
    <row r="112" spans="15:17" customFormat="1" ht="8.25" customHeight="1" x14ac:dyDescent="0.3">
      <c r="O112" s="54"/>
      <c r="P112" s="55"/>
      <c r="Q112" s="55"/>
    </row>
    <row r="113" spans="15:17" customFormat="1" ht="8.25" customHeight="1" x14ac:dyDescent="0.3">
      <c r="O113" s="54"/>
      <c r="P113" s="55"/>
      <c r="Q113" s="55"/>
    </row>
    <row r="114" spans="15:17" customFormat="1" ht="12.45" x14ac:dyDescent="0.3">
      <c r="O114" s="54"/>
      <c r="P114" s="55"/>
      <c r="Q114" s="55"/>
    </row>
    <row r="115" spans="15:17" customFormat="1" ht="12.45" x14ac:dyDescent="0.3">
      <c r="O115" s="54"/>
      <c r="P115" s="55"/>
      <c r="Q115" s="55"/>
    </row>
    <row r="116" spans="15:17" customFormat="1" ht="12.45" x14ac:dyDescent="0.3">
      <c r="O116" s="54"/>
      <c r="P116" s="55"/>
      <c r="Q116" s="55"/>
    </row>
    <row r="117" spans="15:17" customFormat="1" ht="12.45" x14ac:dyDescent="0.3">
      <c r="O117" s="54"/>
      <c r="P117" s="55"/>
      <c r="Q117" s="55"/>
    </row>
    <row r="118" spans="15:17" customFormat="1" ht="12.45" x14ac:dyDescent="0.3">
      <c r="O118" s="54"/>
      <c r="P118" s="55"/>
      <c r="Q118" s="55"/>
    </row>
    <row r="119" spans="15:17" customFormat="1" ht="12.45" x14ac:dyDescent="0.3">
      <c r="O119" s="54"/>
      <c r="P119" s="55"/>
      <c r="Q119" s="55"/>
    </row>
    <row r="120" spans="15:17" customFormat="1" ht="12.45" x14ac:dyDescent="0.3">
      <c r="O120" s="54"/>
      <c r="P120" s="55"/>
      <c r="Q120" s="55"/>
    </row>
    <row r="121" spans="15:17" customFormat="1" ht="12.45" x14ac:dyDescent="0.3">
      <c r="O121" s="54"/>
      <c r="P121" s="55"/>
      <c r="Q121" s="55"/>
    </row>
    <row r="122" spans="15:17" customFormat="1" ht="12.45" x14ac:dyDescent="0.3">
      <c r="O122" s="54"/>
      <c r="P122" s="55"/>
      <c r="Q122" s="55"/>
    </row>
    <row r="123" spans="15:17" customFormat="1" ht="12.45" x14ac:dyDescent="0.3">
      <c r="O123" s="54"/>
      <c r="P123" s="55"/>
      <c r="Q123" s="55"/>
    </row>
    <row r="124" spans="15:17" customFormat="1" ht="50.15" customHeight="1" x14ac:dyDescent="0.3">
      <c r="O124" s="54"/>
      <c r="P124" s="55"/>
      <c r="Q124" s="55"/>
    </row>
    <row r="125" spans="15:17" customFormat="1" ht="50.15" customHeight="1" x14ac:dyDescent="0.3">
      <c r="O125" s="54"/>
      <c r="P125" s="55"/>
      <c r="Q125" s="55"/>
    </row>
    <row r="126" spans="15:17" customFormat="1" ht="50.15" customHeight="1" x14ac:dyDescent="0.3">
      <c r="O126" s="54"/>
      <c r="P126" s="55"/>
      <c r="Q126" s="55"/>
    </row>
    <row r="127" spans="15:17" customFormat="1" ht="50.15" customHeight="1" x14ac:dyDescent="0.3">
      <c r="O127" s="54"/>
      <c r="P127" s="55"/>
      <c r="Q127" s="55"/>
    </row>
    <row r="128" spans="15:17" customFormat="1" ht="50.15" customHeight="1" x14ac:dyDescent="0.3">
      <c r="O128" s="54"/>
      <c r="P128" s="55"/>
      <c r="Q128" s="55"/>
    </row>
    <row r="129" spans="15:17" customFormat="1" ht="50.15" customHeight="1" x14ac:dyDescent="0.3">
      <c r="O129" s="54"/>
      <c r="P129" s="55"/>
      <c r="Q129" s="55"/>
    </row>
    <row r="130" spans="15:17" customFormat="1" ht="20.149999999999999" customHeight="1" x14ac:dyDescent="0.3">
      <c r="O130" s="54"/>
      <c r="P130" s="55"/>
      <c r="Q130" s="55"/>
    </row>
    <row r="131" spans="15:17" customFormat="1" ht="12.45" x14ac:dyDescent="0.3">
      <c r="O131" s="54"/>
      <c r="P131" s="55"/>
      <c r="Q131" s="55"/>
    </row>
    <row r="132" spans="15:17" customFormat="1" ht="12.45" x14ac:dyDescent="0.3">
      <c r="O132" s="54"/>
      <c r="P132" s="55"/>
      <c r="Q132" s="55"/>
    </row>
    <row r="133" spans="15:17" customFormat="1" ht="12.45" x14ac:dyDescent="0.3">
      <c r="O133" s="54"/>
      <c r="P133" s="55"/>
      <c r="Q133" s="55"/>
    </row>
    <row r="134" spans="15:17" customFormat="1" ht="9" customHeight="1" x14ac:dyDescent="0.3">
      <c r="O134" s="54"/>
      <c r="P134" s="55"/>
      <c r="Q134" s="55"/>
    </row>
    <row r="135" spans="15:17" customFormat="1" ht="8.25" customHeight="1" x14ac:dyDescent="0.3">
      <c r="O135" s="54"/>
      <c r="P135" s="55"/>
      <c r="Q135" s="55"/>
    </row>
    <row r="136" spans="15:17" customFormat="1" ht="12.75" customHeight="1" x14ac:dyDescent="0.3">
      <c r="O136" s="54"/>
      <c r="P136" s="55"/>
      <c r="Q136" s="55"/>
    </row>
    <row r="137" spans="15:17" customFormat="1" ht="8.25" customHeight="1" x14ac:dyDescent="0.3">
      <c r="O137" s="54"/>
      <c r="P137" s="55"/>
      <c r="Q137" s="55"/>
    </row>
    <row r="138" spans="15:17" customFormat="1" ht="8.25" customHeight="1" x14ac:dyDescent="0.3">
      <c r="O138" s="54"/>
      <c r="P138" s="55"/>
      <c r="Q138" s="55"/>
    </row>
    <row r="139" spans="15:17" customFormat="1" ht="9" customHeight="1" x14ac:dyDescent="0.3">
      <c r="O139" s="54"/>
      <c r="P139" s="55"/>
      <c r="Q139" s="55"/>
    </row>
    <row r="140" spans="15:17" customFormat="1" ht="8.25" customHeight="1" x14ac:dyDescent="0.3">
      <c r="O140" s="54"/>
      <c r="P140" s="55"/>
      <c r="Q140" s="55"/>
    </row>
    <row r="141" spans="15:17" customFormat="1" ht="8.25" customHeight="1" x14ac:dyDescent="0.3">
      <c r="O141" s="54"/>
      <c r="P141" s="55"/>
      <c r="Q141" s="55"/>
    </row>
    <row r="142" spans="15:17" customFormat="1" ht="8.25" customHeight="1" x14ac:dyDescent="0.3">
      <c r="O142" s="54"/>
      <c r="P142" s="55"/>
      <c r="Q142" s="55"/>
    </row>
    <row r="143" spans="15:17" customFormat="1" ht="12.45" x14ac:dyDescent="0.3">
      <c r="O143" s="54"/>
      <c r="P143" s="55"/>
      <c r="Q143" s="55"/>
    </row>
    <row r="144" spans="15:17" customFormat="1" ht="12.45" x14ac:dyDescent="0.3">
      <c r="O144" s="54"/>
      <c r="P144" s="55"/>
      <c r="Q144" s="55"/>
    </row>
    <row r="145" spans="15:17" customFormat="1" ht="12.45" x14ac:dyDescent="0.3">
      <c r="O145" s="54"/>
      <c r="P145" s="55"/>
      <c r="Q145" s="55"/>
    </row>
    <row r="146" spans="15:17" customFormat="1" ht="12.45" x14ac:dyDescent="0.3">
      <c r="O146" s="54"/>
      <c r="P146" s="55"/>
      <c r="Q146" s="55"/>
    </row>
    <row r="147" spans="15:17" customFormat="1" ht="12.45" x14ac:dyDescent="0.3">
      <c r="O147" s="54"/>
      <c r="P147" s="55"/>
      <c r="Q147" s="55"/>
    </row>
    <row r="148" spans="15:17" customFormat="1" ht="12.45" x14ac:dyDescent="0.3">
      <c r="O148" s="54"/>
      <c r="P148" s="55"/>
      <c r="Q148" s="55"/>
    </row>
    <row r="149" spans="15:17" customFormat="1" ht="12.45" x14ac:dyDescent="0.3">
      <c r="O149" s="54"/>
      <c r="P149" s="55"/>
      <c r="Q149" s="55"/>
    </row>
    <row r="150" spans="15:17" customFormat="1" ht="12.45" x14ac:dyDescent="0.3">
      <c r="O150" s="54"/>
      <c r="P150" s="55"/>
      <c r="Q150" s="55"/>
    </row>
    <row r="151" spans="15:17" customFormat="1" ht="12.45" x14ac:dyDescent="0.3">
      <c r="O151" s="54"/>
      <c r="P151" s="55"/>
      <c r="Q151" s="55"/>
    </row>
    <row r="152" spans="15:17" customFormat="1" ht="12.45" x14ac:dyDescent="0.3">
      <c r="O152" s="54"/>
      <c r="P152" s="55"/>
      <c r="Q152" s="55"/>
    </row>
    <row r="153" spans="15:17" customFormat="1" ht="50.15" customHeight="1" x14ac:dyDescent="0.3">
      <c r="O153" s="54"/>
      <c r="P153" s="55"/>
      <c r="Q153" s="55"/>
    </row>
    <row r="154" spans="15:17" customFormat="1" ht="50.15" customHeight="1" x14ac:dyDescent="0.3">
      <c r="O154" s="54"/>
      <c r="P154" s="55"/>
      <c r="Q154" s="55"/>
    </row>
    <row r="155" spans="15:17" customFormat="1" ht="50.15" customHeight="1" x14ac:dyDescent="0.3">
      <c r="O155" s="54"/>
      <c r="P155" s="55"/>
      <c r="Q155" s="55"/>
    </row>
    <row r="156" spans="15:17" customFormat="1" ht="50.15" customHeight="1" x14ac:dyDescent="0.3">
      <c r="O156" s="54"/>
      <c r="P156" s="55"/>
      <c r="Q156" s="55"/>
    </row>
    <row r="157" spans="15:17" customFormat="1" ht="50.15" customHeight="1" x14ac:dyDescent="0.3">
      <c r="O157" s="54"/>
      <c r="P157" s="55"/>
      <c r="Q157" s="55"/>
    </row>
    <row r="158" spans="15:17" customFormat="1" ht="50.15" customHeight="1" x14ac:dyDescent="0.3">
      <c r="O158" s="54"/>
      <c r="P158" s="55"/>
      <c r="Q158" s="55"/>
    </row>
    <row r="159" spans="15:17" customFormat="1" ht="20.149999999999999" customHeight="1" x14ac:dyDescent="0.3">
      <c r="O159" s="54"/>
      <c r="P159" s="55"/>
      <c r="Q159" s="55"/>
    </row>
    <row r="160" spans="15:17" customFormat="1" ht="12.45" x14ac:dyDescent="0.3">
      <c r="O160" s="54"/>
      <c r="P160" s="55"/>
      <c r="Q160" s="55"/>
    </row>
    <row r="161" spans="15:17" customFormat="1" ht="12.45" x14ac:dyDescent="0.3">
      <c r="O161" s="54"/>
      <c r="P161" s="55"/>
      <c r="Q161" s="55"/>
    </row>
    <row r="162" spans="15:17" customFormat="1" ht="12.45" x14ac:dyDescent="0.3">
      <c r="O162" s="54"/>
      <c r="P162" s="55"/>
      <c r="Q162" s="55"/>
    </row>
    <row r="163" spans="15:17" customFormat="1" ht="9" customHeight="1" x14ac:dyDescent="0.3">
      <c r="O163" s="54"/>
      <c r="P163" s="55"/>
      <c r="Q163" s="55"/>
    </row>
    <row r="164" spans="15:17" customFormat="1" ht="8.25" customHeight="1" x14ac:dyDescent="0.3">
      <c r="O164" s="54"/>
      <c r="P164" s="55"/>
      <c r="Q164" s="55"/>
    </row>
    <row r="165" spans="15:17" customFormat="1" ht="12.75" customHeight="1" x14ac:dyDescent="0.3">
      <c r="O165" s="54"/>
      <c r="P165" s="55"/>
      <c r="Q165" s="55"/>
    </row>
    <row r="166" spans="15:17" customFormat="1" ht="8.25" customHeight="1" x14ac:dyDescent="0.3">
      <c r="O166" s="54"/>
      <c r="P166" s="55"/>
      <c r="Q166" s="55"/>
    </row>
    <row r="167" spans="15:17" customFormat="1" ht="8.25" customHeight="1" x14ac:dyDescent="0.3">
      <c r="O167" s="54"/>
      <c r="P167" s="55"/>
      <c r="Q167" s="55"/>
    </row>
    <row r="168" spans="15:17" customFormat="1" ht="9" customHeight="1" x14ac:dyDescent="0.3">
      <c r="O168" s="54"/>
      <c r="P168" s="55"/>
      <c r="Q168" s="55"/>
    </row>
    <row r="169" spans="15:17" customFormat="1" ht="8.25" customHeight="1" x14ac:dyDescent="0.3">
      <c r="O169" s="54"/>
      <c r="P169" s="55"/>
      <c r="Q169" s="55"/>
    </row>
    <row r="170" spans="15:17" customFormat="1" ht="8.25" customHeight="1" x14ac:dyDescent="0.3">
      <c r="O170" s="54"/>
      <c r="P170" s="55"/>
      <c r="Q170" s="55"/>
    </row>
    <row r="171" spans="15:17" customFormat="1" ht="8.25" customHeight="1" x14ac:dyDescent="0.3">
      <c r="O171" s="54"/>
      <c r="P171" s="55"/>
      <c r="Q171" s="55"/>
    </row>
    <row r="172" spans="15:17" customFormat="1" ht="12.45" x14ac:dyDescent="0.3">
      <c r="O172" s="54"/>
      <c r="P172" s="55"/>
      <c r="Q172" s="55"/>
    </row>
    <row r="173" spans="15:17" customFormat="1" ht="12.45" x14ac:dyDescent="0.3">
      <c r="O173" s="54"/>
      <c r="P173" s="55"/>
      <c r="Q173" s="55"/>
    </row>
    <row r="174" spans="15:17" customFormat="1" ht="12.45" x14ac:dyDescent="0.3">
      <c r="O174" s="54"/>
      <c r="P174" s="55"/>
      <c r="Q174" s="55"/>
    </row>
    <row r="175" spans="15:17" customFormat="1" ht="12.45" x14ac:dyDescent="0.3">
      <c r="O175" s="54"/>
      <c r="P175" s="55"/>
      <c r="Q175" s="55"/>
    </row>
    <row r="176" spans="15:17" customFormat="1" ht="12.45" x14ac:dyDescent="0.3">
      <c r="O176" s="54"/>
      <c r="P176" s="55"/>
      <c r="Q176" s="55"/>
    </row>
    <row r="177" spans="15:17" customFormat="1" ht="12.45" x14ac:dyDescent="0.3">
      <c r="O177" s="54"/>
      <c r="P177" s="55"/>
      <c r="Q177" s="55"/>
    </row>
    <row r="178" spans="15:17" customFormat="1" ht="12.45" x14ac:dyDescent="0.3">
      <c r="O178" s="54"/>
      <c r="P178" s="55"/>
      <c r="Q178" s="55"/>
    </row>
    <row r="179" spans="15:17" customFormat="1" ht="12.45" x14ac:dyDescent="0.3">
      <c r="O179" s="54"/>
      <c r="P179" s="55"/>
      <c r="Q179" s="55"/>
    </row>
    <row r="180" spans="15:17" customFormat="1" ht="12.45" x14ac:dyDescent="0.3">
      <c r="O180" s="54"/>
      <c r="P180" s="55"/>
      <c r="Q180" s="55"/>
    </row>
    <row r="181" spans="15:17" customFormat="1" ht="12.45" x14ac:dyDescent="0.3">
      <c r="O181" s="54"/>
      <c r="P181" s="55"/>
      <c r="Q181" s="55"/>
    </row>
    <row r="182" spans="15:17" customFormat="1" ht="50.15" customHeight="1" x14ac:dyDescent="0.3">
      <c r="O182" s="54"/>
      <c r="P182" s="55"/>
      <c r="Q182" s="55"/>
    </row>
    <row r="183" spans="15:17" customFormat="1" ht="50.15" customHeight="1" x14ac:dyDescent="0.3">
      <c r="O183" s="54"/>
      <c r="P183" s="55"/>
      <c r="Q183" s="55"/>
    </row>
    <row r="184" spans="15:17" customFormat="1" ht="50.15" customHeight="1" x14ac:dyDescent="0.3">
      <c r="O184" s="54"/>
      <c r="P184" s="55"/>
      <c r="Q184" s="55"/>
    </row>
    <row r="185" spans="15:17" customFormat="1" ht="50.15" customHeight="1" x14ac:dyDescent="0.3">
      <c r="O185" s="54"/>
      <c r="P185" s="55"/>
      <c r="Q185" s="55"/>
    </row>
    <row r="186" spans="15:17" customFormat="1" ht="50.15" customHeight="1" x14ac:dyDescent="0.3">
      <c r="O186" s="54"/>
      <c r="P186" s="55"/>
      <c r="Q186" s="55"/>
    </row>
    <row r="187" spans="15:17" customFormat="1" ht="50.15" customHeight="1" x14ac:dyDescent="0.3">
      <c r="O187" s="54"/>
      <c r="P187" s="55"/>
      <c r="Q187" s="55"/>
    </row>
    <row r="188" spans="15:17" customFormat="1" ht="20.149999999999999" customHeight="1" x14ac:dyDescent="0.3">
      <c r="O188" s="54"/>
      <c r="P188" s="55"/>
      <c r="Q188" s="55"/>
    </row>
    <row r="189" spans="15:17" customFormat="1" ht="12.45" x14ac:dyDescent="0.3">
      <c r="O189" s="54"/>
      <c r="P189" s="55"/>
      <c r="Q189" s="55"/>
    </row>
    <row r="190" spans="15:17" customFormat="1" ht="12.45" x14ac:dyDescent="0.3">
      <c r="O190" s="54"/>
      <c r="P190" s="55"/>
      <c r="Q190" s="55"/>
    </row>
    <row r="191" spans="15:17" customFormat="1" ht="12.45" x14ac:dyDescent="0.3">
      <c r="O191" s="54"/>
      <c r="P191" s="55"/>
      <c r="Q191" s="55"/>
    </row>
    <row r="192" spans="15:17" customFormat="1" ht="9" customHeight="1" x14ac:dyDescent="0.3">
      <c r="O192" s="54"/>
      <c r="P192" s="55"/>
      <c r="Q192" s="55"/>
    </row>
    <row r="193" spans="15:17" customFormat="1" ht="8.25" customHeight="1" x14ac:dyDescent="0.3">
      <c r="O193" s="54"/>
      <c r="P193" s="55"/>
      <c r="Q193" s="55"/>
    </row>
    <row r="194" spans="15:17" customFormat="1" ht="12.75" customHeight="1" x14ac:dyDescent="0.3">
      <c r="O194" s="54"/>
      <c r="P194" s="55"/>
      <c r="Q194" s="55"/>
    </row>
    <row r="195" spans="15:17" customFormat="1" ht="8.25" customHeight="1" x14ac:dyDescent="0.3">
      <c r="O195" s="54"/>
      <c r="P195" s="55"/>
      <c r="Q195" s="55"/>
    </row>
    <row r="196" spans="15:17" customFormat="1" ht="8.25" customHeight="1" x14ac:dyDescent="0.3">
      <c r="O196" s="54"/>
      <c r="P196" s="55"/>
      <c r="Q196" s="55"/>
    </row>
    <row r="197" spans="15:17" customFormat="1" ht="9" customHeight="1" x14ac:dyDescent="0.3">
      <c r="O197" s="54"/>
      <c r="P197" s="55"/>
      <c r="Q197" s="55"/>
    </row>
    <row r="198" spans="15:17" customFormat="1" ht="8.25" customHeight="1" x14ac:dyDescent="0.3">
      <c r="O198" s="54"/>
      <c r="P198" s="55"/>
      <c r="Q198" s="55"/>
    </row>
    <row r="199" spans="15:17" customFormat="1" ht="8.25" customHeight="1" x14ac:dyDescent="0.3">
      <c r="O199" s="54"/>
      <c r="P199" s="55"/>
      <c r="Q199" s="55"/>
    </row>
    <row r="200" spans="15:17" customFormat="1" ht="8.25" customHeight="1" x14ac:dyDescent="0.3">
      <c r="O200" s="54"/>
      <c r="P200" s="55"/>
      <c r="Q200" s="55"/>
    </row>
    <row r="201" spans="15:17" customFormat="1" ht="12.45" x14ac:dyDescent="0.3">
      <c r="O201" s="54"/>
      <c r="P201" s="55"/>
      <c r="Q201" s="55"/>
    </row>
    <row r="202" spans="15:17" customFormat="1" ht="12.45" x14ac:dyDescent="0.3">
      <c r="O202" s="54"/>
      <c r="P202" s="55"/>
      <c r="Q202" s="55"/>
    </row>
    <row r="203" spans="15:17" customFormat="1" ht="12.45" x14ac:dyDescent="0.3">
      <c r="O203" s="54"/>
      <c r="P203" s="55"/>
      <c r="Q203" s="55"/>
    </row>
    <row r="204" spans="15:17" customFormat="1" ht="12.45" x14ac:dyDescent="0.3">
      <c r="O204" s="54"/>
      <c r="P204" s="55"/>
      <c r="Q204" s="55"/>
    </row>
    <row r="205" spans="15:17" customFormat="1" ht="12.45" x14ac:dyDescent="0.3">
      <c r="O205" s="54"/>
      <c r="P205" s="55"/>
      <c r="Q205" s="55"/>
    </row>
    <row r="206" spans="15:17" customFormat="1" ht="12.45" x14ac:dyDescent="0.3">
      <c r="O206" s="54"/>
      <c r="P206" s="55"/>
      <c r="Q206" s="55"/>
    </row>
    <row r="207" spans="15:17" customFormat="1" ht="12.45" x14ac:dyDescent="0.3">
      <c r="O207" s="54"/>
      <c r="P207" s="55"/>
      <c r="Q207" s="55"/>
    </row>
    <row r="208" spans="15:17" customFormat="1" ht="12.45" x14ac:dyDescent="0.3">
      <c r="O208" s="54"/>
      <c r="P208" s="55"/>
      <c r="Q208" s="55"/>
    </row>
    <row r="209" spans="15:17" customFormat="1" ht="12.45" x14ac:dyDescent="0.3">
      <c r="O209" s="54"/>
      <c r="P209" s="55"/>
      <c r="Q209" s="55"/>
    </row>
    <row r="210" spans="15:17" customFormat="1" ht="12.45" x14ac:dyDescent="0.3">
      <c r="O210" s="54"/>
      <c r="P210" s="55"/>
      <c r="Q210" s="55"/>
    </row>
    <row r="211" spans="15:17" customFormat="1" ht="50.15" customHeight="1" x14ac:dyDescent="0.3">
      <c r="O211" s="54"/>
      <c r="P211" s="55"/>
      <c r="Q211" s="55"/>
    </row>
    <row r="212" spans="15:17" customFormat="1" ht="50.15" customHeight="1" x14ac:dyDescent="0.3">
      <c r="O212" s="54"/>
      <c r="P212" s="55"/>
      <c r="Q212" s="55"/>
    </row>
    <row r="213" spans="15:17" customFormat="1" ht="50.15" customHeight="1" x14ac:dyDescent="0.3">
      <c r="O213" s="54"/>
      <c r="P213" s="55"/>
      <c r="Q213" s="55"/>
    </row>
    <row r="214" spans="15:17" customFormat="1" ht="50.15" customHeight="1" x14ac:dyDescent="0.3">
      <c r="O214" s="54"/>
      <c r="P214" s="55"/>
      <c r="Q214" s="55"/>
    </row>
    <row r="215" spans="15:17" customFormat="1" ht="50.15" customHeight="1" x14ac:dyDescent="0.3">
      <c r="O215" s="54"/>
      <c r="P215" s="55"/>
      <c r="Q215" s="55"/>
    </row>
    <row r="216" spans="15:17" customFormat="1" ht="50.15" customHeight="1" x14ac:dyDescent="0.3">
      <c r="O216" s="54"/>
      <c r="P216" s="55"/>
      <c r="Q216" s="55"/>
    </row>
    <row r="217" spans="15:17" customFormat="1" ht="20.149999999999999" customHeight="1" x14ac:dyDescent="0.3">
      <c r="O217" s="54"/>
      <c r="P217" s="55"/>
      <c r="Q217" s="55"/>
    </row>
    <row r="218" spans="15:17" customFormat="1" ht="12.45" x14ac:dyDescent="0.3">
      <c r="O218" s="54"/>
      <c r="P218" s="55"/>
      <c r="Q218" s="55"/>
    </row>
    <row r="219" spans="15:17" customFormat="1" ht="12.45" x14ac:dyDescent="0.3">
      <c r="O219" s="54"/>
      <c r="P219" s="55"/>
      <c r="Q219" s="55"/>
    </row>
    <row r="220" spans="15:17" customFormat="1" ht="12.45" x14ac:dyDescent="0.3">
      <c r="O220" s="54"/>
      <c r="P220" s="55"/>
      <c r="Q220" s="55"/>
    </row>
    <row r="221" spans="15:17" customFormat="1" ht="9" customHeight="1" x14ac:dyDescent="0.3">
      <c r="O221" s="54"/>
      <c r="P221" s="55"/>
      <c r="Q221" s="55"/>
    </row>
    <row r="222" spans="15:17" customFormat="1" ht="8.25" customHeight="1" x14ac:dyDescent="0.3">
      <c r="O222" s="54"/>
      <c r="P222" s="55"/>
      <c r="Q222" s="55"/>
    </row>
    <row r="223" spans="15:17" customFormat="1" ht="12.75" customHeight="1" x14ac:dyDescent="0.3">
      <c r="O223" s="54"/>
      <c r="P223" s="55"/>
      <c r="Q223" s="55"/>
    </row>
    <row r="224" spans="15:17" customFormat="1" ht="8.25" customHeight="1" x14ac:dyDescent="0.3">
      <c r="O224" s="54"/>
      <c r="P224" s="55"/>
      <c r="Q224" s="55"/>
    </row>
    <row r="225" spans="15:17" customFormat="1" ht="8.25" customHeight="1" x14ac:dyDescent="0.3">
      <c r="O225" s="54"/>
      <c r="P225" s="55"/>
      <c r="Q225" s="55"/>
    </row>
    <row r="226" spans="15:17" customFormat="1" ht="9" customHeight="1" x14ac:dyDescent="0.3">
      <c r="O226" s="54"/>
      <c r="P226" s="55"/>
      <c r="Q226" s="55"/>
    </row>
    <row r="227" spans="15:17" customFormat="1" ht="8.25" customHeight="1" x14ac:dyDescent="0.3">
      <c r="O227" s="54"/>
      <c r="P227" s="55"/>
      <c r="Q227" s="55"/>
    </row>
    <row r="228" spans="15:17" customFormat="1" ht="8.25" customHeight="1" x14ac:dyDescent="0.3">
      <c r="O228" s="54"/>
      <c r="P228" s="55"/>
      <c r="Q228" s="55"/>
    </row>
    <row r="229" spans="15:17" customFormat="1" ht="8.25" customHeight="1" x14ac:dyDescent="0.3">
      <c r="O229" s="54"/>
      <c r="P229" s="55"/>
      <c r="Q229" s="55"/>
    </row>
    <row r="230" spans="15:17" customFormat="1" ht="12.45" x14ac:dyDescent="0.3">
      <c r="O230" s="54"/>
      <c r="P230" s="55"/>
      <c r="Q230" s="55"/>
    </row>
    <row r="231" spans="15:17" customFormat="1" ht="12.45" x14ac:dyDescent="0.3">
      <c r="O231" s="54"/>
      <c r="P231" s="55"/>
      <c r="Q231" s="55"/>
    </row>
    <row r="232" spans="15:17" customFormat="1" ht="12.45" x14ac:dyDescent="0.3">
      <c r="O232" s="54"/>
      <c r="P232" s="55"/>
      <c r="Q232" s="55"/>
    </row>
    <row r="233" spans="15:17" customFormat="1" ht="12.45" x14ac:dyDescent="0.3">
      <c r="O233" s="54"/>
      <c r="P233" s="55"/>
      <c r="Q233" s="55"/>
    </row>
    <row r="234" spans="15:17" customFormat="1" ht="12.45" x14ac:dyDescent="0.3">
      <c r="O234" s="54"/>
      <c r="P234" s="55"/>
      <c r="Q234" s="55"/>
    </row>
    <row r="235" spans="15:17" customFormat="1" ht="12.45" x14ac:dyDescent="0.3">
      <c r="O235" s="54"/>
      <c r="P235" s="55"/>
      <c r="Q235" s="55"/>
    </row>
    <row r="236" spans="15:17" customFormat="1" ht="12.45" x14ac:dyDescent="0.3">
      <c r="O236" s="54"/>
      <c r="P236" s="55"/>
      <c r="Q236" s="55"/>
    </row>
    <row r="237" spans="15:17" customFormat="1" ht="12.45" x14ac:dyDescent="0.3">
      <c r="O237" s="54"/>
      <c r="P237" s="55"/>
      <c r="Q237" s="55"/>
    </row>
    <row r="238" spans="15:17" customFormat="1" ht="12.45" x14ac:dyDescent="0.3">
      <c r="O238" s="54"/>
      <c r="P238" s="55"/>
      <c r="Q238" s="55"/>
    </row>
    <row r="239" spans="15:17" customFormat="1" ht="12.45" x14ac:dyDescent="0.3">
      <c r="O239" s="54"/>
      <c r="P239" s="55"/>
      <c r="Q239" s="55"/>
    </row>
    <row r="240" spans="15:17" customFormat="1" ht="50.15" customHeight="1" x14ac:dyDescent="0.3">
      <c r="O240" s="54"/>
      <c r="P240" s="55"/>
      <c r="Q240" s="55"/>
    </row>
    <row r="241" spans="15:17" customFormat="1" ht="50.15" customHeight="1" x14ac:dyDescent="0.3">
      <c r="O241" s="54"/>
      <c r="P241" s="55"/>
      <c r="Q241" s="55"/>
    </row>
    <row r="242" spans="15:17" customFormat="1" ht="50.15" customHeight="1" x14ac:dyDescent="0.3">
      <c r="O242" s="54"/>
      <c r="P242" s="55"/>
      <c r="Q242" s="55"/>
    </row>
    <row r="243" spans="15:17" customFormat="1" ht="50.15" customHeight="1" x14ac:dyDescent="0.3">
      <c r="O243" s="54"/>
      <c r="P243" s="55"/>
      <c r="Q243" s="55"/>
    </row>
    <row r="244" spans="15:17" customFormat="1" ht="50.15" customHeight="1" x14ac:dyDescent="0.3">
      <c r="O244" s="54"/>
      <c r="P244" s="55"/>
      <c r="Q244" s="55"/>
    </row>
    <row r="245" spans="15:17" customFormat="1" ht="50.15" customHeight="1" x14ac:dyDescent="0.3">
      <c r="O245" s="54"/>
      <c r="P245" s="55"/>
      <c r="Q245" s="55"/>
    </row>
    <row r="246" spans="15:17" customFormat="1" ht="20.149999999999999" customHeight="1" x14ac:dyDescent="0.3">
      <c r="O246" s="54"/>
      <c r="P246" s="55"/>
      <c r="Q246" s="55"/>
    </row>
    <row r="247" spans="15:17" customFormat="1" ht="12.45" x14ac:dyDescent="0.3">
      <c r="O247" s="54"/>
      <c r="P247" s="55"/>
      <c r="Q247" s="55"/>
    </row>
    <row r="248" spans="15:17" customFormat="1" ht="12.45" x14ac:dyDescent="0.3">
      <c r="O248" s="54"/>
      <c r="P248" s="55"/>
      <c r="Q248" s="55"/>
    </row>
    <row r="249" spans="15:17" customFormat="1" ht="12.45" x14ac:dyDescent="0.3">
      <c r="O249" s="54"/>
      <c r="P249" s="55"/>
      <c r="Q249" s="55"/>
    </row>
    <row r="250" spans="15:17" customFormat="1" ht="9" customHeight="1" x14ac:dyDescent="0.3">
      <c r="O250" s="54"/>
      <c r="P250" s="55"/>
      <c r="Q250" s="55"/>
    </row>
    <row r="251" spans="15:17" customFormat="1" ht="8.25" customHeight="1" x14ac:dyDescent="0.3">
      <c r="O251" s="54"/>
      <c r="P251" s="55"/>
      <c r="Q251" s="55"/>
    </row>
    <row r="252" spans="15:17" customFormat="1" ht="12.75" customHeight="1" x14ac:dyDescent="0.3">
      <c r="O252" s="54"/>
      <c r="P252" s="55"/>
      <c r="Q252" s="55"/>
    </row>
    <row r="253" spans="15:17" customFormat="1" ht="8.25" customHeight="1" x14ac:dyDescent="0.3">
      <c r="O253" s="54"/>
      <c r="P253" s="55"/>
      <c r="Q253" s="55"/>
    </row>
    <row r="254" spans="15:17" customFormat="1" ht="8.25" customHeight="1" x14ac:dyDescent="0.3">
      <c r="O254" s="54"/>
      <c r="P254" s="55"/>
      <c r="Q254" s="55"/>
    </row>
    <row r="255" spans="15:17" customFormat="1" ht="9" customHeight="1" x14ac:dyDescent="0.3">
      <c r="O255" s="54"/>
      <c r="P255" s="55"/>
      <c r="Q255" s="55"/>
    </row>
    <row r="256" spans="15:17" customFormat="1" ht="8.25" customHeight="1" x14ac:dyDescent="0.3">
      <c r="O256" s="54"/>
      <c r="P256" s="55"/>
      <c r="Q256" s="55"/>
    </row>
    <row r="257" spans="15:17" customFormat="1" ht="8.25" customHeight="1" x14ac:dyDescent="0.3">
      <c r="O257" s="54"/>
      <c r="P257" s="55"/>
      <c r="Q257" s="55"/>
    </row>
    <row r="258" spans="15:17" customFormat="1" ht="8.25" customHeight="1" x14ac:dyDescent="0.3">
      <c r="O258" s="54"/>
      <c r="P258" s="55"/>
      <c r="Q258" s="55"/>
    </row>
    <row r="259" spans="15:17" customFormat="1" ht="12.45" x14ac:dyDescent="0.3">
      <c r="O259" s="54"/>
      <c r="P259" s="55"/>
      <c r="Q259" s="55"/>
    </row>
    <row r="260" spans="15:17" customFormat="1" ht="12.45" x14ac:dyDescent="0.3">
      <c r="O260" s="54"/>
      <c r="P260" s="55"/>
      <c r="Q260" s="55"/>
    </row>
    <row r="261" spans="15:17" customFormat="1" ht="12.45" x14ac:dyDescent="0.3">
      <c r="O261" s="54"/>
      <c r="P261" s="55"/>
      <c r="Q261" s="55"/>
    </row>
    <row r="262" spans="15:17" customFormat="1" ht="12.45" x14ac:dyDescent="0.3">
      <c r="O262" s="54"/>
      <c r="P262" s="55"/>
      <c r="Q262" s="55"/>
    </row>
    <row r="263" spans="15:17" customFormat="1" ht="12.45" x14ac:dyDescent="0.3">
      <c r="O263" s="54"/>
      <c r="P263" s="55"/>
      <c r="Q263" s="55"/>
    </row>
    <row r="264" spans="15:17" customFormat="1" ht="12.45" x14ac:dyDescent="0.3">
      <c r="O264" s="54"/>
      <c r="P264" s="55"/>
      <c r="Q264" s="55"/>
    </row>
    <row r="265" spans="15:17" customFormat="1" ht="12.45" x14ac:dyDescent="0.3">
      <c r="O265" s="54"/>
      <c r="P265" s="55"/>
      <c r="Q265" s="55"/>
    </row>
    <row r="266" spans="15:17" customFormat="1" ht="12.45" x14ac:dyDescent="0.3">
      <c r="O266" s="54"/>
      <c r="P266" s="55"/>
      <c r="Q266" s="55"/>
    </row>
    <row r="267" spans="15:17" customFormat="1" ht="12.45" x14ac:dyDescent="0.3">
      <c r="O267" s="54"/>
      <c r="P267" s="55"/>
      <c r="Q267" s="55"/>
    </row>
    <row r="268" spans="15:17" customFormat="1" ht="12.45" x14ac:dyDescent="0.3">
      <c r="O268" s="54"/>
      <c r="P268" s="55"/>
      <c r="Q268" s="55"/>
    </row>
    <row r="269" spans="15:17" customFormat="1" ht="50.15" customHeight="1" x14ac:dyDescent="0.3">
      <c r="O269" s="54"/>
      <c r="P269" s="55"/>
      <c r="Q269" s="55"/>
    </row>
    <row r="270" spans="15:17" customFormat="1" ht="50.15" customHeight="1" x14ac:dyDescent="0.3">
      <c r="O270" s="54"/>
      <c r="P270" s="55"/>
      <c r="Q270" s="55"/>
    </row>
    <row r="271" spans="15:17" customFormat="1" ht="50.15" customHeight="1" x14ac:dyDescent="0.3">
      <c r="O271" s="54"/>
      <c r="P271" s="55"/>
      <c r="Q271" s="55"/>
    </row>
    <row r="272" spans="15:17" customFormat="1" ht="50.15" customHeight="1" x14ac:dyDescent="0.3">
      <c r="O272" s="54"/>
      <c r="P272" s="55"/>
      <c r="Q272" s="55"/>
    </row>
    <row r="273" spans="15:17" customFormat="1" ht="50.15" customHeight="1" x14ac:dyDescent="0.3">
      <c r="O273" s="54"/>
      <c r="P273" s="55"/>
      <c r="Q273" s="55"/>
    </row>
    <row r="274" spans="15:17" customFormat="1" ht="50.15" customHeight="1" x14ac:dyDescent="0.3">
      <c r="O274" s="54"/>
      <c r="P274" s="55"/>
      <c r="Q274" s="55"/>
    </row>
    <row r="275" spans="15:17" customFormat="1" ht="20.149999999999999" customHeight="1" x14ac:dyDescent="0.3">
      <c r="O275" s="54"/>
      <c r="P275" s="55"/>
      <c r="Q275" s="55"/>
    </row>
  </sheetData>
  <mergeCells count="46">
    <mergeCell ref="B43:F43"/>
    <mergeCell ref="B44:F44"/>
    <mergeCell ref="B45:F45"/>
    <mergeCell ref="B46:F46"/>
    <mergeCell ref="B34:F34"/>
    <mergeCell ref="B35:F35"/>
    <mergeCell ref="B36:F36"/>
    <mergeCell ref="B41:F41"/>
    <mergeCell ref="B42:F42"/>
    <mergeCell ref="B40:F40"/>
    <mergeCell ref="B38:F38"/>
    <mergeCell ref="B37:F37"/>
    <mergeCell ref="B39:F39"/>
    <mergeCell ref="P15:Q16"/>
    <mergeCell ref="I6:M12"/>
    <mergeCell ref="B47:F47"/>
    <mergeCell ref="B54:F54"/>
    <mergeCell ref="B53:F53"/>
    <mergeCell ref="N6:O7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3:F33"/>
    <mergeCell ref="I4:M4"/>
    <mergeCell ref="A4:H12"/>
    <mergeCell ref="B32:F32"/>
    <mergeCell ref="B22:F22"/>
    <mergeCell ref="H15:L16"/>
    <mergeCell ref="M15:O16"/>
    <mergeCell ref="A13:F14"/>
    <mergeCell ref="N11:O12"/>
    <mergeCell ref="H13:O14"/>
    <mergeCell ref="B19:F19"/>
    <mergeCell ref="N4:O5"/>
    <mergeCell ref="A55:F55"/>
    <mergeCell ref="B48:F48"/>
    <mergeCell ref="B51:F51"/>
    <mergeCell ref="B49:F49"/>
    <mergeCell ref="B50:F50"/>
    <mergeCell ref="B52:F52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-FS</cp:lastModifiedBy>
  <cp:lastPrinted>2016-04-15T14:20:32Z</cp:lastPrinted>
  <dcterms:created xsi:type="dcterms:W3CDTF">2000-01-10T18:54:20Z</dcterms:created>
  <dcterms:modified xsi:type="dcterms:W3CDTF">2021-09-23T18:09:36Z</dcterms:modified>
</cp:coreProperties>
</file>