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02"/>
  <workbookPr/>
  <mc:AlternateContent xmlns:mc="http://schemas.openxmlformats.org/markup-compatibility/2006">
    <mc:Choice Requires="x15">
      <x15ac:absPath xmlns:x15ac="http://schemas.microsoft.com/office/spreadsheetml/2010/11/ac" url="https://usdot.sharepoint.com/teams/phmsa-PHH10/Shared Documents/OHMS Information Collection/OMB Control Numbers/2137-0542 - Flammable Cryogenic Liquids/2021 Renewal/"/>
    </mc:Choice>
  </mc:AlternateContent>
  <xr:revisionPtr revIDLastSave="29" documentId="11_FCA755DCBA27AAD88944321259E000134BB78B4C" xr6:coauthVersionLast="47" xr6:coauthVersionMax="47" xr10:uidLastSave="{4F297FAC-FD60-45D1-892E-DD534FC30E3E}"/>
  <bookViews>
    <workbookView xWindow="0" yWindow="0" windowWidth="19170" windowHeight="807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G5" i="1" l="1"/>
  <c r="G2" i="1"/>
  <c r="C5" i="1"/>
  <c r="C2" i="1"/>
  <c r="D5" i="1" l="1"/>
  <c r="F5" i="1" s="1"/>
  <c r="F9" i="1"/>
  <c r="B9" i="1"/>
  <c r="H5" i="1" l="1"/>
  <c r="D2" i="1"/>
  <c r="F2" i="1" l="1"/>
  <c r="C9" i="1"/>
  <c r="H2" i="1" l="1"/>
  <c r="E9" i="1" s="1"/>
  <c r="D9" i="1"/>
</calcChain>
</file>

<file path=xl/sharedStrings.xml><?xml version="1.0" encoding="utf-8"?>
<sst xmlns="http://schemas.openxmlformats.org/spreadsheetml/2006/main" count="28" uniqueCount="18">
  <si>
    <t>Flammable Cryogenic Liquids - 173.318, 177.816, 177.840, 180.405</t>
  </si>
  <si>
    <t>Number of Respondents</t>
  </si>
  <si>
    <t>Response per Carrier</t>
  </si>
  <si>
    <t>Number of Responses</t>
  </si>
  <si>
    <t>Minutes per Response</t>
  </si>
  <si>
    <t>Total Burden Hours</t>
  </si>
  <si>
    <t>Salary Cost per Hour</t>
  </si>
  <si>
    <t>Total Salary Cost</t>
  </si>
  <si>
    <t>Burden Cost per Hour</t>
  </si>
  <si>
    <t>Annual Burden Costs</t>
  </si>
  <si>
    <t>Reporting</t>
  </si>
  <si>
    <t>Flammable Cryogenic Liquids - 173.318</t>
  </si>
  <si>
    <t>Seconds per Response</t>
  </si>
  <si>
    <t>Recordkeeping</t>
  </si>
  <si>
    <t>Total Number of Respondents</t>
  </si>
  <si>
    <t>Total Number of Responses</t>
  </si>
  <si>
    <t>Total Burden Cost</t>
  </si>
  <si>
    <t>Occupation labor rates based on 2020 Occupational and Employment Statistics Survey (OES) for “Management Occupations (11-0000)” (https://www.bls.gov/oes/current/oes110000.htm).  The hourly mean wage for this occupation ($60.81) is adjusted to reflect the total costs of employee compensation based on the BLS Employer Costs for Employee Compensation Summary, which indicates that wages for civilian workers are 68.3 percent of total compensation (total wage = wage rate/wage % of total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</si>
</sst>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quot;$&quot;#,##0"/>
    <numFmt numFmtId="165" formatCode="0.0"/>
    <numFmt numFmtId="166" formatCode="&quot;$&quot;#,##0.00"/>
    <numFmt numFmtId="167" formatCode="0.0%"/>
  </numFmts>
  <fonts count="5">
    <font>
      <sz val="11"/>
      <color theme="1"/>
      <name val="Calibri"/>
      <family val="2"/>
      <scheme val="minor"/>
    </font>
    <font>
      <sz val="12"/>
      <color theme="1"/>
      <name val="Times New Roman"/>
      <family val="1"/>
    </font>
    <font>
      <b/>
      <u/>
      <sz val="12"/>
      <color theme="1"/>
      <name val="Times New Roman"/>
      <family val="1"/>
    </font>
    <font>
      <b/>
      <sz val="12"/>
      <color theme="1"/>
      <name val="Times New Roman"/>
      <family val="1"/>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s>
  <cellStyleXfs count="2">
    <xf numFmtId="0" fontId="0" fillId="0" borderId="0"/>
    <xf numFmtId="44" fontId="4" fillId="0" borderId="0" applyFont="0" applyFill="0" applyBorder="0" applyAlignment="0" applyProtection="0"/>
  </cellStyleXfs>
  <cellXfs count="24">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xf numFmtId="6" fontId="1" fillId="0" borderId="1" xfId="0" applyNumberFormat="1" applyFont="1" applyBorder="1"/>
    <xf numFmtId="0" fontId="1" fillId="0" borderId="0" xfId="0" applyFont="1"/>
    <xf numFmtId="0" fontId="1" fillId="0" borderId="0" xfId="0" applyFont="1" applyBorder="1" applyAlignment="1">
      <alignment wrapText="1"/>
    </xf>
    <xf numFmtId="0" fontId="1" fillId="0" borderId="0" xfId="0" applyFont="1" applyBorder="1"/>
    <xf numFmtId="0" fontId="2" fillId="0" borderId="0" xfId="0" applyFont="1" applyBorder="1" applyAlignment="1">
      <alignment horizontal="center" wrapText="1"/>
    </xf>
    <xf numFmtId="164" fontId="1" fillId="0" borderId="1" xfId="0" applyNumberFormat="1" applyFont="1" applyBorder="1"/>
    <xf numFmtId="8" fontId="1" fillId="0" borderId="0" xfId="0" applyNumberFormat="1" applyFont="1" applyBorder="1"/>
    <xf numFmtId="164" fontId="1" fillId="0" borderId="0" xfId="0" applyNumberFormat="1" applyFont="1" applyBorder="1"/>
    <xf numFmtId="0" fontId="3" fillId="0" borderId="1" xfId="0" applyFont="1" applyBorder="1" applyAlignment="1">
      <alignment wrapText="1"/>
    </xf>
    <xf numFmtId="1" fontId="1" fillId="0" borderId="1" xfId="0" applyNumberFormat="1" applyFont="1" applyBorder="1"/>
    <xf numFmtId="0" fontId="2" fillId="0" borderId="1" xfId="0" applyFont="1" applyBorder="1" applyAlignment="1">
      <alignment horizontal="center" wrapText="1"/>
    </xf>
    <xf numFmtId="8" fontId="1" fillId="0" borderId="1" xfId="0" applyNumberFormat="1" applyFont="1" applyBorder="1"/>
    <xf numFmtId="1" fontId="1" fillId="0" borderId="0" xfId="0" applyNumberFormat="1" applyFont="1" applyBorder="1"/>
    <xf numFmtId="6" fontId="1" fillId="0" borderId="0" xfId="0" applyNumberFormat="1" applyFont="1" applyBorder="1"/>
    <xf numFmtId="165" fontId="1" fillId="0" borderId="1" xfId="0" applyNumberFormat="1" applyFont="1" applyBorder="1"/>
    <xf numFmtId="0" fontId="1" fillId="2" borderId="2" xfId="0" applyFont="1" applyFill="1" applyBorder="1" applyAlignment="1">
      <alignment wrapText="1"/>
    </xf>
    <xf numFmtId="3" fontId="1" fillId="0" borderId="1" xfId="0" applyNumberFormat="1" applyFont="1" applyBorder="1"/>
    <xf numFmtId="166" fontId="1" fillId="0" borderId="0" xfId="1" applyNumberFormat="1" applyFont="1"/>
    <xf numFmtId="167" fontId="1" fillId="0" borderId="0" xfId="0" applyNumberFormat="1" applyFont="1"/>
    <xf numFmtId="8" fontId="1" fillId="0" borderId="0" xfId="0" applyNumberFormat="1" applyFont="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3"/>
  <sheetViews>
    <sheetView tabSelected="1" zoomScale="90" zoomScaleNormal="90" workbookViewId="0">
      <selection activeCell="F2" sqref="F2"/>
    </sheetView>
  </sheetViews>
  <sheetFormatPr defaultColWidth="9.140625" defaultRowHeight="15.6"/>
  <cols>
    <col min="1" max="1" width="36.85546875" style="2" customWidth="1"/>
    <col min="2" max="2" width="16.7109375" style="5" customWidth="1"/>
    <col min="3" max="3" width="20.28515625" style="5" customWidth="1"/>
    <col min="4" max="4" width="15.42578125" style="5" customWidth="1"/>
    <col min="5" max="5" width="15.140625" style="5" customWidth="1"/>
    <col min="6" max="6" width="14.5703125" style="5" customWidth="1"/>
    <col min="7" max="7" width="15.28515625" style="5" customWidth="1"/>
    <col min="8" max="8" width="15" style="5" customWidth="1"/>
    <col min="9" max="9" width="13.7109375" style="5" customWidth="1"/>
    <col min="10" max="10" width="15.28515625" style="5" customWidth="1"/>
    <col min="11" max="16384" width="9.140625" style="5"/>
  </cols>
  <sheetData>
    <row r="1" spans="1:10" s="2" customFormat="1" ht="31.5">
      <c r="A1" s="12" t="s">
        <v>0</v>
      </c>
      <c r="B1" s="14" t="s">
        <v>1</v>
      </c>
      <c r="C1" s="14" t="s">
        <v>2</v>
      </c>
      <c r="D1" s="14" t="s">
        <v>3</v>
      </c>
      <c r="E1" s="14" t="s">
        <v>4</v>
      </c>
      <c r="F1" s="14" t="s">
        <v>5</v>
      </c>
      <c r="G1" s="14" t="s">
        <v>6</v>
      </c>
      <c r="H1" s="14" t="s">
        <v>7</v>
      </c>
      <c r="I1" s="14" t="s">
        <v>8</v>
      </c>
      <c r="J1" s="14" t="s">
        <v>9</v>
      </c>
    </row>
    <row r="2" spans="1:10" ht="15.75">
      <c r="A2" s="1" t="s">
        <v>10</v>
      </c>
      <c r="B2" s="13">
        <v>175</v>
      </c>
      <c r="C2" s="3">
        <f>2*52</f>
        <v>104</v>
      </c>
      <c r="D2" s="20">
        <f>B2*C2</f>
        <v>18200</v>
      </c>
      <c r="E2" s="18">
        <v>3.5</v>
      </c>
      <c r="F2" s="20">
        <f>D2*(E2/60)</f>
        <v>1061.6666666666667</v>
      </c>
      <c r="G2" s="15">
        <f>D11</f>
        <v>89.033674963396777</v>
      </c>
      <c r="H2" s="4">
        <f>F2*G2</f>
        <v>94524.084919472924</v>
      </c>
      <c r="I2" s="9">
        <v>0</v>
      </c>
      <c r="J2" s="9">
        <v>0</v>
      </c>
    </row>
    <row r="3" spans="1:10" s="7" customFormat="1" ht="15.75">
      <c r="A3" s="6"/>
      <c r="B3" s="16"/>
      <c r="D3" s="16"/>
      <c r="G3" s="10"/>
      <c r="H3" s="17"/>
      <c r="I3" s="11"/>
      <c r="J3" s="11"/>
    </row>
    <row r="4" spans="1:10" ht="31.5">
      <c r="A4" s="12" t="s">
        <v>11</v>
      </c>
      <c r="B4" s="14" t="s">
        <v>1</v>
      </c>
      <c r="C4" s="14" t="s">
        <v>2</v>
      </c>
      <c r="D4" s="14" t="s">
        <v>3</v>
      </c>
      <c r="E4" s="14" t="s">
        <v>12</v>
      </c>
      <c r="F4" s="14" t="s">
        <v>5</v>
      </c>
      <c r="G4" s="14" t="s">
        <v>6</v>
      </c>
      <c r="H4" s="14" t="s">
        <v>7</v>
      </c>
      <c r="I4" s="14" t="s">
        <v>8</v>
      </c>
      <c r="J4" s="14" t="s">
        <v>9</v>
      </c>
    </row>
    <row r="5" spans="1:10" ht="15.75">
      <c r="A5" s="1" t="s">
        <v>13</v>
      </c>
      <c r="B5" s="13">
        <v>175</v>
      </c>
      <c r="C5" s="3">
        <f>2*52</f>
        <v>104</v>
      </c>
      <c r="D5" s="20">
        <f>B5*C5</f>
        <v>18200</v>
      </c>
      <c r="E5" s="13">
        <v>30</v>
      </c>
      <c r="F5" s="13">
        <f>D5*(E5/60/60)</f>
        <v>151.66666666666666</v>
      </c>
      <c r="G5" s="15">
        <f>D11</f>
        <v>89.033674963396777</v>
      </c>
      <c r="H5" s="4">
        <f>F5*G5</f>
        <v>13503.440702781843</v>
      </c>
      <c r="I5" s="9">
        <v>0</v>
      </c>
      <c r="J5" s="9">
        <v>0</v>
      </c>
    </row>
    <row r="8" spans="1:10" ht="31.5">
      <c r="B8" s="14" t="s">
        <v>14</v>
      </c>
      <c r="C8" s="14" t="s">
        <v>15</v>
      </c>
      <c r="D8" s="14" t="s">
        <v>5</v>
      </c>
      <c r="E8" s="14" t="s">
        <v>7</v>
      </c>
      <c r="F8" s="14" t="s">
        <v>16</v>
      </c>
    </row>
    <row r="9" spans="1:10" ht="15.75">
      <c r="B9" s="13">
        <f>SUM(B2,B5)</f>
        <v>350</v>
      </c>
      <c r="C9" s="20">
        <f>SUM(D2,D5)</f>
        <v>36400</v>
      </c>
      <c r="D9" s="20">
        <f>SUM(F2, F5)</f>
        <v>1213.3333333333335</v>
      </c>
      <c r="E9" s="4">
        <f>SUM(H2, H5)</f>
        <v>108027.52562225476</v>
      </c>
      <c r="F9" s="9">
        <f>SUM(J2, J5)</f>
        <v>0</v>
      </c>
    </row>
    <row r="10" spans="1:10" ht="15.75">
      <c r="B10" s="8"/>
      <c r="C10" s="8"/>
      <c r="D10" s="8"/>
      <c r="E10" s="8"/>
    </row>
    <row r="11" spans="1:10" ht="236.25">
      <c r="A11" s="19" t="s">
        <v>17</v>
      </c>
      <c r="B11" s="23">
        <v>60.81</v>
      </c>
      <c r="C11" s="22">
        <v>0.68300000000000005</v>
      </c>
      <c r="D11" s="21">
        <f>B11/C11</f>
        <v>89.033674963396777</v>
      </c>
    </row>
    <row r="12" spans="1:10" ht="15.75"/>
    <row r="13" spans="1:10" ht="15.75"/>
  </sheetData>
  <pageMargins left="0.7" right="0.7" top="0.75" bottom="0.75" header="0.3" footer="0.3"/>
  <pageSetup scale="7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16" ma:contentTypeDescription="Create a new document." ma:contentTypeScope="" ma:versionID="5f9698f9de303dd2c3ea1a59372e54df">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9803e47f73ae9f1eec2ccffd3f3149bf"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A605B6-39B0-4514-BA0F-94861CCE8575}"/>
</file>

<file path=customXml/itemProps2.xml><?xml version="1.0" encoding="utf-8"?>
<ds:datastoreItem xmlns:ds="http://schemas.openxmlformats.org/officeDocument/2006/customXml" ds:itemID="{661A402A-D539-4140-8A13-3A15D2E984E3}"/>
</file>

<file path=customXml/itemProps3.xml><?xml version="1.0" encoding="utf-8"?>
<ds:datastoreItem xmlns:ds="http://schemas.openxmlformats.org/officeDocument/2006/customXml" ds:itemID="{B985FB24-FA8C-419F-BC8F-11A0550D3A31}"/>
</file>

<file path=docProps/app.xml><?xml version="1.0" encoding="utf-8"?>
<Properties xmlns="http://schemas.openxmlformats.org/officeDocument/2006/extended-properties" xmlns:vt="http://schemas.openxmlformats.org/officeDocument/2006/docPropsVTypes">
  <Application>Microsoft Excel Online</Application>
  <Manager/>
  <Company>DOT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Geller, Shelby (PHMSA)</dc:creator>
  <cp:keywords/>
  <dc:description/>
  <cp:lastModifiedBy>Geller, Shelby (PHMSA)</cp:lastModifiedBy>
  <cp:revision/>
  <dcterms:created xsi:type="dcterms:W3CDTF">2017-10-30T20:20:31Z</dcterms:created>
  <dcterms:modified xsi:type="dcterms:W3CDTF">2021-07-14T19:39:11Z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ies>
</file>