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02"/>
  <workbookPr/>
  <mc:AlternateContent xmlns:mc="http://schemas.openxmlformats.org/markup-compatibility/2006">
    <mc:Choice Requires="x15">
      <x15ac:absPath xmlns:x15ac="http://schemas.microsoft.com/office/spreadsheetml/2010/11/ac" url="N:\PHH10\Information Collection Burden\OMB Control Numbers\2137-0621 - Requirements for UN Cylinders\2018 Renewal\"/>
    </mc:Choice>
  </mc:AlternateContent>
  <xr:revisionPtr revIDLastSave="103" documentId="13_ncr:1_{836D79B6-C0FC-4C4C-97F1-62E2C88D8E43}" xr6:coauthVersionLast="47" xr6:coauthVersionMax="47" xr10:uidLastSave="{50AE11DC-39D8-4594-BA6C-AEA39D408335}"/>
  <bookViews>
    <workbookView xWindow="0" yWindow="0" windowWidth="19170" windowHeight="807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 r="D5" i="1"/>
  <c r="F5" i="1" s="1"/>
  <c r="D13" i="1"/>
  <c r="G5" i="1" s="1"/>
  <c r="J5" i="1" l="1"/>
  <c r="H5" i="1"/>
  <c r="G8" i="1"/>
  <c r="G2" i="1"/>
  <c r="D8" i="1"/>
  <c r="J8" i="1" l="1"/>
  <c r="F8" i="1"/>
  <c r="H8" i="1"/>
  <c r="D2" i="1"/>
  <c r="D11" i="1" s="1"/>
  <c r="F2" i="1" l="1"/>
  <c r="E11" i="1" s="1"/>
  <c r="H2" i="1" l="1"/>
  <c r="F11" i="1" s="1"/>
  <c r="J2" i="1"/>
  <c r="G11" i="1" s="1"/>
</calcChain>
</file>

<file path=xl/sharedStrings.xml><?xml version="1.0" encoding="utf-8"?>
<sst xmlns="http://schemas.openxmlformats.org/spreadsheetml/2006/main" count="39" uniqueCount="21">
  <si>
    <t>UN Pressure Receptacle Approval - New Request - 178.70</t>
  </si>
  <si>
    <t>Annual Respondents</t>
  </si>
  <si>
    <t>Approval Requests per Year</t>
  </si>
  <si>
    <t>Annual Responses</t>
  </si>
  <si>
    <t>Hours per Response</t>
  </si>
  <si>
    <t>Total Burden Hours</t>
  </si>
  <si>
    <t>Salary Cost Per Hour</t>
  </si>
  <si>
    <t>Total Salary Cost</t>
  </si>
  <si>
    <t>Cost per Hour</t>
  </si>
  <si>
    <t>Total Burden Cost</t>
  </si>
  <si>
    <t>Reporting</t>
  </si>
  <si>
    <t>UN Pressure Receptacle Approval - Modified Request - 178.70</t>
  </si>
  <si>
    <t>UN Pressure Receptacle Approval - 178.70</t>
  </si>
  <si>
    <t>Minutes per Response</t>
  </si>
  <si>
    <t>Recordkeeping</t>
  </si>
  <si>
    <t>Total Number of Respondents</t>
  </si>
  <si>
    <t>Total Number of Annual Responses</t>
  </si>
  <si>
    <t>Total Annual Burden Hours</t>
  </si>
  <si>
    <t>Total Annual Salary Cost</t>
  </si>
  <si>
    <t>Total Annual Burden Costs</t>
  </si>
  <si>
    <t>Occupation labor rates based on 2020 Occupational and Employment Statistics Survey (OES) for “Chemical Engineers (17-2041)” (https://www.bls.gov/oes/current/oes172041.htm).  The hourly mean wage for this occupation ($55.20) is adjusted to reflect the total costs of employee compensation based on the BLS Employer Costs for Employee Compensation Summary, which indicates that wages for civilian workers are 68.3 percent of total compensation (total wage = wage rate/wage % of total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</si>
</sst>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6">
    <font>
      <sz val="11"/>
      <color theme="1"/>
      <name val="Calibri"/>
      <family val="2"/>
      <scheme val="minor"/>
    </font>
    <font>
      <sz val="12"/>
      <color theme="1"/>
      <name val="Times New Roman"/>
      <family val="1"/>
    </font>
    <font>
      <u/>
      <sz val="12"/>
      <color theme="1"/>
      <name val="Times New Roman"/>
      <family val="1"/>
    </font>
    <font>
      <b/>
      <u/>
      <sz val="12"/>
      <color theme="1"/>
      <name val="Times New Roman"/>
      <family val="1"/>
    </font>
    <font>
      <sz val="11"/>
      <color theme="1"/>
      <name val="Calibri"/>
      <family val="2"/>
      <scheme val="minor"/>
    </font>
    <font>
      <b/>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23">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xf numFmtId="6" fontId="1" fillId="0" borderId="1" xfId="0" applyNumberFormat="1" applyFont="1" applyBorder="1"/>
    <xf numFmtId="0" fontId="1" fillId="0" borderId="0" xfId="0" applyFont="1"/>
    <xf numFmtId="6" fontId="1" fillId="0" borderId="0" xfId="0" applyNumberFormat="1" applyFont="1"/>
    <xf numFmtId="0" fontId="1" fillId="0" borderId="0" xfId="0" applyFont="1" applyBorder="1" applyAlignment="1">
      <alignment wrapText="1"/>
    </xf>
    <xf numFmtId="0" fontId="1" fillId="0" borderId="0" xfId="0" applyFont="1" applyBorder="1"/>
    <xf numFmtId="6" fontId="1" fillId="0" borderId="0" xfId="0" applyNumberFormat="1" applyFont="1" applyBorder="1"/>
    <xf numFmtId="0" fontId="3" fillId="0" borderId="0" xfId="0" applyFont="1" applyBorder="1" applyAlignment="1">
      <alignment horizontal="center" wrapText="1"/>
    </xf>
    <xf numFmtId="164" fontId="1" fillId="0" borderId="0" xfId="0" applyNumberFormat="1" applyFont="1" applyBorder="1" applyAlignment="1">
      <alignment horizontal="left" wrapText="1"/>
    </xf>
    <xf numFmtId="3" fontId="1" fillId="0" borderId="0" xfId="0" applyNumberFormat="1" applyFont="1" applyBorder="1" applyAlignment="1">
      <alignment horizontal="left"/>
    </xf>
    <xf numFmtId="0" fontId="3" fillId="0" borderId="1" xfId="0" applyFont="1" applyBorder="1" applyAlignment="1">
      <alignment horizontal="center" wrapText="1"/>
    </xf>
    <xf numFmtId="0" fontId="2" fillId="0" borderId="0" xfId="0" applyFont="1" applyBorder="1" applyAlignment="1">
      <alignment horizontal="center" wrapText="1"/>
    </xf>
    <xf numFmtId="0" fontId="5" fillId="0" borderId="1" xfId="0" applyFont="1" applyBorder="1" applyAlignment="1">
      <alignment horizontal="left" wrapText="1"/>
    </xf>
    <xf numFmtId="165" fontId="1" fillId="0" borderId="1" xfId="0" applyNumberFormat="1" applyFont="1" applyBorder="1"/>
    <xf numFmtId="164" fontId="1" fillId="0" borderId="1" xfId="0" applyNumberFormat="1" applyFont="1" applyBorder="1"/>
    <xf numFmtId="165" fontId="1" fillId="0" borderId="0" xfId="1" applyNumberFormat="1" applyFont="1" applyBorder="1"/>
    <xf numFmtId="10" fontId="1" fillId="0" borderId="0" xfId="0" applyNumberFormat="1" applyFont="1" applyBorder="1"/>
    <xf numFmtId="8" fontId="1" fillId="0" borderId="0" xfId="0" applyNumberFormat="1" applyFont="1"/>
    <xf numFmtId="1" fontId="1" fillId="0" borderId="1" xfId="0" applyNumberFormat="1" applyFont="1" applyBorder="1" applyAlignment="1">
      <alignment horizontal="right"/>
    </xf>
    <xf numFmtId="1" fontId="1" fillId="0" borderId="1" xfId="0" applyNumberFormat="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tabSelected="1" topLeftCell="A4" zoomScale="90" zoomScaleNormal="90" workbookViewId="0">
      <selection activeCell="F8" sqref="F8"/>
    </sheetView>
  </sheetViews>
  <sheetFormatPr defaultRowHeight="15.75"/>
  <cols>
    <col min="1" max="1" width="33" style="2" customWidth="1"/>
    <col min="2" max="2" width="16.85546875" style="5" customWidth="1"/>
    <col min="3" max="3" width="19.28515625" style="5" customWidth="1"/>
    <col min="4" max="4" width="19.5703125" style="5" customWidth="1"/>
    <col min="5" max="5" width="15.42578125" style="5" customWidth="1"/>
    <col min="6" max="8" width="15" style="5" customWidth="1"/>
    <col min="9" max="9" width="15.28515625" style="5" customWidth="1"/>
    <col min="10" max="10" width="18.42578125" style="5" customWidth="1"/>
    <col min="11" max="11" width="15.5703125" style="5" customWidth="1"/>
    <col min="12" max="12" width="12.140625" style="5" customWidth="1"/>
    <col min="13" max="16384" width="9.140625" style="5"/>
  </cols>
  <sheetData>
    <row r="1" spans="1:12" s="2" customFormat="1" ht="47.25">
      <c r="A1" s="15" t="s">
        <v>0</v>
      </c>
      <c r="B1" s="13" t="s">
        <v>1</v>
      </c>
      <c r="C1" s="13" t="s">
        <v>2</v>
      </c>
      <c r="D1" s="13" t="s">
        <v>3</v>
      </c>
      <c r="E1" s="13" t="s">
        <v>4</v>
      </c>
      <c r="F1" s="13" t="s">
        <v>5</v>
      </c>
      <c r="G1" s="13" t="s">
        <v>6</v>
      </c>
      <c r="H1" s="13" t="s">
        <v>7</v>
      </c>
      <c r="I1" s="13" t="s">
        <v>8</v>
      </c>
      <c r="J1" s="13" t="s">
        <v>9</v>
      </c>
    </row>
    <row r="2" spans="1:12">
      <c r="A2" s="1" t="s">
        <v>10</v>
      </c>
      <c r="B2" s="3">
        <v>35</v>
      </c>
      <c r="C2" s="3">
        <v>1</v>
      </c>
      <c r="D2" s="3">
        <f>B2*C2</f>
        <v>35</v>
      </c>
      <c r="E2" s="3">
        <v>6</v>
      </c>
      <c r="F2" s="3">
        <f>D2*E2</f>
        <v>210</v>
      </c>
      <c r="G2" s="16">
        <f>D13</f>
        <v>80.819912152269396</v>
      </c>
      <c r="H2" s="17">
        <f>F2*G2</f>
        <v>16972.181551976573</v>
      </c>
      <c r="I2" s="4">
        <v>25</v>
      </c>
      <c r="J2" s="4">
        <f>F2*I2</f>
        <v>5250</v>
      </c>
    </row>
    <row r="3" spans="1:12">
      <c r="I3" s="6"/>
      <c r="J3" s="6"/>
    </row>
    <row r="4" spans="1:12" ht="47.25">
      <c r="A4" s="15" t="s">
        <v>11</v>
      </c>
      <c r="B4" s="13" t="s">
        <v>1</v>
      </c>
      <c r="C4" s="13" t="s">
        <v>2</v>
      </c>
      <c r="D4" s="13" t="s">
        <v>3</v>
      </c>
      <c r="E4" s="13" t="s">
        <v>4</v>
      </c>
      <c r="F4" s="13" t="s">
        <v>5</v>
      </c>
      <c r="G4" s="13" t="s">
        <v>6</v>
      </c>
      <c r="H4" s="13" t="s">
        <v>7</v>
      </c>
      <c r="I4" s="13" t="s">
        <v>8</v>
      </c>
      <c r="J4" s="13" t="s">
        <v>9</v>
      </c>
    </row>
    <row r="5" spans="1:12">
      <c r="A5" s="1" t="s">
        <v>10</v>
      </c>
      <c r="B5" s="3">
        <v>100</v>
      </c>
      <c r="C5" s="3">
        <v>1</v>
      </c>
      <c r="D5" s="3">
        <f>B5*C5</f>
        <v>100</v>
      </c>
      <c r="E5" s="3">
        <v>6</v>
      </c>
      <c r="F5" s="3">
        <f>D5*E5</f>
        <v>600</v>
      </c>
      <c r="G5" s="16">
        <f>D13</f>
        <v>80.819912152269396</v>
      </c>
      <c r="H5" s="17">
        <f>F5*G5</f>
        <v>48491.947291361641</v>
      </c>
      <c r="I5" s="4">
        <v>25</v>
      </c>
      <c r="J5" s="4">
        <f>F5*I5</f>
        <v>15000</v>
      </c>
    </row>
    <row r="6" spans="1:12">
      <c r="I6" s="6"/>
      <c r="J6" s="6"/>
    </row>
    <row r="7" spans="1:12" ht="31.5">
      <c r="A7" s="15" t="s">
        <v>12</v>
      </c>
      <c r="B7" s="13" t="s">
        <v>1</v>
      </c>
      <c r="C7" s="13" t="s">
        <v>2</v>
      </c>
      <c r="D7" s="13" t="s">
        <v>3</v>
      </c>
      <c r="E7" s="13" t="s">
        <v>13</v>
      </c>
      <c r="F7" s="13" t="s">
        <v>5</v>
      </c>
      <c r="G7" s="13" t="s">
        <v>6</v>
      </c>
      <c r="H7" s="13" t="s">
        <v>7</v>
      </c>
      <c r="I7" s="13" t="s">
        <v>8</v>
      </c>
      <c r="J7" s="13" t="s">
        <v>9</v>
      </c>
      <c r="K7" s="14"/>
      <c r="L7" s="14"/>
    </row>
    <row r="8" spans="1:12">
      <c r="A8" s="1" t="s">
        <v>14</v>
      </c>
      <c r="B8" s="3">
        <v>75</v>
      </c>
      <c r="C8" s="3">
        <v>1</v>
      </c>
      <c r="D8" s="3">
        <f>B8*C8</f>
        <v>75</v>
      </c>
      <c r="E8" s="3">
        <v>6</v>
      </c>
      <c r="F8" s="22">
        <f>D8*E8/60</f>
        <v>7.5</v>
      </c>
      <c r="G8" s="16">
        <f>D13</f>
        <v>80.819912152269396</v>
      </c>
      <c r="H8" s="17">
        <f>F8*G8</f>
        <v>606.14934114202049</v>
      </c>
      <c r="I8" s="4">
        <v>0</v>
      </c>
      <c r="J8" s="4">
        <f>I8*D8</f>
        <v>0</v>
      </c>
      <c r="K8" s="9"/>
      <c r="L8" s="9"/>
    </row>
    <row r="9" spans="1:12">
      <c r="A9" s="7"/>
      <c r="B9" s="8"/>
      <c r="C9" s="8"/>
      <c r="D9" s="8"/>
      <c r="E9" s="8"/>
      <c r="F9" s="8"/>
      <c r="G9" s="8"/>
      <c r="H9" s="8"/>
      <c r="I9" s="9"/>
      <c r="J9" s="9"/>
    </row>
    <row r="10" spans="1:12" ht="31.5">
      <c r="A10" s="7"/>
      <c r="B10" s="10"/>
      <c r="C10" s="13" t="s">
        <v>15</v>
      </c>
      <c r="D10" s="13" t="s">
        <v>16</v>
      </c>
      <c r="E10" s="13" t="s">
        <v>17</v>
      </c>
      <c r="F10" s="13" t="s">
        <v>18</v>
      </c>
      <c r="G10" s="13" t="s">
        <v>19</v>
      </c>
      <c r="H10" s="10"/>
      <c r="J10" s="8"/>
    </row>
    <row r="11" spans="1:12">
      <c r="A11" s="7"/>
      <c r="C11" s="3">
        <f>B2+B5+B8</f>
        <v>210</v>
      </c>
      <c r="D11" s="3">
        <f>D2+D5+D8</f>
        <v>210</v>
      </c>
      <c r="E11" s="21">
        <f>F2+F5+F8</f>
        <v>817.5</v>
      </c>
      <c r="F11" s="17">
        <f>SUM(H2,H5, H8)</f>
        <v>66070.278184480238</v>
      </c>
      <c r="G11" s="4">
        <f>J2+J5+J8</f>
        <v>20250</v>
      </c>
      <c r="H11" s="9"/>
      <c r="I11" s="8"/>
      <c r="J11" s="8"/>
    </row>
    <row r="12" spans="1:12">
      <c r="A12" s="7"/>
      <c r="B12" s="8"/>
      <c r="C12" s="8"/>
      <c r="D12" s="8"/>
      <c r="E12" s="8"/>
      <c r="F12" s="8"/>
      <c r="G12" s="8"/>
      <c r="H12" s="8"/>
      <c r="I12" s="8"/>
      <c r="J12" s="8"/>
    </row>
    <row r="13" spans="1:12" ht="267.75">
      <c r="A13" s="7" t="s">
        <v>20</v>
      </c>
      <c r="B13" s="20">
        <v>55.2</v>
      </c>
      <c r="C13" s="19">
        <v>0.68300000000000005</v>
      </c>
      <c r="D13" s="18">
        <f>B13/C13</f>
        <v>80.819912152269396</v>
      </c>
      <c r="E13" s="8"/>
      <c r="F13" s="8"/>
      <c r="G13" s="8"/>
      <c r="H13" s="8"/>
      <c r="I13" s="8"/>
      <c r="J13" s="8"/>
    </row>
    <row r="14" spans="1:12">
      <c r="A14" s="7"/>
      <c r="E14" s="8"/>
      <c r="F14" s="8"/>
      <c r="G14" s="8"/>
      <c r="H14" s="8"/>
      <c r="I14" s="8"/>
      <c r="J14" s="8"/>
    </row>
    <row r="24" spans="2:5">
      <c r="B24" s="10"/>
      <c r="C24" s="10"/>
      <c r="D24" s="10"/>
      <c r="E24" s="10"/>
    </row>
    <row r="25" spans="2:5">
      <c r="B25" s="12"/>
      <c r="C25" s="12"/>
      <c r="D25" s="12"/>
      <c r="E25" s="11"/>
    </row>
  </sheetData>
  <pageMargins left="0.7" right="0.7" top="0.75" bottom="0.75" header="0.3" footer="0.3"/>
  <pageSetup scale="83"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16" ma:contentTypeDescription="Create a new document." ma:contentTypeScope="" ma:versionID="5f9698f9de303dd2c3ea1a59372e54df">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9803e47f73ae9f1eec2ccffd3f3149bf"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613D54-FF16-4577-8776-62BA463F517D}"/>
</file>

<file path=customXml/itemProps2.xml><?xml version="1.0" encoding="utf-8"?>
<ds:datastoreItem xmlns:ds="http://schemas.openxmlformats.org/officeDocument/2006/customXml" ds:itemID="{5EE2B00C-BB41-4096-B273-639E0E7C2372}"/>
</file>

<file path=customXml/itemProps3.xml><?xml version="1.0" encoding="utf-8"?>
<ds:datastoreItem xmlns:ds="http://schemas.openxmlformats.org/officeDocument/2006/customXml" ds:itemID="{2EC74CF8-CD83-4E43-86A6-B8363C328B3C}"/>
</file>

<file path=docProps/app.xml><?xml version="1.0" encoding="utf-8"?>
<Properties xmlns="http://schemas.openxmlformats.org/officeDocument/2006/extended-properties" xmlns:vt="http://schemas.openxmlformats.org/officeDocument/2006/docPropsVTypes">
  <Application>Microsoft Excel Online</Application>
  <Manager/>
  <Company>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Geller, Shelby (PHMSA)</dc:creator>
  <cp:keywords/>
  <dc:description/>
  <cp:lastModifiedBy>Geller, Shelby (PHMSA)</cp:lastModifiedBy>
  <cp:revision/>
  <dcterms:created xsi:type="dcterms:W3CDTF">2017-10-30T20:20:31Z</dcterms:created>
  <dcterms:modified xsi:type="dcterms:W3CDTF">2021-07-14T19:43:24Z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ies>
</file>