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N:\PHH10\Information Collection Burden\OMB Control Numbers\2137-0621 - Requirements for UN Cylinders\2018 Renewal\"/>
    </mc:Choice>
  </mc:AlternateContent>
  <xr:revisionPtr revIDLastSave="103" documentId="13_ncr:1_{836D79B6-C0FC-4C4C-97F1-62E2C88D8E43}" xr6:coauthVersionLast="47" xr6:coauthVersionMax="47" xr10:uidLastSave="{50AE11DC-39D8-4594-BA6C-AEA39D408335}"/>
  <bookViews>
    <workbookView xWindow="0" yWindow="0" windowWidth="19170" windowHeight="8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D5" i="1"/>
  <c r="F5" i="1" s="1"/>
  <c r="D13" i="1"/>
  <c r="G5" i="1" s="1"/>
  <c r="J5" i="1" l="1"/>
  <c r="H5" i="1"/>
  <c r="G8" i="1"/>
  <c r="G2" i="1"/>
  <c r="D8" i="1"/>
  <c r="J8" i="1" l="1"/>
  <c r="F8" i="1"/>
  <c r="H8" i="1"/>
  <c r="D2" i="1"/>
  <c r="D11" i="1" s="1"/>
  <c r="F2" i="1" l="1"/>
  <c r="E11" i="1" s="1"/>
  <c r="H2" i="1" l="1"/>
  <c r="F11" i="1" s="1"/>
  <c r="J2" i="1"/>
  <c r="G11" i="1" s="1"/>
</calcChain>
</file>

<file path=xl/sharedStrings.xml><?xml version="1.0" encoding="utf-8"?>
<sst xmlns="http://schemas.openxmlformats.org/spreadsheetml/2006/main" count="39" uniqueCount="21">
  <si>
    <t>UN Pressure Receptacle Approval - New Request - 178.70</t>
  </si>
  <si>
    <t>Annual Respondents</t>
  </si>
  <si>
    <t>Approval Requests per Year</t>
  </si>
  <si>
    <t>Annual Responses</t>
  </si>
  <si>
    <t>Hours per Response</t>
  </si>
  <si>
    <t>Total Burden Hours</t>
  </si>
  <si>
    <t>Salary Cost Per Hour</t>
  </si>
  <si>
    <t>Total Salary Cost</t>
  </si>
  <si>
    <t>Cost per Hour</t>
  </si>
  <si>
    <t>Total Burden Cost</t>
  </si>
  <si>
    <t>Reporting</t>
  </si>
  <si>
    <t>UN Pressure Receptacle Approval - Modified Request - 178.70</t>
  </si>
  <si>
    <t>UN Pressure Receptacle Approval - 178.70</t>
  </si>
  <si>
    <t>Minutes per Response</t>
  </si>
  <si>
    <t>Recordkeeping</t>
  </si>
  <si>
    <t>Total Number of Respondents</t>
  </si>
  <si>
    <t>Total Number of Annual Responses</t>
  </si>
  <si>
    <t>Total Annual Burden Hours</t>
  </si>
  <si>
    <t>Total Annual Salary Cost</t>
  </si>
  <si>
    <t>Total Annual Burden Costs</t>
  </si>
  <si>
    <t>Occupation labor rates based on 2020 Occupational and Employment Statistics Survey (OES) for “Chemical Engineers (17-2041)” (https://www.bls.gov/oes/current/oes172041.htm).  The hourly mean wage for this occupation ($55.20)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</si>
</sst>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6">
    <font>
      <sz val="11"/>
      <color theme="1"/>
      <name val="Calibri"/>
      <family val="2"/>
      <scheme val="minor"/>
    </font>
    <font>
      <sz val="12"/>
      <color theme="1"/>
      <name val="Times New Roman"/>
      <family val="1"/>
    </font>
    <font>
      <u/>
      <sz val="12"/>
      <color theme="1"/>
      <name val="Times New Roman"/>
      <family val="1"/>
    </font>
    <font>
      <b/>
      <u/>
      <sz val="12"/>
      <color theme="1"/>
      <name val="Times New Roman"/>
      <family val="1"/>
    </font>
    <font>
      <sz val="11"/>
      <color theme="1"/>
      <name val="Calibri"/>
      <family val="2"/>
      <scheme val="minor"/>
    </font>
    <font>
      <b/>
      <sz val="12"/>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23">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xf numFmtId="6" fontId="1" fillId="0" borderId="1" xfId="0" applyNumberFormat="1" applyFont="1" applyBorder="1"/>
    <xf numFmtId="0" fontId="1" fillId="0" borderId="0" xfId="0" applyFont="1"/>
    <xf numFmtId="6" fontId="1" fillId="0" borderId="0" xfId="0" applyNumberFormat="1"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0" fontId="3"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0" fontId="3" fillId="0" borderId="1" xfId="0" applyFont="1" applyBorder="1" applyAlignment="1">
      <alignment horizontal="center" wrapText="1"/>
    </xf>
    <xf numFmtId="0" fontId="2" fillId="0" borderId="0" xfId="0" applyFont="1" applyBorder="1" applyAlignment="1">
      <alignment horizontal="center" wrapText="1"/>
    </xf>
    <xf numFmtId="0" fontId="5" fillId="0" borderId="1" xfId="0" applyFont="1" applyBorder="1" applyAlignment="1">
      <alignment horizontal="left" wrapText="1"/>
    </xf>
    <xf numFmtId="165" fontId="1" fillId="0" borderId="1" xfId="0" applyNumberFormat="1" applyFont="1" applyBorder="1"/>
    <xf numFmtId="164" fontId="1" fillId="0" borderId="1" xfId="0" applyNumberFormat="1" applyFont="1" applyBorder="1"/>
    <xf numFmtId="165" fontId="1" fillId="0" borderId="0" xfId="1" applyNumberFormat="1" applyFont="1" applyBorder="1"/>
    <xf numFmtId="10" fontId="1" fillId="0" borderId="0" xfId="0" applyNumberFormat="1" applyFont="1" applyBorder="1"/>
    <xf numFmtId="8" fontId="1" fillId="0" borderId="0" xfId="0" applyNumberFormat="1" applyFont="1"/>
    <xf numFmtId="1" fontId="1" fillId="0" borderId="1" xfId="0" applyNumberFormat="1" applyFont="1" applyBorder="1" applyAlignment="1">
      <alignment horizontal="right"/>
    </xf>
    <xf numFmtId="1" fontId="1" fillId="0" borderId="1"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tabSelected="1" topLeftCell="A4" zoomScale="90" zoomScaleNormal="90" workbookViewId="0">
      <selection activeCell="F8" sqref="F8"/>
    </sheetView>
  </sheetViews>
  <sheetFormatPr defaultRowHeight="15.75"/>
  <cols>
    <col min="1" max="1" width="33" style="2" customWidth="1"/>
    <col min="2" max="2" width="16.85546875" style="5" customWidth="1"/>
    <col min="3" max="3" width="19.28515625" style="5" customWidth="1"/>
    <col min="4" max="4" width="19.5703125" style="5" customWidth="1"/>
    <col min="5" max="5" width="15.42578125" style="5" customWidth="1"/>
    <col min="6" max="8" width="15" style="5" customWidth="1"/>
    <col min="9" max="9" width="15.28515625" style="5" customWidth="1"/>
    <col min="10" max="10" width="18.42578125" style="5" customWidth="1"/>
    <col min="11" max="11" width="15.5703125" style="5" customWidth="1"/>
    <col min="12" max="12" width="12.140625" style="5" customWidth="1"/>
    <col min="13" max="16384" width="9.140625" style="5"/>
  </cols>
  <sheetData>
    <row r="1" spans="1:12" s="2" customFormat="1" ht="47.25">
      <c r="A1" s="15" t="s">
        <v>0</v>
      </c>
      <c r="B1" s="13" t="s">
        <v>1</v>
      </c>
      <c r="C1" s="13" t="s">
        <v>2</v>
      </c>
      <c r="D1" s="13" t="s">
        <v>3</v>
      </c>
      <c r="E1" s="13" t="s">
        <v>4</v>
      </c>
      <c r="F1" s="13" t="s">
        <v>5</v>
      </c>
      <c r="G1" s="13" t="s">
        <v>6</v>
      </c>
      <c r="H1" s="13" t="s">
        <v>7</v>
      </c>
      <c r="I1" s="13" t="s">
        <v>8</v>
      </c>
      <c r="J1" s="13" t="s">
        <v>9</v>
      </c>
    </row>
    <row r="2" spans="1:12">
      <c r="A2" s="1" t="s">
        <v>10</v>
      </c>
      <c r="B2" s="3">
        <v>35</v>
      </c>
      <c r="C2" s="3">
        <v>1</v>
      </c>
      <c r="D2" s="3">
        <f>B2*C2</f>
        <v>35</v>
      </c>
      <c r="E2" s="3">
        <v>6</v>
      </c>
      <c r="F2" s="3">
        <f>D2*E2</f>
        <v>210</v>
      </c>
      <c r="G2" s="16">
        <f>D13</f>
        <v>80.819912152269396</v>
      </c>
      <c r="H2" s="17">
        <f>F2*G2</f>
        <v>16972.181551976573</v>
      </c>
      <c r="I2" s="4">
        <v>25</v>
      </c>
      <c r="J2" s="4">
        <f>F2*I2</f>
        <v>5250</v>
      </c>
    </row>
    <row r="3" spans="1:12">
      <c r="I3" s="6"/>
      <c r="J3" s="6"/>
    </row>
    <row r="4" spans="1:12" ht="47.25">
      <c r="A4" s="15" t="s">
        <v>11</v>
      </c>
      <c r="B4" s="13" t="s">
        <v>1</v>
      </c>
      <c r="C4" s="13" t="s">
        <v>2</v>
      </c>
      <c r="D4" s="13" t="s">
        <v>3</v>
      </c>
      <c r="E4" s="13" t="s">
        <v>4</v>
      </c>
      <c r="F4" s="13" t="s">
        <v>5</v>
      </c>
      <c r="G4" s="13" t="s">
        <v>6</v>
      </c>
      <c r="H4" s="13" t="s">
        <v>7</v>
      </c>
      <c r="I4" s="13" t="s">
        <v>8</v>
      </c>
      <c r="J4" s="13" t="s">
        <v>9</v>
      </c>
    </row>
    <row r="5" spans="1:12">
      <c r="A5" s="1" t="s">
        <v>10</v>
      </c>
      <c r="B5" s="3">
        <v>100</v>
      </c>
      <c r="C5" s="3">
        <v>1</v>
      </c>
      <c r="D5" s="3">
        <f>B5*C5</f>
        <v>100</v>
      </c>
      <c r="E5" s="3">
        <v>6</v>
      </c>
      <c r="F5" s="3">
        <f>D5*E5</f>
        <v>600</v>
      </c>
      <c r="G5" s="16">
        <f>D13</f>
        <v>80.819912152269396</v>
      </c>
      <c r="H5" s="17">
        <f>F5*G5</f>
        <v>48491.947291361641</v>
      </c>
      <c r="I5" s="4">
        <v>25</v>
      </c>
      <c r="J5" s="4">
        <f>F5*I5</f>
        <v>15000</v>
      </c>
    </row>
    <row r="6" spans="1:12">
      <c r="I6" s="6"/>
      <c r="J6" s="6"/>
    </row>
    <row r="7" spans="1:12" ht="31.5">
      <c r="A7" s="15" t="s">
        <v>12</v>
      </c>
      <c r="B7" s="13" t="s">
        <v>1</v>
      </c>
      <c r="C7" s="13" t="s">
        <v>2</v>
      </c>
      <c r="D7" s="13" t="s">
        <v>3</v>
      </c>
      <c r="E7" s="13" t="s">
        <v>13</v>
      </c>
      <c r="F7" s="13" t="s">
        <v>5</v>
      </c>
      <c r="G7" s="13" t="s">
        <v>6</v>
      </c>
      <c r="H7" s="13" t="s">
        <v>7</v>
      </c>
      <c r="I7" s="13" t="s">
        <v>8</v>
      </c>
      <c r="J7" s="13" t="s">
        <v>9</v>
      </c>
      <c r="K7" s="14"/>
      <c r="L7" s="14"/>
    </row>
    <row r="8" spans="1:12">
      <c r="A8" s="1" t="s">
        <v>14</v>
      </c>
      <c r="B8" s="3">
        <v>75</v>
      </c>
      <c r="C8" s="3">
        <v>1</v>
      </c>
      <c r="D8" s="3">
        <f>B8*C8</f>
        <v>75</v>
      </c>
      <c r="E8" s="3">
        <v>6</v>
      </c>
      <c r="F8" s="22">
        <f>D8*E8/60</f>
        <v>7.5</v>
      </c>
      <c r="G8" s="16">
        <f>D13</f>
        <v>80.819912152269396</v>
      </c>
      <c r="H8" s="17">
        <f>F8*G8</f>
        <v>606.14934114202049</v>
      </c>
      <c r="I8" s="4">
        <v>0</v>
      </c>
      <c r="J8" s="4">
        <f>I8*D8</f>
        <v>0</v>
      </c>
      <c r="K8" s="9"/>
      <c r="L8" s="9"/>
    </row>
    <row r="9" spans="1:12">
      <c r="A9" s="7"/>
      <c r="B9" s="8"/>
      <c r="C9" s="8"/>
      <c r="D9" s="8"/>
      <c r="E9" s="8"/>
      <c r="F9" s="8"/>
      <c r="G9" s="8"/>
      <c r="H9" s="8"/>
      <c r="I9" s="9"/>
      <c r="J9" s="9"/>
    </row>
    <row r="10" spans="1:12" ht="31.5">
      <c r="A10" s="7"/>
      <c r="B10" s="10"/>
      <c r="C10" s="13" t="s">
        <v>15</v>
      </c>
      <c r="D10" s="13" t="s">
        <v>16</v>
      </c>
      <c r="E10" s="13" t="s">
        <v>17</v>
      </c>
      <c r="F10" s="13" t="s">
        <v>18</v>
      </c>
      <c r="G10" s="13" t="s">
        <v>19</v>
      </c>
      <c r="H10" s="10"/>
      <c r="J10" s="8"/>
    </row>
    <row r="11" spans="1:12">
      <c r="A11" s="7"/>
      <c r="C11" s="3">
        <f>B2+B5+B8</f>
        <v>210</v>
      </c>
      <c r="D11" s="3">
        <f>D2+D5+D8</f>
        <v>210</v>
      </c>
      <c r="E11" s="21">
        <f>F2+F5+F8</f>
        <v>817.5</v>
      </c>
      <c r="F11" s="17">
        <f>SUM(H2,H5, H8)</f>
        <v>66070.278184480238</v>
      </c>
      <c r="G11" s="4">
        <f>J2+J5+J8</f>
        <v>20250</v>
      </c>
      <c r="H11" s="9"/>
      <c r="I11" s="8"/>
      <c r="J11" s="8"/>
    </row>
    <row r="12" spans="1:12">
      <c r="A12" s="7"/>
      <c r="B12" s="8"/>
      <c r="C12" s="8"/>
      <c r="D12" s="8"/>
      <c r="E12" s="8"/>
      <c r="F12" s="8"/>
      <c r="G12" s="8"/>
      <c r="H12" s="8"/>
      <c r="I12" s="8"/>
      <c r="J12" s="8"/>
    </row>
    <row r="13" spans="1:12" ht="267.75">
      <c r="A13" s="7" t="s">
        <v>20</v>
      </c>
      <c r="B13" s="20">
        <v>55.2</v>
      </c>
      <c r="C13" s="19">
        <v>0.68300000000000005</v>
      </c>
      <c r="D13" s="18">
        <f>B13/C13</f>
        <v>80.819912152269396</v>
      </c>
      <c r="E13" s="8"/>
      <c r="F13" s="8"/>
      <c r="G13" s="8"/>
      <c r="H13" s="8"/>
      <c r="I13" s="8"/>
      <c r="J13" s="8"/>
    </row>
    <row r="14" spans="1:12">
      <c r="A14" s="7"/>
      <c r="E14" s="8"/>
      <c r="F14" s="8"/>
      <c r="G14" s="8"/>
      <c r="H14" s="8"/>
      <c r="I14" s="8"/>
      <c r="J14" s="8"/>
    </row>
    <row r="24" spans="2:5">
      <c r="B24" s="10"/>
      <c r="C24" s="10"/>
      <c r="D24" s="10"/>
      <c r="E24" s="10"/>
    </row>
    <row r="25" spans="2:5">
      <c r="B25" s="12"/>
      <c r="C25" s="12"/>
      <c r="D25" s="12"/>
      <c r="E25" s="11"/>
    </row>
  </sheetData>
  <pageMargins left="0.7" right="0.7" top="0.75" bottom="0.75" header="0.3" footer="0.3"/>
  <pageSetup scale="83"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613D54-FF16-4577-8776-62BA463F517D}"/>
</file>

<file path=customXml/itemProps2.xml><?xml version="1.0" encoding="utf-8"?>
<ds:datastoreItem xmlns:ds="http://schemas.openxmlformats.org/officeDocument/2006/customXml" ds:itemID="{5EE2B00C-BB41-4096-B273-639E0E7C2372}"/>
</file>

<file path=customXml/itemProps3.xml><?xml version="1.0" encoding="utf-8"?>
<ds:datastoreItem xmlns:ds="http://schemas.openxmlformats.org/officeDocument/2006/customXml" ds:itemID="{2EC74CF8-CD83-4E43-86A6-B8363C328B3C}"/>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2021-07-14T19:43:24Z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