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<sst xmlns="http://schemas.openxmlformats.org/spreadsheetml/2006/main" count="91" uniqueCount="82">
  <si>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</si>
  <si>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</si>
  <si>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</si>
  <si>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>0581-NEW</t>
  </si>
  <si>
    <t>DATE PREPARED</t>
  </si>
  <si>
    <t>IDENTIFICATION OF REPORTING OR RECORDKEEPING REQUIREMENT</t>
  </si>
  <si>
    <t>ANNUAL BURDEN</t>
  </si>
  <si>
    <t>REPORTS</t>
  </si>
  <si>
    <t>RECORDS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</si>
  <si>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</si>
  <si>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</si>
  <si>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</si>
  <si>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</si>
  <si>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</si>
  <si>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</si>
  <si>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</si>
  <si>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</si>
  <si>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</si>
  <si>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</si>
  <si>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</si>
  <si>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</si>
  <si>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</si>
  <si>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</si>
  <si>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</si>
  <si>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</si>
  <si>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</si>
  <si>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</si>
  <si>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</si>
  <si>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</si>
  <si>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</si>
  <si>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</si>
  <si>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</si>
  <si>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</si>
  <si>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</si>
  <si>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</si>
  <si>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</si>
  <si>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</si>
  <si>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</si>
  <si>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</si>
  <si>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</si>
  <si>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</si>
  <si>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</si>
  <si>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</si>
  <si>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</si>
  <si>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</si>
  <si>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</si>
  <si>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</si>
  <si>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</si>
  <si>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Application for Exemption</t>
  </si>
  <si>
    <t>SUBTOTAL</t>
  </si>
  <si>
    <t>TOTAL OF ALL PAGES</t>
  </si>
  <si>
    <t>TOTAL - COLUMNS "F" AND "I" = OMB 831, 13 b; COLUMNS "H" AND "K" = OMB 831, 13c</t>
  </si>
  <si>
    <t>Record Keeping</t>
  </si>
  <si>
    <t>Background Information (approved under OMB No. 0505-0001)</t>
  </si>
  <si>
    <t>AD-755</t>
  </si>
  <si>
    <t>AMS-15</t>
  </si>
  <si>
    <t>Organic Exemption (OMB No. 0581-0093)</t>
  </si>
  <si>
    <t>Nomination Form</t>
  </si>
  <si>
    <t>Nomination Ballot</t>
  </si>
  <si>
    <t>Background Statement (No Form)</t>
  </si>
  <si>
    <t>None</t>
  </si>
  <si>
    <t>Application for Refund of Assessments Paid</t>
  </si>
  <si>
    <t>Pecan Promotion, Research, and Information Order (Order)(Proposed Rule)</t>
  </si>
  <si>
    <t>PEC-AAE</t>
  </si>
  <si>
    <t>PEC-FHR</t>
  </si>
  <si>
    <t>PEC-NOM</t>
  </si>
  <si>
    <t>PEC-BAL</t>
  </si>
  <si>
    <t>PEC-AFR</t>
  </si>
  <si>
    <t>Application for Certified Organizations</t>
  </si>
  <si>
    <t>PEC-ACO</t>
  </si>
  <si>
    <t>Referendum Ballot</t>
  </si>
  <si>
    <t>PEC-ORB</t>
  </si>
  <si>
    <t>7 CFR 1223.41</t>
  </si>
  <si>
    <t>1223.53</t>
  </si>
  <si>
    <t>1223.52</t>
  </si>
  <si>
    <t>1223.41</t>
  </si>
  <si>
    <t>1223.71</t>
  </si>
  <si>
    <t>Application for Reimbursement of  Assessments</t>
  </si>
  <si>
    <t>PEC-ARF</t>
  </si>
  <si>
    <t>1223.57</t>
  </si>
  <si>
    <t>First Handler/Importer Report</t>
  </si>
  <si>
    <t>Dec. 9,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</si>
</sst>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d\,\ yyyy"/>
    <numFmt numFmtId="166" formatCode="0.000"/>
  </numFmts>
  <fonts count="49">
    <font>
      <sz val="10"/>
      <name val="Arial"/>
      <family val="0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2" fontId="1" fillId="0" borderId="10" xfId="0" applyNumberFormat="1" applyFont="1" applyBorder="1" applyAlignment="1">
      <alignment/>
    </xf>
    <xf numFmtId="0" fontId="4" fillId="0" borderId="11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/>
      <protection/>
    </xf>
    <xf numFmtId="2" fontId="1" fillId="0" borderId="13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2" fontId="1" fillId="0" borderId="1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15" xfId="0" applyFont="1" applyBorder="1" applyAlignment="1" applyProtection="1">
      <alignment wrapText="1"/>
      <protection/>
    </xf>
    <xf numFmtId="0" fontId="1" fillId="0" borderId="1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2" fontId="10" fillId="0" borderId="13" xfId="0" applyNumberFormat="1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 wrapText="1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2" fontId="11" fillId="0" borderId="17" xfId="0" applyNumberFormat="1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wrapText="1"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 wrapText="1"/>
      <protection/>
    </xf>
    <xf numFmtId="0" fontId="11" fillId="0" borderId="14" xfId="0" applyFont="1" applyBorder="1" applyAlignment="1" applyProtection="1">
      <alignment horizontal="center"/>
      <protection/>
    </xf>
    <xf numFmtId="2" fontId="11" fillId="0" borderId="14" xfId="0" applyNumberFormat="1" applyFont="1" applyBorder="1" applyAlignment="1" applyProtection="1">
      <alignment horizontal="center"/>
      <protection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3" fontId="5" fillId="0" borderId="13" xfId="0" applyNumberFormat="1" applyFont="1" applyBorder="1" applyAlignment="1" applyProtection="1">
      <alignment vertical="center"/>
      <protection locked="0"/>
    </xf>
    <xf numFmtId="164" fontId="5" fillId="0" borderId="17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vertical="center"/>
      <protection/>
    </xf>
    <xf numFmtId="4" fontId="5" fillId="0" borderId="17" xfId="0" applyNumberFormat="1" applyFont="1" applyBorder="1" applyAlignment="1">
      <alignment vertical="center"/>
    </xf>
    <xf numFmtId="3" fontId="5" fillId="0" borderId="17" xfId="0" applyNumberFormat="1" applyFont="1" applyBorder="1" applyAlignment="1" applyProtection="1">
      <alignment vertical="center"/>
      <protection locked="0"/>
    </xf>
    <xf numFmtId="166" fontId="5" fillId="0" borderId="17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1" fontId="5" fillId="0" borderId="16" xfId="0" applyNumberFormat="1" applyFont="1" applyBorder="1" applyAlignment="1" applyProtection="1">
      <alignment horizontal="left" vertical="center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3" fontId="5" fillId="0" borderId="12" xfId="0" applyNumberFormat="1" applyFont="1" applyBorder="1" applyAlignment="1" applyProtection="1">
      <alignment vertical="center"/>
      <protection/>
    </xf>
    <xf numFmtId="1" fontId="5" fillId="0" borderId="16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19" xfId="0" applyNumberFormat="1" applyFont="1" applyBorder="1" applyAlignment="1" applyProtection="1">
      <alignment vertical="center"/>
      <protection/>
    </xf>
    <xf numFmtId="1" fontId="5" fillId="0" borderId="19" xfId="0" applyNumberFormat="1" applyFont="1" applyBorder="1" applyAlignment="1" applyProtection="1">
      <alignment horizontal="left" vertical="center"/>
      <protection/>
    </xf>
    <xf numFmtId="49" fontId="5" fillId="0" borderId="19" xfId="0" applyNumberFormat="1" applyFont="1" applyBorder="1" applyAlignment="1" applyProtection="1">
      <alignment horizontal="left" vertical="center" wrapText="1"/>
      <protection/>
    </xf>
    <xf numFmtId="3" fontId="5" fillId="0" borderId="20" xfId="0" applyNumberFormat="1" applyFont="1" applyBorder="1" applyAlignment="1" applyProtection="1">
      <alignment vertical="center"/>
      <protection/>
    </xf>
    <xf numFmtId="1" fontId="5" fillId="0" borderId="19" xfId="0" applyNumberFormat="1" applyFont="1" applyBorder="1" applyAlignment="1" applyProtection="1">
      <alignment vertical="center"/>
      <protection/>
    </xf>
    <xf numFmtId="4" fontId="13" fillId="0" borderId="19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13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3" fontId="5" fillId="0" borderId="0" xfId="0" applyNumberFormat="1" applyFont="1" applyBorder="1" applyAlignment="1" applyProtection="1">
      <alignment vertical="center"/>
      <protection/>
    </xf>
    <xf numFmtId="1" fontId="5" fillId="0" borderId="0" xfId="0" applyNumberFormat="1" applyFont="1" applyBorder="1" applyAlignment="1" applyProtection="1">
      <alignment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2" fontId="5" fillId="0" borderId="13" xfId="0" applyNumberFormat="1" applyFont="1" applyBorder="1" applyAlignment="1" applyProtection="1">
      <alignment horizontal="right"/>
      <protection/>
    </xf>
    <xf numFmtId="166" fontId="5" fillId="0" borderId="17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left"/>
      <protection/>
    </xf>
    <xf numFmtId="49" fontId="14" fillId="0" borderId="13" xfId="0" applyNumberFormat="1" applyFont="1" applyBorder="1" applyAlignment="1" applyProtection="1">
      <alignment horizontal="left" vertical="center" wrapText="1"/>
      <protection locked="0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164" fontId="5" fillId="0" borderId="17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Alignment="1" applyProtection="1">
      <alignment vertical="center"/>
      <protection/>
    </xf>
    <xf numFmtId="4" fontId="5" fillId="0" borderId="17" xfId="0" applyNumberFormat="1" applyFont="1" applyFill="1" applyBorder="1" applyAlignment="1">
      <alignment vertical="center"/>
    </xf>
    <xf numFmtId="2" fontId="5" fillId="0" borderId="17" xfId="0" applyNumberFormat="1" applyFont="1" applyFill="1" applyBorder="1" applyAlignment="1" applyProtection="1">
      <alignment horizontal="right"/>
      <protection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49" fontId="13" fillId="0" borderId="22" xfId="0" applyNumberFormat="1" applyFont="1" applyBorder="1" applyAlignment="1" applyProtection="1">
      <alignment horizontal="right"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12" fillId="0" borderId="24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13" fillId="0" borderId="25" xfId="0" applyNumberFormat="1" applyFont="1" applyBorder="1" applyAlignment="1" applyProtection="1">
      <alignment horizontal="right" vertical="center"/>
      <protection/>
    </xf>
    <xf numFmtId="0" fontId="0" fillId="0" borderId="26" xfId="0" applyBorder="1" applyAlignment="1" applyProtection="1">
      <alignment horizontal="right" vertical="center"/>
      <protection/>
    </xf>
    <xf numFmtId="0" fontId="0" fillId="0" borderId="27" xfId="0" applyBorder="1" applyAlignment="1" applyProtection="1">
      <alignment horizontal="right" vertical="center"/>
      <protection/>
    </xf>
    <xf numFmtId="49" fontId="13" fillId="0" borderId="22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right" vertical="center"/>
      <protection/>
    </xf>
    <xf numFmtId="165" fontId="5" fillId="0" borderId="0" xfId="0" applyNumberFormat="1" applyFont="1" applyBorder="1" applyAlignment="1" applyProtection="1">
      <alignment horizontal="center" vertical="center"/>
      <protection/>
    </xf>
    <xf numFmtId="165" fontId="5" fillId="0" borderId="13" xfId="0" applyNumberFormat="1" applyFont="1" applyBorder="1" applyAlignment="1" applyProtection="1">
      <alignment horizontal="center" vertical="center"/>
      <protection/>
    </xf>
    <xf numFmtId="165" fontId="5" fillId="0" borderId="10" xfId="0" applyNumberFormat="1" applyFont="1" applyBorder="1" applyAlignment="1" applyProtection="1">
      <alignment horizontal="center" vertical="center"/>
      <protection/>
    </xf>
    <xf numFmtId="165" fontId="5" fillId="0" borderId="14" xfId="0" applyNumberFormat="1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2" fontId="6" fillId="0" borderId="21" xfId="0" applyNumberFormat="1" applyFont="1" applyBorder="1" applyAlignment="1" applyProtection="1">
      <alignment horizontal="center" vertical="center"/>
      <protection/>
    </xf>
    <xf numFmtId="2" fontId="8" fillId="0" borderId="11" xfId="0" applyNumberFormat="1" applyFont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 applyProtection="1">
      <alignment horizontal="center" vertical="center"/>
      <protection/>
    </xf>
    <xf numFmtId="2" fontId="8" fillId="0" borderId="24" xfId="0" applyNumberFormat="1" applyFont="1" applyBorder="1" applyAlignment="1" applyProtection="1">
      <alignment horizontal="center" vertical="center"/>
      <protection/>
    </xf>
    <xf numFmtId="2" fontId="8" fillId="0" borderId="10" xfId="0" applyNumberFormat="1" applyFont="1" applyBorder="1" applyAlignment="1" applyProtection="1">
      <alignment horizontal="center" vertical="center"/>
      <protection/>
    </xf>
    <xf numFmtId="2" fontId="8" fillId="0" borderId="14" xfId="0" applyNumberFormat="1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2" fontId="9" fillId="0" borderId="21" xfId="0" applyNumberFormat="1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64" fontId="0" fillId="0" borderId="15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11" fillId="0" borderId="1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PageLayoutView="0" workbookViewId="0" topLeftCell="A25">
      <selection activeCell="K28" sqref="K28"/>
    </sheetView>
  </sheetViews>
  <sheetFormatPr defaultColWidth="9.140625" defaultRowHeight="12.75"/>
  <cols>
    <col min="2" max="2" width="13.7109375" style="0" customWidth="1"/>
  </cols>
  <sheetData>
    <row r="1" spans="1:15" ht="12.75">
      <c r="A1" s="1"/>
      <c r="B1" s="1"/>
      <c r="C1" s="1"/>
      <c r="D1" s="1"/>
      <c r="E1" s="1"/>
      <c r="F1" s="1"/>
      <c r="G1" s="2"/>
      <c r="H1" s="3"/>
      <c r="I1" s="3"/>
      <c r="J1" s="4"/>
      <c r="K1" s="3"/>
      <c r="L1" s="1"/>
      <c r="M1" s="3"/>
      <c r="N1" s="3"/>
      <c r="O1" s="5"/>
    </row>
    <row r="2" spans="1:15" ht="12.75">
      <c r="A2" s="1"/>
      <c r="B2" s="1"/>
      <c r="C2" s="1"/>
      <c r="D2" s="1"/>
      <c r="E2" s="1"/>
      <c r="F2" s="1"/>
      <c r="G2" s="2"/>
      <c r="H2" s="3"/>
      <c r="I2" s="3"/>
      <c r="J2" s="4"/>
      <c r="K2" s="3"/>
      <c r="L2" s="1"/>
      <c r="M2" s="3"/>
      <c r="N2" s="3"/>
      <c r="O2" s="5"/>
    </row>
    <row r="3" spans="1:15" ht="12.75">
      <c r="A3" s="6"/>
      <c r="B3" s="6"/>
      <c r="C3" s="6"/>
      <c r="D3" s="6"/>
      <c r="E3" s="6"/>
      <c r="F3" s="6"/>
      <c r="G3" s="7"/>
      <c r="H3" s="8"/>
      <c r="I3" s="8"/>
      <c r="J3" s="9"/>
      <c r="K3" s="8"/>
      <c r="L3" s="6"/>
      <c r="M3" s="8"/>
      <c r="N3" s="8"/>
      <c r="O3" s="10"/>
    </row>
    <row r="4" spans="1:15" ht="12" customHeight="1">
      <c r="A4" s="122" t="s">
        <v>0</v>
      </c>
      <c r="B4" s="123"/>
      <c r="C4" s="123"/>
      <c r="D4" s="123"/>
      <c r="E4" s="123"/>
      <c r="F4" s="123"/>
      <c r="G4" s="123"/>
      <c r="H4" s="124"/>
      <c r="I4" s="131" t="s">
        <v>1</v>
      </c>
      <c r="J4" s="132"/>
      <c r="K4" s="132"/>
      <c r="L4" s="132"/>
      <c r="M4" s="133"/>
      <c r="N4" s="11" t="s">
        <v>2</v>
      </c>
      <c r="O4" s="12"/>
    </row>
    <row r="5" spans="1:15" ht="7.5" customHeight="1">
      <c r="A5" s="125"/>
      <c r="B5" s="126"/>
      <c r="C5" s="126"/>
      <c r="D5" s="126"/>
      <c r="E5" s="126"/>
      <c r="F5" s="126"/>
      <c r="G5" s="126"/>
      <c r="H5" s="127"/>
      <c r="I5" s="13"/>
      <c r="J5" s="4"/>
      <c r="K5" s="4"/>
      <c r="L5" s="4"/>
      <c r="M5" s="14"/>
      <c r="N5" s="4"/>
      <c r="O5" s="15"/>
    </row>
    <row r="6" spans="1:15" ht="12" customHeight="1">
      <c r="A6" s="125"/>
      <c r="B6" s="126"/>
      <c r="C6" s="126"/>
      <c r="D6" s="126"/>
      <c r="E6" s="126"/>
      <c r="F6" s="126"/>
      <c r="G6" s="126"/>
      <c r="H6" s="127"/>
      <c r="I6" s="134" t="s">
        <v>62</v>
      </c>
      <c r="J6" s="135"/>
      <c r="K6" s="135"/>
      <c r="L6" s="135"/>
      <c r="M6" s="136"/>
      <c r="N6" s="16" t="s">
        <v>3</v>
      </c>
      <c r="O6" s="15"/>
    </row>
    <row r="7" spans="1:15" ht="7.5" customHeight="1">
      <c r="A7" s="125"/>
      <c r="B7" s="126"/>
      <c r="C7" s="126"/>
      <c r="D7" s="126"/>
      <c r="E7" s="126"/>
      <c r="F7" s="126"/>
      <c r="G7" s="126"/>
      <c r="H7" s="127"/>
      <c r="I7" s="137"/>
      <c r="J7" s="135"/>
      <c r="K7" s="135"/>
      <c r="L7" s="135"/>
      <c r="M7" s="136"/>
      <c r="N7" s="4"/>
      <c r="O7" s="15"/>
    </row>
    <row r="8" spans="1:15" ht="7.5" customHeight="1">
      <c r="A8" s="125"/>
      <c r="B8" s="126"/>
      <c r="C8" s="126"/>
      <c r="D8" s="126"/>
      <c r="E8" s="126"/>
      <c r="F8" s="126"/>
      <c r="G8" s="126"/>
      <c r="H8" s="127"/>
      <c r="I8" s="137"/>
      <c r="J8" s="135"/>
      <c r="K8" s="135"/>
      <c r="L8" s="135"/>
      <c r="M8" s="136"/>
      <c r="N8" s="9"/>
      <c r="O8" s="17"/>
    </row>
    <row r="9" spans="1:15" ht="12" customHeight="1">
      <c r="A9" s="125"/>
      <c r="B9" s="126"/>
      <c r="C9" s="126"/>
      <c r="D9" s="126"/>
      <c r="E9" s="126"/>
      <c r="F9" s="126"/>
      <c r="G9" s="126"/>
      <c r="H9" s="127"/>
      <c r="I9" s="137"/>
      <c r="J9" s="135"/>
      <c r="K9" s="135"/>
      <c r="L9" s="135"/>
      <c r="M9" s="136"/>
      <c r="N9" s="18" t="s">
        <v>4</v>
      </c>
      <c r="O9" s="15"/>
    </row>
    <row r="10" spans="1:15" ht="7.5" customHeight="1">
      <c r="A10" s="125"/>
      <c r="B10" s="126"/>
      <c r="C10" s="126"/>
      <c r="D10" s="126"/>
      <c r="E10" s="126"/>
      <c r="F10" s="126"/>
      <c r="G10" s="126"/>
      <c r="H10" s="127"/>
      <c r="I10" s="137"/>
      <c r="J10" s="135"/>
      <c r="K10" s="135"/>
      <c r="L10" s="135"/>
      <c r="M10" s="136"/>
      <c r="N10" s="4"/>
      <c r="O10" s="15"/>
    </row>
    <row r="11" spans="1:15" ht="7.5" customHeight="1">
      <c r="A11" s="125"/>
      <c r="B11" s="126"/>
      <c r="C11" s="126"/>
      <c r="D11" s="126"/>
      <c r="E11" s="126"/>
      <c r="F11" s="126"/>
      <c r="G11" s="126"/>
      <c r="H11" s="127"/>
      <c r="I11" s="137"/>
      <c r="J11" s="135"/>
      <c r="K11" s="135"/>
      <c r="L11" s="135"/>
      <c r="M11" s="136"/>
      <c r="N11" s="99" t="s">
        <v>81</v>
      </c>
      <c r="O11" s="100"/>
    </row>
    <row r="12" spans="1:15" ht="7.5" customHeight="1">
      <c r="A12" s="128"/>
      <c r="B12" s="129"/>
      <c r="C12" s="129"/>
      <c r="D12" s="129"/>
      <c r="E12" s="129"/>
      <c r="F12" s="129"/>
      <c r="G12" s="129"/>
      <c r="H12" s="130"/>
      <c r="I12" s="138"/>
      <c r="J12" s="139"/>
      <c r="K12" s="139"/>
      <c r="L12" s="139"/>
      <c r="M12" s="140"/>
      <c r="N12" s="101"/>
      <c r="O12" s="102"/>
    </row>
    <row r="13" spans="1:15" ht="12.75">
      <c r="A13" s="103" t="s">
        <v>5</v>
      </c>
      <c r="B13" s="104"/>
      <c r="C13" s="104"/>
      <c r="D13" s="104"/>
      <c r="E13" s="104"/>
      <c r="F13" s="105"/>
      <c r="G13" s="19"/>
      <c r="H13" s="109" t="s">
        <v>6</v>
      </c>
      <c r="I13" s="110"/>
      <c r="J13" s="110"/>
      <c r="K13" s="110"/>
      <c r="L13" s="110"/>
      <c r="M13" s="110"/>
      <c r="N13" s="110"/>
      <c r="O13" s="111"/>
    </row>
    <row r="14" spans="1:15" ht="12.75">
      <c r="A14" s="106"/>
      <c r="B14" s="107"/>
      <c r="C14" s="107"/>
      <c r="D14" s="107"/>
      <c r="E14" s="107"/>
      <c r="F14" s="108"/>
      <c r="G14" s="19"/>
      <c r="H14" s="112"/>
      <c r="I14" s="113"/>
      <c r="J14" s="113"/>
      <c r="K14" s="113"/>
      <c r="L14" s="113"/>
      <c r="M14" s="113"/>
      <c r="N14" s="113"/>
      <c r="O14" s="114"/>
    </row>
    <row r="15" spans="1:15" ht="12.75">
      <c r="A15" s="20"/>
      <c r="B15" s="21"/>
      <c r="C15" s="21"/>
      <c r="D15" s="21"/>
      <c r="E15" s="21"/>
      <c r="F15" s="14"/>
      <c r="G15" s="19"/>
      <c r="H15" s="115" t="s">
        <v>7</v>
      </c>
      <c r="I15" s="116"/>
      <c r="J15" s="116"/>
      <c r="K15" s="116"/>
      <c r="L15" s="117"/>
      <c r="M15" s="121" t="s">
        <v>8</v>
      </c>
      <c r="N15" s="110"/>
      <c r="O15" s="111"/>
    </row>
    <row r="16" spans="1:15" ht="12.75">
      <c r="A16" s="22"/>
      <c r="B16" s="21"/>
      <c r="C16" s="21"/>
      <c r="D16" s="21"/>
      <c r="E16" s="21"/>
      <c r="F16" s="14"/>
      <c r="G16" s="19"/>
      <c r="H16" s="118"/>
      <c r="I16" s="119"/>
      <c r="J16" s="119"/>
      <c r="K16" s="119"/>
      <c r="L16" s="120"/>
      <c r="M16" s="112"/>
      <c r="N16" s="113"/>
      <c r="O16" s="114"/>
    </row>
    <row r="17" spans="1:15" ht="12.75">
      <c r="A17" s="22"/>
      <c r="B17" s="21"/>
      <c r="C17" s="21"/>
      <c r="D17" s="21"/>
      <c r="E17" s="21"/>
      <c r="F17" s="14"/>
      <c r="G17" s="23"/>
      <c r="H17" s="24"/>
      <c r="I17" s="20"/>
      <c r="J17" s="20"/>
      <c r="K17" s="20"/>
      <c r="L17" s="25"/>
      <c r="M17" s="20"/>
      <c r="N17" s="20"/>
      <c r="O17" s="26" t="s">
        <v>9</v>
      </c>
    </row>
    <row r="18" spans="1:15" ht="12.75">
      <c r="A18" s="22"/>
      <c r="B18" s="21"/>
      <c r="C18" s="21"/>
      <c r="D18" s="21"/>
      <c r="E18" s="21"/>
      <c r="F18" s="14"/>
      <c r="G18" s="27" t="s">
        <v>10</v>
      </c>
      <c r="H18" s="28" t="s">
        <v>11</v>
      </c>
      <c r="I18" s="29" t="s">
        <v>12</v>
      </c>
      <c r="J18" s="29" t="s">
        <v>13</v>
      </c>
      <c r="K18" s="29" t="s">
        <v>14</v>
      </c>
      <c r="L18" s="29" t="s">
        <v>15</v>
      </c>
      <c r="M18" s="29" t="s">
        <v>16</v>
      </c>
      <c r="N18" s="29" t="s">
        <v>17</v>
      </c>
      <c r="O18" s="26" t="s">
        <v>18</v>
      </c>
    </row>
    <row r="19" spans="1:15" ht="12.75">
      <c r="A19" s="29" t="s">
        <v>19</v>
      </c>
      <c r="B19" s="141" t="s">
        <v>20</v>
      </c>
      <c r="C19" s="142"/>
      <c r="D19" s="142"/>
      <c r="E19" s="142"/>
      <c r="F19" s="143"/>
      <c r="G19" s="27" t="s">
        <v>21</v>
      </c>
      <c r="H19" s="28" t="s">
        <v>22</v>
      </c>
      <c r="I19" s="29" t="s">
        <v>23</v>
      </c>
      <c r="J19" s="29" t="s">
        <v>23</v>
      </c>
      <c r="K19" s="29" t="s">
        <v>24</v>
      </c>
      <c r="L19" s="29" t="s">
        <v>14</v>
      </c>
      <c r="M19" s="29" t="s">
        <v>18</v>
      </c>
      <c r="N19" s="29" t="s">
        <v>25</v>
      </c>
      <c r="O19" s="26" t="s">
        <v>26</v>
      </c>
    </row>
    <row r="20" spans="1:15" ht="12.75">
      <c r="A20" s="29" t="s">
        <v>27</v>
      </c>
      <c r="B20" s="21"/>
      <c r="C20" s="21"/>
      <c r="D20" s="21"/>
      <c r="E20" s="21"/>
      <c r="F20" s="14"/>
      <c r="G20" s="27" t="s">
        <v>28</v>
      </c>
      <c r="H20" s="14"/>
      <c r="I20" s="29" t="s">
        <v>29</v>
      </c>
      <c r="J20" s="29" t="s">
        <v>30</v>
      </c>
      <c r="K20" s="29" t="s">
        <v>31</v>
      </c>
      <c r="L20" s="29" t="s">
        <v>32</v>
      </c>
      <c r="M20" s="29" t="s">
        <v>33</v>
      </c>
      <c r="N20" s="29" t="s">
        <v>18</v>
      </c>
      <c r="O20" s="30" t="s">
        <v>34</v>
      </c>
    </row>
    <row r="21" spans="1:15" ht="12.75">
      <c r="A21" s="22"/>
      <c r="B21" s="21"/>
      <c r="C21" s="21"/>
      <c r="D21" s="21"/>
      <c r="E21" s="21"/>
      <c r="F21" s="14"/>
      <c r="G21" s="31"/>
      <c r="H21" s="14"/>
      <c r="I21" s="29" t="s">
        <v>35</v>
      </c>
      <c r="J21" s="29"/>
      <c r="K21" s="29"/>
      <c r="L21" s="29"/>
      <c r="M21" s="29"/>
      <c r="N21" s="29" t="s">
        <v>36</v>
      </c>
      <c r="O21" s="26"/>
    </row>
    <row r="22" spans="1:15" ht="12.75">
      <c r="A22" s="32" t="s">
        <v>37</v>
      </c>
      <c r="B22" s="141" t="s">
        <v>38</v>
      </c>
      <c r="C22" s="142"/>
      <c r="D22" s="142"/>
      <c r="E22" s="142"/>
      <c r="F22" s="143"/>
      <c r="G22" s="33" t="s">
        <v>39</v>
      </c>
      <c r="H22" s="34" t="s">
        <v>40</v>
      </c>
      <c r="I22" s="32" t="s">
        <v>41</v>
      </c>
      <c r="J22" s="32" t="s">
        <v>42</v>
      </c>
      <c r="K22" s="32" t="s">
        <v>43</v>
      </c>
      <c r="L22" s="32" t="s">
        <v>44</v>
      </c>
      <c r="M22" s="32" t="s">
        <v>45</v>
      </c>
      <c r="N22" s="32" t="s">
        <v>46</v>
      </c>
      <c r="O22" s="35" t="s">
        <v>47</v>
      </c>
    </row>
    <row r="23" spans="1:15" ht="19.5" customHeight="1">
      <c r="A23" s="77">
        <v>1223.71</v>
      </c>
      <c r="B23" s="71" t="s">
        <v>52</v>
      </c>
      <c r="C23" s="69"/>
      <c r="D23" s="69"/>
      <c r="E23" s="69"/>
      <c r="F23" s="70"/>
      <c r="G23" s="68"/>
      <c r="H23" s="72">
        <v>0</v>
      </c>
      <c r="I23" s="73">
        <v>0</v>
      </c>
      <c r="J23" s="74">
        <v>0</v>
      </c>
      <c r="K23" s="73">
        <v>0</v>
      </c>
      <c r="L23" s="73">
        <v>0</v>
      </c>
      <c r="M23" s="83">
        <v>15902</v>
      </c>
      <c r="N23" s="76">
        <v>0.5</v>
      </c>
      <c r="O23" s="75">
        <f>SUM(M23*N23)</f>
        <v>7951</v>
      </c>
    </row>
    <row r="24" spans="1:15" ht="25.5">
      <c r="A24" s="36" t="s">
        <v>72</v>
      </c>
      <c r="B24" s="84" t="s">
        <v>53</v>
      </c>
      <c r="C24" s="144"/>
      <c r="D24" s="144"/>
      <c r="E24" s="144"/>
      <c r="F24" s="145"/>
      <c r="G24" s="37" t="s">
        <v>54</v>
      </c>
      <c r="H24" s="38">
        <v>34</v>
      </c>
      <c r="I24" s="39">
        <v>1</v>
      </c>
      <c r="J24" s="40">
        <f>SUM(H24*I24)</f>
        <v>34</v>
      </c>
      <c r="K24" s="39">
        <v>0.5</v>
      </c>
      <c r="L24" s="41">
        <f>SUM(J24*K24)</f>
        <v>17</v>
      </c>
      <c r="M24" s="42"/>
      <c r="N24" s="43"/>
      <c r="O24" s="44"/>
    </row>
    <row r="25" spans="1:15" ht="12.75">
      <c r="A25" s="36"/>
      <c r="B25" s="45"/>
      <c r="C25" s="59"/>
      <c r="D25" s="59"/>
      <c r="E25" s="59"/>
      <c r="F25" s="60"/>
      <c r="G25" s="37"/>
      <c r="H25" s="38"/>
      <c r="I25" s="39"/>
      <c r="J25" s="40"/>
      <c r="K25" s="39"/>
      <c r="L25" s="41"/>
      <c r="M25" s="42"/>
      <c r="N25" s="43"/>
      <c r="O25" s="44"/>
    </row>
    <row r="26" spans="1:15" ht="12.75">
      <c r="A26" s="36" t="s">
        <v>73</v>
      </c>
      <c r="B26" s="84" t="s">
        <v>48</v>
      </c>
      <c r="C26" s="85"/>
      <c r="D26" s="85"/>
      <c r="E26" s="85"/>
      <c r="F26" s="86"/>
      <c r="G26" s="37" t="s">
        <v>63</v>
      </c>
      <c r="H26" s="38">
        <v>14737</v>
      </c>
      <c r="I26" s="39">
        <v>1</v>
      </c>
      <c r="J26" s="40">
        <f>SUM(H26*I26)</f>
        <v>14737</v>
      </c>
      <c r="K26" s="39">
        <v>0.25</v>
      </c>
      <c r="L26" s="82">
        <f>SUM(J26*K26)</f>
        <v>3684.25</v>
      </c>
      <c r="M26" s="42"/>
      <c r="N26" s="43"/>
      <c r="O26" s="44"/>
    </row>
    <row r="27" spans="1:15" ht="12.75">
      <c r="A27" s="36"/>
      <c r="B27" s="45"/>
      <c r="C27" s="46"/>
      <c r="D27" s="46"/>
      <c r="E27" s="46"/>
      <c r="F27" s="47"/>
      <c r="G27" s="37"/>
      <c r="H27" s="38"/>
      <c r="I27" s="39"/>
      <c r="J27" s="40"/>
      <c r="K27" s="39"/>
      <c r="L27" s="41"/>
      <c r="M27" s="42"/>
      <c r="N27" s="43"/>
      <c r="O27" s="44"/>
    </row>
    <row r="28" spans="1:15" ht="12.75">
      <c r="A28" s="36" t="s">
        <v>74</v>
      </c>
      <c r="B28" s="84" t="s">
        <v>80</v>
      </c>
      <c r="C28" s="85"/>
      <c r="D28" s="85"/>
      <c r="E28" s="85"/>
      <c r="F28" s="86"/>
      <c r="G28" s="37" t="s">
        <v>64</v>
      </c>
      <c r="H28" s="38">
        <v>175</v>
      </c>
      <c r="I28" s="39">
        <v>12</v>
      </c>
      <c r="J28" s="40">
        <f>SUM(H28*I28)</f>
        <v>2100</v>
      </c>
      <c r="K28" s="39">
        <v>0.25</v>
      </c>
      <c r="L28" s="82">
        <f>SUM(J28*K28)</f>
        <v>525</v>
      </c>
      <c r="M28" s="42"/>
      <c r="N28" s="43"/>
      <c r="O28" s="44"/>
    </row>
    <row r="29" spans="1:15" ht="12.75">
      <c r="A29" s="36"/>
      <c r="B29" s="45"/>
      <c r="C29" s="46"/>
      <c r="D29" s="46"/>
      <c r="E29" s="46"/>
      <c r="F29" s="47"/>
      <c r="G29" s="37"/>
      <c r="H29" s="38"/>
      <c r="I29" s="39"/>
      <c r="J29" s="40"/>
      <c r="K29" s="39"/>
      <c r="L29" s="41"/>
      <c r="M29" s="42"/>
      <c r="N29" s="43"/>
      <c r="O29" s="44"/>
    </row>
    <row r="30" spans="1:15" ht="25.5" customHeight="1">
      <c r="A30" s="36" t="s">
        <v>74</v>
      </c>
      <c r="B30" s="84" t="s">
        <v>77</v>
      </c>
      <c r="C30" s="85"/>
      <c r="D30" s="85"/>
      <c r="E30" s="85"/>
      <c r="F30" s="86"/>
      <c r="G30" s="37" t="s">
        <v>67</v>
      </c>
      <c r="H30" s="79">
        <v>170</v>
      </c>
      <c r="I30" s="80">
        <v>1</v>
      </c>
      <c r="J30" s="81">
        <f>SUM(H30*I30)</f>
        <v>170</v>
      </c>
      <c r="K30" s="80">
        <v>0.25</v>
      </c>
      <c r="L30" s="82">
        <f>SUM(J30*K30)</f>
        <v>42.5</v>
      </c>
      <c r="M30" s="42"/>
      <c r="N30" s="43"/>
      <c r="O30" s="44"/>
    </row>
    <row r="31" spans="1:15" ht="12.75">
      <c r="A31" s="36"/>
      <c r="B31" s="45"/>
      <c r="C31" s="46"/>
      <c r="D31" s="46"/>
      <c r="E31" s="46"/>
      <c r="F31" s="47"/>
      <c r="G31" s="37"/>
      <c r="H31" s="38"/>
      <c r="I31" s="39"/>
      <c r="J31" s="40"/>
      <c r="K31" s="39"/>
      <c r="L31" s="41"/>
      <c r="M31" s="42"/>
      <c r="N31" s="43"/>
      <c r="O31" s="44"/>
    </row>
    <row r="32" spans="1:15" ht="12.75">
      <c r="A32" s="36" t="s">
        <v>73</v>
      </c>
      <c r="B32" s="84" t="s">
        <v>56</v>
      </c>
      <c r="C32" s="85"/>
      <c r="D32" s="85"/>
      <c r="E32" s="85"/>
      <c r="F32" s="86"/>
      <c r="G32" s="37" t="s">
        <v>55</v>
      </c>
      <c r="H32" s="38">
        <v>50</v>
      </c>
      <c r="I32" s="39">
        <v>1</v>
      </c>
      <c r="J32" s="40">
        <f>SUM(H32*I32)</f>
        <v>50</v>
      </c>
      <c r="K32" s="39">
        <v>0.5</v>
      </c>
      <c r="L32" s="41">
        <f>SUM(J32*K32)</f>
        <v>25</v>
      </c>
      <c r="M32" s="42"/>
      <c r="N32" s="43"/>
      <c r="O32" s="44"/>
    </row>
    <row r="33" spans="1:15" ht="12.75">
      <c r="A33" s="36"/>
      <c r="B33" s="45"/>
      <c r="C33" s="46"/>
      <c r="D33" s="46"/>
      <c r="E33" s="46"/>
      <c r="F33" s="47"/>
      <c r="G33" s="37"/>
      <c r="H33" s="38"/>
      <c r="I33" s="39"/>
      <c r="J33" s="40"/>
      <c r="K33" s="39"/>
      <c r="L33" s="41"/>
      <c r="M33" s="42"/>
      <c r="N33" s="43"/>
      <c r="O33" s="44"/>
    </row>
    <row r="34" spans="1:15" ht="16.5" customHeight="1">
      <c r="A34" s="36" t="s">
        <v>75</v>
      </c>
      <c r="B34" s="84" t="s">
        <v>68</v>
      </c>
      <c r="C34" s="85"/>
      <c r="D34" s="85"/>
      <c r="E34" s="85"/>
      <c r="F34" s="86"/>
      <c r="G34" s="37" t="s">
        <v>69</v>
      </c>
      <c r="H34" s="38">
        <v>5</v>
      </c>
      <c r="I34" s="39">
        <v>1</v>
      </c>
      <c r="J34" s="40">
        <f>SUM(H34*I34)</f>
        <v>5</v>
      </c>
      <c r="K34" s="39">
        <v>0.5</v>
      </c>
      <c r="L34" s="41">
        <f>SUM(J34*K34)</f>
        <v>2.5</v>
      </c>
      <c r="M34" s="42"/>
      <c r="N34" s="43"/>
      <c r="O34" s="44"/>
    </row>
    <row r="35" spans="1:15" ht="12.75">
      <c r="A35" s="36"/>
      <c r="B35" s="45"/>
      <c r="C35" s="46"/>
      <c r="D35" s="46"/>
      <c r="E35" s="46"/>
      <c r="F35" s="47"/>
      <c r="G35" s="37"/>
      <c r="H35" s="38"/>
      <c r="I35" s="39"/>
      <c r="J35" s="40"/>
      <c r="K35" s="39"/>
      <c r="L35" s="41"/>
      <c r="M35" s="42"/>
      <c r="N35" s="43"/>
      <c r="O35" s="44"/>
    </row>
    <row r="36" spans="1:15" ht="12.75">
      <c r="A36" s="36" t="s">
        <v>75</v>
      </c>
      <c r="B36" s="84" t="s">
        <v>57</v>
      </c>
      <c r="C36" s="85"/>
      <c r="D36" s="85"/>
      <c r="E36" s="85"/>
      <c r="F36" s="86"/>
      <c r="G36" s="78" t="s">
        <v>65</v>
      </c>
      <c r="H36" s="38">
        <v>50</v>
      </c>
      <c r="I36" s="39">
        <v>1</v>
      </c>
      <c r="J36" s="40">
        <f>SUM(H36*I36)</f>
        <v>50</v>
      </c>
      <c r="K36" s="39">
        <v>0.25</v>
      </c>
      <c r="L36" s="41">
        <f>SUM(J36*K36)</f>
        <v>12.5</v>
      </c>
      <c r="M36" s="42"/>
      <c r="N36" s="43"/>
      <c r="O36" s="44"/>
    </row>
    <row r="37" spans="1:15" ht="12.75">
      <c r="A37" s="36"/>
      <c r="B37" s="45"/>
      <c r="C37" s="46"/>
      <c r="D37" s="46"/>
      <c r="E37" s="46"/>
      <c r="F37" s="47"/>
      <c r="G37" s="37"/>
      <c r="H37" s="38"/>
      <c r="I37" s="39"/>
      <c r="J37" s="40"/>
      <c r="K37" s="39"/>
      <c r="L37" s="41"/>
      <c r="M37" s="42"/>
      <c r="N37" s="43"/>
      <c r="O37" s="44"/>
    </row>
    <row r="38" spans="1:15" ht="12.75">
      <c r="A38" s="36" t="s">
        <v>75</v>
      </c>
      <c r="B38" s="84" t="s">
        <v>58</v>
      </c>
      <c r="C38" s="85"/>
      <c r="D38" s="85"/>
      <c r="E38" s="85"/>
      <c r="F38" s="86"/>
      <c r="G38" s="37" t="s">
        <v>66</v>
      </c>
      <c r="H38" s="38">
        <v>900</v>
      </c>
      <c r="I38" s="39">
        <v>1</v>
      </c>
      <c r="J38" s="40">
        <f>SUM(H38*I38)</f>
        <v>900</v>
      </c>
      <c r="K38" s="39">
        <v>0.25</v>
      </c>
      <c r="L38" s="41">
        <f>SUM(J38*K38)</f>
        <v>225</v>
      </c>
      <c r="M38" s="42"/>
      <c r="N38" s="43"/>
      <c r="O38" s="44"/>
    </row>
    <row r="39" spans="1:15" ht="12.75">
      <c r="A39" s="36"/>
      <c r="B39" s="45"/>
      <c r="C39" s="46"/>
      <c r="D39" s="46"/>
      <c r="E39" s="46"/>
      <c r="F39" s="47"/>
      <c r="G39" s="37"/>
      <c r="H39" s="38"/>
      <c r="I39" s="39"/>
      <c r="J39" s="40"/>
      <c r="K39" s="39"/>
      <c r="L39" s="41"/>
      <c r="M39" s="42"/>
      <c r="N39" s="43"/>
      <c r="O39" s="44"/>
    </row>
    <row r="40" spans="1:15" ht="12.75">
      <c r="A40" s="36" t="s">
        <v>75</v>
      </c>
      <c r="B40" s="84" t="s">
        <v>59</v>
      </c>
      <c r="C40" s="85"/>
      <c r="D40" s="85"/>
      <c r="E40" s="85"/>
      <c r="F40" s="86"/>
      <c r="G40" s="37" t="s">
        <v>60</v>
      </c>
      <c r="H40" s="38">
        <v>50</v>
      </c>
      <c r="I40" s="39">
        <v>1</v>
      </c>
      <c r="J40" s="40">
        <f>SUM(H40*I40)</f>
        <v>50</v>
      </c>
      <c r="K40" s="39">
        <v>0.25</v>
      </c>
      <c r="L40" s="41">
        <f>SUM(J40*K40)</f>
        <v>12.5</v>
      </c>
      <c r="M40" s="42"/>
      <c r="N40" s="43"/>
      <c r="O40" s="44"/>
    </row>
    <row r="41" spans="1:15" ht="12.75">
      <c r="A41" s="36"/>
      <c r="B41" s="45"/>
      <c r="C41" s="46"/>
      <c r="D41" s="46"/>
      <c r="E41" s="46"/>
      <c r="F41" s="47"/>
      <c r="G41" s="37"/>
      <c r="H41" s="38"/>
      <c r="I41" s="39"/>
      <c r="J41" s="40"/>
      <c r="K41" s="39"/>
      <c r="L41" s="41"/>
      <c r="M41" s="42"/>
      <c r="N41" s="43"/>
      <c r="O41" s="44"/>
    </row>
    <row r="42" spans="1:15" ht="12.75">
      <c r="A42" s="36" t="s">
        <v>79</v>
      </c>
      <c r="B42" s="84" t="s">
        <v>61</v>
      </c>
      <c r="C42" s="85"/>
      <c r="D42" s="85"/>
      <c r="E42" s="85"/>
      <c r="F42" s="86"/>
      <c r="G42" s="37" t="s">
        <v>78</v>
      </c>
      <c r="H42" s="38">
        <v>900</v>
      </c>
      <c r="I42" s="39">
        <v>1</v>
      </c>
      <c r="J42" s="40">
        <f>SUM(H42*I42)</f>
        <v>900</v>
      </c>
      <c r="K42" s="39">
        <v>0.25</v>
      </c>
      <c r="L42" s="41">
        <f>SUM(J42*K42)</f>
        <v>225</v>
      </c>
      <c r="M42" s="42"/>
      <c r="N42" s="43"/>
      <c r="O42" s="44"/>
    </row>
    <row r="43" spans="1:15" ht="12.75">
      <c r="A43" s="36"/>
      <c r="B43" s="45"/>
      <c r="C43" s="46"/>
      <c r="D43" s="46"/>
      <c r="E43" s="46"/>
      <c r="F43" s="47"/>
      <c r="G43" s="37"/>
      <c r="H43" s="38"/>
      <c r="I43" s="39"/>
      <c r="J43" s="40"/>
      <c r="K43" s="39"/>
      <c r="L43" s="41"/>
      <c r="M43" s="42"/>
      <c r="N43" s="43"/>
      <c r="O43" s="44"/>
    </row>
    <row r="44" spans="1:15" ht="12.75">
      <c r="A44" s="36" t="s">
        <v>76</v>
      </c>
      <c r="B44" s="84" t="s">
        <v>70</v>
      </c>
      <c r="C44" s="85"/>
      <c r="D44" s="85"/>
      <c r="E44" s="85"/>
      <c r="F44" s="86"/>
      <c r="G44" s="37" t="s">
        <v>71</v>
      </c>
      <c r="H44" s="38">
        <v>900</v>
      </c>
      <c r="I44" s="39">
        <v>0.14</v>
      </c>
      <c r="J44" s="40">
        <f>SUM(H44*I44)</f>
        <v>126.00000000000001</v>
      </c>
      <c r="K44" s="39">
        <v>0.25</v>
      </c>
      <c r="L44" s="41">
        <f>SUM(J44*K44)</f>
        <v>31.500000000000004</v>
      </c>
      <c r="M44" s="42"/>
      <c r="N44" s="43"/>
      <c r="O44" s="44"/>
    </row>
    <row r="45" spans="1:15" ht="13.5" thickBot="1">
      <c r="A45" s="36"/>
      <c r="B45" s="90"/>
      <c r="C45" s="91"/>
      <c r="D45" s="91"/>
      <c r="E45" s="91"/>
      <c r="F45" s="92"/>
      <c r="G45" s="37"/>
      <c r="H45" s="38"/>
      <c r="I45" s="39"/>
      <c r="J45" s="40">
        <f>SUM(H45*I45)</f>
        <v>0</v>
      </c>
      <c r="K45" s="39"/>
      <c r="L45" s="41">
        <f>SUM(J45*K45)</f>
        <v>0</v>
      </c>
      <c r="M45" s="42"/>
      <c r="N45" s="43"/>
      <c r="O45" s="44"/>
    </row>
    <row r="46" spans="1:15" ht="13.5" thickBot="1">
      <c r="A46" s="48"/>
      <c r="B46" s="93" t="s">
        <v>49</v>
      </c>
      <c r="C46" s="94"/>
      <c r="D46" s="94"/>
      <c r="E46" s="94"/>
      <c r="F46" s="95"/>
      <c r="G46" s="49"/>
      <c r="H46" s="50"/>
      <c r="I46" s="51"/>
      <c r="J46" s="52">
        <f>SUM(J24:J45)-J24</f>
        <v>19088</v>
      </c>
      <c r="K46" s="51"/>
      <c r="L46" s="52">
        <f>SUM(L24:L45)-L24</f>
        <v>4785.75</v>
      </c>
      <c r="M46" s="52">
        <f>SUM(M23:M45)</f>
        <v>15902</v>
      </c>
      <c r="N46" s="51"/>
      <c r="O46" s="53">
        <f>SUM(O23:O45)</f>
        <v>7951</v>
      </c>
    </row>
    <row r="47" spans="1:15" ht="13.5" thickBot="1">
      <c r="A47" s="54"/>
      <c r="B47" s="96" t="s">
        <v>50</v>
      </c>
      <c r="C47" s="97"/>
      <c r="D47" s="97"/>
      <c r="E47" s="97"/>
      <c r="F47" s="98"/>
      <c r="G47" s="55"/>
      <c r="H47" s="56"/>
      <c r="I47" s="57"/>
      <c r="J47" s="53">
        <f>SUM(J46+J78+J107+J136+J165+J194+J223+J252+J281+J310+J339+J368+J397+J426+J455+J484+J513+J542+J571+J600+J629+J658+J687+J716+J745+J774+J803+J832+J861+J890+J919+J948+J977+J1006+J1035+J1064+J1093+J1122+J1151+J1180+J1209+J1238+J1267+J1296+J1325+J1354+J1383+J1412+J1441+J1470+J1499+J1528+J1557+J1586+J1615+J1644+J1673+J1702+J1731+J1760)</f>
        <v>19088</v>
      </c>
      <c r="K47" s="57"/>
      <c r="L47" s="53">
        <f>SUM(L46+L78+L107+L136+L165+L194+L223+L252+L281+L310+L339+L368+L397+L426+L455+L484+L513+L542+L571+L600+L629+L658+L687+L716+L745+L774+L803+L832+L861+L890+L919+L948+L977+L1006+L1035+L1064+L1093+L1122+L1151+L1180+L1209+L1238+L1267+L1296+L1325+L1354+L1383+L1412+L1441+L1470+L1499+L1528+L1557+L1586+L1615+L1644+L1673+L1702+L1731+L1760)</f>
        <v>4785.75</v>
      </c>
      <c r="M47" s="53">
        <f>SUM(M46+M78+M107+M136+M165+M194+M223+M252+M281+M310+M339+M368+M397+M426+M455+M484+M513+M542+M571+M600+M629+M658+M687+M716+M745+M774+M803+M832+M861+M890+M919+M948+M977+M1006+M1035+M1064+M1093+M1122+M1151+M1180+M1209+M1238+M1267+M1296+M1325+M1354+M1383+M1412+M1441+M1470+M1499+M1528+M1557+M1586+M1615+M1644+M1673+M1702+M1731+M1760)</f>
        <v>15902</v>
      </c>
      <c r="N47" s="57"/>
      <c r="O47" s="53">
        <f>SUM(O46+O78+O107+O136+O165+O194+O223+O252+O281+O310+O339+O368+O397+O426+O455+O484+O513+O542+O571+O600+O629+O658+O687+O716+O745+O774+O803+O832+O861+O890+O919+O948+O977+O1006+O1035+O1064+O1093+O1122+O1151+O1180+O1209+O1238+O1267+O1296+O1325+O1354+O1383+O1412+O1441+O1470+O1499+O1528+O1557+O1586+O1615+O1644+O1673+O1702+O1731+O1760)</f>
        <v>7951</v>
      </c>
    </row>
    <row r="48" spans="1:15" ht="27" customHeight="1" thickBot="1">
      <c r="A48" s="87" t="s">
        <v>51</v>
      </c>
      <c r="B48" s="88"/>
      <c r="C48" s="88"/>
      <c r="D48" s="88"/>
      <c r="E48" s="88"/>
      <c r="F48" s="89"/>
      <c r="G48" s="55"/>
      <c r="H48" s="56"/>
      <c r="I48" s="57"/>
      <c r="J48" s="58">
        <f>SUM(J46+M46)</f>
        <v>34990</v>
      </c>
      <c r="K48" s="57"/>
      <c r="L48" s="58">
        <f>SUM(L46+O46)</f>
        <v>12736.75</v>
      </c>
      <c r="M48" s="53"/>
      <c r="N48" s="57"/>
      <c r="O48" s="53"/>
    </row>
    <row r="49" spans="1:15" ht="12.75">
      <c r="A49" s="61"/>
      <c r="B49" s="62"/>
      <c r="C49" s="62"/>
      <c r="D49" s="62"/>
      <c r="E49" s="62"/>
      <c r="F49" s="62"/>
      <c r="G49" s="63"/>
      <c r="H49" s="64"/>
      <c r="I49" s="65"/>
      <c r="J49" s="66"/>
      <c r="K49" s="65"/>
      <c r="L49" s="66"/>
      <c r="M49" s="67"/>
      <c r="N49" s="65"/>
      <c r="O49" s="67"/>
    </row>
  </sheetData>
  <sheetProtection/>
  <mergeCells count="25">
    <mergeCell ref="B34:F34"/>
    <mergeCell ref="B28:F28"/>
    <mergeCell ref="B32:F32"/>
    <mergeCell ref="B19:F19"/>
    <mergeCell ref="B22:F22"/>
    <mergeCell ref="B24:F24"/>
    <mergeCell ref="B26:F26"/>
    <mergeCell ref="B30:F30"/>
    <mergeCell ref="N11:O12"/>
    <mergeCell ref="A13:F14"/>
    <mergeCell ref="H13:O14"/>
    <mergeCell ref="H15:L16"/>
    <mergeCell ref="M15:O16"/>
    <mergeCell ref="A4:H12"/>
    <mergeCell ref="I4:M4"/>
    <mergeCell ref="I6:M12"/>
    <mergeCell ref="B36:F36"/>
    <mergeCell ref="B38:F38"/>
    <mergeCell ref="A48:F48"/>
    <mergeCell ref="B42:F42"/>
    <mergeCell ref="B45:F45"/>
    <mergeCell ref="B46:F46"/>
    <mergeCell ref="B47:F47"/>
    <mergeCell ref="B44:F44"/>
    <mergeCell ref="B40:F40"/>
  </mergeCells>
  <printOptions/>
  <pageMargins left="0.42" right="0.46" top="0.5" bottom="0.65" header="0.51" footer="0.5"/>
  <pageSetup fitToHeight="1" fitToWidth="1" horizontalDpi="300" verticalDpi="3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AMS, F&amp;V Programs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SJimenez</dc:creator>
  <cp:keywords/>
  <dc:description/>
  <cp:lastModifiedBy>Gilham, Norma - AMS</cp:lastModifiedBy>
  <cp:lastPrinted>2010-06-22T18:08:43Z</cp:lastPrinted>
  <dcterms:created xsi:type="dcterms:W3CDTF">2007-04-20T14:28:59Z</dcterms:created>
  <dcterms:modified xsi:type="dcterms:W3CDTF">2021-09-28T19:37:34Z</dcterms:modified>
  <cp:category/>
  <cp:version/>
  <cp:contentType/>
  <cp:contentStatus/>
</cp:coreProperties>
</file>