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codeName="{1AED2BDD-1FA3-CEF2-32D4-FBADEFEB71EE}"/>
  <workbookPr codeName="ThisWorkbook" defaultThemeVersion="124226"/>
  <mc:AlternateContent xmlns:mc="http://schemas.openxmlformats.org/markup-compatibility/2006">
    <mc:Choice Requires="x15">
      <x15ac:absPath xmlns:x15ac="http://schemas.microsoft.com/office/spreadsheetml/2010/11/ac" url="C:\Users\KSleasma\Documents\"/>
    </mc:Choice>
  </mc:AlternateContent>
  <xr:revisionPtr revIDLastSave="0" documentId="13_ncr:1_{D9D3004A-1096-4CEC-AB99-0AED8D6A7F23}" xr6:coauthVersionLast="44" xr6:coauthVersionMax="45" xr10:uidLastSave="{00000000-0000-0000-0000-000000000000}"/>
  <workbookProtection workbookAlgorithmName="SHA-512" workbookHashValue="9H+4RzJkfbZTuHYT4ZLIyIvrvrsDHms8JEgMzak5Ohsydd+/i08k+fBdEY5c8C1l+uh/wRy1Ei5qukMkMT5U5g==" workbookSaltValue="pm0/fBcEelq725qk1diYAw==" workbookSpinCount="100000" lockStructure="1"/>
  <bookViews>
    <workbookView xWindow="-110" yWindow="-110" windowWidth="19420" windowHeight="10420" tabRatio="769" xr2:uid="{00000000-000D-0000-FFFF-FFFF00000000}"/>
  </bookViews>
  <sheets>
    <sheet name="Instructions" sheetId="2" r:id="rId1"/>
    <sheet name="Section 1" sheetId="1" r:id="rId2"/>
    <sheet name="Section 2" sheetId="4" r:id="rId3"/>
    <sheet name="Lists" sheetId="7" state="hidden" r:id="rId4"/>
    <sheet name="Checks" sheetId="9" state="hidden" r:id="rId5"/>
    <sheet name="OutputForCSV" sheetId="10" state="hidden" r:id="rId6"/>
  </sheets>
  <definedNames>
    <definedName name="AllError">Checks!$D$8</definedName>
    <definedName name="CharacterCheck">Checks!$D$5</definedName>
    <definedName name="CompName">OutputForCSV!$F$1</definedName>
    <definedName name="CSVDate">Lists!$G$3</definedName>
    <definedName name="LastCol">OutputForCSV!$O$1</definedName>
    <definedName name="LastRow">OutputForCSV!$A$3</definedName>
    <definedName name="LockStatus">Instructions!$H$13</definedName>
    <definedName name="MeBrCompanyTypes">Lists!$F$3:$F$6</definedName>
    <definedName name="Methyl_Bromide">Lists!$B$3</definedName>
    <definedName name="_xlnm.Print_Area" localSheetId="0">Instructions!$B$2:$D$20</definedName>
    <definedName name="_xlnm.Print_Area" localSheetId="1">'Section 1'!$B$2:$G$13</definedName>
    <definedName name="_xlnm.Print_Area" localSheetId="2">'Section 2'!$C$2:$F$17</definedName>
    <definedName name="ReportingYear">Lists!$D$3:$D$14</definedName>
    <definedName name="ReportType">Lists!$H$3</definedName>
    <definedName name="ReportYr">'Section 1'!$D$11</definedName>
    <definedName name="Sec1Status">Checks!$D$3</definedName>
    <definedName name="Sec2Complete">Checks!$D$6</definedName>
    <definedName name="Sec2Error">Checks!$D$7</definedName>
    <definedName name="StocksComplete">Checks!$D$4</definedName>
    <definedName name="SubDate">'Section 1'!$D$5</definedName>
    <definedName name="SubmissionType">Lists!$C$3:$C$4</definedName>
    <definedName name="SubTSelection">'Section 1'!$D$10</definedName>
    <definedName name="VersionNumber">Lists!#REF!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 i="7" l="1"/>
  <c r="I11" i="1" s="1"/>
  <c r="D15" i="1"/>
  <c r="D14" i="1"/>
  <c r="K1" i="10"/>
  <c r="L1" i="10"/>
  <c r="M1" i="10"/>
  <c r="J1" i="10"/>
  <c r="F12" i="1"/>
  <c r="C2" i="10"/>
  <c r="B2" i="10" s="1"/>
  <c r="I2" i="10"/>
  <c r="G2" i="10"/>
  <c r="E2" i="10"/>
  <c r="D2" i="10"/>
  <c r="H2" i="10"/>
  <c r="F2" i="10"/>
  <c r="J15" i="4"/>
  <c r="J16" i="4"/>
  <c r="J14" i="4"/>
  <c r="D6" i="4"/>
  <c r="D5" i="4"/>
  <c r="J10" i="4"/>
  <c r="D4" i="9" s="1"/>
  <c r="F10" i="1"/>
  <c r="F9" i="1"/>
  <c r="H1" i="10"/>
  <c r="G1" i="10"/>
  <c r="F1" i="10"/>
  <c r="A14" i="4"/>
  <c r="I14" i="4" s="1"/>
  <c r="K14" i="4" s="1"/>
  <c r="D5" i="1"/>
  <c r="E1" i="10" s="1"/>
  <c r="A15" i="4"/>
  <c r="I15" i="4" s="1"/>
  <c r="K15" i="4" s="1"/>
  <c r="A16" i="4"/>
  <c r="I16" i="4" s="1"/>
  <c r="K16" i="4" s="1"/>
  <c r="P2" i="10"/>
  <c r="R2" i="10"/>
  <c r="O2" i="10"/>
  <c r="Q2" i="10"/>
  <c r="D6" i="9" l="1"/>
  <c r="D5" i="9"/>
  <c r="F11" i="1"/>
  <c r="D3" i="9" s="1"/>
  <c r="D12" i="9"/>
  <c r="D13" i="9" s="1"/>
  <c r="G3" i="7"/>
  <c r="D7" i="9" l="1"/>
  <c r="D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text>
    </comment>
    <comment ref="D12" authorId="0" shapeId="0" xr:uid="{00000000-0006-0000-0100-000002000000}">
      <text>
        <r>
          <rPr>
            <sz val="8"/>
            <color indexed="81"/>
            <rFont val="Tahoma"/>
            <family val="2"/>
          </rPr>
          <t xml:space="preserve">Select </t>
        </r>
        <r>
          <rPr>
            <u/>
            <sz val="8"/>
            <color indexed="81"/>
            <rFont val="Tahoma"/>
            <family val="2"/>
          </rPr>
          <t>all</t>
        </r>
        <r>
          <rPr>
            <sz val="8"/>
            <color indexed="81"/>
            <rFont val="Tahoma"/>
            <family val="2"/>
          </rPr>
          <t xml:space="preserve"> types that apply to your company.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Golla, Emily</author>
    <author>Jette, Gabrielle</author>
    <author>Emily Golla</author>
  </authors>
  <commentList>
    <comment ref="D10" authorId="0" shapeId="0" xr:uid="{00000000-0006-0000-0200-000001000000}">
      <text>
        <r>
          <rPr>
            <sz val="8"/>
            <color indexed="81"/>
            <rFont val="Tahoma"/>
            <family val="2"/>
          </rPr>
          <t>These quantities of stocks refer only to amount of methyl bromide that were produced or imported before January 1, 2005. Any quantities of newly produced critical use methyl bromide (i.e., material produced after January 1, 2005) left in the reporting company’s possession as of December 31 of this year should be reported on the “Sales of Critical Use Methyl Bromide” reporting form.</t>
        </r>
      </text>
    </comment>
    <comment ref="I10" authorId="1" shapeId="0" xr:uid="{00000000-0006-0000-0200-000002000000}">
      <text>
        <r>
          <rPr>
            <b/>
            <sz val="9"/>
            <color indexed="81"/>
            <rFont val="Tahoma"/>
            <family val="2"/>
          </rPr>
          <t>Jette, Gabrielle:</t>
        </r>
        <r>
          <rPr>
            <sz val="9"/>
            <color indexed="81"/>
            <rFont val="Tahoma"/>
            <family val="2"/>
          </rPr>
          <t xml:space="preserve">
Total Stocks of Pre-Phaseout Methyl Bromide is required</t>
        </r>
      </text>
    </comment>
    <comment ref="D12" authorId="2" shapeId="0" xr:uid="{00000000-0006-0000-0200-000003000000}">
      <text>
        <r>
          <rPr>
            <sz val="8"/>
            <color indexed="81"/>
            <rFont val="Tahoma"/>
            <family val="2"/>
          </rPr>
          <t>Enter the name of the company(s) holding pre-phaseout stocks of methyl bromide on behalf of the owner as of December 31 of the reporting year.</t>
        </r>
      </text>
    </comment>
    <comment ref="E12" authorId="2" shapeId="0" xr:uid="{00000000-0006-0000-0200-000004000000}">
      <text>
        <r>
          <rPr>
            <sz val="8"/>
            <color indexed="81"/>
            <rFont val="Tahoma"/>
            <family val="2"/>
          </rPr>
          <t>Enter the quantity (kg) of pre-phaseout methyl bromide held by a company on behalf of the owner.</t>
        </r>
      </text>
    </comment>
    <comment ref="K13" authorId="1" shapeId="0" xr:uid="{00000000-0006-0000-0200-000005000000}">
      <text>
        <r>
          <rPr>
            <b/>
            <sz val="9"/>
            <color indexed="81"/>
            <rFont val="Tahoma"/>
            <family val="2"/>
          </rPr>
          <t>Jette, Gabrielle:</t>
        </r>
        <r>
          <rPr>
            <sz val="9"/>
            <color indexed="81"/>
            <rFont val="Tahoma"/>
            <family val="2"/>
          </rPr>
          <t xml:space="preserve">
If a company name is entered, the amount held must be greater than zero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Jette, Gabrielle</author>
  </authors>
  <commentList>
    <comment ref="C4" authorId="0" shapeId="0" xr:uid="{00000000-0006-0000-0400-000001000000}">
      <text>
        <r>
          <rPr>
            <b/>
            <sz val="9"/>
            <color indexed="81"/>
            <rFont val="Tahoma"/>
            <family val="2"/>
          </rPr>
          <t>Jette, Gabrielle:</t>
        </r>
        <r>
          <rPr>
            <sz val="9"/>
            <color indexed="81"/>
            <rFont val="Tahoma"/>
            <family val="2"/>
          </rPr>
          <t xml:space="preserve">
Total Stocks of Pre-Phaseout Methyl Bromide is required</t>
        </r>
      </text>
    </comment>
    <comment ref="C5" authorId="0" shapeId="0" xr:uid="{00000000-0006-0000-0400-000002000000}">
      <text>
        <r>
          <rPr>
            <b/>
            <sz val="9"/>
            <color indexed="81"/>
            <rFont val="Tahoma"/>
            <family val="2"/>
          </rPr>
          <t>Jette, Gabrielle:</t>
        </r>
        <r>
          <rPr>
            <sz val="9"/>
            <color indexed="81"/>
            <rFont val="Tahoma"/>
            <family val="2"/>
          </rPr>
          <t xml:space="preserve">
Company Name can't exceed 200 characters </t>
        </r>
      </text>
    </comment>
    <comment ref="C6" authorId="0" shapeId="0" xr:uid="{00000000-0006-0000-0400-000003000000}">
      <text>
        <r>
          <rPr>
            <b/>
            <sz val="9"/>
            <color indexed="81"/>
            <rFont val="Tahoma"/>
            <family val="2"/>
          </rPr>
          <t>Jette, Gabrielle:</t>
        </r>
        <r>
          <rPr>
            <sz val="9"/>
            <color indexed="81"/>
            <rFont val="Tahoma"/>
            <family val="2"/>
          </rPr>
          <t xml:space="preserve">
If a company name is entered, the amount held must be greater than zero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A1" authorId="0" shapeId="0" xr:uid="{00000000-0006-0000-05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O1" authorId="0" shapeId="0" xr:uid="{00000000-0006-0000-0500-000002000000}">
      <text>
        <r>
          <rPr>
            <b/>
            <sz val="9"/>
            <color indexed="81"/>
            <rFont val="Tahoma"/>
            <family val="2"/>
          </rPr>
          <t>Cory Jemison:</t>
        </r>
        <r>
          <rPr>
            <sz val="9"/>
            <color indexed="81"/>
            <rFont val="Tahoma"/>
            <family val="2"/>
          </rPr>
          <t xml:space="preserve">
Used for export to CSV</t>
        </r>
      </text>
    </comment>
    <comment ref="A3" authorId="0" shapeId="0" xr:uid="{00000000-0006-0000-0500-00000300000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<sst xmlns="http://schemas.openxmlformats.org/spreadsheetml/2006/main" count="140" uniqueCount="118">
  <si>
    <t>Stratospheric Ozone Protection Program</t>
  </si>
  <si>
    <t>U.S. Environmental Protection Agency</t>
  </si>
  <si>
    <t xml:space="preserve">Section 1: Report Identification Information </t>
  </si>
  <si>
    <t>Instructions</t>
  </si>
  <si>
    <t>Chemical Name</t>
  </si>
  <si>
    <t>Net Production</t>
  </si>
  <si>
    <t>kg</t>
  </si>
  <si>
    <t>Text</t>
  </si>
  <si>
    <t>Submission Type</t>
  </si>
  <si>
    <t>Reporting Year:</t>
  </si>
  <si>
    <t>Reporting Year</t>
  </si>
  <si>
    <t>Submission Type:</t>
  </si>
  <si>
    <t>Original Submission</t>
  </si>
  <si>
    <t>Re-Submittal</t>
  </si>
  <si>
    <t xml:space="preserve">Company Name: </t>
  </si>
  <si>
    <t>Complete all fields below.  No fields may be left blank.</t>
  </si>
  <si>
    <t>Form Type</t>
  </si>
  <si>
    <t>Current Year</t>
  </si>
  <si>
    <t>Section 1</t>
  </si>
  <si>
    <t>Entry</t>
  </si>
  <si>
    <t>Section 2</t>
  </si>
  <si>
    <t>All</t>
  </si>
  <si>
    <t>Character Check</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</si>
  <si>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</si>
  <si>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</si>
  <si>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</si>
  <si>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</si>
  <si>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</si>
  <si>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</si>
  <si>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</si>
  <si>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</si>
  <si>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</si>
  <si>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</si>
  <si>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</si>
  <si>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</si>
  <si>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</si>
  <si>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</si>
  <si>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</si>
  <si>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</si>
  <si>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</si>
  <si>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</si>
  <si>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</si>
  <si>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</si>
  <si>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</si>
  <si>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</si>
  <si>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</si>
  <si>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</si>
  <si>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</si>
  <si>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</si>
  <si>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</si>
  <si>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</si>
  <si>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</si>
  <si>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</si>
  <si>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</si>
  <si>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</si>
  <si>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</si>
  <si>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</si>
  <si>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</si>
  <si>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</si>
  <si>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</si>
  <si>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</si>
  <si>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</si>
  <si>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</si>
  <si>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</si>
  <si>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</si>
  <si>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</si>
  <si>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</si>
  <si>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</si>
  <si>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</si>
  <si>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</si>
  <si>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Section</t>
  </si>
  <si>
    <t>Check Description</t>
  </si>
  <si>
    <t>LastRow</t>
  </si>
  <si>
    <t>LastColumn</t>
  </si>
  <si>
    <t>ActiveRow?</t>
  </si>
  <si>
    <t>ALL</t>
  </si>
  <si>
    <t>TOTAL</t>
  </si>
  <si>
    <t>Numerical Checks against Output for CSV</t>
  </si>
  <si>
    <t xml:space="preserve">All information submitted to EPA will be treated as confidential in accordance with 40 CFR Part 2, Subpart B, and will only be disclosed by the means set forth in the subpart. </t>
  </si>
  <si>
    <t>Company Name</t>
  </si>
  <si>
    <t>MeBr Company Types</t>
  </si>
  <si>
    <t>Distributor</t>
  </si>
  <si>
    <t>Third Party Applicator</t>
  </si>
  <si>
    <t>Producer</t>
  </si>
  <si>
    <t xml:space="preserve">Importer </t>
  </si>
  <si>
    <t>Amount Held on Behalf of Owner</t>
  </si>
  <si>
    <t>Status (1 = Incomplete, 0 = Complete)</t>
  </si>
  <si>
    <t>Check Type</t>
  </si>
  <si>
    <t>Stopper</t>
  </si>
  <si>
    <t>Completeness</t>
  </si>
  <si>
    <t>Total Stocks Completeness</t>
  </si>
  <si>
    <t>Methyl Bromide Pre-2005 Stocks Annual Report</t>
  </si>
  <si>
    <t>Section 2: Pre-2005 Stocks Data</t>
  </si>
  <si>
    <t>Date for CSV Title</t>
  </si>
  <si>
    <t>Form Name for CSV Title</t>
  </si>
  <si>
    <t>Total Stocks of Pre-Phaseout Methyl Bromide (kg)</t>
  </si>
  <si>
    <t>CH3Br</t>
  </si>
  <si>
    <t>Annual</t>
  </si>
  <si>
    <t>Methyl Bromide Pre-2005 Stocks Annual Report (Sec 82.13)</t>
  </si>
  <si>
    <t>Yes</t>
  </si>
  <si>
    <t>Error Check</t>
  </si>
  <si>
    <t>Added to Code?</t>
  </si>
  <si>
    <t>N/A</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</si>
  <si>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</si>
  <si>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2 to generate your CSV file.  </t>
    </r>
  </si>
  <si>
    <t>Identify the total stocks of pre-phaseout methyl bromide held as of December 31 of the reporting year. Include all quantities owned by your company that are held by other suppliers.</t>
  </si>
  <si>
    <t>Company Type 
(Select all that apply):</t>
  </si>
  <si>
    <t>In addition to stocks that are held by your company, identify the name of company(s) holding pre-phaseout stocks of methyl bromide on behalf of your company (i.e., the owner of the material), and the total stocks held by the respective company(s).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</si>
  <si>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</si>
  <si>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</si>
  <si>
    <t xml:space="preserve">   Date Prepared:</t>
  </si>
  <si>
    <t>EPA Form #5900-142</t>
  </si>
  <si>
    <t>OMB Control Number: 2010-0170</t>
  </si>
  <si>
    <t>Last Updated: April 2020</t>
  </si>
  <si>
    <t xml:space="preserve">U.S. Environmental Protection Agency </t>
  </si>
  <si>
    <t>Version 5.0</t>
  </si>
  <si>
    <t>This collection of information is approved by OMB under the Paperwork Reduction Act, 44 U.S.C. 3501 et seq. (OMB Control No. 2060-0170). Responses to this collection of information are mandatory (40 CFR 82.13).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be 1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</si>
  <si>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 xml:space="preserve">                                                                                                                                                                        Expiration Date: 4/16/2023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</si>
</sst>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sz val="11"/>
      <name val="Calibri"/>
      <family val="2"/>
      <scheme val="minor"/>
    </font>
    <font>
      <sz val="8"/>
      <color theme="1"/>
      <name val="Arial"/>
      <family val="2"/>
    </font>
    <font>
      <i/>
      <sz val="11"/>
      <color theme="1"/>
      <name val="Calibri"/>
      <family val="2"/>
      <scheme val="minor"/>
    </font>
    <font>
      <sz val="10"/>
      <color theme="4"/>
      <name val="Calibri"/>
      <family val="2"/>
      <scheme val="minor"/>
    </font>
    <font>
      <sz val="10"/>
      <name val="Arial"/>
      <family val="2"/>
    </font>
    <font>
      <b/>
      <sz val="10"/>
      <color rgb="FF000000"/>
      <name val="Calibri"/>
      <family val="2"/>
    </font>
    <font>
      <sz val="10"/>
      <color rgb="FF000000"/>
      <name val="Calibri"/>
      <family val="2"/>
    </font>
    <font>
      <sz val="8"/>
      <color rgb="FF000000"/>
      <name val="Tahoma"/>
      <family val="2"/>
    </font>
    <font>
      <u/>
      <sz val="8"/>
      <color indexed="81"/>
      <name val="Tahoma"/>
      <family val="2"/>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8" fillId="0" borderId="0" applyNumberFormat="0" applyFill="0" applyBorder="0" applyAlignment="0" applyProtection="0"/>
    <xf numFmtId="0" fontId="31" fillId="0" borderId="0"/>
    <xf numFmtId="0" fontId="31" fillId="0" borderId="0"/>
  </cellStyleXfs>
  <cellXfs count="148">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applyBorder="1"/>
    <xf numFmtId="0" fontId="6" fillId="0" borderId="0" xfId="0" applyFont="1" applyBorder="1"/>
    <xf numFmtId="0" fontId="6" fillId="0" borderId="2" xfId="0" applyFont="1" applyBorder="1"/>
    <xf numFmtId="0" fontId="0" fillId="2" borderId="0" xfId="0" applyFill="1"/>
    <xf numFmtId="0" fontId="6" fillId="2" borderId="0" xfId="0" applyFont="1" applyFill="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14" fillId="2" borderId="0" xfId="0" applyFont="1" applyFill="1" applyBorder="1" applyProtection="1">
      <protection locked="0"/>
    </xf>
    <xf numFmtId="0" fontId="0" fillId="2" borderId="0" xfId="0" applyFill="1" applyProtection="1">
      <protection locked="0"/>
    </xf>
    <xf numFmtId="0" fontId="14" fillId="0" borderId="6" xfId="0" applyFont="1" applyFill="1" applyBorder="1" applyProtection="1">
      <protection locked="0"/>
    </xf>
    <xf numFmtId="0" fontId="16" fillId="2" borderId="0" xfId="0"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0" fillId="0" borderId="0" xfId="0" applyAlignment="1">
      <alignment horizontal="center"/>
    </xf>
    <xf numFmtId="0" fontId="17" fillId="2" borderId="1" xfId="0" applyFont="1" applyFill="1" applyBorder="1" applyAlignment="1" applyProtection="1">
      <alignment horizontal="left" vertical="center" wrapText="1"/>
    </xf>
    <xf numFmtId="0" fontId="8" fillId="3" borderId="1" xfId="0" applyFont="1" applyFill="1" applyBorder="1" applyAlignment="1">
      <alignment horizontal="left" vertical="center" wrapText="1"/>
    </xf>
    <xf numFmtId="14" fontId="8" fillId="3" borderId="1" xfId="0" applyNumberFormat="1" applyFont="1" applyFill="1" applyBorder="1" applyAlignment="1">
      <alignment horizontal="left" vertical="center" wrapText="1"/>
    </xf>
    <xf numFmtId="0" fontId="12" fillId="0" borderId="1" xfId="0" applyFont="1" applyBorder="1"/>
    <xf numFmtId="0" fontId="8" fillId="0" borderId="1" xfId="0" applyFont="1" applyBorder="1"/>
    <xf numFmtId="14" fontId="8" fillId="0" borderId="0" xfId="0" applyNumberFormat="1" applyFont="1" applyBorder="1" applyAlignment="1">
      <alignment horizontal="left" vertical="center"/>
    </xf>
    <xf numFmtId="0" fontId="12" fillId="0" borderId="0" xfId="0" applyNumberFormat="1" applyFont="1" applyFill="1" applyBorder="1" applyAlignment="1">
      <alignment horizontal="left" vertical="center"/>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26" fillId="0" borderId="0" xfId="0" applyFont="1" applyFill="1" applyAlignment="1">
      <alignment horizontal="left"/>
    </xf>
    <xf numFmtId="0" fontId="6" fillId="2" borderId="0" xfId="0" applyFont="1" applyFill="1" applyProtection="1">
      <protection locked="0"/>
    </xf>
    <xf numFmtId="0" fontId="0" fillId="2" borderId="0" xfId="0" applyFill="1" applyProtection="1"/>
    <xf numFmtId="0" fontId="6" fillId="2" borderId="0" xfId="0" applyFont="1" applyFill="1" applyProtection="1"/>
    <xf numFmtId="0" fontId="14" fillId="2" borderId="0" xfId="0" applyFont="1" applyFill="1" applyBorder="1" applyProtection="1"/>
    <xf numFmtId="0" fontId="3" fillId="0" borderId="1" xfId="0" applyFont="1" applyBorder="1" applyAlignment="1">
      <alignment horizontal="left"/>
    </xf>
    <xf numFmtId="0" fontId="3" fillId="0" borderId="13" xfId="0" applyFont="1" applyBorder="1" applyAlignment="1">
      <alignment horizontal="left"/>
    </xf>
    <xf numFmtId="0" fontId="8" fillId="0" borderId="13" xfId="0" applyFont="1" applyBorder="1"/>
    <xf numFmtId="0" fontId="2" fillId="2" borderId="0" xfId="0" applyFont="1" applyFill="1" applyProtection="1">
      <protection locked="0"/>
    </xf>
    <xf numFmtId="0" fontId="0" fillId="0" borderId="1" xfId="0" applyBorder="1"/>
    <xf numFmtId="0" fontId="0" fillId="0" borderId="1" xfId="0" applyBorder="1" applyAlignment="1">
      <alignment wrapText="1"/>
    </xf>
    <xf numFmtId="0" fontId="0" fillId="0" borderId="1" xfId="0" applyFont="1" applyBorder="1"/>
    <xf numFmtId="0" fontId="29" fillId="0" borderId="1" xfId="0" applyFont="1" applyBorder="1" applyAlignment="1">
      <alignment horizontal="right" wrapText="1"/>
    </xf>
    <xf numFmtId="0" fontId="8" fillId="2" borderId="0" xfId="0" applyFont="1" applyFill="1" applyProtection="1"/>
    <xf numFmtId="0" fontId="8" fillId="2" borderId="0" xfId="0" applyFont="1" applyFill="1" applyBorder="1" applyProtection="1"/>
    <xf numFmtId="0" fontId="0" fillId="2" borderId="10" xfId="0" applyFill="1" applyBorder="1" applyProtection="1"/>
    <xf numFmtId="0" fontId="0" fillId="2" borderId="12" xfId="0" applyFill="1" applyBorder="1" applyProtection="1"/>
    <xf numFmtId="0" fontId="0" fillId="2" borderId="11" xfId="0" applyFill="1" applyBorder="1" applyProtection="1"/>
    <xf numFmtId="0" fontId="8" fillId="2" borderId="0" xfId="0" applyFont="1" applyFill="1" applyAlignment="1" applyProtection="1">
      <alignment horizontal="right"/>
    </xf>
    <xf numFmtId="4" fontId="0" fillId="0" borderId="1" xfId="0" applyNumberFormat="1" applyBorder="1"/>
    <xf numFmtId="0" fontId="2" fillId="0" borderId="0" xfId="0" applyFont="1" applyAlignment="1">
      <alignment horizontal="right"/>
    </xf>
    <xf numFmtId="0" fontId="2" fillId="0" borderId="0" xfId="0" applyFont="1" applyAlignment="1"/>
    <xf numFmtId="0" fontId="10" fillId="0" borderId="2" xfId="0" applyFont="1" applyFill="1" applyBorder="1" applyAlignment="1">
      <alignment horizontal="left" vertical="top" wrapText="1"/>
    </xf>
    <xf numFmtId="0" fontId="8" fillId="0" borderId="6" xfId="0" applyFont="1" applyBorder="1"/>
    <xf numFmtId="164" fontId="8" fillId="0" borderId="2" xfId="0" applyNumberFormat="1" applyFont="1" applyBorder="1" applyAlignment="1">
      <alignment horizontal="left"/>
    </xf>
    <xf numFmtId="0" fontId="8" fillId="2" borderId="0" xfId="0" applyFont="1" applyFill="1"/>
    <xf numFmtId="0" fontId="8" fillId="0" borderId="0" xfId="0" applyFont="1" applyFill="1" applyBorder="1" applyAlignment="1">
      <alignment wrapText="1"/>
    </xf>
    <xf numFmtId="0" fontId="19" fillId="0" borderId="0" xfId="2" applyFont="1" applyFill="1" applyProtection="1"/>
    <xf numFmtId="0" fontId="21" fillId="0" borderId="0" xfId="0" applyFont="1" applyBorder="1" applyAlignment="1">
      <alignment horizontal="left" wrapText="1"/>
    </xf>
    <xf numFmtId="0" fontId="12" fillId="0" borderId="0" xfId="0" applyFont="1" applyBorder="1"/>
    <xf numFmtId="0" fontId="28" fillId="0" borderId="0" xfId="0" applyFont="1" applyBorder="1"/>
    <xf numFmtId="0" fontId="0" fillId="0" borderId="6" xfId="0" applyFill="1" applyBorder="1" applyProtection="1">
      <protection locked="0"/>
    </xf>
    <xf numFmtId="0" fontId="8" fillId="0" borderId="1" xfId="0" applyFont="1" applyBorder="1"/>
    <xf numFmtId="0" fontId="0" fillId="0" borderId="0" xfId="0"/>
    <xf numFmtId="0" fontId="17" fillId="2" borderId="1" xfId="0" applyFont="1" applyFill="1" applyBorder="1" applyAlignment="1" applyProtection="1">
      <alignment horizontal="center" vertical="center" wrapText="1"/>
    </xf>
    <xf numFmtId="0" fontId="0" fillId="0" borderId="0" xfId="0" applyAlignment="1">
      <alignment horizontal="center"/>
    </xf>
    <xf numFmtId="2" fontId="17" fillId="0" borderId="0" xfId="0" applyNumberFormat="1" applyFont="1" applyFill="1" applyBorder="1" applyAlignment="1" applyProtection="1">
      <alignment horizontal="center" vertical="center" wrapText="1"/>
    </xf>
    <xf numFmtId="4" fontId="3" fillId="0" borderId="1" xfId="0" applyNumberFormat="1" applyFont="1" applyFill="1" applyBorder="1" applyAlignment="1" applyProtection="1">
      <alignment horizontal="center" wrapText="1"/>
    </xf>
    <xf numFmtId="0" fontId="17" fillId="0" borderId="0" xfId="0"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0" fontId="17" fillId="0" borderId="0" xfId="0" applyFont="1" applyFill="1" applyBorder="1" applyAlignment="1" applyProtection="1">
      <alignment horizontal="left" vertical="center" wrapText="1"/>
    </xf>
    <xf numFmtId="4" fontId="17" fillId="0" borderId="0" xfId="0" applyNumberFormat="1" applyFont="1" applyFill="1" applyBorder="1" applyAlignment="1" applyProtection="1">
      <alignment horizontal="left" vertical="center" wrapText="1"/>
    </xf>
    <xf numFmtId="0" fontId="0" fillId="0" borderId="0" xfId="0" applyAlignment="1">
      <alignment wrapText="1"/>
    </xf>
    <xf numFmtId="0" fontId="0" fillId="0" borderId="1" xfId="0" applyFont="1" applyFill="1" applyBorder="1" applyAlignment="1">
      <alignment horizontal="left"/>
    </xf>
    <xf numFmtId="0" fontId="0" fillId="0" borderId="1" xfId="0" applyFont="1" applyFill="1" applyBorder="1" applyProtection="1"/>
    <xf numFmtId="0" fontId="0" fillId="0" borderId="1" xfId="0" applyFont="1" applyFill="1" applyBorder="1" applyProtection="1">
      <protection locked="0"/>
    </xf>
    <xf numFmtId="0" fontId="0" fillId="2" borderId="0" xfId="0" applyFill="1" applyBorder="1" applyProtection="1"/>
    <xf numFmtId="39" fontId="17" fillId="0" borderId="0" xfId="0" applyNumberFormat="1" applyFont="1" applyFill="1" applyBorder="1" applyAlignment="1" applyProtection="1">
      <alignment horizontal="center" vertical="center" wrapText="1"/>
    </xf>
    <xf numFmtId="0" fontId="32" fillId="6" borderId="1" xfId="0" applyFont="1" applyFill="1" applyBorder="1" applyAlignment="1">
      <alignment horizontal="center" vertical="center" wrapText="1"/>
    </xf>
    <xf numFmtId="0" fontId="33" fillId="0" borderId="1" xfId="0" applyFont="1" applyFill="1" applyBorder="1"/>
    <xf numFmtId="0" fontId="17" fillId="2" borderId="1" xfId="0" applyNumberFormat="1" applyFont="1" applyFill="1" applyBorder="1" applyAlignment="1" applyProtection="1">
      <alignment horizontal="left" vertical="center" wrapText="1"/>
    </xf>
    <xf numFmtId="0" fontId="27" fillId="0" borderId="1" xfId="0" applyFont="1" applyBorder="1"/>
    <xf numFmtId="0" fontId="0" fillId="0" borderId="1" xfId="0" applyFill="1" applyBorder="1" applyAlignment="1">
      <alignment wrapText="1"/>
    </xf>
    <xf numFmtId="0" fontId="0" fillId="0" borderId="6" xfId="0" applyBorder="1" applyProtection="1"/>
    <xf numFmtId="0" fontId="0" fillId="0" borderId="0" xfId="0" applyBorder="1" applyProtection="1"/>
    <xf numFmtId="0" fontId="0" fillId="0" borderId="2" xfId="0" applyBorder="1" applyProtection="1"/>
    <xf numFmtId="0" fontId="25" fillId="2" borderId="0" xfId="0" applyFont="1" applyFill="1" applyAlignment="1" applyProtection="1">
      <alignment horizontal="left"/>
    </xf>
    <xf numFmtId="0" fontId="23" fillId="2" borderId="0" xfId="0" applyFont="1" applyFill="1" applyProtection="1"/>
    <xf numFmtId="0" fontId="26" fillId="0" borderId="0" xfId="0" applyFont="1" applyFill="1" applyAlignment="1" applyProtection="1">
      <alignment horizontal="left" vertical="center"/>
    </xf>
    <xf numFmtId="0" fontId="0" fillId="0" borderId="7" xfId="0" applyBorder="1" applyProtection="1"/>
    <xf numFmtId="0" fontId="0" fillId="0" borderId="8" xfId="0" applyBorder="1" applyProtection="1"/>
    <xf numFmtId="0" fontId="0" fillId="0" borderId="9" xfId="0" applyBorder="1" applyProtection="1"/>
    <xf numFmtId="0" fontId="0" fillId="0" borderId="7" xfId="0" applyFill="1" applyBorder="1" applyProtection="1"/>
    <xf numFmtId="0" fontId="8" fillId="0" borderId="8" xfId="0" applyFont="1" applyFill="1" applyBorder="1" applyAlignment="1" applyProtection="1">
      <alignment wrapText="1"/>
    </xf>
    <xf numFmtId="0" fontId="0" fillId="0" borderId="9" xfId="0" applyFill="1" applyBorder="1" applyProtection="1"/>
    <xf numFmtId="0" fontId="0" fillId="2" borderId="0" xfId="0" applyFill="1" applyBorder="1" applyAlignment="1" applyProtection="1">
      <alignment horizontal="left"/>
    </xf>
    <xf numFmtId="0" fontId="8" fillId="0" borderId="0" xfId="0" applyFont="1" applyBorder="1" applyAlignment="1"/>
    <xf numFmtId="0" fontId="17" fillId="0" borderId="0" xfId="0" applyFont="1" applyBorder="1" applyAlignment="1"/>
    <xf numFmtId="0" fontId="0" fillId="0" borderId="8" xfId="0" quotePrefix="1" applyBorder="1" applyProtection="1"/>
    <xf numFmtId="0" fontId="25" fillId="2" borderId="0" xfId="0" applyFont="1" applyFill="1" applyProtection="1"/>
    <xf numFmtId="1" fontId="8" fillId="3" borderId="1" xfId="0" applyNumberFormat="1" applyFont="1" applyFill="1" applyBorder="1" applyAlignment="1">
      <alignment horizontal="center" vertical="center" wrapText="1"/>
    </xf>
    <xf numFmtId="0" fontId="12" fillId="5" borderId="1" xfId="0" applyFont="1" applyFill="1" applyBorder="1" applyAlignment="1">
      <alignment horizontal="left"/>
    </xf>
    <xf numFmtId="0" fontId="8" fillId="4" borderId="1" xfId="0" applyFont="1" applyFill="1" applyBorder="1" applyAlignment="1" applyProtection="1">
      <alignment horizontal="left"/>
      <protection locked="0"/>
    </xf>
    <xf numFmtId="0" fontId="12" fillId="5" borderId="1" xfId="0" applyFont="1" applyFill="1" applyBorder="1" applyAlignment="1" applyProtection="1">
      <alignment horizontal="left" wrapText="1"/>
    </xf>
    <xf numFmtId="0" fontId="12" fillId="3" borderId="1" xfId="0" applyFont="1" applyFill="1" applyBorder="1" applyAlignment="1">
      <alignment horizontal="left" vertical="center" wrapText="1"/>
    </xf>
    <xf numFmtId="4" fontId="8" fillId="4" borderId="1" xfId="0" applyNumberFormat="1" applyFont="1" applyFill="1" applyBorder="1" applyAlignment="1" applyProtection="1">
      <alignment horizontal="right" vertical="center" wrapText="1"/>
      <protection locked="0"/>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39" fontId="17" fillId="4" borderId="1" xfId="1" applyNumberFormat="1" applyFont="1" applyFill="1" applyBorder="1" applyAlignment="1" applyProtection="1">
      <alignment horizontal="left"/>
      <protection locked="0"/>
    </xf>
    <xf numFmtId="39" fontId="17" fillId="4" borderId="1" xfId="1" applyNumberFormat="1" applyFont="1" applyFill="1" applyBorder="1" applyAlignment="1" applyProtection="1">
      <alignment horizontal="right"/>
      <protection locked="0"/>
    </xf>
    <xf numFmtId="0" fontId="5" fillId="0" borderId="0" xfId="0" applyFont="1" applyBorder="1" applyAlignment="1">
      <alignment horizontal="center"/>
    </xf>
    <xf numFmtId="0" fontId="0" fillId="0" borderId="2" xfId="0" applyBorder="1" applyAlignment="1"/>
    <xf numFmtId="0" fontId="11" fillId="0" borderId="4" xfId="0" applyFont="1" applyBorder="1" applyAlignment="1">
      <alignment horizontal="right"/>
    </xf>
    <xf numFmtId="0" fontId="11" fillId="0" borderId="0" xfId="0" applyFont="1" applyBorder="1" applyAlignment="1">
      <alignment horizontal="center"/>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center" wrapText="1"/>
    </xf>
    <xf numFmtId="0" fontId="10" fillId="0" borderId="0" xfId="0" applyFont="1" applyFill="1" applyBorder="1" applyAlignment="1">
      <alignment vertical="center" wrapText="1"/>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4">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06/relationships/vbaProject" Target="vbaProject.bin"/></Relationships>
</file>

<file path=xl/ctrlProps/ctrlProp1.xml><?xml version="1.0" encoding="utf-8"?>
<formControlPr xmlns="http://schemas.microsoft.com/office/spreadsheetml/2009/9/main" objectType="CheckBox" fmlaLink="K12" lockText="1" noThreeD="1"/>
</file>

<file path=xl/ctrlProps/ctrlProp2.xml><?xml version="1.0" encoding="utf-8"?>
<formControlPr xmlns="http://schemas.microsoft.com/office/spreadsheetml/2009/9/main" objectType="CheckBox" fmlaLink="L12" lockText="1" noThreeD="1"/>
</file>

<file path=xl/ctrlProps/ctrlProp3.xml><?xml version="1.0" encoding="utf-8"?>
<formControlPr xmlns="http://schemas.microsoft.com/office/spreadsheetml/2009/9/main" objectType="CheckBox" fmlaLink="M12" lockText="1" noThreeD="1"/>
</file>

<file path=xl/ctrlProps/ctrlProp4.xml><?xml version="1.0" encoding="utf-8"?>
<formControlPr xmlns="http://schemas.microsoft.com/office/spreadsheetml/2009/9/main" objectType="CheckBox" fmlaLink="N12" lockText="1" noThreeD="1"/>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drawing1.xml><?xml version="1.0" encoding="utf-8"?>
<xdr:wsDr xmlns:xdr="http://schemas.openxmlformats.org/drawingml/2006/spreadsheetDrawing" xmlns:a="http://schemas.openxmlformats.org/drawingml/2006/main">
  <xdr:twoCellAnchor>
    <xdr:from>
      <xdr:col>2</xdr:col>
      <xdr:colOff>3869056</xdr:colOff>
      <xdr:row>7</xdr:row>
      <xdr:rowOff>15239</xdr:rowOff>
    </xdr:from>
    <xdr:to>
      <xdr:col>2</xdr:col>
      <xdr:colOff>5484496</xdr:colOff>
      <xdr:row>10</xdr:row>
      <xdr:rowOff>83819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80536" y="1089659"/>
          <a:ext cx="1615440" cy="61722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3171824</xdr:colOff>
      <xdr:row>3</xdr:row>
      <xdr:rowOff>144779</xdr:rowOff>
    </xdr:from>
    <xdr:to>
      <xdr:col>5</xdr:col>
      <xdr:colOff>190499</xdr:colOff>
      <xdr:row>6</xdr:row>
      <xdr:rowOff>172211</xdr:rowOff>
    </xdr:to>
    <xdr:sp macro="[0]!GoToSection2" textlink="">
      <xdr:nvSpPr>
        <xdr:cNvPr id="3" name="Right Arrow 2">
          <a:extLst>
            <a:ext uri="{FF2B5EF4-FFF2-40B4-BE49-F238E27FC236}">
              <a16:creationId xmlns:a16="http://schemas.microsoft.com/office/drawing/2014/main" id="{00000000-0008-0000-0100-000003000000}"/>
            </a:ext>
          </a:extLst>
        </xdr:cNvPr>
        <xdr:cNvSpPr/>
      </xdr:nvSpPr>
      <xdr:spPr>
        <a:xfrm>
          <a:off x="4810124" y="925829"/>
          <a:ext cx="1571625" cy="646557"/>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2737484</xdr:colOff>
      <xdr:row>1</xdr:row>
      <xdr:rowOff>222885</xdr:rowOff>
    </xdr:from>
    <xdr:to>
      <xdr:col>3</xdr:col>
      <xdr:colOff>4291964</xdr:colOff>
      <xdr:row>4</xdr:row>
      <xdr:rowOff>36957</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4421504" y="405765"/>
          <a:ext cx="1554480" cy="621792"/>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mc:AlternateContent xmlns:mc="http://schemas.openxmlformats.org/markup-compatibility/2006">
    <mc:Choice xmlns:a14="http://schemas.microsoft.com/office/drawing/2010/main" Requires="a14">
      <xdr:twoCellAnchor editAs="oneCell">
        <xdr:from>
          <xdr:col>3</xdr:col>
          <xdr:colOff>133350</xdr:colOff>
          <xdr:row>11</xdr:row>
          <xdr:rowOff>57150</xdr:rowOff>
        </xdr:from>
        <xdr:to>
          <xdr:col>3</xdr:col>
          <xdr:colOff>933450</xdr:colOff>
          <xdr:row>11</xdr:row>
          <xdr:rowOff>323850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Distributor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1123950</xdr:colOff>
          <xdr:row>11</xdr:row>
          <xdr:rowOff>57150</xdr:rowOff>
        </xdr:from>
        <xdr:to>
          <xdr:col>3</xdr:col>
          <xdr:colOff>2400300</xdr:colOff>
          <xdr:row>11</xdr:row>
          <xdr:rowOff>323850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Third Party Applicator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2571750</xdr:colOff>
          <xdr:row>11</xdr:row>
          <xdr:rowOff>57150</xdr:rowOff>
        </xdr:from>
        <xdr:to>
          <xdr:col>3</xdr:col>
          <xdr:colOff>3371850</xdr:colOff>
          <xdr:row>11</xdr:row>
          <xdr:rowOff>323850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Producer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3467100</xdr:colOff>
          <xdr:row>11</xdr:row>
          <xdr:rowOff>57150</xdr:rowOff>
        </xdr:from>
        <xdr:to>
          <xdr:col>3</xdr:col>
          <xdr:colOff>4267200</xdr:colOff>
          <xdr:row>11</xdr:row>
          <xdr:rowOff>323850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440055</xdr:colOff>
      <xdr:row>4</xdr:row>
      <xdr:rowOff>83820</xdr:rowOff>
    </xdr:from>
    <xdr:to>
      <xdr:col>4</xdr:col>
      <xdr:colOff>1994535</xdr:colOff>
      <xdr:row>6</xdr:row>
      <xdr:rowOff>66675</xdr:rowOff>
    </xdr:to>
    <xdr:sp macro="[0]!PrepareSubmission" textlink="">
      <xdr:nvSpPr>
        <xdr:cNvPr id="4" name="Rectangle 3">
          <a:extLst>
            <a:ext uri="{FF2B5EF4-FFF2-40B4-BE49-F238E27FC236}">
              <a16:creationId xmlns:a16="http://schemas.microsoft.com/office/drawing/2014/main" id="{00000000-0008-0000-0200-000004000000}"/>
            </a:ext>
          </a:extLst>
        </xdr:cNvPr>
        <xdr:cNvSpPr/>
      </xdr:nvSpPr>
      <xdr:spPr>
        <a:xfrm>
          <a:off x="4059555" y="1028700"/>
          <a:ext cx="1554480" cy="36385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3</xdr:col>
      <xdr:colOff>89536</xdr:colOff>
      <xdr:row>16</xdr:row>
      <xdr:rowOff>132873</xdr:rowOff>
    </xdr:from>
    <xdr:to>
      <xdr:col>3</xdr:col>
      <xdr:colOff>1701166</xdr:colOff>
      <xdr:row>16</xdr:row>
      <xdr:rowOff>726471</xdr:rowOff>
    </xdr:to>
    <xdr:sp macro="" textlink="">
      <xdr:nvSpPr>
        <xdr:cNvPr id="6" name="Left Arrow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508636" y="4064793"/>
          <a:ext cx="1611630" cy="59359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0"/>
  <sheetViews>
    <sheetView showGridLines="0" tabSelected="1" zoomScaleNormal="100" zoomScaleSheetLayoutView="100" workbookViewId="0"/>
  </sheetViews>
  <sheetFormatPr defaultColWidth="9.1796875" defaultRowHeight="14.5" x14ac:dyDescent="0.35"/>
  <cols>
    <col min="1" max="1" width="3.7265625" style="28" customWidth="1"/>
    <col min="2" max="2" width="2.26953125" style="28" customWidth="1"/>
    <col min="3" max="3" width="81.26953125" style="28" customWidth="1"/>
    <col min="4" max="4" width="2.453125" style="28" customWidth="1"/>
    <col min="5" max="16384" width="9.1796875" style="28"/>
  </cols>
  <sheetData>
    <row r="2" spans="2:8" ht="23.25" customHeight="1" x14ac:dyDescent="0.35">
      <c r="B2" s="8"/>
      <c r="C2" s="143" t="s">
        <v>112</v>
      </c>
      <c r="D2" s="9"/>
    </row>
    <row r="3" spans="2:8" ht="11.5" customHeight="1" x14ac:dyDescent="0.35">
      <c r="B3" s="10"/>
      <c r="C3" s="144" t="s">
        <v>117</v>
      </c>
      <c r="D3" s="142"/>
    </row>
    <row r="4" spans="2:8" ht="23.25" customHeight="1" x14ac:dyDescent="0.45">
      <c r="B4" s="10"/>
      <c r="C4" s="141" t="s">
        <v>114</v>
      </c>
      <c r="D4" s="142"/>
    </row>
    <row r="5" spans="2:8" ht="17" x14ac:dyDescent="0.4">
      <c r="B5" s="10"/>
      <c r="C5" s="4" t="s">
        <v>0</v>
      </c>
      <c r="D5" s="11"/>
    </row>
    <row r="6" spans="2:8" x14ac:dyDescent="0.35">
      <c r="B6" s="10"/>
      <c r="C6" s="2"/>
      <c r="D6" s="12"/>
    </row>
    <row r="7" spans="2:8" s="30" customFormat="1" ht="15.5" x14ac:dyDescent="0.35">
      <c r="B7" s="13"/>
      <c r="C7" s="89" t="s">
        <v>98</v>
      </c>
      <c r="D7" s="14"/>
    </row>
    <row r="8" spans="2:8" s="30" customFormat="1" x14ac:dyDescent="0.35">
      <c r="B8" s="13"/>
      <c r="C8" s="127" t="s">
        <v>115</v>
      </c>
      <c r="D8" s="15"/>
    </row>
    <row r="9" spans="2:8" s="30" customFormat="1" x14ac:dyDescent="0.35">
      <c r="B9" s="13"/>
      <c r="C9" s="128" t="s">
        <v>113</v>
      </c>
      <c r="D9" s="15"/>
    </row>
    <row r="10" spans="2:8" s="30" customFormat="1" x14ac:dyDescent="0.35">
      <c r="B10" s="13"/>
      <c r="C10" s="5"/>
      <c r="D10" s="15"/>
    </row>
    <row r="11" spans="2:8" s="30" customFormat="1" ht="15.5" x14ac:dyDescent="0.35">
      <c r="B11" s="13"/>
      <c r="C11" s="6" t="s">
        <v>3</v>
      </c>
      <c r="D11" s="15"/>
    </row>
    <row r="12" spans="2:8" s="30" customFormat="1" ht="48" customHeight="1" x14ac:dyDescent="0.35">
      <c r="B12" s="13"/>
      <c r="C12" s="47" t="s">
        <v>104</v>
      </c>
      <c r="D12" s="15"/>
    </row>
    <row r="13" spans="2:8" s="30" customFormat="1" ht="44.65" customHeight="1" x14ac:dyDescent="0.35">
      <c r="B13" s="13"/>
      <c r="C13" s="87" t="s">
        <v>108</v>
      </c>
      <c r="D13" s="15"/>
      <c r="H13" s="69"/>
    </row>
    <row r="14" spans="2:8" s="86" customFormat="1" ht="13.9" customHeight="1" x14ac:dyDescent="0.3">
      <c r="B14" s="84"/>
      <c r="C14" s="88" t="s">
        <v>103</v>
      </c>
      <c r="D14" s="85"/>
    </row>
    <row r="15" spans="2:8" x14ac:dyDescent="0.35">
      <c r="B15" s="10"/>
      <c r="C15" s="1"/>
      <c r="D15" s="11"/>
    </row>
    <row r="16" spans="2:8" ht="24.5" x14ac:dyDescent="0.35">
      <c r="B16" s="10"/>
      <c r="C16" s="7" t="s">
        <v>78</v>
      </c>
      <c r="D16" s="11"/>
    </row>
    <row r="17" spans="2:4" ht="115.5" customHeight="1" x14ac:dyDescent="0.35">
      <c r="B17" s="10"/>
      <c r="C17" s="48" t="s">
        <v>116</v>
      </c>
      <c r="D17" s="11"/>
    </row>
    <row r="18" spans="2:4" ht="12" customHeight="1" x14ac:dyDescent="0.35">
      <c r="B18" s="10"/>
      <c r="C18" s="7"/>
      <c r="D18" s="11"/>
    </row>
    <row r="19" spans="2:4" ht="12" customHeight="1" x14ac:dyDescent="0.35">
      <c r="B19" s="10"/>
      <c r="C19" s="19" t="s">
        <v>111</v>
      </c>
      <c r="D19" s="11"/>
    </row>
    <row r="20" spans="2:4" ht="9" customHeight="1" x14ac:dyDescent="0.35">
      <c r="B20" s="16"/>
      <c r="C20" s="17"/>
      <c r="D20" s="18"/>
    </row>
  </sheetData>
  <sheetProtection algorithmName="SHA-512" hashValue="6q7LSSIribxs4WpwcumK4GQy3Pl3jQ7IwReY5KkRtABcEWMkaoNRt7Opo4xDfQl+RxA1xUyU1g8MJYV6OR2UDw==" saltValue="ixT8f9IzkNtzCOAmyZYaow==" spinCount="100000" sheet="1" objects="1" scenarios="1"/>
  <hyperlinks>
    <hyperlink ref="C14" r:id="rId1" xr:uid="{00000000-0004-0000-0000-000000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A1:Z51"/>
  <sheetViews>
    <sheetView showGridLines="0" workbookViewId="0"/>
  </sheetViews>
  <sheetFormatPr defaultColWidth="9.1796875" defaultRowHeight="14.5" x14ac:dyDescent="0.35"/>
  <cols>
    <col min="1" max="1" width="3.453125" style="28" customWidth="1"/>
    <col min="2" max="2" width="2.7265625" style="28" customWidth="1"/>
    <col min="3" max="3" width="18.26953125" style="28" customWidth="1"/>
    <col min="4" max="4" width="64.453125" style="28" customWidth="1"/>
    <col min="5" max="6" width="3.7265625" style="28" customWidth="1"/>
    <col min="7" max="7" width="2.7265625" style="28" customWidth="1"/>
    <col min="8" max="8" width="1.7265625" style="28" customWidth="1"/>
    <col min="9" max="10" width="9.1796875" style="28"/>
    <col min="11" max="14" width="9.1796875" style="28" hidden="1" customWidth="1"/>
    <col min="15" max="16384" width="9.1796875" style="28"/>
  </cols>
  <sheetData>
    <row r="1" spans="1:26" x14ac:dyDescent="0.35">
      <c r="J1" s="44"/>
      <c r="K1" s="44"/>
      <c r="L1" s="44"/>
      <c r="M1" s="44"/>
      <c r="N1" s="44"/>
      <c r="O1" s="63"/>
      <c r="P1" s="63"/>
      <c r="Q1" s="63"/>
      <c r="R1" s="63"/>
      <c r="S1" s="63"/>
      <c r="T1" s="63"/>
      <c r="U1" s="44"/>
      <c r="V1" s="44"/>
      <c r="W1" s="44"/>
      <c r="X1" s="44"/>
      <c r="Y1" s="44"/>
      <c r="Z1" s="44"/>
    </row>
    <row r="2" spans="1:26" s="29" customFormat="1" ht="27.75" customHeight="1" x14ac:dyDescent="0.45">
      <c r="B2" s="20"/>
      <c r="C2" s="21" t="s">
        <v>1</v>
      </c>
      <c r="D2" s="22"/>
      <c r="E2" s="22"/>
      <c r="F2" s="22"/>
      <c r="G2" s="23"/>
      <c r="H2" s="64"/>
      <c r="I2" s="64"/>
      <c r="J2" s="64"/>
      <c r="K2" s="62"/>
      <c r="L2" s="62"/>
      <c r="M2" s="62"/>
      <c r="N2" s="62"/>
      <c r="O2" s="64"/>
      <c r="P2" s="64"/>
      <c r="Q2" s="64"/>
      <c r="R2" s="64"/>
      <c r="S2" s="64"/>
      <c r="T2" s="64"/>
      <c r="U2" s="62"/>
      <c r="V2" s="62"/>
      <c r="W2" s="62"/>
      <c r="X2" s="62"/>
      <c r="Y2" s="62"/>
      <c r="Z2" s="62"/>
    </row>
    <row r="3" spans="1:26" s="29" customFormat="1" ht="18.5" x14ac:dyDescent="0.45">
      <c r="B3" s="24"/>
      <c r="C3" s="25" t="s">
        <v>91</v>
      </c>
      <c r="D3" s="26"/>
      <c r="E3" s="26"/>
      <c r="F3" s="26"/>
      <c r="G3" s="27"/>
      <c r="H3" s="64"/>
      <c r="I3" s="64"/>
      <c r="J3" s="64"/>
      <c r="K3" s="62"/>
      <c r="L3" s="62"/>
      <c r="M3" s="62"/>
      <c r="N3" s="62"/>
      <c r="O3" s="64"/>
      <c r="P3" s="64"/>
      <c r="Q3" s="64"/>
      <c r="R3" s="64"/>
      <c r="S3" s="64"/>
      <c r="T3" s="64"/>
      <c r="U3" s="62"/>
      <c r="V3" s="62"/>
      <c r="W3" s="62"/>
      <c r="X3" s="62"/>
      <c r="Y3" s="62"/>
      <c r="Z3" s="62"/>
    </row>
    <row r="4" spans="1:26" s="29" customFormat="1" ht="18.5" x14ac:dyDescent="0.45">
      <c r="B4" s="24"/>
      <c r="C4" s="25"/>
      <c r="D4" s="26"/>
      <c r="E4" s="26"/>
      <c r="F4" s="26"/>
      <c r="G4" s="27"/>
      <c r="H4" s="64"/>
      <c r="I4" s="64"/>
      <c r="J4" s="64"/>
      <c r="K4" s="62"/>
      <c r="L4" s="62"/>
      <c r="M4" s="62"/>
      <c r="N4" s="62"/>
      <c r="O4" s="64"/>
      <c r="P4" s="64"/>
      <c r="Q4" s="64"/>
      <c r="R4" s="64"/>
      <c r="S4" s="64"/>
      <c r="T4" s="64"/>
      <c r="U4" s="62"/>
      <c r="V4" s="62"/>
      <c r="W4" s="62"/>
      <c r="X4" s="62"/>
      <c r="Y4" s="62"/>
      <c r="Z4" s="62"/>
    </row>
    <row r="5" spans="1:26" x14ac:dyDescent="0.35">
      <c r="B5" s="10"/>
      <c r="C5" s="58" t="s">
        <v>110</v>
      </c>
      <c r="D5" s="57">
        <f ca="1">TODAY()</f>
        <v>43937</v>
      </c>
      <c r="E5" s="57"/>
      <c r="F5" s="57"/>
      <c r="G5" s="11"/>
      <c r="H5" s="63"/>
      <c r="I5" s="63"/>
      <c r="J5" s="63"/>
      <c r="K5" s="44"/>
      <c r="L5" s="44"/>
      <c r="M5" s="44"/>
      <c r="N5" s="44"/>
      <c r="O5" s="63"/>
      <c r="P5" s="63"/>
      <c r="Q5" s="63"/>
      <c r="R5" s="63"/>
      <c r="S5" s="63"/>
      <c r="T5" s="63"/>
      <c r="U5" s="44"/>
      <c r="V5" s="44"/>
      <c r="W5" s="44"/>
      <c r="X5" s="44"/>
      <c r="Y5" s="44"/>
      <c r="Z5" s="44"/>
    </row>
    <row r="6" spans="1:26" x14ac:dyDescent="0.35">
      <c r="B6" s="10"/>
      <c r="C6" s="49"/>
      <c r="D6" s="50"/>
      <c r="E6" s="50"/>
      <c r="F6" s="50"/>
      <c r="G6" s="11"/>
      <c r="H6" s="63"/>
      <c r="I6" s="63"/>
      <c r="J6" s="63"/>
      <c r="K6" s="44"/>
      <c r="L6" s="44"/>
      <c r="M6" s="44"/>
      <c r="N6" s="44"/>
      <c r="O6" s="63"/>
      <c r="P6" s="63"/>
      <c r="Q6" s="63"/>
      <c r="R6" s="63"/>
      <c r="S6" s="63"/>
      <c r="T6" s="63"/>
      <c r="U6" s="44"/>
      <c r="V6" s="44"/>
      <c r="W6" s="44"/>
      <c r="X6" s="44"/>
      <c r="Y6" s="44"/>
      <c r="Z6" s="44"/>
    </row>
    <row r="7" spans="1:26" ht="15.5" x14ac:dyDescent="0.35">
      <c r="B7" s="10"/>
      <c r="C7" s="6" t="s">
        <v>2</v>
      </c>
      <c r="D7" s="1"/>
      <c r="E7" s="1"/>
      <c r="F7" s="1"/>
      <c r="G7" s="11"/>
      <c r="H7" s="63"/>
      <c r="I7" s="63"/>
      <c r="J7" s="63"/>
      <c r="K7" s="44"/>
      <c r="L7" s="44"/>
      <c r="M7" s="44"/>
      <c r="N7" s="44"/>
      <c r="O7" s="63"/>
      <c r="P7" s="63"/>
      <c r="Q7" s="63"/>
      <c r="R7" s="63"/>
      <c r="S7" s="63"/>
      <c r="T7" s="63"/>
      <c r="U7" s="44"/>
      <c r="V7" s="44"/>
      <c r="W7" s="44"/>
      <c r="X7" s="44"/>
      <c r="Y7" s="44"/>
      <c r="Z7" s="44"/>
    </row>
    <row r="8" spans="1:26" ht="18" customHeight="1" x14ac:dyDescent="0.35">
      <c r="B8" s="39"/>
      <c r="C8" s="145" t="s">
        <v>15</v>
      </c>
      <c r="D8" s="145"/>
      <c r="E8" s="60"/>
      <c r="F8" s="59"/>
      <c r="G8" s="11"/>
      <c r="H8" s="63"/>
      <c r="I8" s="63"/>
      <c r="J8" s="63"/>
      <c r="K8" s="44"/>
      <c r="L8" s="44"/>
      <c r="M8" s="44"/>
      <c r="N8" s="44"/>
      <c r="O8" s="63"/>
      <c r="P8" s="63"/>
      <c r="Q8" s="63"/>
      <c r="R8" s="63"/>
      <c r="S8" s="63"/>
      <c r="T8" s="63"/>
      <c r="U8" s="44"/>
      <c r="V8" s="44"/>
      <c r="W8" s="44"/>
      <c r="X8" s="44"/>
      <c r="Y8" s="44"/>
      <c r="Z8" s="44"/>
    </row>
    <row r="9" spans="1:26" x14ac:dyDescent="0.35">
      <c r="B9" s="10"/>
      <c r="C9" s="132" t="s">
        <v>14</v>
      </c>
      <c r="D9" s="133"/>
      <c r="E9" s="1"/>
      <c r="F9" s="61">
        <f>IF($D$9=0,1,0)</f>
        <v>1</v>
      </c>
      <c r="G9" s="11"/>
      <c r="H9" s="117"/>
      <c r="I9" s="118"/>
      <c r="J9" s="63"/>
      <c r="K9" s="44"/>
      <c r="L9" s="44"/>
      <c r="M9" s="44"/>
      <c r="N9" s="44"/>
      <c r="O9" s="63"/>
      <c r="P9" s="63"/>
      <c r="Q9" s="63"/>
      <c r="R9" s="63"/>
      <c r="S9" s="63"/>
      <c r="T9" s="63"/>
      <c r="U9" s="44"/>
      <c r="V9" s="44"/>
      <c r="W9" s="44"/>
      <c r="X9" s="44"/>
      <c r="Y9" s="44"/>
      <c r="Z9" s="44"/>
    </row>
    <row r="10" spans="1:26" x14ac:dyDescent="0.35">
      <c r="B10" s="10"/>
      <c r="C10" s="132" t="s">
        <v>11</v>
      </c>
      <c r="D10" s="133"/>
      <c r="E10" s="1"/>
      <c r="F10" s="61">
        <f>IF($D$10=0,1,0)</f>
        <v>1</v>
      </c>
      <c r="G10" s="11"/>
      <c r="H10" s="117"/>
      <c r="I10" s="118"/>
      <c r="J10" s="63"/>
      <c r="K10" s="44"/>
      <c r="L10" s="44"/>
      <c r="M10" s="44"/>
      <c r="N10" s="44"/>
      <c r="O10" s="63"/>
      <c r="P10" s="63"/>
      <c r="Q10" s="63"/>
      <c r="R10" s="63"/>
      <c r="S10" s="63"/>
      <c r="T10" s="63"/>
      <c r="U10" s="44"/>
      <c r="V10" s="44"/>
      <c r="W10" s="44"/>
      <c r="X10" s="44"/>
      <c r="Y10" s="44"/>
      <c r="Z10" s="44"/>
    </row>
    <row r="11" spans="1:26" x14ac:dyDescent="0.35">
      <c r="B11" s="10"/>
      <c r="C11" s="132" t="s">
        <v>9</v>
      </c>
      <c r="D11" s="133"/>
      <c r="E11" s="1"/>
      <c r="F11" s="61">
        <f ca="1">IF(OR($D$11=0,$D$11&gt;Lists!$E$3),1,0)</f>
        <v>1</v>
      </c>
      <c r="G11" s="11"/>
      <c r="H11" s="117"/>
      <c r="I11" s="118" t="str">
        <f ca="1">IF(D11&gt;Lists!E3,"PLEASE CHOOSE A CURRENT OR PAST YEAR","")</f>
        <v/>
      </c>
      <c r="J11" s="63"/>
      <c r="K11" s="44"/>
      <c r="L11" s="44"/>
      <c r="M11" s="44"/>
      <c r="N11" s="44"/>
      <c r="O11" s="63"/>
      <c r="P11" s="63"/>
      <c r="Q11" s="63"/>
      <c r="R11" s="63"/>
      <c r="S11" s="63"/>
      <c r="T11" s="63"/>
      <c r="U11" s="44"/>
      <c r="V11" s="44"/>
      <c r="W11" s="44"/>
      <c r="X11" s="44"/>
      <c r="Y11" s="44"/>
      <c r="Z11" s="44"/>
    </row>
    <row r="12" spans="1:26" s="63" customFormat="1" ht="29.25" customHeight="1" x14ac:dyDescent="0.35">
      <c r="B12" s="114"/>
      <c r="C12" s="134" t="s">
        <v>106</v>
      </c>
      <c r="D12" s="133"/>
      <c r="E12" s="115"/>
      <c r="F12" s="119">
        <f>IF(COUNTIF(K12:N12,"TRUE")&gt;0,0,1)</f>
        <v>1</v>
      </c>
      <c r="G12" s="116"/>
      <c r="H12" s="117"/>
      <c r="I12" s="118"/>
      <c r="K12" s="44" t="b">
        <v>0</v>
      </c>
      <c r="L12" s="44" t="b">
        <v>0</v>
      </c>
      <c r="M12" s="44" t="b">
        <v>0</v>
      </c>
      <c r="N12" s="44" t="b">
        <v>0</v>
      </c>
    </row>
    <row r="13" spans="1:26" ht="14.25" customHeight="1" x14ac:dyDescent="0.35">
      <c r="A13" s="63"/>
      <c r="B13" s="120"/>
      <c r="C13" s="121"/>
      <c r="D13" s="129" t="s">
        <v>109</v>
      </c>
      <c r="E13" s="121"/>
      <c r="F13" s="121"/>
      <c r="G13" s="122"/>
      <c r="H13" s="63"/>
      <c r="I13" s="118"/>
      <c r="J13" s="63"/>
      <c r="K13" s="44"/>
      <c r="L13" s="44"/>
      <c r="M13" s="44"/>
      <c r="N13" s="44"/>
      <c r="O13" s="63"/>
      <c r="P13" s="63"/>
      <c r="Q13" s="63"/>
      <c r="R13" s="63"/>
      <c r="S13" s="63"/>
      <c r="T13" s="63"/>
      <c r="U13" s="44"/>
      <c r="V13" s="44"/>
      <c r="W13" s="44"/>
      <c r="X13" s="44"/>
      <c r="Y13" s="44"/>
      <c r="Z13" s="44"/>
    </row>
    <row r="14" spans="1:26" x14ac:dyDescent="0.35">
      <c r="A14" s="63"/>
      <c r="B14" s="63"/>
      <c r="C14" s="63"/>
      <c r="D14" s="130" t="str">
        <f>Lists!C3</f>
        <v>Original Submission</v>
      </c>
      <c r="E14" s="63"/>
      <c r="F14" s="63"/>
      <c r="G14" s="63"/>
      <c r="H14" s="63"/>
      <c r="I14" s="63"/>
      <c r="J14" s="63"/>
      <c r="K14" s="44"/>
      <c r="L14" s="44"/>
      <c r="M14" s="44"/>
      <c r="N14" s="44"/>
      <c r="O14" s="63"/>
      <c r="P14" s="63"/>
      <c r="Q14" s="63"/>
      <c r="R14" s="63"/>
      <c r="S14" s="63"/>
      <c r="T14" s="63"/>
      <c r="U14" s="44"/>
      <c r="V14" s="44"/>
      <c r="W14" s="44"/>
      <c r="X14" s="44"/>
      <c r="Y14" s="44"/>
      <c r="Z14" s="44"/>
    </row>
    <row r="15" spans="1:26" x14ac:dyDescent="0.35">
      <c r="A15" s="63"/>
      <c r="B15" s="63"/>
      <c r="C15" s="63"/>
      <c r="D15" s="130" t="str">
        <f>Lists!C4</f>
        <v>Re-Submittal</v>
      </c>
      <c r="E15" s="63"/>
      <c r="F15" s="63"/>
      <c r="G15" s="63"/>
      <c r="H15" s="63"/>
      <c r="I15" s="63"/>
      <c r="J15" s="63"/>
      <c r="K15" s="44"/>
      <c r="L15" s="44"/>
      <c r="M15" s="44"/>
      <c r="N15" s="44"/>
      <c r="O15" s="63"/>
      <c r="P15" s="63"/>
      <c r="Q15" s="63"/>
      <c r="R15" s="63"/>
      <c r="S15" s="63"/>
      <c r="T15" s="63"/>
      <c r="U15" s="44"/>
      <c r="V15" s="44"/>
      <c r="W15" s="44"/>
      <c r="X15" s="44"/>
      <c r="Y15" s="44"/>
      <c r="Z15" s="44"/>
    </row>
    <row r="16" spans="1:26" x14ac:dyDescent="0.35">
      <c r="A16" s="63"/>
      <c r="B16" s="63"/>
      <c r="C16" s="63"/>
      <c r="D16" s="63"/>
      <c r="E16" s="63"/>
      <c r="F16" s="63"/>
      <c r="G16" s="63"/>
      <c r="H16" s="63"/>
      <c r="I16" s="63"/>
      <c r="J16" s="63"/>
      <c r="K16" s="44"/>
      <c r="L16" s="44"/>
      <c r="M16" s="44"/>
      <c r="N16" s="44"/>
      <c r="O16" s="63"/>
      <c r="P16" s="63"/>
      <c r="Q16" s="63"/>
      <c r="R16" s="63"/>
      <c r="S16" s="63"/>
      <c r="T16" s="63"/>
      <c r="U16" s="44"/>
      <c r="V16" s="44"/>
      <c r="W16" s="44"/>
      <c r="X16" s="44"/>
      <c r="Y16" s="44"/>
      <c r="Z16" s="44"/>
    </row>
    <row r="17" spans="1:26" x14ac:dyDescent="0.35">
      <c r="A17" s="63"/>
      <c r="B17" s="63"/>
      <c r="C17" s="63"/>
      <c r="D17" s="63"/>
      <c r="E17" s="63"/>
      <c r="F17" s="63"/>
      <c r="G17" s="63"/>
      <c r="H17" s="63"/>
      <c r="I17" s="63"/>
      <c r="J17" s="63"/>
      <c r="K17" s="44"/>
      <c r="L17" s="44"/>
      <c r="M17" s="44"/>
      <c r="N17" s="44"/>
      <c r="O17" s="63"/>
      <c r="P17" s="63"/>
      <c r="Q17" s="63"/>
      <c r="R17" s="63"/>
      <c r="S17" s="63"/>
      <c r="T17" s="63"/>
      <c r="U17" s="44"/>
      <c r="V17" s="44"/>
      <c r="W17" s="44"/>
      <c r="X17" s="44"/>
      <c r="Y17" s="44"/>
      <c r="Z17" s="44"/>
    </row>
    <row r="18" spans="1:26" x14ac:dyDescent="0.35">
      <c r="A18" s="63"/>
      <c r="B18" s="63"/>
      <c r="C18" s="63"/>
      <c r="D18" s="63"/>
      <c r="E18" s="63"/>
      <c r="F18" s="63"/>
      <c r="G18" s="63"/>
      <c r="H18" s="63"/>
      <c r="I18" s="63"/>
      <c r="J18" s="63"/>
      <c r="K18" s="44"/>
      <c r="L18" s="44"/>
      <c r="M18" s="44"/>
      <c r="N18" s="44"/>
      <c r="O18" s="63"/>
      <c r="P18" s="63"/>
      <c r="Q18" s="63"/>
      <c r="R18" s="63"/>
      <c r="S18" s="63"/>
      <c r="T18" s="63"/>
      <c r="U18" s="44"/>
      <c r="V18" s="44"/>
      <c r="W18" s="44"/>
      <c r="X18" s="44"/>
      <c r="Y18" s="44"/>
      <c r="Z18" s="44"/>
    </row>
    <row r="19" spans="1:26" x14ac:dyDescent="0.35">
      <c r="A19" s="63"/>
      <c r="B19" s="63"/>
      <c r="C19" s="63"/>
      <c r="D19" s="63"/>
      <c r="E19" s="63"/>
      <c r="F19" s="63"/>
      <c r="G19" s="63"/>
      <c r="H19" s="63"/>
      <c r="I19" s="63"/>
      <c r="J19" s="63"/>
      <c r="K19" s="44"/>
      <c r="L19" s="44"/>
      <c r="M19" s="44"/>
      <c r="N19" s="44"/>
      <c r="O19" s="63"/>
      <c r="P19" s="63"/>
      <c r="Q19" s="63"/>
      <c r="R19" s="63"/>
      <c r="S19" s="63"/>
      <c r="T19" s="63"/>
      <c r="U19" s="44"/>
      <c r="V19" s="44"/>
      <c r="W19" s="44"/>
      <c r="X19" s="44"/>
      <c r="Y19" s="44"/>
      <c r="Z19" s="44"/>
    </row>
    <row r="20" spans="1:26" x14ac:dyDescent="0.35">
      <c r="A20" s="63"/>
      <c r="B20" s="63"/>
      <c r="C20" s="63"/>
      <c r="D20" s="63"/>
      <c r="E20" s="63"/>
      <c r="F20" s="63"/>
      <c r="G20" s="63"/>
      <c r="H20" s="63"/>
      <c r="I20" s="63"/>
      <c r="J20" s="63"/>
      <c r="K20" s="44"/>
      <c r="L20" s="44"/>
      <c r="M20" s="44"/>
      <c r="N20" s="44"/>
      <c r="O20" s="63"/>
      <c r="P20" s="63"/>
      <c r="Q20" s="63"/>
      <c r="R20" s="63"/>
      <c r="S20" s="63"/>
      <c r="T20" s="63"/>
      <c r="U20" s="44"/>
      <c r="V20" s="44"/>
      <c r="W20" s="44"/>
      <c r="X20" s="44"/>
      <c r="Y20" s="44"/>
      <c r="Z20" s="44"/>
    </row>
    <row r="21" spans="1:26" x14ac:dyDescent="0.35">
      <c r="A21" s="63"/>
      <c r="B21" s="63"/>
      <c r="C21" s="63"/>
      <c r="D21" s="63"/>
      <c r="E21" s="63"/>
      <c r="F21" s="63"/>
      <c r="G21" s="63"/>
      <c r="H21" s="63"/>
      <c r="I21" s="63"/>
      <c r="J21" s="63"/>
      <c r="K21" s="44"/>
      <c r="L21" s="44"/>
      <c r="M21" s="44"/>
      <c r="N21" s="44"/>
      <c r="O21" s="63"/>
      <c r="P21" s="63"/>
      <c r="Q21" s="63"/>
      <c r="R21" s="63"/>
      <c r="S21" s="63"/>
      <c r="T21" s="63"/>
      <c r="U21" s="44"/>
      <c r="V21" s="44"/>
      <c r="W21" s="44"/>
      <c r="X21" s="44"/>
      <c r="Y21" s="44"/>
      <c r="Z21" s="44"/>
    </row>
    <row r="22" spans="1:26" x14ac:dyDescent="0.35">
      <c r="A22" s="63"/>
      <c r="B22" s="63"/>
      <c r="C22" s="63"/>
      <c r="D22" s="63"/>
      <c r="E22" s="63"/>
      <c r="F22" s="63"/>
      <c r="G22" s="63"/>
      <c r="H22" s="63"/>
      <c r="I22" s="63"/>
      <c r="J22" s="63"/>
      <c r="K22" s="44"/>
      <c r="L22" s="44"/>
      <c r="M22" s="44"/>
      <c r="N22" s="44"/>
      <c r="O22" s="63"/>
      <c r="P22" s="63"/>
      <c r="Q22" s="63"/>
      <c r="R22" s="63"/>
      <c r="S22" s="63"/>
      <c r="T22" s="63"/>
      <c r="U22" s="44"/>
      <c r="V22" s="44"/>
      <c r="W22" s="44"/>
      <c r="X22" s="44"/>
      <c r="Y22" s="44"/>
      <c r="Z22" s="44"/>
    </row>
    <row r="23" spans="1:26" x14ac:dyDescent="0.35">
      <c r="A23" s="63"/>
      <c r="B23" s="63"/>
      <c r="C23" s="63"/>
      <c r="D23" s="63"/>
      <c r="E23" s="63"/>
      <c r="F23" s="63"/>
      <c r="G23" s="63"/>
      <c r="H23" s="63"/>
      <c r="I23" s="63"/>
      <c r="J23" s="63"/>
      <c r="K23" s="44"/>
      <c r="L23" s="44"/>
      <c r="M23" s="44"/>
      <c r="N23" s="44"/>
      <c r="O23" s="63"/>
      <c r="P23" s="63"/>
      <c r="Q23" s="63"/>
      <c r="R23" s="63"/>
      <c r="S23" s="63"/>
      <c r="T23" s="63"/>
      <c r="U23" s="44"/>
      <c r="V23" s="44"/>
      <c r="W23" s="44"/>
      <c r="X23" s="44"/>
      <c r="Y23" s="44"/>
      <c r="Z23" s="44"/>
    </row>
    <row r="24" spans="1:26" x14ac:dyDescent="0.35">
      <c r="A24" s="63"/>
      <c r="B24" s="63"/>
      <c r="C24" s="63"/>
      <c r="D24" s="63"/>
      <c r="E24" s="63"/>
      <c r="F24" s="63"/>
      <c r="G24" s="63"/>
      <c r="H24" s="63"/>
      <c r="I24" s="63"/>
      <c r="J24" s="63"/>
      <c r="K24" s="44"/>
      <c r="L24" s="44"/>
      <c r="M24" s="44"/>
      <c r="N24" s="44"/>
      <c r="O24" s="63"/>
      <c r="P24" s="63"/>
      <c r="Q24" s="63"/>
      <c r="R24" s="63"/>
      <c r="S24" s="63"/>
      <c r="T24" s="63"/>
      <c r="U24" s="44"/>
      <c r="V24" s="44"/>
      <c r="W24" s="44"/>
      <c r="X24" s="44"/>
      <c r="Y24" s="44"/>
      <c r="Z24" s="44"/>
    </row>
    <row r="25" spans="1:26" x14ac:dyDescent="0.35">
      <c r="A25" s="63"/>
      <c r="B25" s="63"/>
      <c r="C25" s="63"/>
      <c r="D25" s="63"/>
      <c r="E25" s="63"/>
      <c r="F25" s="63"/>
      <c r="G25" s="63"/>
      <c r="H25" s="63"/>
      <c r="I25" s="63"/>
      <c r="J25" s="63"/>
      <c r="K25" s="44"/>
      <c r="L25" s="44"/>
      <c r="M25" s="44"/>
      <c r="N25" s="44"/>
      <c r="O25" s="44"/>
      <c r="P25" s="44"/>
      <c r="Q25" s="44"/>
      <c r="R25" s="44"/>
      <c r="S25" s="44"/>
      <c r="T25" s="44"/>
      <c r="U25" s="44"/>
      <c r="V25" s="44"/>
      <c r="W25" s="44"/>
      <c r="X25" s="44"/>
      <c r="Y25" s="44"/>
      <c r="Z25" s="44"/>
    </row>
    <row r="26" spans="1:26" x14ac:dyDescent="0.35">
      <c r="A26" s="63"/>
      <c r="B26" s="63"/>
      <c r="C26" s="63"/>
      <c r="D26" s="63"/>
      <c r="E26" s="63"/>
      <c r="F26" s="63"/>
      <c r="G26" s="63"/>
      <c r="H26" s="63"/>
      <c r="I26" s="63"/>
      <c r="J26" s="63"/>
      <c r="K26" s="44"/>
      <c r="L26" s="44"/>
      <c r="M26" s="44"/>
      <c r="N26" s="44"/>
      <c r="O26" s="44"/>
      <c r="P26" s="44"/>
      <c r="Q26" s="44"/>
      <c r="R26" s="44"/>
      <c r="S26" s="44"/>
      <c r="T26" s="44"/>
      <c r="U26" s="44"/>
      <c r="V26" s="44"/>
      <c r="W26" s="44"/>
      <c r="X26" s="44"/>
      <c r="Y26" s="44"/>
      <c r="Z26" s="44"/>
    </row>
    <row r="27" spans="1:26" x14ac:dyDescent="0.35">
      <c r="A27" s="63"/>
      <c r="B27" s="63"/>
      <c r="C27" s="63"/>
      <c r="D27" s="63"/>
      <c r="E27" s="63"/>
      <c r="F27" s="63"/>
      <c r="G27" s="63"/>
      <c r="H27" s="63"/>
      <c r="I27" s="63"/>
      <c r="J27" s="63"/>
      <c r="K27" s="44"/>
      <c r="L27" s="44"/>
      <c r="M27" s="44"/>
      <c r="N27" s="44"/>
      <c r="O27" s="44"/>
      <c r="P27" s="44"/>
      <c r="Q27" s="44"/>
      <c r="R27" s="44"/>
      <c r="S27" s="44"/>
      <c r="T27" s="44"/>
      <c r="U27" s="44"/>
      <c r="V27" s="44"/>
      <c r="W27" s="44"/>
      <c r="X27" s="44"/>
      <c r="Y27" s="44"/>
      <c r="Z27" s="44"/>
    </row>
    <row r="28" spans="1:26" x14ac:dyDescent="0.35">
      <c r="A28" s="63"/>
      <c r="B28" s="63"/>
      <c r="C28" s="63"/>
      <c r="D28" s="63"/>
      <c r="E28" s="63"/>
      <c r="F28" s="63"/>
      <c r="G28" s="63"/>
      <c r="H28" s="63"/>
      <c r="I28" s="63"/>
      <c r="J28" s="63"/>
      <c r="K28" s="44"/>
      <c r="L28" s="44"/>
      <c r="M28" s="44"/>
      <c r="N28" s="44"/>
      <c r="O28" s="44"/>
      <c r="P28" s="44"/>
      <c r="Q28" s="44"/>
      <c r="R28" s="44"/>
      <c r="S28" s="44"/>
      <c r="T28" s="44"/>
      <c r="U28" s="44"/>
      <c r="V28" s="44"/>
      <c r="W28" s="44"/>
      <c r="X28" s="44"/>
      <c r="Y28" s="44"/>
      <c r="Z28" s="44"/>
    </row>
    <row r="29" spans="1:26" x14ac:dyDescent="0.35">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row>
    <row r="30" spans="1:26" x14ac:dyDescent="0.35">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row>
    <row r="31" spans="1:26" x14ac:dyDescent="0.35">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row>
    <row r="32" spans="1:26" x14ac:dyDescent="0.35">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spans="1:26" x14ac:dyDescent="0.35">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row>
    <row r="34" spans="1:26" x14ac:dyDescent="0.35">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row>
    <row r="35" spans="1:26" x14ac:dyDescent="0.35">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row>
    <row r="36" spans="1:26" x14ac:dyDescent="0.35">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spans="1:26" x14ac:dyDescent="0.35">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row>
    <row r="38" spans="1:26" x14ac:dyDescent="0.35">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spans="1:26" x14ac:dyDescent="0.35">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spans="1:26" x14ac:dyDescent="0.35">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spans="1:26" x14ac:dyDescent="0.35">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spans="1:26" x14ac:dyDescent="0.35">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spans="1:26" x14ac:dyDescent="0.35">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spans="1:26" x14ac:dyDescent="0.35">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spans="1:26" x14ac:dyDescent="0.35">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spans="1:26" x14ac:dyDescent="0.35">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spans="1:26" x14ac:dyDescent="0.35">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spans="1:26" x14ac:dyDescent="0.35">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spans="1:26" x14ac:dyDescent="0.35">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x14ac:dyDescent="0.35">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x14ac:dyDescent="0.35">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sheetData>
  <sheetProtection algorithmName="SHA-512" hashValue="wUNnTZ46SD9RccLghOayjM9Y+SP4hDEfRtPzj1dDCP74yDgkJTE76TiCVEgYvLP+IgzfcUWJ4JMn4RLjW3crLA==" saltValue="YWZeNedUqufF5sjz2KKGJw==" spinCount="100000" sheet="1" objects="1" scenarios="1"/>
  <mergeCells count="1">
    <mergeCell ref="C8:D8"/>
  </mergeCells>
  <dataValidations count="3">
    <dataValidation type="list" allowBlank="1" showInputMessage="1" showErrorMessage="1" prompt="Select the reporting year for which data in this report applies." sqref="D11" xr:uid="{00000000-0002-0000-0100-000000000000}">
      <formula1>ReportingYear</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xr:uid="{00000000-0002-0000-0100-000001000000}">
      <formula1>SubmissionType</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xr:uid="{00000000-0002-0000-0100-000002000000}">
      <formula1>200</formula1>
    </dataValidation>
  </dataValidation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3</xdr:col>
                    <xdr:colOff>133350</xdr:colOff>
                    <xdr:row>11</xdr:row>
                    <xdr:rowOff>57150</xdr:rowOff>
                  </from>
                  <to>
                    <xdr:col>3</xdr:col>
                    <xdr:colOff>933450</xdr:colOff>
                    <xdr:row>11</xdr:row>
                    <xdr:rowOff>323850</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3</xdr:col>
                    <xdr:colOff>1123950</xdr:colOff>
                    <xdr:row>11</xdr:row>
                    <xdr:rowOff>57150</xdr:rowOff>
                  </from>
                  <to>
                    <xdr:col>3</xdr:col>
                    <xdr:colOff>2400300</xdr:colOff>
                    <xdr:row>11</xdr:row>
                    <xdr:rowOff>323850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3</xdr:col>
                    <xdr:colOff>2571750</xdr:colOff>
                    <xdr:row>11</xdr:row>
                    <xdr:rowOff>57150</xdr:rowOff>
                  </from>
                  <to>
                    <xdr:col>3</xdr:col>
                    <xdr:colOff>3371850</xdr:colOff>
                    <xdr:row>11</xdr:row>
                    <xdr:rowOff>323850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3</xdr:col>
                    <xdr:colOff>3467100</xdr:colOff>
                    <xdr:row>11</xdr:row>
                    <xdr:rowOff>57150</xdr:rowOff>
                  </from>
                  <to>
                    <xdr:col>3</xdr:col>
                    <xdr:colOff>4267200</xdr:colOff>
                    <xdr:row>11</xdr:row>
                    <xdr:rowOff>323850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6"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4"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2"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8"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6"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4"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2" id="{7348F191-6E5B-4807-8808-226D92EED1DB}">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1" id="{F70A2810-DF77-4002-89E5-0861E42280CC}">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4" tint="0.39997558519241921"/>
  </sheetPr>
  <dimension ref="A2:N39"/>
  <sheetViews>
    <sheetView showGridLines="0" topLeftCell="B1" zoomScaleNormal="100" zoomScaleSheetLayoutView="90" workbookViewId="0">
      <selection activeCell="B1" sqref="B1"/>
    </sheetView>
  </sheetViews>
  <sheetFormatPr defaultColWidth="9.1796875" defaultRowHeight="14.5" x14ac:dyDescent="0.35"/>
  <cols>
    <col min="1" max="1" width="3.1796875" style="28" hidden="1" customWidth="1"/>
    <col min="2" max="2" width="3.453125" style="28" customWidth="1"/>
    <col min="3" max="3" width="2.7265625" style="28" customWidth="1"/>
    <col min="4" max="4" width="46.7265625" style="28" customWidth="1"/>
    <col min="5" max="5" width="30.453125" style="28" customWidth="1"/>
    <col min="6" max="6" width="3.453125" style="28" customWidth="1"/>
    <col min="7" max="8" width="9.1796875" style="28"/>
    <col min="9" max="9" width="9.1796875" style="28" hidden="1" customWidth="1"/>
    <col min="10" max="10" width="15" style="63" hidden="1" customWidth="1"/>
    <col min="11" max="11" width="11.7265625" style="63" hidden="1" customWidth="1"/>
    <col min="12" max="12" width="9.1796875" style="63" customWidth="1"/>
    <col min="13" max="13" width="9.1796875" style="28" customWidth="1"/>
    <col min="14" max="16384" width="9.1796875" style="28"/>
  </cols>
  <sheetData>
    <row r="2" spans="1:13" s="29" customFormat="1" ht="27.75" customHeight="1" x14ac:dyDescent="0.45">
      <c r="C2" s="31"/>
      <c r="D2" s="32" t="s">
        <v>1</v>
      </c>
      <c r="E2" s="33"/>
      <c r="F2" s="34"/>
      <c r="G2" s="62"/>
      <c r="H2" s="62"/>
      <c r="I2" s="62"/>
      <c r="J2" s="64"/>
      <c r="K2" s="64"/>
      <c r="L2" s="64"/>
    </row>
    <row r="3" spans="1:13" s="29" customFormat="1" ht="18.5" x14ac:dyDescent="0.45">
      <c r="C3" s="35"/>
      <c r="D3" s="36" t="s">
        <v>91</v>
      </c>
      <c r="E3" s="37"/>
      <c r="F3" s="38"/>
      <c r="G3" s="62"/>
      <c r="H3" s="62"/>
      <c r="I3" s="62"/>
      <c r="J3" s="64"/>
      <c r="K3" s="64"/>
      <c r="L3" s="64"/>
    </row>
    <row r="4" spans="1:13" x14ac:dyDescent="0.35">
      <c r="C4" s="39"/>
      <c r="D4" s="40"/>
      <c r="E4" s="40"/>
      <c r="F4" s="41"/>
      <c r="G4" s="44"/>
      <c r="H4" s="44"/>
      <c r="I4" s="44"/>
    </row>
    <row r="5" spans="1:13" ht="15.75" customHeight="1" x14ac:dyDescent="0.45">
      <c r="C5" s="10"/>
      <c r="D5" s="49" t="str">
        <f>"Company Name: "&amp;IF('Section 1'!D9=0,"",'Section 1'!D9)</f>
        <v xml:space="preserve">Company Name: </v>
      </c>
      <c r="E5" s="40"/>
      <c r="F5" s="41"/>
      <c r="G5" s="62"/>
      <c r="H5" s="62"/>
      <c r="I5" s="62"/>
      <c r="J5" s="64"/>
      <c r="K5" s="64"/>
    </row>
    <row r="6" spans="1:13" x14ac:dyDescent="0.35">
      <c r="C6" s="10"/>
      <c r="D6" s="49" t="str">
        <f>"Reporting Period: "&amp;IF('Section 1'!D11=0,"",'Section 1'!D11)</f>
        <v xml:space="preserve">Reporting Period: </v>
      </c>
      <c r="E6" s="40"/>
      <c r="F6" s="41"/>
      <c r="G6" s="44"/>
      <c r="H6" s="44"/>
      <c r="I6" s="44"/>
    </row>
    <row r="7" spans="1:13" ht="19.5" customHeight="1" x14ac:dyDescent="0.45">
      <c r="C7" s="39"/>
      <c r="D7" s="40"/>
      <c r="E7" s="40"/>
      <c r="F7" s="41"/>
      <c r="G7" s="62"/>
      <c r="H7" s="62"/>
      <c r="I7" s="62"/>
      <c r="J7" s="64"/>
      <c r="K7" s="64"/>
    </row>
    <row r="8" spans="1:13" ht="18" customHeight="1" x14ac:dyDescent="0.35">
      <c r="C8" s="39"/>
      <c r="D8" s="42" t="s">
        <v>92</v>
      </c>
      <c r="E8" s="40"/>
      <c r="F8" s="41"/>
      <c r="G8" s="44"/>
      <c r="H8" s="44"/>
      <c r="I8" s="44"/>
    </row>
    <row r="9" spans="1:13" ht="31.15" customHeight="1" x14ac:dyDescent="0.35">
      <c r="C9" s="39"/>
      <c r="D9" s="146" t="s">
        <v>105</v>
      </c>
      <c r="E9" s="146"/>
      <c r="F9" s="41"/>
      <c r="G9" s="44"/>
      <c r="H9" s="44"/>
      <c r="I9" s="44"/>
    </row>
    <row r="10" spans="1:13" ht="18" customHeight="1" x14ac:dyDescent="0.35">
      <c r="C10" s="39"/>
      <c r="D10" s="135" t="s">
        <v>95</v>
      </c>
      <c r="E10" s="136"/>
      <c r="F10" s="41"/>
      <c r="G10" s="44"/>
      <c r="I10" s="75" t="s">
        <v>90</v>
      </c>
      <c r="J10" s="28">
        <f>IF(E10="",1,0)</f>
        <v>1</v>
      </c>
    </row>
    <row r="11" spans="1:13" ht="52.15" customHeight="1" x14ac:dyDescent="0.35">
      <c r="C11" s="39"/>
      <c r="D11" s="147" t="s">
        <v>107</v>
      </c>
      <c r="E11" s="147"/>
      <c r="F11" s="83"/>
      <c r="G11" s="44"/>
      <c r="H11" s="44"/>
      <c r="I11" s="44"/>
    </row>
    <row r="12" spans="1:13" x14ac:dyDescent="0.35">
      <c r="C12" s="39"/>
      <c r="D12" s="137" t="s">
        <v>79</v>
      </c>
      <c r="E12" s="137" t="s">
        <v>85</v>
      </c>
      <c r="F12" s="41"/>
      <c r="G12" s="44"/>
      <c r="H12" s="44"/>
      <c r="I12" s="44"/>
    </row>
    <row r="13" spans="1:13" s="43" customFormat="1" x14ac:dyDescent="0.35">
      <c r="C13" s="45"/>
      <c r="D13" s="138" t="s">
        <v>7</v>
      </c>
      <c r="E13" s="138" t="s">
        <v>6</v>
      </c>
      <c r="F13" s="41"/>
      <c r="I13" s="74" t="s">
        <v>74</v>
      </c>
      <c r="J13" s="75" t="s">
        <v>22</v>
      </c>
      <c r="K13" s="46" t="s">
        <v>89</v>
      </c>
      <c r="L13" s="65"/>
    </row>
    <row r="14" spans="1:13" s="44" customFormat="1" x14ac:dyDescent="0.35">
      <c r="A14" s="76" t="str">
        <f>IF(D14=0,"",1)</f>
        <v/>
      </c>
      <c r="C14" s="92"/>
      <c r="D14" s="139"/>
      <c r="E14" s="140"/>
      <c r="F14" s="41"/>
      <c r="I14" s="79" t="str">
        <f>IF(A14="","N","Y")</f>
        <v>N</v>
      </c>
      <c r="J14" s="74">
        <f>IF(LEN(D14)&gt;200,1,0)</f>
        <v>0</v>
      </c>
      <c r="K14" s="63">
        <f>IF(AND(I14="Y",OR(E14=0,E14="")),1,0)</f>
        <v>0</v>
      </c>
      <c r="M14" s="74"/>
    </row>
    <row r="15" spans="1:13" s="44" customFormat="1" x14ac:dyDescent="0.35">
      <c r="A15" s="77" t="str">
        <f>IF(D15=0,"",MAX($A$14:A14)+1)</f>
        <v/>
      </c>
      <c r="C15" s="92"/>
      <c r="D15" s="139"/>
      <c r="E15" s="140"/>
      <c r="F15" s="41"/>
      <c r="I15" s="79" t="str">
        <f>IF(A15="","N","Y")</f>
        <v>N</v>
      </c>
      <c r="J15" s="74">
        <f t="shared" ref="J15:J16" si="0">IF(LEN(D15)&gt;200,1,0)</f>
        <v>0</v>
      </c>
      <c r="K15" s="63">
        <f t="shared" ref="K15:K16" si="1">IF(AND(I15="Y",OR(E15=0,E15="")),1,0)</f>
        <v>0</v>
      </c>
      <c r="L15" s="74"/>
      <c r="M15" s="74"/>
    </row>
    <row r="16" spans="1:13" s="44" customFormat="1" x14ac:dyDescent="0.35">
      <c r="A16" s="78" t="str">
        <f>IF(D16=0,"",MAX($A$14:A15)+1)</f>
        <v/>
      </c>
      <c r="C16" s="92"/>
      <c r="D16" s="139"/>
      <c r="E16" s="140"/>
      <c r="F16" s="41"/>
      <c r="I16" s="79" t="str">
        <f>IF(A16="","N","Y")</f>
        <v>N</v>
      </c>
      <c r="J16" s="74">
        <f t="shared" si="0"/>
        <v>0</v>
      </c>
      <c r="K16" s="63">
        <f t="shared" si="1"/>
        <v>0</v>
      </c>
      <c r="L16" s="74"/>
      <c r="M16" s="74"/>
    </row>
    <row r="17" spans="2:14" ht="71.650000000000006" customHeight="1" x14ac:dyDescent="0.35">
      <c r="B17" s="63"/>
      <c r="C17" s="123"/>
      <c r="D17" s="124"/>
      <c r="E17" s="124"/>
      <c r="F17" s="125"/>
      <c r="G17" s="63"/>
      <c r="H17" s="63"/>
      <c r="I17" s="63"/>
      <c r="M17" s="63"/>
      <c r="N17" s="63"/>
    </row>
    <row r="18" spans="2:14" x14ac:dyDescent="0.35">
      <c r="B18" s="63"/>
      <c r="C18" s="107"/>
      <c r="D18" s="126"/>
      <c r="E18" s="107"/>
      <c r="F18" s="63"/>
      <c r="G18" s="63"/>
      <c r="H18" s="63"/>
      <c r="I18" s="63"/>
      <c r="M18" s="63"/>
      <c r="N18" s="63"/>
    </row>
    <row r="19" spans="2:14" x14ac:dyDescent="0.35">
      <c r="B19" s="63"/>
      <c r="C19" s="107"/>
      <c r="D19" s="126"/>
      <c r="E19" s="107"/>
      <c r="F19" s="63"/>
      <c r="G19" s="63"/>
      <c r="H19" s="63"/>
      <c r="I19" s="63"/>
      <c r="M19" s="63"/>
      <c r="N19" s="63"/>
    </row>
    <row r="20" spans="2:14" x14ac:dyDescent="0.35">
      <c r="B20" s="63"/>
      <c r="C20" s="107"/>
      <c r="D20" s="126"/>
      <c r="E20" s="107"/>
      <c r="F20" s="63"/>
      <c r="G20" s="63"/>
      <c r="H20" s="63"/>
      <c r="I20" s="63"/>
      <c r="M20" s="63"/>
      <c r="N20" s="63"/>
    </row>
    <row r="21" spans="2:14" x14ac:dyDescent="0.35">
      <c r="B21" s="63"/>
      <c r="C21" s="107"/>
      <c r="D21" s="126"/>
      <c r="E21" s="107"/>
      <c r="F21" s="63"/>
      <c r="G21" s="63"/>
      <c r="H21" s="63"/>
      <c r="I21" s="63"/>
      <c r="M21" s="63"/>
      <c r="N21" s="63"/>
    </row>
    <row r="22" spans="2:14" x14ac:dyDescent="0.35">
      <c r="B22" s="63"/>
      <c r="C22" s="107"/>
      <c r="D22" s="126"/>
      <c r="E22" s="107"/>
      <c r="F22" s="63"/>
      <c r="G22" s="63"/>
      <c r="H22" s="63"/>
      <c r="I22" s="63"/>
      <c r="M22" s="63"/>
      <c r="N22" s="63"/>
    </row>
    <row r="23" spans="2:14" x14ac:dyDescent="0.35">
      <c r="B23" s="63"/>
      <c r="C23" s="107"/>
      <c r="D23" s="126"/>
      <c r="E23" s="107"/>
      <c r="F23" s="63"/>
      <c r="G23" s="63"/>
      <c r="H23" s="63"/>
      <c r="I23" s="63"/>
      <c r="M23" s="63"/>
      <c r="N23" s="63"/>
    </row>
    <row r="24" spans="2:14" x14ac:dyDescent="0.35">
      <c r="B24" s="63"/>
      <c r="C24" s="107"/>
      <c r="D24" s="126"/>
      <c r="E24" s="107"/>
      <c r="F24" s="63"/>
      <c r="G24" s="63"/>
      <c r="H24" s="63"/>
      <c r="I24" s="63"/>
      <c r="M24" s="63"/>
      <c r="N24" s="63"/>
    </row>
    <row r="25" spans="2:14" ht="14.25" customHeight="1" x14ac:dyDescent="0.35">
      <c r="B25" s="63"/>
      <c r="C25" s="107"/>
      <c r="D25" s="107"/>
      <c r="E25" s="107"/>
      <c r="F25" s="63"/>
      <c r="G25" s="63"/>
      <c r="H25" s="63"/>
      <c r="I25" s="63"/>
      <c r="M25" s="63"/>
      <c r="N25" s="63"/>
    </row>
    <row r="26" spans="2:14" x14ac:dyDescent="0.35">
      <c r="B26" s="63"/>
      <c r="C26" s="63"/>
      <c r="D26" s="63"/>
      <c r="E26" s="63"/>
      <c r="F26" s="63"/>
      <c r="G26" s="63"/>
      <c r="H26" s="63"/>
      <c r="I26" s="63"/>
      <c r="M26" s="63"/>
      <c r="N26" s="63"/>
    </row>
    <row r="27" spans="2:14" x14ac:dyDescent="0.35">
      <c r="B27" s="63"/>
      <c r="C27" s="63"/>
      <c r="D27" s="63"/>
      <c r="E27" s="63"/>
      <c r="F27" s="63"/>
      <c r="G27" s="63"/>
      <c r="H27" s="63"/>
      <c r="I27" s="63"/>
      <c r="M27" s="63"/>
      <c r="N27" s="63"/>
    </row>
    <row r="28" spans="2:14" x14ac:dyDescent="0.35">
      <c r="B28" s="63"/>
      <c r="C28" s="63"/>
      <c r="D28" s="63"/>
      <c r="E28" s="63"/>
      <c r="F28" s="63"/>
      <c r="G28" s="63"/>
      <c r="H28" s="63"/>
      <c r="I28" s="63"/>
      <c r="M28" s="63"/>
      <c r="N28" s="63"/>
    </row>
    <row r="29" spans="2:14" x14ac:dyDescent="0.35">
      <c r="C29" s="44"/>
      <c r="D29" s="44"/>
      <c r="E29" s="44"/>
      <c r="F29" s="44"/>
      <c r="G29" s="44"/>
      <c r="H29" s="44"/>
      <c r="I29" s="44"/>
    </row>
    <row r="30" spans="2:14" x14ac:dyDescent="0.35">
      <c r="C30" s="44"/>
      <c r="D30" s="44"/>
      <c r="E30" s="44"/>
      <c r="F30" s="44"/>
      <c r="G30" s="44"/>
      <c r="H30" s="44"/>
      <c r="I30" s="44"/>
    </row>
    <row r="31" spans="2:14" x14ac:dyDescent="0.35">
      <c r="C31" s="44"/>
      <c r="D31" s="44"/>
      <c r="E31" s="44"/>
      <c r="F31" s="44"/>
      <c r="G31" s="44"/>
      <c r="H31" s="44"/>
      <c r="I31" s="44"/>
    </row>
    <row r="32" spans="2:14" x14ac:dyDescent="0.35">
      <c r="C32" s="44"/>
      <c r="D32" s="44"/>
      <c r="E32" s="44"/>
      <c r="F32" s="44"/>
      <c r="G32" s="44"/>
      <c r="H32" s="44"/>
      <c r="I32" s="44"/>
    </row>
    <row r="33" spans="3:9" x14ac:dyDescent="0.35">
      <c r="C33" s="44"/>
      <c r="D33" s="44"/>
      <c r="E33" s="44"/>
      <c r="F33" s="44"/>
      <c r="G33" s="44"/>
      <c r="H33" s="44"/>
      <c r="I33" s="44"/>
    </row>
    <row r="34" spans="3:9" x14ac:dyDescent="0.35">
      <c r="C34" s="44"/>
      <c r="D34" s="44"/>
      <c r="E34" s="44"/>
      <c r="F34" s="44"/>
      <c r="G34" s="44"/>
      <c r="H34" s="44"/>
      <c r="I34" s="44"/>
    </row>
    <row r="35" spans="3:9" x14ac:dyDescent="0.35">
      <c r="C35" s="44"/>
      <c r="D35" s="44"/>
      <c r="E35" s="44"/>
      <c r="F35" s="44"/>
      <c r="G35" s="44"/>
      <c r="H35" s="44"/>
      <c r="I35" s="44"/>
    </row>
    <row r="36" spans="3:9" x14ac:dyDescent="0.35">
      <c r="C36" s="44"/>
      <c r="D36" s="44"/>
      <c r="E36" s="44"/>
      <c r="F36" s="44"/>
      <c r="G36" s="44"/>
      <c r="H36" s="44"/>
      <c r="I36" s="44"/>
    </row>
    <row r="37" spans="3:9" x14ac:dyDescent="0.35">
      <c r="C37" s="44"/>
      <c r="D37" s="44"/>
      <c r="E37" s="44"/>
      <c r="F37" s="44"/>
      <c r="G37" s="44"/>
      <c r="H37" s="44"/>
      <c r="I37" s="44"/>
    </row>
    <row r="38" spans="3:9" x14ac:dyDescent="0.35">
      <c r="C38" s="44"/>
      <c r="D38" s="44"/>
      <c r="E38" s="44"/>
      <c r="F38" s="44"/>
      <c r="G38" s="44"/>
      <c r="H38" s="44"/>
      <c r="I38" s="44"/>
    </row>
    <row r="39" spans="3:9" x14ac:dyDescent="0.35">
      <c r="C39" s="44"/>
      <c r="D39" s="44"/>
      <c r="E39" s="44"/>
      <c r="F39" s="44"/>
      <c r="G39" s="44"/>
      <c r="H39" s="44"/>
      <c r="I39" s="44"/>
    </row>
  </sheetData>
  <sheetProtection algorithmName="SHA-512" hashValue="MnEe/yFfuS1jKm4lcPA4IXtpipeK+2MEgm1J3DCV3gPa8NTsh4LjLiufmrzyy8CYA63JG0/RUT5w7peZlyM8WA==" saltValue="kayW7tUVXePq6baj7WSavA==" spinCount="100000" sheet="1" objects="1" scenarios="1"/>
  <mergeCells count="2">
    <mergeCell ref="D9:E9"/>
    <mergeCell ref="D11:E11"/>
  </mergeCells>
  <dataValidations count="8">
    <dataValidation type="decimal" operator="greaterThanOrEqual" allowBlank="1" showInputMessage="1" showErrorMessage="1" sqref="IS16:IY16 WLJ14:WLO15 WBN14:WBS15 VRR14:VRW15 VHV14:VIA15 UXZ14:UYE15 UOD14:UOI15 UEH14:UEM15 TUL14:TUQ15 TKP14:TKU15 TAT14:TAY15 SQX14:SRC15 SHB14:SHG15 RXF14:RXK15 RNJ14:RNO15 RDN14:RDS15 QTR14:QTW15 QJV14:QKA15 PZZ14:QAE15 PQD14:PQI15 PGH14:PGM15 OWL14:OWQ15 OMP14:OMU15 OCT14:OCY15 NSX14:NTC15 NJB14:NJG15 MZF14:MZK15 MPJ14:MPO15 MFN14:MFS15 LVR14:LVW15 LLV14:LMA15 LBZ14:LCE15 KSD14:KSI15 KIH14:KIM15 JYL14:JYQ15 JOP14:JOU15 JET14:JEY15 IUX14:IVC15 ILB14:ILG15 IBF14:IBK15 HRJ14:HRO15 HHN14:HHS15 GXR14:GXW15 GNV14:GOA15 GDZ14:GEE15 FUD14:FUI15 FKH14:FKM15 FAL14:FAQ15 EQP14:EQU15 EGT14:EGY15 DWX14:DXC15 DNB14:DNG15 DDF14:DDK15 CTJ14:CTO15 CJN14:CJS15 BZR14:BZW15 BPV14:BQA15 BFZ14:BGE15 AWD14:AWI15 AMH14:AMM15 ACL14:ACQ15 SP14:SU15 IT14:IY15 WVF14:WVK15 WVE16:WVK16 WLI16:WLO16 WBM16:WBS16 VRQ16:VRW16 VHU16:VIA16 UXY16:UYE16 UOC16:UOI16 UEG16:UEM16 TUK16:TUQ16 TKO16:TKU16 TAS16:TAY16 SQW16:SRC16 SHA16:SHG16 RXE16:RXK16 RNI16:RNO16 RDM16:RDS16 QTQ16:QTW16 QJU16:QKA16 PZY16:QAE16 PQC16:PQI16 PGG16:PGM16 OWK16:OWQ16 OMO16:OMU16 OCS16:OCY16 NSW16:NTC16 NJA16:NJG16 MZE16:MZK16 MPI16:MPO16 MFM16:MFS16 LVQ16:LVW16 LLU16:LMA16 LBY16:LCE16 KSC16:KSI16 KIG16:KIM16 JYK16:JYQ16 JOO16:JOU16 JES16:JEY16 IUW16:IVC16 ILA16:ILG16 IBE16:IBK16 HRI16:HRO16 HHM16:HHS16 GXQ16:GXW16 GNU16:GOA16 GDY16:GEE16 FUC16:FUI16 FKG16:FKM16 FAK16:FAQ16 EQO16:EQU16 EGS16:EGY16 DWW16:DXC16 DNA16:DNG16 DDE16:DDK16 CTI16:CTO16 CJM16:CJS16 BZQ16:BZW16 BPU16:BQA16 BFY16:BGE16 AWC16:AWI16 AMG16:AMM16 ACK16:ACQ16 SO16:SU16" xr:uid="{00000000-0002-0000-0200-000000000000}">
      <formula1>0</formula1>
    </dataValidation>
    <dataValidation type="decimal" operator="greaterThanOrEqual" allowBlank="1" showInputMessage="1" showErrorMessage="1" prompt="Quantity of gross chemical produced (kg)" sqref="WVE14:WVE15 IS14:IS15 SO14:SO15 ACK14:ACK15 AMG14:AMG15 AWC14:AWC15 BFY14:BFY15 BPU14:BPU15 BZQ14:BZQ15 CJM14:CJM15 CTI14:CTI15 DDE14:DDE15 DNA14:DNA15 DWW14:DWW15 EGS14:EGS15 EQO14:EQO15 FAK14:FAK15 FKG14:FKG15 FUC14:FUC15 GDY14:GDY15 GNU14:GNU15 GXQ14:GXQ15 HHM14:HHM15 HRI14:HRI15 IBE14:IBE15 ILA14:ILA15 IUW14:IUW15 JES14:JES15 JOO14:JOO15 JYK14:JYK15 KIG14:KIG15 KSC14:KSC15 LBY14:LBY15 LLU14:LLU15 LVQ14:LVQ15 MFM14:MFM15 MPI14:MPI15 MZE14:MZE15 NJA14:NJA15 NSW14:NSW15 OCS14:OCS15 OMO14:OMO15 OWK14:OWK15 PGG14:PGG15 PQC14:PQC15 PZY14:PZY15 QJU14:QJU15 QTQ14:QTQ15 RDM14:RDM15 RNI14:RNI15 RXE14:RXE15 SHA14:SHA15 SQW14:SQW15 TAS14:TAS15 TKO14:TKO15 TUK14:TUK15 UEG14:UEG15 UOC14:UOC15 UXY14:UXY15 VHU14:VHU15 VRQ14:VRQ15 WBM14:WBM15 WLI14:WLI15" xr:uid="{00000000-0002-0000-0200-000001000000}">
      <formula1>0</formula1>
    </dataValidation>
    <dataValidation errorStyle="warning" allowBlank="1" errorTitle="U.S. EPA" error="Warning!  The form has auto calculated this value for you.  If you change the value in this cell, you may be misreporting data.  Press cancel to exit this cell without changing the data." sqref="WVC14:WVC16 WLG14:WLG16 WBK14:WBK16 VRO14:VRO16 VHS14:VHS16 UXW14:UXW16 UOA14:UOA16 UEE14:UEE16 TUI14:TUI16 TKM14:TKM16 TAQ14:TAQ16 SQU14:SQU16 SGY14:SGY16 RXC14:RXC16 RNG14:RNG16 RDK14:RDK16 QTO14:QTO16 QJS14:QJS16 PZW14:PZW16 PQA14:PQA16 PGE14:PGE16 OWI14:OWI16 OMM14:OMM16 OCQ14:OCQ16 NSU14:NSU16 NIY14:NIY16 MZC14:MZC16 MPG14:MPG16 MFK14:MFK16 LVO14:LVO16 LLS14:LLS16 LBW14:LBW16 KSA14:KSA16 KIE14:KIE16 JYI14:JYI16 JOM14:JOM16 JEQ14:JEQ16 IUU14:IUU16 IKY14:IKY16 IBC14:IBC16 HRG14:HRG16 HHK14:HHK16 GXO14:GXO16 GNS14:GNS16 GDW14:GDW16 FUA14:FUA16 FKE14:FKE16 FAI14:FAI16 EQM14:EQM16 EGQ14:EGQ16 DWU14:DWU16 DMY14:DMY16 DDC14:DDC16 CTG14:CTG16 CJK14:CJK16 BZO14:BZO16 BPS14:BPS16 BFW14:BFW16 AWA14:AWA16 AME14:AME16 ACI14:ACI16 SM14:SM16 IQ14:IQ16 D12:E12" xr:uid="{00000000-0002-0000-0200-000002000000}"/>
    <dataValidation type="list" allowBlank="1" showInputMessage="1" showErrorMessage="1" sqref="WVD14:WVD16 WLH14:WLH16 WBL14:WBL16 VRP14:VRP16 VHT14:VHT16 UXX14:UXX16 UOB14:UOB16 UEF14:UEF16 TUJ14:TUJ16 TKN14:TKN16 TAR14:TAR16 SQV14:SQV16 SGZ14:SGZ16 RXD14:RXD16 RNH14:RNH16 RDL14:RDL16 QTP14:QTP16 QJT14:QJT16 PZX14:PZX16 PQB14:PQB16 PGF14:PGF16 OWJ14:OWJ16 OMN14:OMN16 OCR14:OCR16 NSV14:NSV16 NIZ14:NIZ16 MZD14:MZD16 MPH14:MPH16 MFL14:MFL16 LVP14:LVP16 LLT14:LLT16 LBX14:LBX16 KSB14:KSB16 KIF14:KIF16 JYJ14:JYJ16 JON14:JON16 JER14:JER16 IUV14:IUV16 IKZ14:IKZ16 IBD14:IBD16 HRH14:HRH16 HHL14:HHL16 GXP14:GXP16 GNT14:GNT16 GDX14:GDX16 FUB14:FUB16 FKF14:FKF16 FAJ14:FAJ16 EQN14:EQN16 EGR14:EGR16 DWV14:DWV16 DMZ14:DMZ16 DDD14:DDD16 CTH14:CTH16 CJL14:CJL16 BZP14:BZP16 BPT14:BPT16 BFX14:BFX16 AWB14:AWB16 AMF14:AMF16 ACJ14:ACJ16 SN14:SN16 IR14:IR16" xr:uid="{00000000-0002-0000-0200-000003000000}">
      <formula1>ClassIIChemicals</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VL14:WVL16 WLP14:WLP16 WBT14:WBT16 VRX14:VRX16 VIB14:VIB16 UYF14:UYF16 UOJ14:UOJ16 UEN14:UEN16 TUR14:TUR16 TKV14:TKV16 TAZ14:TAZ16 SRD14:SRD16 SHH14:SHH16 RXL14:RXL16 RNP14:RNP16 RDT14:RDT16 QTX14:QTX16 QKB14:QKB16 QAF14:QAF16 PQJ14:PQJ16 PGN14:PGN16 OWR14:OWR16 OMV14:OMV16 OCZ14:OCZ16 NTD14:NTD16 NJH14:NJH16 MZL14:MZL16 MPP14:MPP16 MFT14:MFT16 LVX14:LVX16 LMB14:LMB16 LCF14:LCF16 KSJ14:KSJ16 KIN14:KIN16 JYR14:JYR16 JOV14:JOV16 JEZ14:JEZ16 IVD14:IVD16 ILH14:ILH16 IBL14:IBL16 HRP14:HRP16 HHT14:HHT16 GXX14:GXX16 GOB14:GOB16 GEF14:GEF16 FUJ14:FUJ16 FKN14:FKN16 FAR14:FAR16 EQV14:EQV16 EGZ14:EGZ16 DXD14:DXD16 DNH14:DNH16 DDL14:DDL16 CTP14:CTP16 CJT14:CJT16 BZX14:BZX16 BQB14:BQB16 BGF14:BGF16 AWJ14:AWJ16 AMN14:AMN16 ACR14:ACR16 SV14:SV16 IZ14:IZ16" xr:uid="{00000000-0002-0000-0200-000004000000}">
      <formula1>"sdasdfsd"</formula1>
    </dataValidation>
    <dataValidation type="decimal" operator="greaterThanOrEqual" allowBlank="1" showInputMessage="1" showErrorMessage="1" prompt="Quantity (kg) of pre-phaseout methyl bromide held on behalf of owner. " sqref="E14:E16" xr:uid="{00000000-0002-0000-0200-000005000000}">
      <formula1>0</formula1>
    </dataValidation>
    <dataValidation type="textLength" operator="lessThanOrEqual" allowBlank="1" showInputMessage="1" showErrorMessage="1" prompt="Name of the company that holds pre-phaseout stocks of methyl bromide on behalf of the owner." sqref="D14:D16" xr:uid="{00000000-0002-0000-0200-000006000000}">
      <formula1>200</formula1>
    </dataValidation>
    <dataValidation type="decimal" operator="greaterThanOrEqual" allowBlank="1" showInputMessage="1" showErrorMessage="1" prompt="Quantity of total stocks of pre-phaseout methyl bromide owned as of December 31 of the reporting year.  Include all quantities owned by your company that are held by other suppliers on the behalf of your company." sqref="E10" xr:uid="{00000000-0002-0000-0200-000007000000}">
      <formula1>0</formula1>
    </dataValidation>
  </dataValidations>
  <pageMargins left="0.7" right="0.7" top="0.75" bottom="0.75" header="0.3" footer="0.3"/>
  <pageSetup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M27"/>
  <sheetViews>
    <sheetView workbookViewId="0">
      <selection activeCell="D3" sqref="D3"/>
    </sheetView>
  </sheetViews>
  <sheetFormatPr defaultColWidth="9.1796875" defaultRowHeight="13" x14ac:dyDescent="0.3"/>
  <cols>
    <col min="1" max="1" width="4.7265625" style="3" customWidth="1"/>
    <col min="2" max="2" width="13.26953125" style="3" bestFit="1" customWidth="1"/>
    <col min="3" max="3" width="17.453125" style="3" bestFit="1" customWidth="1"/>
    <col min="4" max="4" width="12.7265625" style="3" bestFit="1" customWidth="1"/>
    <col min="5" max="5" width="12.7265625" style="3" customWidth="1"/>
    <col min="6" max="6" width="18.7265625" style="3" bestFit="1" customWidth="1"/>
    <col min="7" max="7" width="10.453125" style="3" customWidth="1"/>
    <col min="8" max="8" width="18.453125" style="3" bestFit="1" customWidth="1"/>
    <col min="9" max="9" width="9.1796875" style="3"/>
    <col min="10" max="10" width="23" style="3" bestFit="1" customWidth="1"/>
    <col min="11" max="11" width="9.7265625" style="3" customWidth="1"/>
    <col min="12" max="12" width="9.1796875" style="3"/>
    <col min="13" max="13" width="8.453125" style="3" bestFit="1" customWidth="1"/>
    <col min="14" max="14" width="9.1796875" style="3"/>
    <col min="15" max="15" width="13.453125" style="3" customWidth="1"/>
    <col min="16" max="16384" width="9.1796875" style="3"/>
  </cols>
  <sheetData>
    <row r="2" spans="2:13" ht="26" x14ac:dyDescent="0.3">
      <c r="B2" s="66" t="s">
        <v>4</v>
      </c>
      <c r="C2" s="67" t="s">
        <v>8</v>
      </c>
      <c r="D2" s="66" t="s">
        <v>10</v>
      </c>
      <c r="E2" s="67" t="s">
        <v>17</v>
      </c>
      <c r="F2" s="98" t="s">
        <v>80</v>
      </c>
      <c r="G2" s="109" t="s">
        <v>93</v>
      </c>
      <c r="H2" s="109" t="s">
        <v>94</v>
      </c>
      <c r="J2" s="55" t="s">
        <v>16</v>
      </c>
      <c r="K2" s="55" t="s">
        <v>23</v>
      </c>
      <c r="M2" s="90"/>
    </row>
    <row r="3" spans="2:13" x14ac:dyDescent="0.3">
      <c r="B3" s="93" t="s">
        <v>96</v>
      </c>
      <c r="C3" s="68" t="s">
        <v>12</v>
      </c>
      <c r="D3" s="56">
        <v>2018</v>
      </c>
      <c r="E3" s="68">
        <f ca="1">YEAR(TODAY())</f>
        <v>2020</v>
      </c>
      <c r="F3" s="93" t="s">
        <v>81</v>
      </c>
      <c r="G3" s="110" t="str">
        <f ca="1">MONTH(SubDate)&amp;"-"&amp;DAY(SubDate)&amp;"-"&amp;YEAR(SubDate)</f>
        <v>4-16-2020</v>
      </c>
      <c r="H3" s="110" t="s">
        <v>45</v>
      </c>
      <c r="J3" s="56" t="s">
        <v>25</v>
      </c>
      <c r="K3" s="56" t="s">
        <v>50</v>
      </c>
      <c r="M3" s="91"/>
    </row>
    <row r="4" spans="2:13" x14ac:dyDescent="0.3">
      <c r="B4" s="5"/>
      <c r="C4" s="56" t="s">
        <v>13</v>
      </c>
      <c r="D4" s="56">
        <v>2019</v>
      </c>
      <c r="F4" s="93" t="s">
        <v>82</v>
      </c>
      <c r="J4" s="56" t="s">
        <v>35</v>
      </c>
      <c r="K4" s="56" t="s">
        <v>52</v>
      </c>
      <c r="M4" s="91"/>
    </row>
    <row r="5" spans="2:13" x14ac:dyDescent="0.3">
      <c r="B5" s="5"/>
      <c r="D5" s="56">
        <v>2020</v>
      </c>
      <c r="F5" s="93" t="s">
        <v>83</v>
      </c>
      <c r="J5" s="56" t="s">
        <v>24</v>
      </c>
      <c r="K5" s="56" t="s">
        <v>51</v>
      </c>
      <c r="M5" s="91"/>
    </row>
    <row r="6" spans="2:13" x14ac:dyDescent="0.3">
      <c r="B6" s="5"/>
      <c r="D6" s="93">
        <v>2021</v>
      </c>
      <c r="F6" s="93" t="s">
        <v>84</v>
      </c>
      <c r="J6" s="56" t="s">
        <v>26</v>
      </c>
      <c r="K6" s="56" t="s">
        <v>53</v>
      </c>
      <c r="M6" s="91"/>
    </row>
    <row r="7" spans="2:13" x14ac:dyDescent="0.3">
      <c r="B7" s="5"/>
      <c r="D7" s="93">
        <v>2022</v>
      </c>
      <c r="J7" s="56" t="s">
        <v>36</v>
      </c>
      <c r="K7" s="56" t="s">
        <v>54</v>
      </c>
      <c r="M7" s="91"/>
    </row>
    <row r="8" spans="2:13" x14ac:dyDescent="0.3">
      <c r="B8" s="5"/>
      <c r="D8" s="93">
        <v>2023</v>
      </c>
      <c r="J8" s="56" t="s">
        <v>27</v>
      </c>
      <c r="K8" s="56" t="s">
        <v>55</v>
      </c>
      <c r="M8" s="91"/>
    </row>
    <row r="9" spans="2:13" x14ac:dyDescent="0.3">
      <c r="B9" s="5"/>
      <c r="D9" s="93">
        <v>2024</v>
      </c>
      <c r="J9" s="56" t="s">
        <v>28</v>
      </c>
      <c r="K9" s="56" t="s">
        <v>56</v>
      </c>
      <c r="M9" s="91"/>
    </row>
    <row r="10" spans="2:13" x14ac:dyDescent="0.3">
      <c r="B10" s="5"/>
      <c r="D10" s="93">
        <v>2025</v>
      </c>
      <c r="J10" s="56" t="s">
        <v>37</v>
      </c>
      <c r="K10" s="56" t="s">
        <v>57</v>
      </c>
    </row>
    <row r="11" spans="2:13" x14ac:dyDescent="0.3">
      <c r="B11" s="5"/>
      <c r="D11" s="93">
        <v>2026</v>
      </c>
      <c r="J11" s="56" t="s">
        <v>29</v>
      </c>
      <c r="K11" s="56" t="s">
        <v>58</v>
      </c>
    </row>
    <row r="12" spans="2:13" x14ac:dyDescent="0.3">
      <c r="B12" s="5"/>
      <c r="D12" s="93">
        <v>2027</v>
      </c>
      <c r="J12" s="56" t="s">
        <v>30</v>
      </c>
      <c r="K12" s="56" t="s">
        <v>59</v>
      </c>
    </row>
    <row r="13" spans="2:13" x14ac:dyDescent="0.3">
      <c r="B13" s="5"/>
      <c r="D13" s="93">
        <v>2028</v>
      </c>
      <c r="J13" s="56" t="s">
        <v>31</v>
      </c>
      <c r="K13" s="56" t="s">
        <v>62</v>
      </c>
    </row>
    <row r="14" spans="2:13" x14ac:dyDescent="0.3">
      <c r="B14" s="5"/>
      <c r="D14" s="93">
        <v>2029</v>
      </c>
      <c r="J14" s="56" t="s">
        <v>38</v>
      </c>
      <c r="K14" s="56" t="s">
        <v>61</v>
      </c>
    </row>
    <row r="15" spans="2:13" x14ac:dyDescent="0.3">
      <c r="B15" s="5"/>
      <c r="J15" s="56" t="s">
        <v>33</v>
      </c>
      <c r="K15" s="56" t="s">
        <v>60</v>
      </c>
    </row>
    <row r="16" spans="2:13" x14ac:dyDescent="0.3">
      <c r="B16" s="5"/>
      <c r="J16" s="56" t="s">
        <v>32</v>
      </c>
      <c r="K16" s="56" t="s">
        <v>65</v>
      </c>
    </row>
    <row r="17" spans="2:11" x14ac:dyDescent="0.3">
      <c r="B17" s="5"/>
      <c r="J17" s="56" t="s">
        <v>39</v>
      </c>
      <c r="K17" s="56" t="s">
        <v>64</v>
      </c>
    </row>
    <row r="18" spans="2:11" x14ac:dyDescent="0.3">
      <c r="B18" s="5"/>
      <c r="J18" s="56" t="s">
        <v>34</v>
      </c>
      <c r="K18" s="56" t="s">
        <v>63</v>
      </c>
    </row>
    <row r="19" spans="2:11" x14ac:dyDescent="0.3">
      <c r="B19" s="5"/>
      <c r="J19" s="56" t="s">
        <v>40</v>
      </c>
      <c r="K19" s="56" t="s">
        <v>68</v>
      </c>
    </row>
    <row r="20" spans="2:11" x14ac:dyDescent="0.3">
      <c r="B20" s="5"/>
      <c r="J20" s="56" t="s">
        <v>41</v>
      </c>
      <c r="K20" s="56" t="s">
        <v>67</v>
      </c>
    </row>
    <row r="21" spans="2:11" x14ac:dyDescent="0.3">
      <c r="B21" s="5"/>
      <c r="J21" s="56" t="s">
        <v>42</v>
      </c>
      <c r="K21" s="56" t="s">
        <v>66</v>
      </c>
    </row>
    <row r="22" spans="2:11" x14ac:dyDescent="0.3">
      <c r="B22" s="5"/>
      <c r="J22" s="56" t="s">
        <v>44</v>
      </c>
      <c r="K22" s="56" t="s">
        <v>47</v>
      </c>
    </row>
    <row r="23" spans="2:11" x14ac:dyDescent="0.3">
      <c r="B23" s="5"/>
      <c r="J23" s="56" t="s">
        <v>45</v>
      </c>
      <c r="K23" s="56" t="s">
        <v>48</v>
      </c>
    </row>
    <row r="24" spans="2:11" x14ac:dyDescent="0.3">
      <c r="B24" s="5"/>
      <c r="J24" s="56" t="s">
        <v>46</v>
      </c>
      <c r="K24" s="56" t="s">
        <v>69</v>
      </c>
    </row>
    <row r="25" spans="2:11" x14ac:dyDescent="0.3">
      <c r="B25" s="5"/>
      <c r="J25" s="56" t="s">
        <v>43</v>
      </c>
      <c r="K25" s="56" t="s">
        <v>49</v>
      </c>
    </row>
    <row r="26" spans="2:11" x14ac:dyDescent="0.3">
      <c r="B26" s="5"/>
    </row>
    <row r="27" spans="2:11" x14ac:dyDescent="0.3">
      <c r="B27" s="5"/>
    </row>
  </sheetData>
  <sheetProtection algorithmName="SHA-512" hashValue="T+6iW6lFqNLX5GQOa8DtdKVyzTE9Z+EfyS8wrQYaeaPF42MXWfk2LeMSDc8I9B1xbfpgO9aw6Rj6alSPebUD6A==" saltValue="fmOFNfhr+oexA7AtjXJWag=="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F2" xr:uid="{00000000-0002-0000-0300-00000000000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B2:J13"/>
  <sheetViews>
    <sheetView workbookViewId="0">
      <selection activeCell="D3" sqref="D3"/>
    </sheetView>
  </sheetViews>
  <sheetFormatPr defaultColWidth="8.7265625" defaultRowHeight="14.5" x14ac:dyDescent="0.35"/>
  <cols>
    <col min="3" max="3" width="23.26953125" bestFit="1" customWidth="1"/>
    <col min="4" max="4" width="20.7265625" customWidth="1"/>
    <col min="5" max="5" width="11.453125" customWidth="1"/>
    <col min="7" max="7" width="19.453125" customWidth="1"/>
    <col min="8" max="8" width="22.1796875" customWidth="1"/>
  </cols>
  <sheetData>
    <row r="2" spans="2:10" ht="32.25" customHeight="1" x14ac:dyDescent="0.35">
      <c r="B2" s="71" t="s">
        <v>70</v>
      </c>
      <c r="C2" s="71" t="s">
        <v>71</v>
      </c>
      <c r="D2" s="71" t="s">
        <v>86</v>
      </c>
      <c r="E2" s="71" t="s">
        <v>87</v>
      </c>
      <c r="F2" s="113" t="s">
        <v>101</v>
      </c>
      <c r="J2" s="103"/>
    </row>
    <row r="3" spans="2:10" x14ac:dyDescent="0.35">
      <c r="B3" s="70" t="s">
        <v>18</v>
      </c>
      <c r="C3" s="104" t="s">
        <v>21</v>
      </c>
      <c r="D3">
        <f ca="1">IF(SUM('Section 1'!F9:F12)&gt;0,1,0)</f>
        <v>1</v>
      </c>
      <c r="E3" s="70" t="s">
        <v>88</v>
      </c>
      <c r="F3" s="70" t="s">
        <v>99</v>
      </c>
    </row>
    <row r="4" spans="2:10" x14ac:dyDescent="0.35">
      <c r="B4" s="70" t="s">
        <v>20</v>
      </c>
      <c r="C4" s="105" t="s">
        <v>90</v>
      </c>
      <c r="D4" s="70">
        <f>'Section 2'!J10</f>
        <v>1</v>
      </c>
      <c r="E4" s="70" t="s">
        <v>88</v>
      </c>
      <c r="F4" s="70" t="s">
        <v>99</v>
      </c>
    </row>
    <row r="5" spans="2:10" x14ac:dyDescent="0.35">
      <c r="B5" s="70" t="s">
        <v>20</v>
      </c>
      <c r="C5" s="105" t="s">
        <v>22</v>
      </c>
      <c r="D5" s="70">
        <f>SUM('Section 2'!J14:J16)</f>
        <v>0</v>
      </c>
      <c r="E5" s="70" t="s">
        <v>88</v>
      </c>
      <c r="F5" s="70" t="s">
        <v>99</v>
      </c>
    </row>
    <row r="6" spans="2:10" x14ac:dyDescent="0.35">
      <c r="B6" s="70" t="s">
        <v>20</v>
      </c>
      <c r="C6" s="106" t="s">
        <v>89</v>
      </c>
      <c r="D6" s="70">
        <f>SUM('Section 2'!K14:K16)</f>
        <v>0</v>
      </c>
      <c r="E6" s="70" t="s">
        <v>88</v>
      </c>
      <c r="F6" s="70" t="s">
        <v>99</v>
      </c>
    </row>
    <row r="7" spans="2:10" s="94" customFormat="1" x14ac:dyDescent="0.35">
      <c r="B7" s="72" t="s">
        <v>20</v>
      </c>
      <c r="C7" s="70" t="s">
        <v>100</v>
      </c>
      <c r="D7" s="70">
        <f>IF(SUM(D4:D6)&gt;0,1,0)</f>
        <v>1</v>
      </c>
      <c r="E7" s="112" t="s">
        <v>100</v>
      </c>
      <c r="F7" s="70" t="s">
        <v>102</v>
      </c>
    </row>
    <row r="8" spans="2:10" x14ac:dyDescent="0.35">
      <c r="B8" s="70" t="s">
        <v>21</v>
      </c>
      <c r="C8" s="104" t="s">
        <v>100</v>
      </c>
      <c r="D8" s="70">
        <f ca="1">IF(SUM(Sec1Status,Sec2Error)&gt;0,1,0)</f>
        <v>1</v>
      </c>
      <c r="E8" s="70" t="s">
        <v>100</v>
      </c>
      <c r="F8" s="70" t="s">
        <v>99</v>
      </c>
    </row>
    <row r="11" spans="2:10" x14ac:dyDescent="0.35">
      <c r="B11" s="82" t="s">
        <v>77</v>
      </c>
      <c r="C11" s="81"/>
    </row>
    <row r="12" spans="2:10" x14ac:dyDescent="0.35">
      <c r="B12" s="72" t="s">
        <v>20</v>
      </c>
      <c r="C12" s="73" t="s">
        <v>5</v>
      </c>
      <c r="D12" s="80">
        <f>SUMIF('Section 2'!I14:I16,"Y",'Section 2'!E14:E16)+'Section 2'!E10-SUM(OutputForCSV!C2,OutputForCSV!E2,OutputForCSV!G2,OutputForCSV!I2)</f>
        <v>0</v>
      </c>
    </row>
    <row r="13" spans="2:10" x14ac:dyDescent="0.35">
      <c r="B13" s="72" t="s">
        <v>75</v>
      </c>
      <c r="C13" s="73" t="s">
        <v>76</v>
      </c>
      <c r="D13" s="80">
        <f>SUM(D12:D12)</f>
        <v>0</v>
      </c>
    </row>
  </sheetData>
  <sheetProtection algorithmName="SHA-512" hashValue="OFCjxFj1626ncb3rogQkSQZT2AvT3RZ6AngxJuL8Jr3uXKDwuHuuaheOPmn+IVr2OVkDrxeKtPdy1srb1KW7EA==" saltValue="D0NLmp9HZcRbqJKB43a4fQ==" spinCount="100000" sheet="1" objects="1" scenarios="1"/>
  <conditionalFormatting sqref="D12">
    <cfRule type="cellIs" dxfId="3" priority="3" operator="notEqual">
      <formula>0</formula>
    </cfRule>
    <cfRule type="cellIs" dxfId="2" priority="4" operator="equal">
      <formula>0</formula>
    </cfRule>
  </conditionalFormatting>
  <conditionalFormatting sqref="D13">
    <cfRule type="cellIs" dxfId="1" priority="1" operator="notEqual">
      <formula>0</formula>
    </cfRule>
    <cfRule type="cellIs" dxfId="0" priority="2" operator="equal">
      <formula>0</formula>
    </cfRule>
  </conditionalFormatting>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R13"/>
  <sheetViews>
    <sheetView workbookViewId="0">
      <selection activeCell="D2" sqref="D2"/>
    </sheetView>
  </sheetViews>
  <sheetFormatPr defaultColWidth="8.7265625" defaultRowHeight="14.5" x14ac:dyDescent="0.35"/>
  <cols>
    <col min="1" max="1" width="6.1796875" customWidth="1"/>
    <col min="2" max="2" width="18.453125" style="94" customWidth="1"/>
    <col min="3" max="9" width="18.453125" customWidth="1"/>
    <col min="10" max="13" width="18.453125" style="94" customWidth="1"/>
    <col min="14" max="15" width="18.453125" customWidth="1"/>
    <col min="16" max="18" width="11.453125" customWidth="1"/>
  </cols>
  <sheetData>
    <row r="1" spans="1:18" x14ac:dyDescent="0.35">
      <c r="A1" t="s">
        <v>19</v>
      </c>
      <c r="B1" s="100">
        <v>1</v>
      </c>
      <c r="C1" s="53" t="s">
        <v>48</v>
      </c>
      <c r="D1" s="131">
        <v>4</v>
      </c>
      <c r="E1" s="54">
        <f ca="1">'Section 1'!D5</f>
        <v>43937</v>
      </c>
      <c r="F1" s="53">
        <f>'Section 1'!D9</f>
        <v>0</v>
      </c>
      <c r="G1" s="53">
        <f>'Section 1'!D10</f>
        <v>0</v>
      </c>
      <c r="H1" s="53">
        <f>'Section 1'!D11</f>
        <v>0</v>
      </c>
      <c r="I1" s="53" t="s">
        <v>97</v>
      </c>
      <c r="J1" s="53">
        <f>IF('Section 1'!K12=TRUE,1,0)</f>
        <v>0</v>
      </c>
      <c r="K1" s="53">
        <f>IF('Section 1'!L12=TRUE,1,0)</f>
        <v>0</v>
      </c>
      <c r="L1" s="53">
        <f>IF('Section 1'!M12=TRUE,1,0)</f>
        <v>0</v>
      </c>
      <c r="M1" s="53">
        <f>IF('Section 1'!N12=TRUE,1,0)</f>
        <v>0</v>
      </c>
      <c r="O1" t="s">
        <v>73</v>
      </c>
    </row>
    <row r="2" spans="1:18" x14ac:dyDescent="0.35">
      <c r="A2" s="51">
        <v>1</v>
      </c>
      <c r="B2" s="95" t="str">
        <f>IF(C2="","",2)</f>
        <v/>
      </c>
      <c r="C2" s="52" t="str">
        <f>IF('Section 2'!E10="","",'Section 2'!E10)</f>
        <v/>
      </c>
      <c r="D2" s="111" t="str">
        <f>IF('Section 2'!D14="","",'Section 2'!D14)</f>
        <v/>
      </c>
      <c r="E2" s="111" t="str">
        <f>IF('Section 2'!E14="","",'Section 2'!E14)</f>
        <v/>
      </c>
      <c r="F2" s="111" t="str">
        <f>IF('Section 2'!D15="","",'Section 2'!D15)</f>
        <v/>
      </c>
      <c r="G2" s="111" t="str">
        <f>IF('Section 2'!E15="","",'Section 2'!E15)</f>
        <v/>
      </c>
      <c r="H2" s="111" t="str">
        <f>IF('Section 2'!D16="","",'Section 2'!D16)</f>
        <v/>
      </c>
      <c r="I2" s="111" t="str">
        <f>IF('Section 2'!E16="","",'Section 2'!E16)</f>
        <v/>
      </c>
      <c r="N2" s="102"/>
      <c r="O2" s="102" t="str">
        <f>IFERROR(VLOOKUP($A2,#REF!,COLUMNS(#REF!),0),"")</f>
        <v/>
      </c>
      <c r="P2" s="102" t="str">
        <f>IFERROR(VLOOKUP($A2,#REF!,COLUMNS(#REF!),0),"")</f>
        <v/>
      </c>
      <c r="Q2" s="102" t="str">
        <f>IFERROR(VLOOKUP($A2,#REF!,COLUMNS(#REF!),0),"")</f>
        <v/>
      </c>
      <c r="R2" s="102" t="str">
        <f>IFERROR(VLOOKUP($A2,#REF!,COLUMNS(#REF!),0),"")</f>
        <v/>
      </c>
    </row>
    <row r="3" spans="1:18" x14ac:dyDescent="0.35">
      <c r="A3" t="s">
        <v>72</v>
      </c>
      <c r="B3" s="101"/>
      <c r="C3" s="101"/>
      <c r="D3" s="99"/>
      <c r="E3" s="97"/>
      <c r="F3" s="108"/>
    </row>
    <row r="4" spans="1:18" x14ac:dyDescent="0.35">
      <c r="A4" s="51"/>
      <c r="B4" s="101"/>
      <c r="C4" s="101"/>
      <c r="D4" s="99"/>
      <c r="E4" s="97"/>
      <c r="F4" s="99"/>
    </row>
    <row r="5" spans="1:18" x14ac:dyDescent="0.35">
      <c r="A5" s="51"/>
      <c r="B5" s="101"/>
      <c r="C5" s="101"/>
      <c r="D5" s="99"/>
      <c r="E5" s="97"/>
      <c r="F5" s="99"/>
    </row>
    <row r="6" spans="1:18" x14ac:dyDescent="0.35">
      <c r="A6" s="51"/>
      <c r="B6" s="101"/>
      <c r="C6" s="101"/>
      <c r="D6" s="99"/>
      <c r="E6" s="97"/>
      <c r="F6" s="99"/>
    </row>
    <row r="7" spans="1:18" x14ac:dyDescent="0.35">
      <c r="A7" s="51"/>
      <c r="B7" s="101"/>
      <c r="C7" s="101"/>
      <c r="D7" s="99"/>
      <c r="E7" s="97"/>
      <c r="F7" s="99"/>
    </row>
    <row r="8" spans="1:18" x14ac:dyDescent="0.35">
      <c r="A8" s="51"/>
      <c r="B8" s="101"/>
      <c r="C8" s="101"/>
      <c r="D8" s="99"/>
      <c r="E8" s="97"/>
      <c r="F8" s="99"/>
    </row>
    <row r="9" spans="1:18" x14ac:dyDescent="0.35">
      <c r="A9" s="51"/>
      <c r="B9" s="101"/>
      <c r="C9" s="101"/>
      <c r="D9" s="99"/>
      <c r="E9" s="97"/>
      <c r="F9" s="99"/>
    </row>
    <row r="10" spans="1:18" x14ac:dyDescent="0.35">
      <c r="A10" s="51"/>
      <c r="B10" s="97"/>
      <c r="C10" s="97"/>
      <c r="D10" s="97"/>
      <c r="E10" s="97"/>
      <c r="F10" s="40"/>
    </row>
    <row r="11" spans="1:18" s="94" customFormat="1" x14ac:dyDescent="0.35">
      <c r="A11" s="96"/>
      <c r="B11" s="97"/>
      <c r="C11" s="97"/>
      <c r="D11" s="97"/>
      <c r="E11" s="97"/>
      <c r="F11" s="40"/>
    </row>
    <row r="12" spans="1:18" x14ac:dyDescent="0.35">
      <c r="A12" s="51"/>
      <c r="B12" s="97"/>
      <c r="C12" s="97"/>
      <c r="D12" s="97"/>
      <c r="E12" s="97"/>
      <c r="F12" s="40"/>
    </row>
    <row r="13" spans="1:18" x14ac:dyDescent="0.35">
      <c r="A13" s="51"/>
      <c r="B13" s="97"/>
      <c r="C13" s="97"/>
      <c r="D13" s="97"/>
      <c r="E13" s="97"/>
      <c r="F13" s="40"/>
    </row>
  </sheetData>
  <sheetProtection algorithmName="SHA-512" hashValue="/BhA+lSisJZ646bXWN+O0iwWNZ2+EQ98fSHdrHG6csh6lla8ZJ9NnzPgBNeNZnCjkvI+zJzG+v3y2d1vlW1Z/w==" saltValue="Cbnsai0T79pTP3el6w3kFQ=="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10:E13 B3:F9 B2:I2 N2:R2" xr:uid="{00000000-0002-0000-0500-000000000000}"/>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1" ma:contentTypeDescription="Create a new document." ma:contentTypeScope="" ma:versionID="307d2dfb0a56ddc371ba81d7de447a1b">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1396e1893ed2b04a7145c90ed898919f"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7503DC-A6D6-498D-8492-11832AEF1E29}">
  <ds:schemaRefs>
    <ds:schemaRef ds:uri="http://schemas.microsoft.com/sharepoint/v3/contenttype/forms"/>
  </ds:schemaRefs>
</ds:datastoreItem>
</file>

<file path=customXml/itemProps2.xml><?xml version="1.0" encoding="utf-8"?>
<ds:datastoreItem xmlns:ds="http://schemas.openxmlformats.org/officeDocument/2006/customXml" ds:itemID="{42113A37-CC49-4598-AEA1-619485357B53}">
  <ds:schemaRefs>
    <ds:schemaRef ds:uri="506e8920-8709-453c-ac34-7beb15a2da9c"/>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b7fdcd74-2a7d-4d58-b4f7-f623844b553a"/>
    <ds:schemaRef ds:uri="http://www.w3.org/XML/1998/namespace"/>
  </ds:schemaRefs>
</ds:datastoreItem>
</file>

<file path=customXml/itemProps3.xml><?xml version="1.0" encoding="utf-8"?>
<ds:datastoreItem xmlns:ds="http://schemas.openxmlformats.org/officeDocument/2006/customXml" ds:itemID="{4932C311-41F3-4E0D-8426-042D144D54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Instructions</vt:lpstr>
      <vt:lpstr>Section 1</vt:lpstr>
      <vt:lpstr>Section 2</vt:lpstr>
      <vt:lpstr>Lists</vt:lpstr>
      <vt:lpstr>Checks</vt:lpstr>
      <vt:lpstr>OutputForCSV</vt:lpstr>
      <vt:lpstr>AllError</vt:lpstr>
      <vt:lpstr>CharacterCheck</vt:lpstr>
      <vt:lpstr>CompName</vt:lpstr>
      <vt:lpstr>CSVDate</vt:lpstr>
      <vt:lpstr>LastCol</vt:lpstr>
      <vt:lpstr>LastRow</vt:lpstr>
      <vt:lpstr>LockStatus</vt:lpstr>
      <vt:lpstr>MeBrCompanyTypes</vt:lpstr>
      <vt:lpstr>Methyl_Bromide</vt:lpstr>
      <vt:lpstr>Instructions!Print_Area</vt:lpstr>
      <vt:lpstr>'Section 1'!Print_Area</vt:lpstr>
      <vt:lpstr>'Section 2'!Print_Area</vt:lpstr>
      <vt:lpstr>ReportingYear</vt:lpstr>
      <vt:lpstr>ReportType</vt:lpstr>
      <vt:lpstr>ReportYr</vt:lpstr>
      <vt:lpstr>Sec1Status</vt:lpstr>
      <vt:lpstr>Sec2Complete</vt:lpstr>
      <vt:lpstr>Sec2Error</vt:lpstr>
      <vt:lpstr>StocksComplete</vt:lpstr>
      <vt:lpstr>SubDate</vt:lpstr>
      <vt:lpstr>SubmissionType</vt:lpstr>
      <vt:lpstr>SubTSelection</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Katherine Sleasman</cp:lastModifiedBy>
  <cp:lastPrinted>2015-03-19T16:38:11Z</cp:lastPrinted>
  <dcterms:created xsi:type="dcterms:W3CDTF">2015-03-18T20:34:42Z</dcterms:created>
  <dcterms:modified xsi:type="dcterms:W3CDTF">2020-04-16T18:14:12Z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512">
    <vt:lpwstr>24</vt:lpwstr>
  </property>
  <property fmtid="{D5CDD505-2E9C-101B-9397-08002B2CF9AE}" pid="4" name="AuthorIds_UIVersion_4096">
    <vt:lpwstr>14</vt:lpwstr>
  </property>
</Properties>
</file>