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80" documentId="11_6B88A0D0E866F434E1C210B1FB132E1F8A893C86" xr6:coauthVersionLast="47" xr6:coauthVersionMax="47" xr10:uidLastSave="{EF795476-DB26-462C-95EE-E80BFCB116D1}"/>
  <bookViews>
    <workbookView xWindow="-120" yWindow="-120" windowWidth="29040" windowHeight="15840" xr2:uid="{00000000-000D-0000-FFFF-FFFF00000000}"/>
  </bookViews>
  <sheets>
    <sheet name="Importer Information" sheetId="1" r:id="rId1"/>
    <sheet name="Shipment Information" sheetId="4" r:id="rId2"/>
    <sheet name="T&amp;D Facility Information" sheetId="2" r:id="rId3"/>
    <sheet name="Lists" sheetId="3" r:id="rId4"/>
  </sheets>
  <definedNames>
    <definedName name="_xlnm._FilterDatabase" localSheetId="3" hidden="1">Lists!$A$1:$D$1</definedName>
    <definedName name="Common_Name">OFFSET(Lists!$D$2:$D$19,0,0,COUNT(Lists!$C$2:$C$19),1)</definedName>
    <definedName name="Country_1">Lists!$K$2:$K$59</definedName>
    <definedName name="Country_2">Lists!$O$2:$O$204</definedName>
    <definedName name="Month">Lists!$F$2:$F$14</definedName>
    <definedName name="Port_of_Entry">Lists!$M$2:$M$342</definedName>
    <definedName name="Purpose">Lists!$A$22:$A$24</definedName>
    <definedName name="State">Lists!$J$2:$J$59</definedName>
    <definedName name="Year">Lists!$H$2:$H$13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 l="1"/>
  <c r="B17" i="2"/>
  <c r="B16" i="2"/>
  <c r="C17" i="2"/>
  <c r="C16" i="2"/>
  <c r="C17" i="4"/>
  <c r="C16" i="4"/>
  <c r="B18" i="4"/>
  <c r="B17" i="4"/>
  <c r="B16" i="4"/>
  <c r="C16" i="1"/>
  <c r="C15" i="1"/>
  <c r="B17" i="1"/>
  <c r="B16" i="1"/>
  <c r="B15" i="1"/>
  <c r="J42" i="2"/>
  <c r="J41" i="2"/>
  <c r="J40" i="2"/>
  <c r="J39" i="2"/>
  <c r="J27" i="2" l="1"/>
  <c r="J28" i="2"/>
  <c r="J29" i="2"/>
  <c r="J26" i="2"/>
  <c r="I41" i="1" l="1"/>
  <c r="C3" i="3" l="1"/>
  <c r="C4" i="3"/>
  <c r="C5" i="3"/>
  <c r="C6" i="3"/>
  <c r="C7" i="3"/>
  <c r="C8" i="3"/>
  <c r="C9" i="3"/>
  <c r="C10" i="3"/>
  <c r="C11" i="3"/>
  <c r="C12" i="3"/>
  <c r="C13" i="3"/>
  <c r="C14" i="3"/>
  <c r="C15" i="3"/>
  <c r="C16" i="3"/>
  <c r="C17" i="3"/>
  <c r="C18" i="3"/>
  <c r="C19" i="3"/>
  <c r="C2" i="3" l="1"/>
  <c r="D2" i="3" l="1"/>
  <c r="D10" i="3"/>
  <c r="D18" i="3"/>
  <c r="D3" i="3"/>
  <c r="D11" i="3"/>
  <c r="D19" i="3"/>
  <c r="D4" i="3"/>
  <c r="D12" i="3"/>
  <c r="D5" i="3"/>
  <c r="D13" i="3"/>
  <c r="D6" i="3"/>
  <c r="D14" i="3"/>
  <c r="D7" i="3"/>
  <c r="D15" i="3"/>
  <c r="D8" i="3"/>
  <c r="D16" i="3"/>
  <c r="D9" i="3"/>
  <c r="D17" i="3"/>
  <c r="B10" i="2"/>
  <c r="B10" i="4"/>
  <c r="B12" i="2" l="1"/>
  <c r="B12" i="4"/>
</calcChain>
</file>

<file path=xl/sharedStrings.xml><?xml version="1.0" encoding="utf-8"?>
<sst xmlns="http://schemas.openxmlformats.org/spreadsheetml/2006/main" count="812" uniqueCount="734">
  <si>
    <t>Importer Number: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</si>
  <si>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</si>
  <si>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</si>
  <si>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</si>
  <si>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</si>
  <si>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</si>
  <si>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</si>
  <si>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</si>
  <si>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</si>
  <si>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</si>
  <si>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</si>
  <si>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</si>
  <si>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</si>
  <si>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</si>
  <si>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</si>
  <si>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</si>
  <si>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</si>
  <si>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</si>
  <si>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</si>
  <si>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</si>
  <si>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</si>
  <si>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</si>
  <si>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</si>
  <si>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</si>
  <si>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</si>
  <si>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</si>
  <si>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</si>
  <si>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</si>
  <si>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</si>
  <si>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</si>
  <si>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</si>
  <si>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Consignee Information</t>
  </si>
  <si>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</si>
  <si>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</si>
  <si>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</si>
  <si>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</si>
  <si>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</si>
  <si>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</si>
  <si>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</si>
  <si>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</si>
  <si>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</si>
  <si>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</si>
  <si>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</si>
  <si>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</si>
  <si>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</si>
  <si>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</si>
  <si>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</si>
  <si>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</si>
  <si>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</si>
  <si>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</si>
  <si>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</si>
  <si>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</si>
  <si>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</si>
  <si>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</si>
  <si>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</si>
  <si>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</si>
  <si>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</si>
  <si>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</si>
  <si>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</si>
  <si>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</si>
  <si>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</si>
  <si>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</si>
  <si>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</si>
  <si>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</si>
  <si>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</si>
  <si>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</si>
  <si>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</si>
  <si>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</si>
  <si>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</si>
  <si>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</si>
  <si>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</si>
  <si>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</si>
  <si>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</si>
  <si>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</si>
  <si>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</si>
  <si>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</si>
  <si>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</si>
  <si>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</si>
  <si>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</si>
  <si>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</si>
  <si>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</si>
  <si>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</si>
  <si>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</si>
  <si>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</si>
  <si>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</si>
  <si>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</si>
  <si>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</si>
  <si>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Intended Use</t>
  </si>
  <si>
    <t>American Innovation and Manufacturing Act - Petition to Import for Transformation or Destruction</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</si>
  <si>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</si>
  <si>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</si>
  <si>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</si>
  <si>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</si>
  <si>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</si>
  <si>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</si>
  <si>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</si>
  <si>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</si>
  <si>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</si>
  <si>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</si>
  <si>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</si>
  <si>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</si>
  <si>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</si>
  <si>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</si>
  <si>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</si>
  <si>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</si>
  <si>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</si>
  <si>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</si>
  <si>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</si>
  <si>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</si>
  <si>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</si>
  <si>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</si>
  <si>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</si>
  <si>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</si>
  <si>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[Purpose]</t>
  </si>
  <si>
    <t>Transformation</t>
  </si>
  <si>
    <t>Destruction</t>
  </si>
  <si>
    <t>[State]</t>
  </si>
  <si>
    <t>[Month]</t>
  </si>
  <si>
    <t>Common Name</t>
  </si>
  <si>
    <t>Section 3 - Shipment Information</t>
  </si>
  <si>
    <t>[Port of Entry]</t>
  </si>
  <si>
    <t>[Quarter]</t>
  </si>
  <si>
    <t>[Country_1]</t>
  </si>
  <si>
    <t>Company Name:</t>
  </si>
  <si>
    <t>AIMRS Company ID:</t>
  </si>
  <si>
    <t>Section 2 - Import Information</t>
  </si>
  <si>
    <t>Import Information</t>
  </si>
  <si>
    <t>Instructions: Complete the following company information.</t>
  </si>
  <si>
    <t>Instructions: Provide the following information for each HFC contained in the shipment you are petitioning to import.</t>
  </si>
  <si>
    <t>Instructions: Provide the following information for each facility where the imported HFCs will be transformed or destroyed. These may be facilities owned or operated by the importer, or facilities owned and operated by other persons.</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</si>
  <si>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</si>
  <si>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</si>
  <si>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</si>
  <si>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</si>
  <si>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</si>
  <si>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</si>
  <si>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</si>
  <si>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</si>
  <si>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</si>
  <si>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</si>
  <si>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</si>
  <si>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</si>
  <si>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</si>
  <si>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</si>
  <si>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</si>
  <si>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</si>
  <si>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</si>
  <si>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</si>
  <si>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</si>
  <si>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</si>
  <si>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</si>
  <si>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</si>
  <si>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</si>
  <si>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</si>
  <si>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</si>
  <si>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</si>
  <si>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</si>
  <si>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</si>
  <si>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</si>
  <si>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</si>
  <si>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</si>
  <si>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</si>
  <si>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</si>
  <si>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</si>
  <si>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</si>
  <si>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</si>
  <si>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</si>
  <si>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</si>
  <si>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</si>
  <si>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</si>
  <si>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</si>
  <si>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</si>
  <si>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</si>
  <si>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</si>
  <si>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</si>
  <si>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</si>
  <si>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</si>
  <si>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</si>
  <si>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</si>
  <si>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</si>
  <si>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</si>
  <si>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</si>
  <si>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</si>
  <si>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</si>
  <si>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</si>
  <si>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</si>
  <si>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</si>
  <si>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</si>
  <si>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</si>
  <si>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</si>
  <si>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</si>
  <si>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</si>
  <si>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</si>
  <si>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</si>
  <si>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</si>
  <si>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</si>
  <si>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</si>
  <si>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</si>
  <si>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</si>
  <si>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</si>
  <si>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</si>
  <si>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</si>
  <si>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</si>
  <si>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</si>
  <si>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</si>
  <si>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</si>
  <si>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</si>
  <si>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</si>
  <si>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</si>
  <si>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</si>
  <si>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</si>
  <si>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</si>
  <si>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</si>
  <si>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</si>
  <si>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</si>
  <si>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</si>
  <si>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</si>
  <si>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</si>
  <si>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</si>
  <si>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</si>
  <si>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</si>
  <si>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</si>
  <si>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</si>
  <si>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</si>
  <si>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</si>
  <si>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</si>
  <si>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</si>
  <si>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</si>
  <si>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</si>
  <si>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</si>
  <si>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</si>
  <si>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</si>
  <si>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</si>
  <si>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</si>
  <si>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</si>
  <si>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</si>
  <si>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</si>
  <si>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</si>
  <si>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</si>
  <si>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</si>
  <si>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</si>
  <si>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</si>
  <si>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</si>
  <si>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</si>
  <si>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</si>
  <si>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</si>
  <si>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</si>
  <si>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</si>
  <si>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</si>
  <si>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</si>
  <si>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</si>
  <si>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</si>
  <si>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</si>
  <si>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</si>
  <si>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</si>
  <si>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</si>
  <si>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</si>
  <si>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</si>
  <si>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</si>
  <si>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</si>
  <si>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</si>
  <si>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</si>
  <si>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</si>
  <si>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</si>
  <si>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</si>
  <si>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</si>
  <si>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</si>
  <si>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</si>
  <si>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</si>
  <si>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</si>
  <si>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</si>
  <si>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</si>
  <si>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</si>
  <si>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</si>
  <si>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</si>
  <si>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</si>
  <si>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</si>
  <si>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</si>
  <si>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</si>
  <si>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</si>
  <si>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</si>
  <si>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</si>
  <si>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</si>
  <si>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</si>
  <si>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</si>
  <si>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</si>
  <si>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</si>
  <si>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</si>
  <si>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</si>
  <si>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</si>
  <si>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</si>
  <si>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</si>
  <si>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</si>
  <si>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</si>
  <si>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</si>
  <si>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</si>
  <si>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</si>
  <si>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</si>
  <si>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</si>
  <si>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</si>
  <si>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</si>
  <si>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</si>
  <si>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</si>
  <si>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</si>
  <si>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</si>
  <si>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</si>
  <si>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</si>
  <si>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</si>
  <si>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</si>
  <si>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</si>
  <si>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</si>
  <si>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</si>
  <si>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</si>
  <si>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</si>
  <si>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</si>
  <si>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</si>
  <si>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</si>
  <si>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</si>
  <si>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</si>
  <si>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</si>
  <si>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</si>
  <si>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</si>
  <si>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</si>
  <si>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</si>
  <si>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</si>
  <si>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</si>
  <si>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</si>
  <si>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</si>
  <si>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</si>
  <si>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</si>
  <si>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</si>
  <si>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</si>
  <si>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</si>
  <si>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</si>
  <si>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</si>
  <si>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</si>
  <si>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</si>
  <si>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</si>
  <si>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</si>
  <si>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</si>
  <si>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</si>
  <si>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</si>
  <si>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</si>
  <si>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</si>
  <si>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</si>
  <si>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</si>
  <si>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</si>
  <si>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</si>
  <si>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</si>
  <si>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</si>
  <si>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</si>
  <si>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</si>
  <si>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</si>
  <si>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</si>
  <si>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</si>
  <si>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</si>
  <si>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</si>
  <si>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</si>
  <si>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</si>
  <si>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</si>
  <si>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</si>
  <si>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</si>
  <si>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</si>
  <si>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</si>
  <si>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</si>
  <si>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</si>
  <si>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</si>
  <si>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</si>
  <si>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</si>
  <si>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</si>
  <si>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</si>
  <si>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</si>
  <si>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</si>
  <si>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</si>
  <si>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</si>
  <si>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</si>
  <si>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</si>
  <si>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</si>
  <si>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</si>
  <si>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</si>
  <si>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</si>
  <si>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</si>
  <si>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</si>
  <si>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</si>
  <si>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</si>
  <si>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</si>
  <si>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</si>
  <si>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</si>
  <si>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</si>
  <si>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</si>
  <si>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</si>
  <si>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</si>
  <si>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</si>
  <si>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</si>
  <si>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</si>
  <si>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</si>
  <si>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</si>
  <si>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</si>
  <si>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</si>
  <si>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</si>
  <si>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</si>
  <si>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</si>
  <si>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</si>
  <si>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</si>
  <si>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</si>
  <si>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</si>
  <si>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</si>
  <si>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</si>
  <si>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</si>
  <si>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</si>
  <si>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</si>
  <si>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</si>
  <si>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</si>
  <si>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</si>
  <si>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</si>
  <si>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</si>
  <si>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</si>
  <si>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</si>
  <si>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</si>
  <si>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</si>
  <si>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</si>
  <si>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</si>
  <si>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</si>
  <si>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</si>
  <si>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</si>
  <si>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</si>
  <si>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</si>
  <si>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</si>
  <si>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</si>
  <si>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</si>
  <si>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</si>
  <si>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</si>
  <si>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</si>
  <si>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</si>
  <si>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</si>
  <si>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</si>
  <si>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</si>
  <si>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</si>
  <si>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</si>
  <si>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</si>
  <si>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</si>
  <si>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</si>
  <si>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</si>
  <si>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</si>
  <si>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</si>
  <si>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</si>
  <si>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</si>
  <si>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</si>
  <si>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</si>
  <si>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</si>
  <si>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</si>
  <si>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</si>
  <si>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</si>
  <si>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</si>
  <si>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</si>
  <si>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</si>
  <si>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</si>
  <si>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</si>
  <si>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</si>
  <si>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</si>
  <si>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</si>
  <si>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</si>
  <si>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</si>
  <si>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</si>
  <si>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</si>
  <si>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</si>
  <si>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</si>
  <si>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</si>
  <si>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</si>
  <si>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</si>
  <si>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</si>
  <si>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</si>
  <si>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</si>
  <si>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</si>
  <si>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</si>
  <si>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</si>
  <si>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</si>
  <si>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</si>
  <si>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</si>
  <si>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</si>
  <si>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</si>
  <si>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</si>
  <si>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</si>
  <si>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</si>
  <si>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</si>
  <si>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</si>
  <si>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</si>
  <si>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</si>
  <si>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</si>
  <si>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</si>
  <si>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</si>
  <si>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</si>
  <si>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</si>
  <si>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</si>
  <si>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</si>
  <si>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</si>
  <si>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</si>
  <si>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</si>
  <si>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</si>
  <si>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</si>
  <si>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</si>
  <si>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</si>
  <si>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</si>
  <si>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</si>
  <si>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</si>
  <si>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</si>
  <si>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</si>
  <si>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</si>
  <si>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</si>
  <si>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</si>
  <si>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</si>
  <si>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</si>
  <si>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</si>
  <si>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</si>
  <si>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</si>
  <si>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</si>
  <si>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</si>
  <si>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</si>
  <si>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</si>
  <si>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</si>
  <si>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</si>
  <si>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</si>
  <si>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</si>
  <si>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</si>
  <si>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</si>
  <si>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</si>
  <si>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</si>
  <si>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</si>
  <si>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</si>
  <si>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</si>
  <si>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</si>
  <si>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</si>
  <si>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</si>
  <si>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</si>
  <si>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</si>
  <si>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</si>
  <si>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</si>
  <si>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</si>
  <si>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</si>
  <si>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</si>
  <si>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</si>
  <si>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</si>
  <si>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</si>
  <si>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</si>
  <si>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</si>
  <si>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</si>
  <si>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</si>
  <si>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</si>
  <si>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</si>
  <si>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</si>
  <si>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</si>
  <si>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</si>
  <si>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</si>
  <si>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</si>
  <si>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</si>
  <si>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</si>
  <si>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</si>
  <si>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</si>
  <si>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</si>
  <si>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</si>
  <si>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</si>
  <si>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</si>
  <si>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</si>
  <si>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</si>
  <si>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</si>
  <si>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</si>
  <si>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</si>
  <si>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</si>
  <si>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</si>
  <si>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</si>
  <si>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</si>
  <si>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</si>
  <si>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</si>
  <si>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</si>
  <si>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</si>
  <si>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</si>
  <si>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</si>
  <si>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</si>
  <si>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</si>
  <si>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</si>
  <si>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</si>
  <si>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</si>
  <si>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</si>
  <si>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</si>
  <si>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</si>
  <si>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</si>
  <si>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</si>
  <si>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</si>
  <si>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</si>
  <si>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</si>
  <si>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</si>
  <si>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</si>
  <si>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</si>
  <si>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</si>
  <si>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</si>
  <si>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</si>
  <si>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</si>
  <si>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</si>
  <si>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</si>
  <si>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</si>
  <si>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</si>
  <si>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</si>
  <si>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</si>
  <si>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</si>
  <si>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</si>
  <si>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</si>
  <si>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</si>
  <si>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</si>
  <si>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</si>
  <si>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</si>
  <si>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</si>
  <si>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</si>
  <si>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</si>
  <si>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</si>
  <si>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</si>
  <si>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</si>
  <si>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</si>
  <si>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</si>
  <si>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</si>
  <si>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</si>
  <si>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</si>
  <si>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</si>
  <si>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</si>
  <si>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</si>
  <si>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</si>
  <si>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</si>
  <si>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</si>
  <si>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</si>
  <si>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</si>
  <si>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</si>
  <si>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</si>
  <si>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</si>
  <si>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</si>
  <si>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</si>
  <si>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</si>
  <si>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</si>
  <si>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</si>
  <si>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</si>
  <si>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</si>
  <si>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</si>
  <si>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</si>
  <si>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</si>
  <si>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</si>
  <si>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</si>
  <si>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</si>
  <si>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</si>
  <si>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</si>
  <si>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</si>
  <si>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</si>
  <si>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</si>
  <si>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</si>
  <si>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Form Alias:</t>
  </si>
  <si>
    <t>Section 1 - Company Information</t>
  </si>
  <si>
    <t>Unknown</t>
  </si>
  <si>
    <t>[Year]</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</si>
  <si>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</si>
  <si>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</si>
  <si>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</si>
  <si>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</si>
  <si>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</si>
  <si>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</si>
  <si>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</si>
  <si>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</si>
  <si>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</si>
  <si>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</si>
  <si>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</si>
  <si>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</si>
  <si>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</si>
  <si>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</si>
  <si>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</si>
  <si>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</si>
  <si>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</si>
  <si>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</si>
  <si>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</si>
  <si>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</si>
  <si>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</si>
  <si>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Puerto Rico</t>
  </si>
  <si>
    <t>District of Columbia</t>
  </si>
  <si>
    <r>
      <t>Container Capacity
(</t>
    </r>
    <r>
      <rPr>
        <b/>
        <sz val="11"/>
        <color indexed="8"/>
        <rFont val="Arial"/>
        <family val="2"/>
      </rPr>
      <t>kg)
§84.25(a)(1)(ix)</t>
    </r>
  </si>
  <si>
    <t>Instructions: Provide the following information for each intermediary who will hold the material before the HFCs are transformed or destroyed, if applicable.</t>
  </si>
  <si>
    <t>Contact Name
§84.25(a)(1)(iii)</t>
  </si>
  <si>
    <t>Contact Phone
§84.25(a)(1)(iii)</t>
  </si>
  <si>
    <t>Contact Email
§84.25(a)(1)(iii)</t>
  </si>
  <si>
    <t>City
§84.25(a)(1)(iii)</t>
  </si>
  <si>
    <t>State/U.S. Territory
§84.25(a)(1)(iii)</t>
  </si>
  <si>
    <t>Zip
§84.25(a)(1)(iii)</t>
  </si>
  <si>
    <t>Country
§84.25(a)(1)(iii)</t>
  </si>
  <si>
    <t>Company Name
§84.25(a)(1)(iii)</t>
  </si>
  <si>
    <t>Intended Port of Entry 
§84.25(a)(1)(v)</t>
  </si>
  <si>
    <t>Source Country
§84.25(a)(1)(iv)</t>
  </si>
  <si>
    <t>Expected Month of Import
§84.25(a)(1)(v)</t>
  </si>
  <si>
    <t>Expected Year of Import
§84.25(a)(1)(v)</t>
  </si>
  <si>
    <t>Vessel Name
§84.25(a)(1)(v)</t>
  </si>
  <si>
    <t>HFC to be Imported 
§84.25(a)(1)(i)</t>
  </si>
  <si>
    <t>Company Name
§84.25(a)(1)(vii)</t>
  </si>
  <si>
    <t>Contact Name
§84.25(a)(1)(vii)</t>
  </si>
  <si>
    <t>Facility Street Address
§84.25(a)(1)(vii)</t>
  </si>
  <si>
    <t>Facility City
§84.25(a)(1)(vii)</t>
  </si>
  <si>
    <t>Facility State/U.S. Territory
§84.25(a)(1)(vii)</t>
  </si>
  <si>
    <t>Facility Zip
§84.25(a)(1)(vii)</t>
  </si>
  <si>
    <t>Facility Country
§84.25(a)(1)(vii)</t>
  </si>
  <si>
    <t>Section 5 - Transformation and Destruction Facility Information</t>
  </si>
  <si>
    <t>Company Name
§84.25(a)(1)(vi)</t>
  </si>
  <si>
    <t>Contact Name
§84.25(a)(1)(vi)</t>
  </si>
  <si>
    <t>Contact Phone
§84.25(a)(1)(vii)</t>
  </si>
  <si>
    <t>Contact Email
§84.25(a)(1)(vii)</t>
  </si>
  <si>
    <t>T&amp;D Facility Information</t>
  </si>
  <si>
    <t>Contact Phone
§84.25(a)(1)(vi)</t>
  </si>
  <si>
    <t>Contact Email
§84.25(a)(1)(vi)</t>
  </si>
  <si>
    <t>Both Transformation and Destruction</t>
  </si>
  <si>
    <t>HTS Code
§84.25(a)(1)(i)</t>
  </si>
  <si>
    <t>Instructions: Provide the following information for the shipment you are petitioning to import. As part of your submission, additionally provide an English translation of the export license, application for an export license, or official communication acknowledging the export from the appropriate government agency in the country of export (§84.25(a)(1)(viii)).</t>
  </si>
  <si>
    <t>Unique Identification Number of Container
§84.25(a)(1)(x)</t>
  </si>
  <si>
    <t>Shipment Information</t>
  </si>
  <si>
    <r>
      <t>Quantity Imported
(</t>
    </r>
    <r>
      <rPr>
        <b/>
        <sz val="11"/>
        <color indexed="8"/>
        <rFont val="Arial"/>
        <family val="2"/>
      </rPr>
      <t>kg)
§84.25(a)(1)(i)</t>
    </r>
  </si>
  <si>
    <t>Street Address
§84.25(a)(1)(vi)</t>
  </si>
  <si>
    <t>City
§84.25(a)(1)(vi)</t>
  </si>
  <si>
    <t>State/U.S. Territory
§84.25(a)(1)(vi)</t>
  </si>
  <si>
    <t>Country
§84.25(a)(1)(vi)</t>
  </si>
  <si>
    <t>Section 4 - Transformation and Destruction Intermediary Information</t>
  </si>
  <si>
    <t>Intermediary Information</t>
  </si>
  <si>
    <t>Zip
§84.25(a)(1)(vi)</t>
  </si>
  <si>
    <t>OMB Control Number: 2060-XXXX</t>
  </si>
  <si>
    <t>Expiration Date: X/XX/202X</t>
  </si>
  <si>
    <t>[Option 1]</t>
  </si>
  <si>
    <t>Yes</t>
  </si>
  <si>
    <t>No</t>
  </si>
  <si>
    <t>Should the intermediary information be treated as confidential business information (CBI)?</t>
  </si>
  <si>
    <t>Should the export license, application for an export license, or official communication acknowledging the export from the appropriate government agency in the country of export be treated as confidential business information (CBI)?</t>
  </si>
  <si>
    <t>r0.9</t>
  </si>
  <si>
    <t>[Country_2]</t>
  </si>
  <si>
    <t xml:space="preserve">Customs Entry Summary Number </t>
  </si>
  <si>
    <t>EPA Form # 5900-536</t>
  </si>
  <si>
    <t>This collection of information is approved by OMB under the Paperwork Reduction Act, 44 U.S.C. 3501 et seq. (OMB Control No. 2060-XXXX).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</si>
</sst>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0"/>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theme="0" tint="-0.34998626667073579"/>
      <name val="Arial"/>
      <family val="2"/>
    </font>
    <font>
      <sz val="10"/>
      <color rgb="FF000000"/>
      <name val="Arial"/>
      <family val="2"/>
    </font>
    <font>
      <u/>
      <sz val="11"/>
      <color rgb="FF0070C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cellStyleXfs>
  <cellXfs count="174">
    <xf numFmtId="0" fontId="0" fillId="0" borderId="0" xfId="0"/>
    <xf numFmtId="0" fontId="10" fillId="2" borderId="2" xfId="1" applyFont="1" applyFill="1" applyBorder="1" applyProtection="1"/>
    <xf numFmtId="0" fontId="9" fillId="0" borderId="22" xfId="1" applyFont="1" applyBorder="1"/>
    <xf numFmtId="0" fontId="11" fillId="0" borderId="22" xfId="1" applyFont="1" applyBorder="1"/>
    <xf numFmtId="0" fontId="9" fillId="0" borderId="23" xfId="1" applyFont="1" applyBorder="1"/>
    <xf numFmtId="0" fontId="11" fillId="2" borderId="2"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9" fillId="0" borderId="0" xfId="1" applyFont="1" applyFill="1" applyAlignment="1">
      <alignment horizontal="left" vertical="center"/>
    </xf>
    <xf numFmtId="0" fontId="10" fillId="0" borderId="0" xfId="1" applyFont="1" applyBorder="1" applyAlignment="1" applyProtection="1">
      <alignment horizontal="left" vertical="center"/>
    </xf>
    <xf numFmtId="0" fontId="0" fillId="0" borderId="0" xfId="0" applyAlignment="1">
      <alignment horizontal="center"/>
    </xf>
    <xf numFmtId="0" fontId="11" fillId="0" borderId="0" xfId="1" applyFont="1" applyFill="1" applyBorder="1" applyAlignment="1" applyProtection="1">
      <protection locked="0"/>
    </xf>
    <xf numFmtId="0" fontId="0" fillId="0" borderId="0" xfId="0" applyFill="1"/>
    <xf numFmtId="0" fontId="9" fillId="0" borderId="0" xfId="0" applyFont="1"/>
    <xf numFmtId="0" fontId="0" fillId="0" borderId="0" xfId="0" applyBorder="1"/>
    <xf numFmtId="0" fontId="11" fillId="0" borderId="12" xfId="0" applyFont="1" applyBorder="1"/>
    <xf numFmtId="0" fontId="0" fillId="0" borderId="10" xfId="0" applyBorder="1"/>
    <xf numFmtId="14" fontId="11" fillId="0" borderId="12" xfId="0" applyNumberFormat="1" applyFont="1" applyBorder="1" applyAlignment="1">
      <alignment horizontal="left" vertical="center"/>
    </xf>
    <xf numFmtId="0" fontId="12" fillId="0" borderId="12" xfId="2" applyFont="1" applyBorder="1" applyAlignment="1" applyProtection="1"/>
    <xf numFmtId="0" fontId="12" fillId="0" borderId="13" xfId="2" applyFont="1" applyBorder="1" applyAlignment="1" applyProtection="1"/>
    <xf numFmtId="0" fontId="0" fillId="0" borderId="9" xfId="0" applyBorder="1"/>
    <xf numFmtId="0" fontId="0" fillId="0" borderId="11" xfId="0" applyBorder="1"/>
    <xf numFmtId="0" fontId="0" fillId="4" borderId="19" xfId="0" applyFill="1" applyBorder="1" applyAlignment="1">
      <alignment horizontal="center" vertical="center"/>
    </xf>
    <xf numFmtId="0" fontId="11" fillId="0" borderId="28" xfId="1" applyFont="1" applyBorder="1" applyAlignment="1">
      <alignment horizontal="left"/>
    </xf>
    <xf numFmtId="0" fontId="9" fillId="0" borderId="23" xfId="0" applyFont="1" applyBorder="1"/>
    <xf numFmtId="0" fontId="0" fillId="0" borderId="22" xfId="0" applyBorder="1"/>
    <xf numFmtId="0" fontId="0" fillId="0" borderId="28" xfId="0" applyBorder="1"/>
    <xf numFmtId="0" fontId="0" fillId="4" borderId="16" xfId="0" applyFill="1" applyBorder="1" applyAlignment="1">
      <alignment horizontal="center" vertical="center"/>
    </xf>
    <xf numFmtId="0" fontId="0" fillId="4" borderId="18" xfId="0" applyFill="1" applyBorder="1" applyAlignment="1">
      <alignment horizontal="center" vertical="center"/>
    </xf>
    <xf numFmtId="0" fontId="11" fillId="3" borderId="19" xfId="1" applyFont="1" applyFill="1" applyBorder="1" applyAlignment="1" applyProtection="1">
      <alignment horizontal="center" vertical="center"/>
      <protection locked="0"/>
    </xf>
    <xf numFmtId="0" fontId="16" fillId="0" borderId="0" xfId="0" applyFont="1"/>
    <xf numFmtId="0" fontId="16" fillId="0" borderId="0" xfId="0" applyFont="1" applyAlignment="1">
      <alignment horizontal="right" vertical="center"/>
    </xf>
    <xf numFmtId="0" fontId="4" fillId="0" borderId="4" xfId="0" applyFont="1" applyBorder="1" applyAlignment="1">
      <alignment horizontal="center" vertical="center"/>
    </xf>
    <xf numFmtId="0" fontId="0" fillId="0" borderId="0" xfId="0"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11" fillId="0" borderId="0" xfId="0" applyFont="1" applyBorder="1"/>
    <xf numFmtId="14" fontId="11" fillId="0" borderId="0" xfId="0" applyNumberFormat="1" applyFont="1" applyBorder="1" applyAlignment="1">
      <alignment horizontal="left" vertical="center"/>
    </xf>
    <xf numFmtId="0" fontId="11" fillId="3" borderId="35" xfId="1" applyFont="1" applyFill="1" applyBorder="1" applyAlignment="1" applyProtection="1">
      <alignment horizontal="center" vertical="center" wrapText="1"/>
      <protection locked="0"/>
    </xf>
    <xf numFmtId="14" fontId="11" fillId="3" borderId="36" xfId="1" applyNumberFormat="1" applyFont="1" applyFill="1" applyBorder="1" applyAlignment="1" applyProtection="1">
      <alignment horizontal="center" vertical="center" wrapText="1"/>
      <protection locked="0"/>
    </xf>
    <xf numFmtId="0" fontId="11" fillId="3" borderId="36" xfId="1" applyFont="1" applyFill="1" applyBorder="1" applyAlignment="1" applyProtection="1">
      <alignment horizontal="center" vertical="center" wrapText="1"/>
      <protection locked="0"/>
    </xf>
    <xf numFmtId="0" fontId="11" fillId="3" borderId="20" xfId="1" applyFont="1" applyFill="1" applyBorder="1" applyAlignment="1" applyProtection="1">
      <alignment horizontal="center" vertical="center" wrapText="1"/>
      <protection locked="0"/>
    </xf>
    <xf numFmtId="0" fontId="0" fillId="3" borderId="35"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4" borderId="20" xfId="0" applyFill="1" applyBorder="1" applyAlignment="1">
      <alignment horizontal="center" vertical="center"/>
    </xf>
    <xf numFmtId="0" fontId="11" fillId="3" borderId="4" xfId="1" applyFont="1" applyFill="1" applyBorder="1" applyAlignment="1" applyProtection="1">
      <alignment horizontal="center" vertical="center"/>
      <protection locked="0"/>
    </xf>
    <xf numFmtId="0" fontId="11" fillId="3" borderId="36" xfId="1" applyNumberFormat="1" applyFont="1" applyFill="1" applyBorder="1" applyAlignment="1" applyProtection="1">
      <alignment horizontal="center" vertical="center" wrapText="1"/>
      <protection locked="0"/>
    </xf>
    <xf numFmtId="0" fontId="0" fillId="0" borderId="21" xfId="0" applyBorder="1"/>
    <xf numFmtId="0" fontId="0" fillId="0" borderId="30" xfId="0" applyBorder="1"/>
    <xf numFmtId="0" fontId="10" fillId="2" borderId="3" xfId="1" applyFont="1" applyFill="1" applyBorder="1" applyProtection="1"/>
    <xf numFmtId="0" fontId="11" fillId="3" borderId="16" xfId="1" applyFont="1" applyFill="1" applyBorder="1" applyAlignment="1" applyProtection="1">
      <alignment horizontal="center" vertical="center"/>
      <protection locked="0"/>
    </xf>
    <xf numFmtId="0" fontId="10" fillId="4" borderId="3" xfId="0" applyFont="1" applyFill="1" applyBorder="1"/>
    <xf numFmtId="0" fontId="0" fillId="3" borderId="16" xfId="0" applyFill="1" applyBorder="1" applyAlignment="1" applyProtection="1">
      <alignment horizontal="center" vertical="center"/>
      <protection locked="0"/>
    </xf>
    <xf numFmtId="0" fontId="0" fillId="0" borderId="4" xfId="0" applyBorder="1" applyAlignment="1">
      <alignment horizontal="center"/>
    </xf>
    <xf numFmtId="0" fontId="17" fillId="0" borderId="0" xfId="0" applyFont="1" applyAlignment="1">
      <alignment horizontal="right" vertical="center"/>
    </xf>
    <xf numFmtId="0" fontId="11" fillId="3" borderId="2" xfId="1" applyFont="1" applyFill="1" applyBorder="1" applyAlignment="1" applyProtection="1">
      <alignment horizontal="center" vertical="center"/>
      <protection locked="0"/>
    </xf>
    <xf numFmtId="0" fontId="11" fillId="3" borderId="25" xfId="1" applyFont="1" applyFill="1" applyBorder="1" applyAlignment="1" applyProtection="1">
      <alignment horizontal="center" vertical="center"/>
      <protection locked="0"/>
    </xf>
    <xf numFmtId="164" fontId="11" fillId="3" borderId="25" xfId="1" applyNumberFormat="1" applyFont="1" applyFill="1" applyBorder="1" applyAlignment="1" applyProtection="1">
      <alignment horizontal="center" vertical="center"/>
      <protection locked="0"/>
    </xf>
    <xf numFmtId="0" fontId="11" fillId="3" borderId="3" xfId="1" applyFont="1" applyFill="1" applyBorder="1" applyAlignment="1" applyProtection="1">
      <alignment horizontal="center" vertical="center"/>
      <protection locked="0"/>
    </xf>
    <xf numFmtId="164" fontId="11" fillId="3" borderId="4" xfId="1" applyNumberFormat="1" applyFont="1" applyFill="1" applyBorder="1" applyAlignment="1" applyProtection="1">
      <alignment horizontal="center" vertical="center"/>
      <protection locked="0"/>
    </xf>
    <xf numFmtId="0" fontId="11" fillId="3" borderId="17" xfId="1" applyFont="1" applyFill="1" applyBorder="1" applyAlignment="1" applyProtection="1">
      <alignment horizontal="center" vertical="center"/>
      <protection locked="0"/>
    </xf>
    <xf numFmtId="0" fontId="11" fillId="3" borderId="34" xfId="1" applyFont="1" applyFill="1" applyBorder="1" applyAlignment="1" applyProtection="1">
      <alignment horizontal="center" vertical="center"/>
      <protection locked="0"/>
    </xf>
    <xf numFmtId="164" fontId="11" fillId="3" borderId="34" xfId="1" applyNumberFormat="1" applyFont="1" applyFill="1" applyBorder="1" applyAlignment="1" applyProtection="1">
      <alignment horizontal="center" vertical="center"/>
      <protection locked="0"/>
    </xf>
    <xf numFmtId="0" fontId="10" fillId="2" borderId="17" xfId="1" applyFont="1" applyFill="1" applyBorder="1" applyProtection="1"/>
    <xf numFmtId="0" fontId="11" fillId="3" borderId="18" xfId="1" applyFont="1" applyFill="1" applyBorder="1" applyAlignment="1" applyProtection="1">
      <alignment horizontal="center" vertical="center"/>
      <protection locked="0"/>
    </xf>
    <xf numFmtId="0" fontId="11" fillId="0" borderId="12" xfId="0" applyFont="1" applyBorder="1" applyAlignment="1">
      <alignment horizontal="left"/>
    </xf>
    <xf numFmtId="0" fontId="0" fillId="0" borderId="0"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4" fillId="0" borderId="15" xfId="0" applyFont="1" applyFill="1" applyBorder="1" applyAlignment="1">
      <alignment horizontal="center" vertical="center"/>
    </xf>
    <xf numFmtId="0" fontId="0" fillId="0" borderId="15" xfId="0" applyBorder="1" applyAlignment="1">
      <alignment horizontal="center" vertical="center"/>
    </xf>
    <xf numFmtId="0" fontId="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0" fillId="0" borderId="0" xfId="0" applyFont="1" applyFill="1" applyAlignment="1">
      <alignment horizontal="center" vertical="center"/>
    </xf>
    <xf numFmtId="0" fontId="3" fillId="4" borderId="2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2" xfId="0" applyFont="1" applyFill="1" applyBorder="1" applyAlignment="1">
      <alignment horizontal="center" vertical="center"/>
    </xf>
    <xf numFmtId="0" fontId="7" fillId="0" borderId="29" xfId="1" applyFont="1" applyBorder="1" applyAlignment="1" applyProtection="1">
      <alignment vertical="center"/>
    </xf>
    <xf numFmtId="0" fontId="7" fillId="0" borderId="21" xfId="1" applyFont="1" applyBorder="1" applyAlignment="1" applyProtection="1">
      <alignment vertical="center"/>
    </xf>
    <xf numFmtId="2" fontId="11" fillId="3" borderId="4" xfId="1" applyNumberFormat="1" applyFont="1" applyFill="1" applyBorder="1" applyAlignment="1" applyProtection="1">
      <alignment horizontal="center" vertical="center"/>
      <protection locked="0"/>
    </xf>
    <xf numFmtId="0" fontId="11" fillId="4" borderId="2" xfId="1" applyFont="1" applyFill="1" applyBorder="1" applyAlignment="1" applyProtection="1">
      <alignment horizontal="center" vertical="center" wrapText="1"/>
    </xf>
    <xf numFmtId="0" fontId="11" fillId="4" borderId="25" xfId="1" applyFont="1" applyFill="1" applyBorder="1" applyAlignment="1" applyProtection="1">
      <alignment horizontal="center" vertical="center" wrapText="1"/>
    </xf>
    <xf numFmtId="0" fontId="2" fillId="4" borderId="19" xfId="1" applyFont="1" applyFill="1" applyBorder="1" applyAlignment="1" applyProtection="1">
      <alignment horizontal="center" vertical="center" wrapText="1"/>
    </xf>
    <xf numFmtId="2" fontId="11" fillId="3" borderId="25" xfId="1" applyNumberFormat="1" applyFont="1" applyFill="1" applyBorder="1" applyAlignment="1" applyProtection="1">
      <alignment horizontal="center" vertical="center"/>
      <protection locked="0"/>
    </xf>
    <xf numFmtId="0" fontId="0" fillId="3" borderId="19" xfId="0" applyFill="1" applyBorder="1"/>
    <xf numFmtId="0" fontId="0" fillId="3" borderId="16" xfId="0" applyFill="1" applyBorder="1"/>
    <xf numFmtId="2" fontId="11" fillId="3" borderId="34" xfId="1" applyNumberFormat="1" applyFont="1" applyFill="1" applyBorder="1" applyAlignment="1" applyProtection="1">
      <alignment horizontal="center" vertical="center"/>
      <protection locked="0"/>
    </xf>
    <xf numFmtId="0" fontId="0" fillId="3" borderId="18" xfId="0" applyFill="1" applyBorder="1"/>
    <xf numFmtId="0" fontId="10" fillId="4" borderId="8" xfId="0" applyFont="1" applyFill="1" applyBorder="1" applyAlignment="1">
      <alignment horizontal="center" wrapText="1"/>
    </xf>
    <xf numFmtId="0" fontId="10" fillId="4" borderId="10" xfId="0" applyFont="1" applyFill="1" applyBorder="1" applyAlignment="1">
      <alignment horizontal="center" wrapText="1"/>
    </xf>
    <xf numFmtId="0" fontId="10" fillId="4" borderId="38" xfId="0" applyFont="1" applyFill="1" applyBorder="1" applyAlignment="1">
      <alignment horizontal="center" wrapText="1"/>
    </xf>
    <xf numFmtId="0" fontId="10" fillId="4" borderId="33" xfId="0" applyFont="1" applyFill="1" applyBorder="1" applyAlignment="1">
      <alignment horizontal="center" wrapText="1"/>
    </xf>
    <xf numFmtId="0" fontId="7" fillId="0" borderId="0" xfId="1" applyFont="1" applyBorder="1" applyAlignment="1" applyProtection="1">
      <alignment vertical="center" wrapText="1"/>
    </xf>
    <xf numFmtId="0" fontId="7" fillId="0" borderId="31" xfId="1" applyFont="1" applyBorder="1" applyAlignment="1" applyProtection="1">
      <alignment vertical="center" wrapText="1"/>
    </xf>
    <xf numFmtId="0" fontId="7" fillId="0" borderId="1" xfId="1" applyFont="1" applyBorder="1" applyAlignment="1" applyProtection="1">
      <alignment vertical="center"/>
    </xf>
    <xf numFmtId="0" fontId="12" fillId="0" borderId="40" xfId="2" applyFont="1" applyBorder="1" applyAlignment="1" applyProtection="1"/>
    <xf numFmtId="0" fontId="12" fillId="0" borderId="41" xfId="2" applyFont="1" applyBorder="1" applyAlignment="1" applyProtection="1"/>
    <xf numFmtId="0" fontId="1" fillId="0" borderId="41" xfId="0" applyFont="1" applyBorder="1"/>
    <xf numFmtId="0" fontId="1" fillId="0" borderId="42" xfId="0" applyFont="1" applyBorder="1"/>
    <xf numFmtId="0" fontId="12" fillId="0" borderId="0" xfId="2" applyFont="1" applyBorder="1" applyAlignment="1" applyProtection="1"/>
    <xf numFmtId="0" fontId="1" fillId="0" borderId="0" xfId="0" applyFont="1" applyBorder="1"/>
    <xf numFmtId="0" fontId="1" fillId="0" borderId="10" xfId="0" applyFont="1" applyBorder="1"/>
    <xf numFmtId="0" fontId="1" fillId="0" borderId="9" xfId="0" applyFont="1" applyBorder="1"/>
    <xf numFmtId="0" fontId="1" fillId="0" borderId="11" xfId="0" applyFont="1" applyBorder="1"/>
    <xf numFmtId="0" fontId="12" fillId="0" borderId="0" xfId="2" applyFont="1" applyBorder="1" applyAlignment="1" applyProtection="1">
      <alignment horizontal="left"/>
    </xf>
    <xf numFmtId="0" fontId="19" fillId="0" borderId="12" xfId="2" applyFont="1" applyBorder="1" applyAlignment="1" applyProtection="1"/>
    <xf numFmtId="0" fontId="1" fillId="0" borderId="0" xfId="0" applyFont="1"/>
    <xf numFmtId="0" fontId="1" fillId="0" borderId="0" xfId="0" applyFont="1" applyAlignment="1">
      <alignment horizontal="right"/>
    </xf>
    <xf numFmtId="0" fontId="11" fillId="3" borderId="20" xfId="1" applyFont="1" applyFill="1" applyBorder="1" applyAlignment="1" applyProtection="1">
      <alignment horizontal="center" vertical="center"/>
      <protection locked="0"/>
    </xf>
    <xf numFmtId="0" fontId="3" fillId="2" borderId="2" xfId="1" applyFont="1" applyFill="1" applyBorder="1" applyAlignment="1" applyProtection="1">
      <alignment horizontal="center" wrapText="1"/>
    </xf>
    <xf numFmtId="0" fontId="3" fillId="2" borderId="25" xfId="1" applyFont="1" applyFill="1" applyBorder="1" applyAlignment="1" applyProtection="1">
      <alignment horizontal="center" wrapText="1"/>
    </xf>
    <xf numFmtId="0" fontId="3" fillId="2" borderId="19" xfId="1" applyFont="1" applyFill="1" applyBorder="1" applyAlignment="1" applyProtection="1">
      <alignment horizontal="center" wrapText="1"/>
    </xf>
    <xf numFmtId="0" fontId="1" fillId="0" borderId="12" xfId="0" applyFont="1" applyBorder="1"/>
    <xf numFmtId="0" fontId="1" fillId="0" borderId="0" xfId="0" applyFont="1" applyAlignment="1">
      <alignment horizontal="left" wrapText="1"/>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20" xfId="0" applyFont="1" applyFill="1" applyBorder="1" applyAlignment="1">
      <alignment horizontal="center" vertical="center"/>
    </xf>
    <xf numFmtId="0" fontId="10" fillId="2" borderId="4"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10" fillId="2" borderId="2" xfId="1" applyFont="1" applyFill="1" applyBorder="1" applyAlignment="1" applyProtection="1">
      <alignment horizontal="left" wrapText="1"/>
    </xf>
    <xf numFmtId="0" fontId="10" fillId="2" borderId="25" xfId="1" applyFont="1" applyFill="1" applyBorder="1" applyAlignment="1" applyProtection="1">
      <alignment horizontal="left" wrapText="1"/>
    </xf>
    <xf numFmtId="0" fontId="10" fillId="2" borderId="17" xfId="1" applyFont="1" applyFill="1" applyBorder="1" applyAlignment="1" applyProtection="1">
      <alignment horizontal="left" wrapText="1"/>
    </xf>
    <xf numFmtId="0" fontId="10" fillId="2" borderId="34" xfId="1" applyFont="1" applyFill="1" applyBorder="1" applyAlignment="1" applyProtection="1">
      <alignment horizontal="left" wrapText="1"/>
    </xf>
    <xf numFmtId="0" fontId="11" fillId="3" borderId="19" xfId="1" applyFont="1" applyFill="1" applyBorder="1" applyAlignment="1" applyProtection="1">
      <alignment horizontal="center" vertical="center"/>
      <protection locked="0"/>
    </xf>
    <xf numFmtId="0" fontId="11" fillId="3" borderId="18" xfId="1" applyFont="1" applyFill="1" applyBorder="1" applyAlignment="1" applyProtection="1">
      <alignment horizontal="center" vertical="center"/>
      <protection locked="0"/>
    </xf>
    <xf numFmtId="0" fontId="10" fillId="4" borderId="4" xfId="0" applyFont="1" applyFill="1" applyBorder="1" applyAlignment="1">
      <alignment horizontal="left" vertical="center"/>
    </xf>
    <xf numFmtId="0" fontId="10" fillId="0" borderId="0" xfId="1" applyFont="1" applyBorder="1" applyAlignment="1" applyProtection="1">
      <alignment horizontal="left" vertical="center"/>
    </xf>
    <xf numFmtId="0" fontId="9" fillId="0" borderId="0" xfId="1" applyFont="1" applyFill="1" applyAlignment="1">
      <alignment horizontal="left" vertical="center"/>
    </xf>
    <xf numFmtId="0" fontId="10" fillId="2" borderId="3"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10" fillId="4" borderId="16" xfId="0" applyFont="1" applyFill="1" applyBorder="1" applyAlignment="1">
      <alignment horizontal="center" vertical="center"/>
    </xf>
    <xf numFmtId="0" fontId="10" fillId="4" borderId="27"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0" xfId="0" applyFont="1" applyBorder="1" applyAlignment="1">
      <alignment horizontal="left" vertical="center" wrapText="1"/>
    </xf>
    <xf numFmtId="0" fontId="10" fillId="0" borderId="31" xfId="0" applyFont="1" applyBorder="1" applyAlignment="1">
      <alignment horizontal="left" vertical="center" wrapText="1"/>
    </xf>
    <xf numFmtId="0" fontId="10" fillId="0" borderId="29" xfId="0" applyFont="1" applyBorder="1" applyAlignment="1">
      <alignment horizontal="left" vertical="center" wrapText="1"/>
    </xf>
    <xf numFmtId="0" fontId="10" fillId="0" borderId="21" xfId="0" applyFont="1" applyBorder="1" applyAlignment="1">
      <alignment horizontal="left" vertical="center" wrapText="1"/>
    </xf>
    <xf numFmtId="0" fontId="10" fillId="0" borderId="30" xfId="0" applyFont="1" applyBorder="1" applyAlignment="1">
      <alignment horizontal="left" vertical="center" wrapText="1"/>
    </xf>
    <xf numFmtId="0" fontId="10" fillId="4" borderId="1" xfId="1" applyFont="1" applyFill="1" applyBorder="1" applyAlignment="1" applyProtection="1">
      <alignment horizontal="center" vertical="center" wrapText="1"/>
    </xf>
    <xf numFmtId="0" fontId="10" fillId="4" borderId="0" xfId="1" applyFont="1" applyFill="1" applyBorder="1" applyAlignment="1" applyProtection="1">
      <alignment horizontal="center" vertical="center" wrapText="1"/>
    </xf>
    <xf numFmtId="0" fontId="10" fillId="4" borderId="31" xfId="1" applyFont="1" applyFill="1" applyBorder="1" applyAlignment="1" applyProtection="1">
      <alignment horizontal="center" vertical="center" wrapText="1"/>
    </xf>
    <xf numFmtId="0" fontId="10" fillId="4" borderId="6"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15" xfId="0" applyFont="1" applyFill="1" applyBorder="1" applyAlignment="1">
      <alignment horizontal="left" vertical="center"/>
    </xf>
    <xf numFmtId="0" fontId="7" fillId="4" borderId="4" xfId="1" applyFont="1" applyFill="1" applyBorder="1" applyAlignment="1" applyProtection="1">
      <alignment horizontal="center" vertical="center" wrapText="1"/>
    </xf>
    <xf numFmtId="0" fontId="7" fillId="4" borderId="34" xfId="1" applyFont="1" applyFill="1" applyBorder="1" applyAlignment="1" applyProtection="1">
      <alignment horizontal="center" vertical="center" wrapText="1"/>
    </xf>
    <xf numFmtId="0" fontId="10" fillId="2" borderId="23"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10" fillId="2" borderId="28" xfId="1" applyFont="1" applyFill="1" applyBorder="1" applyAlignment="1" applyProtection="1">
      <alignment horizontal="center" vertical="center" wrapText="1"/>
    </xf>
    <xf numFmtId="0" fontId="7" fillId="4" borderId="3" xfId="1" applyFont="1" applyFill="1" applyBorder="1" applyAlignment="1" applyProtection="1">
      <alignment horizontal="center" vertical="center" wrapText="1"/>
    </xf>
    <xf numFmtId="0" fontId="7" fillId="4" borderId="17" xfId="1" applyFont="1" applyFill="1" applyBorder="1" applyAlignment="1" applyProtection="1">
      <alignment horizontal="center" vertical="center" wrapText="1"/>
    </xf>
    <xf numFmtId="0" fontId="10" fillId="4" borderId="4" xfId="1" applyFont="1" applyFill="1" applyBorder="1" applyAlignment="1" applyProtection="1">
      <alignment horizontal="center" vertical="center" wrapText="1"/>
    </xf>
    <xf numFmtId="0" fontId="10" fillId="4" borderId="34" xfId="1" applyFont="1" applyFill="1" applyBorder="1" applyAlignment="1" applyProtection="1">
      <alignment horizontal="center" vertical="center" wrapText="1"/>
    </xf>
    <xf numFmtId="0" fontId="10" fillId="4" borderId="16" xfId="1" applyFont="1" applyFill="1" applyBorder="1" applyAlignment="1" applyProtection="1">
      <alignment horizontal="center" vertical="center" wrapText="1"/>
    </xf>
    <xf numFmtId="0" fontId="10" fillId="4" borderId="18" xfId="1" applyFont="1" applyFill="1" applyBorder="1" applyAlignment="1" applyProtection="1">
      <alignment horizontal="center" vertical="center" wrapText="1"/>
    </xf>
    <xf numFmtId="0" fontId="10" fillId="4" borderId="31" xfId="0" applyFont="1" applyFill="1" applyBorder="1" applyAlignment="1">
      <alignment horizontal="center" vertical="center" wrapText="1"/>
    </xf>
    <xf numFmtId="0" fontId="10" fillId="4" borderId="31" xfId="0" applyFont="1" applyFill="1" applyBorder="1" applyAlignment="1">
      <alignment horizontal="center" vertical="center"/>
    </xf>
    <xf numFmtId="0" fontId="7" fillId="0" borderId="1"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31" xfId="1" applyFont="1" applyBorder="1" applyAlignment="1" applyProtection="1">
      <alignment horizontal="left" vertical="center" wrapText="1"/>
    </xf>
    <xf numFmtId="0" fontId="10" fillId="2" borderId="35"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10" fillId="2" borderId="37"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10" fillId="2" borderId="35" xfId="1" applyFont="1" applyFill="1" applyBorder="1" applyAlignment="1" applyProtection="1">
      <alignment horizontal="left"/>
    </xf>
    <xf numFmtId="0" fontId="10" fillId="2" borderId="36" xfId="1" applyFont="1" applyFill="1" applyBorder="1" applyAlignment="1" applyProtection="1">
      <alignment horizontal="left"/>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8"/>
  <sheetViews>
    <sheetView showGridLines="0" tabSelected="1" zoomScale="85" zoomScaleNormal="85" workbookViewId="0"/>
  </sheetViews>
  <sheetFormatPr defaultRowHeight="12.75" x14ac:dyDescent="0.2"/>
  <cols>
    <col min="2" max="2" width="32.7109375" customWidth="1"/>
    <col min="3" max="4" width="35" customWidth="1"/>
    <col min="5" max="5" width="28.85546875" bestFit="1" customWidth="1"/>
    <col min="6" max="6" width="25.5703125" customWidth="1"/>
    <col min="7" max="7" width="27.5703125" customWidth="1"/>
    <col min="8" max="8" width="25.85546875" customWidth="1"/>
    <col min="9" max="9" width="23.7109375" customWidth="1"/>
    <col min="10" max="10" width="16.85546875" customWidth="1"/>
  </cols>
  <sheetData>
    <row r="1" spans="2:6" s="112" customFormat="1" ht="14.25" x14ac:dyDescent="0.2">
      <c r="F1" s="113" t="s">
        <v>722</v>
      </c>
    </row>
    <row r="2" spans="2:6" s="112" customFormat="1" ht="14.25" x14ac:dyDescent="0.2">
      <c r="F2" s="113" t="s">
        <v>723</v>
      </c>
    </row>
    <row r="3" spans="2:6" s="112" customFormat="1" ht="14.25" x14ac:dyDescent="0.2"/>
    <row r="4" spans="2:6" ht="18" x14ac:dyDescent="0.25">
      <c r="B4" s="12" t="s">
        <v>88</v>
      </c>
    </row>
    <row r="6" spans="2:6" ht="15" x14ac:dyDescent="0.2">
      <c r="B6" s="133" t="s">
        <v>89</v>
      </c>
      <c r="C6" s="133"/>
      <c r="D6" s="133"/>
      <c r="E6" s="133"/>
      <c r="F6" s="133"/>
    </row>
    <row r="7" spans="2:6" ht="14.25" x14ac:dyDescent="0.2">
      <c r="B7" s="14"/>
      <c r="C7" s="13"/>
      <c r="D7" s="13"/>
      <c r="E7" s="13"/>
      <c r="F7" s="15"/>
    </row>
    <row r="8" spans="2:6" ht="15" x14ac:dyDescent="0.2">
      <c r="B8" s="133" t="s">
        <v>90</v>
      </c>
      <c r="C8" s="133"/>
      <c r="D8" s="133"/>
      <c r="E8" s="133"/>
      <c r="F8" s="133"/>
    </row>
    <row r="9" spans="2:6" ht="14.25" x14ac:dyDescent="0.2">
      <c r="B9" s="118" t="s">
        <v>729</v>
      </c>
      <c r="C9" s="13"/>
      <c r="D9" s="13"/>
      <c r="E9" s="13"/>
      <c r="F9" s="15"/>
    </row>
    <row r="10" spans="2:6" ht="15" x14ac:dyDescent="0.2">
      <c r="B10" s="133" t="s">
        <v>91</v>
      </c>
      <c r="C10" s="133"/>
      <c r="D10" s="133"/>
      <c r="E10" s="133"/>
      <c r="F10" s="133"/>
    </row>
    <row r="11" spans="2:6" ht="14.25" x14ac:dyDescent="0.2">
      <c r="B11" s="16">
        <v>44467</v>
      </c>
      <c r="C11" s="13"/>
      <c r="D11" s="13"/>
      <c r="E11" s="13"/>
      <c r="F11" s="15"/>
    </row>
    <row r="12" spans="2:6" ht="15" x14ac:dyDescent="0.2">
      <c r="B12" s="133" t="s">
        <v>92</v>
      </c>
      <c r="C12" s="133"/>
      <c r="D12" s="133"/>
      <c r="E12" s="133"/>
      <c r="F12" s="133"/>
    </row>
    <row r="13" spans="2:6" ht="14.25" x14ac:dyDescent="0.2">
      <c r="B13" s="14"/>
      <c r="C13" s="13"/>
      <c r="D13" s="13"/>
      <c r="E13" s="13"/>
      <c r="F13" s="15"/>
    </row>
    <row r="14" spans="2:6" ht="15" x14ac:dyDescent="0.2">
      <c r="B14" s="133" t="s">
        <v>93</v>
      </c>
      <c r="C14" s="133"/>
      <c r="D14" s="133"/>
      <c r="E14" s="133"/>
      <c r="F14" s="133"/>
    </row>
    <row r="15" spans="2:6" ht="14.25" x14ac:dyDescent="0.2">
      <c r="B15" s="101" t="str">
        <f>B19</f>
        <v>Section 1 - Company Information</v>
      </c>
      <c r="C15" s="102" t="str">
        <f>'T&amp;D Facility Information'!B20</f>
        <v>Section 4 - Transformation and Destruction Intermediary Information</v>
      </c>
      <c r="D15" s="103"/>
      <c r="E15" s="103"/>
      <c r="F15" s="104"/>
    </row>
    <row r="16" spans="2:6" ht="14.25" x14ac:dyDescent="0.2">
      <c r="B16" s="17" t="str">
        <f>B26</f>
        <v>Section 2 - Import Information</v>
      </c>
      <c r="C16" s="105" t="str">
        <f>'T&amp;D Facility Information'!B33</f>
        <v>Section 5 - Transformation and Destruction Facility Information</v>
      </c>
      <c r="D16" s="106"/>
      <c r="E16" s="106"/>
      <c r="F16" s="107"/>
    </row>
    <row r="17" spans="2:8" ht="14.25" x14ac:dyDescent="0.2">
      <c r="B17" s="18" t="str">
        <f>'Shipment Information'!B20</f>
        <v>Section 3 - Shipment Information</v>
      </c>
      <c r="C17" s="108"/>
      <c r="D17" s="108"/>
      <c r="E17" s="108"/>
      <c r="F17" s="109"/>
    </row>
    <row r="19" spans="2:8" ht="18" x14ac:dyDescent="0.2">
      <c r="B19" s="135" t="s">
        <v>652</v>
      </c>
      <c r="C19" s="135"/>
      <c r="D19" s="7"/>
      <c r="E19" s="7"/>
    </row>
    <row r="20" spans="2:8" ht="15.75" thickBot="1" x14ac:dyDescent="0.25">
      <c r="B20" s="134" t="s">
        <v>127</v>
      </c>
      <c r="C20" s="134"/>
      <c r="D20" s="8"/>
      <c r="E20" s="8"/>
    </row>
    <row r="21" spans="2:8" ht="15" x14ac:dyDescent="0.25">
      <c r="B21" s="1" t="s">
        <v>123</v>
      </c>
      <c r="C21" s="28"/>
      <c r="D21" s="10"/>
      <c r="E21" s="10"/>
    </row>
    <row r="22" spans="2:8" ht="15" x14ac:dyDescent="0.25">
      <c r="B22" s="54" t="s">
        <v>124</v>
      </c>
      <c r="C22" s="55"/>
      <c r="D22" s="10"/>
      <c r="E22" s="10"/>
    </row>
    <row r="23" spans="2:8" ht="15" x14ac:dyDescent="0.25">
      <c r="B23" s="56" t="s">
        <v>0</v>
      </c>
      <c r="C23" s="57"/>
      <c r="D23" s="11"/>
      <c r="E23" s="11"/>
    </row>
    <row r="24" spans="2:8" ht="15.75" thickBot="1" x14ac:dyDescent="0.3">
      <c r="B24" s="68" t="s">
        <v>651</v>
      </c>
      <c r="C24" s="69"/>
      <c r="D24" s="10"/>
      <c r="E24" s="10"/>
    </row>
    <row r="25" spans="2:8" ht="13.5" thickBot="1" x14ac:dyDescent="0.25"/>
    <row r="26" spans="2:8" ht="18" x14ac:dyDescent="0.25">
      <c r="B26" s="23" t="s">
        <v>125</v>
      </c>
      <c r="C26" s="24"/>
      <c r="D26" s="24"/>
      <c r="E26" s="24"/>
      <c r="F26" s="24"/>
      <c r="G26" s="24"/>
      <c r="H26" s="25"/>
    </row>
    <row r="27" spans="2:8" ht="14.45" customHeight="1" x14ac:dyDescent="0.2">
      <c r="B27" s="140" t="s">
        <v>711</v>
      </c>
      <c r="C27" s="141"/>
      <c r="D27" s="141"/>
      <c r="E27" s="141"/>
      <c r="F27" s="141"/>
      <c r="G27" s="141"/>
      <c r="H27" s="142"/>
    </row>
    <row r="28" spans="2:8" ht="13.5" customHeight="1" thickBot="1" x14ac:dyDescent="0.25">
      <c r="B28" s="143"/>
      <c r="C28" s="144"/>
      <c r="D28" s="144"/>
      <c r="E28" s="144"/>
      <c r="F28" s="144"/>
      <c r="G28" s="144"/>
      <c r="H28" s="145"/>
    </row>
    <row r="29" spans="2:8" ht="15.75" thickBot="1" x14ac:dyDescent="0.25">
      <c r="B29" s="146" t="s">
        <v>126</v>
      </c>
      <c r="C29" s="147"/>
      <c r="D29" s="147"/>
      <c r="E29" s="147"/>
      <c r="F29" s="147"/>
      <c r="G29" s="147"/>
      <c r="H29" s="148"/>
    </row>
    <row r="30" spans="2:8" ht="14.25" x14ac:dyDescent="0.2">
      <c r="B30" s="115">
        <v>1</v>
      </c>
      <c r="C30" s="116">
        <v>2</v>
      </c>
      <c r="D30" s="116">
        <v>3</v>
      </c>
      <c r="E30" s="116">
        <v>4</v>
      </c>
      <c r="F30" s="116">
        <v>5</v>
      </c>
      <c r="G30" s="116">
        <v>6</v>
      </c>
      <c r="H30" s="117">
        <v>7</v>
      </c>
    </row>
    <row r="31" spans="2:8" ht="18.600000000000001" customHeight="1" x14ac:dyDescent="0.2">
      <c r="B31" s="136" t="s">
        <v>692</v>
      </c>
      <c r="C31" s="123" t="s">
        <v>691</v>
      </c>
      <c r="D31" s="123" t="s">
        <v>690</v>
      </c>
      <c r="E31" s="123" t="s">
        <v>688</v>
      </c>
      <c r="F31" s="123" t="s">
        <v>731</v>
      </c>
      <c r="G31" s="125" t="s">
        <v>689</v>
      </c>
      <c r="H31" s="138" t="s">
        <v>87</v>
      </c>
    </row>
    <row r="32" spans="2:8" ht="14.45" customHeight="1" thickBot="1" x14ac:dyDescent="0.25">
      <c r="B32" s="137"/>
      <c r="C32" s="124"/>
      <c r="D32" s="124"/>
      <c r="E32" s="124"/>
      <c r="F32" s="124"/>
      <c r="G32" s="126"/>
      <c r="H32" s="139"/>
    </row>
    <row r="33" spans="1:19" ht="15" thickBot="1" x14ac:dyDescent="0.25">
      <c r="A33" s="29"/>
      <c r="B33" s="42"/>
      <c r="C33" s="51"/>
      <c r="D33" s="43"/>
      <c r="E33" s="44"/>
      <c r="F33" s="44"/>
      <c r="G33" s="44"/>
      <c r="H33" s="45"/>
    </row>
    <row r="34" spans="1:19" ht="13.5" thickBot="1" x14ac:dyDescent="0.25">
      <c r="A34" s="29"/>
      <c r="B34" s="29"/>
      <c r="C34" s="29"/>
      <c r="D34" s="29"/>
      <c r="E34" s="29"/>
      <c r="F34" s="29"/>
      <c r="G34" s="29"/>
    </row>
    <row r="35" spans="1:19" ht="15.75" customHeight="1" x14ac:dyDescent="0.2">
      <c r="A35" s="29"/>
      <c r="B35" s="127" t="s">
        <v>728</v>
      </c>
      <c r="C35" s="128"/>
      <c r="D35" s="128"/>
      <c r="E35" s="128"/>
      <c r="F35" s="131"/>
      <c r="G35" s="29"/>
    </row>
    <row r="36" spans="1:19" ht="15" customHeight="1" thickBot="1" x14ac:dyDescent="0.25">
      <c r="A36" s="29"/>
      <c r="B36" s="129"/>
      <c r="C36" s="130"/>
      <c r="D36" s="130"/>
      <c r="E36" s="130"/>
      <c r="F36" s="132"/>
      <c r="G36" s="29"/>
    </row>
    <row r="37" spans="1:19" s="13" customFormat="1" ht="13.5" thickBot="1" x14ac:dyDescent="0.25"/>
    <row r="38" spans="1:19" ht="15.75" thickBot="1" x14ac:dyDescent="0.25">
      <c r="B38" s="120" t="s">
        <v>31</v>
      </c>
      <c r="C38" s="121"/>
      <c r="D38" s="121"/>
      <c r="E38" s="121"/>
      <c r="F38" s="121"/>
      <c r="G38" s="121"/>
      <c r="H38" s="121"/>
      <c r="I38" s="122"/>
    </row>
    <row r="39" spans="1:19" ht="14.25" x14ac:dyDescent="0.2">
      <c r="B39" s="80">
        <v>1</v>
      </c>
      <c r="C39" s="81">
        <v>2</v>
      </c>
      <c r="D39" s="81">
        <v>3</v>
      </c>
      <c r="E39" s="81">
        <v>4</v>
      </c>
      <c r="F39" s="81">
        <v>5</v>
      </c>
      <c r="G39" s="81">
        <v>6</v>
      </c>
      <c r="H39" s="81">
        <v>7</v>
      </c>
      <c r="I39" s="82">
        <v>8</v>
      </c>
    </row>
    <row r="40" spans="1:19" s="9" customFormat="1" ht="30.75" thickBot="1" x14ac:dyDescent="0.3">
      <c r="B40" s="97" t="s">
        <v>687</v>
      </c>
      <c r="C40" s="94" t="s">
        <v>680</v>
      </c>
      <c r="D40" s="94" t="s">
        <v>681</v>
      </c>
      <c r="E40" s="94" t="s">
        <v>682</v>
      </c>
      <c r="F40" s="94" t="s">
        <v>683</v>
      </c>
      <c r="G40" s="94" t="s">
        <v>684</v>
      </c>
      <c r="H40" s="95" t="s">
        <v>685</v>
      </c>
      <c r="I40" s="96" t="s">
        <v>686</v>
      </c>
      <c r="K40"/>
      <c r="L40"/>
      <c r="M40"/>
      <c r="N40"/>
      <c r="Q40"/>
      <c r="R40"/>
      <c r="S40"/>
    </row>
    <row r="41" spans="1:19" ht="13.5" thickBot="1" x14ac:dyDescent="0.25">
      <c r="A41" s="29"/>
      <c r="B41" s="46"/>
      <c r="C41" s="47"/>
      <c r="D41" s="47"/>
      <c r="E41" s="47"/>
      <c r="F41" s="47"/>
      <c r="G41" s="47"/>
      <c r="H41" s="48"/>
      <c r="I41" s="49" t="str">
        <f>IFERROR(INDEX(Country_1,MATCH(G41,State,0)),"")</f>
        <v/>
      </c>
    </row>
    <row r="43" spans="1:19" s="112" customFormat="1" ht="14.25" customHeight="1" x14ac:dyDescent="0.2">
      <c r="B43" s="119" t="s">
        <v>733</v>
      </c>
      <c r="C43" s="119"/>
      <c r="D43" s="119"/>
      <c r="E43" s="119"/>
      <c r="F43" s="119"/>
      <c r="G43" s="119"/>
      <c r="H43" s="119"/>
      <c r="I43" s="119"/>
    </row>
    <row r="44" spans="1:19" s="112" customFormat="1" ht="14.25" x14ac:dyDescent="0.2">
      <c r="B44" s="119"/>
      <c r="C44" s="119"/>
      <c r="D44" s="119"/>
      <c r="E44" s="119"/>
      <c r="F44" s="119"/>
      <c r="G44" s="119"/>
      <c r="H44" s="119"/>
      <c r="I44" s="119"/>
    </row>
    <row r="45" spans="1:19" s="112" customFormat="1" ht="14.25" x14ac:dyDescent="0.2">
      <c r="B45" s="119"/>
      <c r="C45" s="119"/>
      <c r="D45" s="119"/>
      <c r="E45" s="119"/>
      <c r="F45" s="119"/>
      <c r="G45" s="119"/>
      <c r="H45" s="119"/>
      <c r="I45" s="119"/>
    </row>
    <row r="46" spans="1:19" s="112" customFormat="1" ht="14.25" x14ac:dyDescent="0.2">
      <c r="B46" s="119"/>
      <c r="C46" s="119"/>
      <c r="D46" s="119"/>
      <c r="E46" s="119"/>
      <c r="F46" s="119"/>
      <c r="G46" s="119"/>
      <c r="H46" s="119"/>
      <c r="I46" s="119"/>
    </row>
    <row r="47" spans="1:19" s="112" customFormat="1" ht="14.25" x14ac:dyDescent="0.2"/>
    <row r="48" spans="1:19" s="112" customFormat="1" ht="14.25" x14ac:dyDescent="0.2">
      <c r="B48" s="112" t="s">
        <v>732</v>
      </c>
    </row>
  </sheetData>
  <mergeCells count="20">
    <mergeCell ref="B20:C20"/>
    <mergeCell ref="B19:C19"/>
    <mergeCell ref="E31:E32"/>
    <mergeCell ref="B31:B32"/>
    <mergeCell ref="H31:H32"/>
    <mergeCell ref="B27:H28"/>
    <mergeCell ref="B29:H29"/>
    <mergeCell ref="B6:F6"/>
    <mergeCell ref="B14:F14"/>
    <mergeCell ref="B12:F12"/>
    <mergeCell ref="B10:F10"/>
    <mergeCell ref="B8:F8"/>
    <mergeCell ref="B43:I46"/>
    <mergeCell ref="B38:I38"/>
    <mergeCell ref="C31:C32"/>
    <mergeCell ref="G31:G32"/>
    <mergeCell ref="D31:D32"/>
    <mergeCell ref="B35:E36"/>
    <mergeCell ref="F35:F36"/>
    <mergeCell ref="F31:F32"/>
  </mergeCells>
  <dataValidations count="13">
    <dataValidation type="list" allowBlank="1" showInputMessage="1" showErrorMessage="1" sqref="H33" xr:uid="{00000000-0002-0000-0000-000000000000}">
      <formula1>Purpose</formula1>
    </dataValidation>
    <dataValidation type="list" allowBlank="1" showInputMessage="1" showErrorMessage="1" sqref="G41" xr:uid="{00000000-0002-0000-0000-000001000000}">
      <formula1>State</formula1>
    </dataValidation>
    <dataValidation type="list" allowBlank="1" showInputMessage="1" showErrorMessage="1" prompt="Expected Month of Import is a required field but may not be known at the time of submission. If unknown at the time of submission, please specify as Unknown." sqref="D33" xr:uid="{00000000-0002-0000-0000-000002000000}">
      <formula1>Month</formula1>
    </dataValidation>
    <dataValidation type="date" allowBlank="1" showInputMessage="1" showErrorMessage="1" error="The Expected Year of Import may only be this reporting year or the next reporting year." sqref="C33" xr:uid="{00000000-0002-0000-0000-000003000000}">
      <formula1>Year</formula1>
      <formula2>Year+1</formula2>
    </dataValidation>
    <dataValidation type="custom" allowBlank="1" showInputMessage="1" showErrorMessage="1" error="The Importer Number must be between 9 and 11 digits in length." sqref="C23" xr:uid="{00000000-0002-0000-0000-000004000000}">
      <formula1>AND(ISNUMBER(C23),LEN(C23)&gt;=9, LEN(C23)&lt;=11)</formula1>
    </dataValidation>
    <dataValidation type="list" allowBlank="1" showInputMessage="1" showErrorMessage="1" sqref="G33" xr:uid="{00000000-0002-0000-0000-000005000000}">
      <formula1>Country_2</formula1>
    </dataValidation>
    <dataValidation type="list" allowBlank="1" showInputMessage="1" showErrorMessage="1" prompt="Intended Port of Entry is a required field but may not be known at the time of submission. If unknown at the time of submission, please specify as Unknown." sqref="E33" xr:uid="{00000000-0002-0000-0000-000006000000}">
      <formula1>Port_of_Entry</formula1>
    </dataValidation>
    <dataValidation type="custom" allowBlank="1" showInputMessage="1" showErrorMessage="1" error="The Importer Number must contain only numerical values." sqref="G21" xr:uid="{00000000-0002-0000-0000-000007000000}">
      <formula1>G21="FALSE"</formula1>
    </dataValidation>
    <dataValidation type="textLength" allowBlank="1" showInputMessage="1" showErrorMessage="1" error="The Form Alias must be no longer than 50 characters in length." sqref="C24" xr:uid="{00000000-0002-0000-0000-000008000000}">
      <formula1>0</formula1>
      <formula2>50</formula2>
    </dataValidation>
    <dataValidation type="custom" allowBlank="1" showInputMessage="1" showErrorMessage="1" prompt="Contact Phone must be 10 digits in length, contain no special characters, and in the form of XXXXXXXXXX." sqref="D41" xr:uid="{00000000-0002-0000-0000-000009000000}">
      <formula1>AND(ISNUMBER(D41), LEN(D41)=10)</formula1>
    </dataValidation>
    <dataValidation type="custom" operator="equal" allowBlank="1" showInputMessage="1" showErrorMessage="1" prompt="Zip must be 5 digits in length, contain no special characters, and in the form of XXXXX." sqref="H41" xr:uid="{00000000-0002-0000-0000-00000A000000}">
      <formula1>AND(ISNUMBER(H41), LEN(H41)=5)</formula1>
    </dataValidation>
    <dataValidation allowBlank="1" showInputMessage="1" showErrorMessage="1" prompt="Vessel Name is a required field but may not be known at the time of submission. If unknown at the time of submission, please specify as Unknown." sqref="B33" xr:uid="{00000000-0002-0000-0000-00000B000000}"/>
    <dataValidation allowBlank="1" showInputMessage="1" showErrorMessage="1" prompt="The Customs Entry Summart Number may not be known at the time of submission. If unknown at the time of submission, please specify as Unknown." sqref="F33" xr:uid="{08833B70-3397-4E58-B658-E123F563A490}"/>
  </dataValidations>
  <hyperlinks>
    <hyperlink ref="B15" location="'Importer Information'!C19" display="'Importer Information'!C19" xr:uid="{00000000-0004-0000-0000-000000000000}"/>
    <hyperlink ref="B16" location="'Importer Information'!B30" display="'Importer Information'!B30" xr:uid="{00000000-0004-0000-0000-000001000000}"/>
    <hyperlink ref="B17" location="'Shipment Information'!B24" display="'Shipment Information'!B24" xr:uid="{00000000-0004-0000-0000-000002000000}"/>
    <hyperlink ref="C15" location="'T&amp;D Facility Information'!B23" display="'T&amp;D Facility Information'!B23" xr:uid="{00000000-0004-0000-0000-000003000000}"/>
    <hyperlink ref="C16" location="'T&amp;D Facility Information'!B34" display="'T&amp;D Facility Information'!B34" xr:uid="{00000000-0004-0000-0000-000004000000}"/>
  </hyperlinks>
  <pageMargins left="0.7" right="0.7" top="0.75" bottom="0.75" header="0.3" footer="0.3"/>
  <pageSetup scale="85" orientation="portrait" horizontalDpi="30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A3312A8-527F-4801-A121-CAE771BB39D6}">
          <x14:formula1>
            <xm:f>Lists!$A$27:$A$28</xm:f>
          </x14:formula1>
          <xm:sqref>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4"/>
  <sheetViews>
    <sheetView showGridLines="0" zoomScale="85" zoomScaleNormal="85" workbookViewId="0">
      <selection activeCell="B27" sqref="B27"/>
    </sheetView>
  </sheetViews>
  <sheetFormatPr defaultRowHeight="12.75" x14ac:dyDescent="0.2"/>
  <cols>
    <col min="2" max="2" width="34.5703125" customWidth="1"/>
    <col min="3" max="3" width="20.5703125" customWidth="1"/>
    <col min="4" max="4" width="24.7109375" customWidth="1"/>
    <col min="5" max="5" width="23.5703125" customWidth="1"/>
    <col min="6" max="6" width="22.7109375" customWidth="1"/>
  </cols>
  <sheetData>
    <row r="1" spans="2:6" s="112" customFormat="1" ht="14.25" x14ac:dyDescent="0.2">
      <c r="F1" s="113" t="s">
        <v>722</v>
      </c>
    </row>
    <row r="2" spans="2:6" s="112" customFormat="1" ht="14.25" x14ac:dyDescent="0.2">
      <c r="F2" s="113" t="s">
        <v>723</v>
      </c>
    </row>
    <row r="3" spans="2:6" s="112" customFormat="1" ht="14.25" x14ac:dyDescent="0.2"/>
    <row r="4" spans="2:6" ht="18" x14ac:dyDescent="0.25">
      <c r="B4" s="12" t="s">
        <v>88</v>
      </c>
      <c r="C4" s="12"/>
    </row>
    <row r="6" spans="2:6" ht="15" x14ac:dyDescent="0.2">
      <c r="B6" s="149" t="s">
        <v>89</v>
      </c>
      <c r="C6" s="150"/>
      <c r="D6" s="150"/>
      <c r="E6" s="150"/>
      <c r="F6" s="151"/>
    </row>
    <row r="7" spans="2:6" ht="14.25" x14ac:dyDescent="0.2">
      <c r="B7" s="14"/>
      <c r="C7" s="40"/>
      <c r="D7" s="13"/>
      <c r="F7" s="15"/>
    </row>
    <row r="8" spans="2:6" ht="14.25" x14ac:dyDescent="0.2">
      <c r="B8" s="14"/>
      <c r="C8" s="40"/>
      <c r="D8" s="13"/>
      <c r="F8" s="15"/>
    </row>
    <row r="9" spans="2:6" ht="15" x14ac:dyDescent="0.2">
      <c r="B9" s="149" t="s">
        <v>90</v>
      </c>
      <c r="C9" s="150"/>
      <c r="D9" s="150"/>
      <c r="E9" s="150"/>
      <c r="F9" s="151"/>
    </row>
    <row r="10" spans="2:6" ht="14.25" x14ac:dyDescent="0.2">
      <c r="B10" s="14" t="str">
        <f>'Importer Information'!B9</f>
        <v>r0.9</v>
      </c>
      <c r="C10" s="40"/>
      <c r="D10" s="13"/>
      <c r="F10" s="15"/>
    </row>
    <row r="11" spans="2:6" ht="15" x14ac:dyDescent="0.2">
      <c r="B11" s="149" t="s">
        <v>91</v>
      </c>
      <c r="C11" s="150"/>
      <c r="D11" s="150"/>
      <c r="E11" s="150"/>
      <c r="F11" s="151"/>
    </row>
    <row r="12" spans="2:6" ht="14.25" x14ac:dyDescent="0.2">
      <c r="B12" s="16">
        <f>'Importer Information'!B11</f>
        <v>44467</v>
      </c>
      <c r="C12" s="41"/>
      <c r="D12" s="13"/>
      <c r="F12" s="15"/>
    </row>
    <row r="13" spans="2:6" ht="15" x14ac:dyDescent="0.2">
      <c r="B13" s="149" t="s">
        <v>92</v>
      </c>
      <c r="C13" s="150"/>
      <c r="D13" s="150"/>
      <c r="E13" s="150"/>
      <c r="F13" s="151"/>
    </row>
    <row r="14" spans="2:6" ht="14.25" x14ac:dyDescent="0.2">
      <c r="B14" s="14"/>
      <c r="C14" s="40"/>
      <c r="D14" s="13"/>
      <c r="F14" s="15"/>
    </row>
    <row r="15" spans="2:6" ht="15" x14ac:dyDescent="0.2">
      <c r="B15" s="149" t="s">
        <v>93</v>
      </c>
      <c r="C15" s="150"/>
      <c r="D15" s="150"/>
      <c r="E15" s="150"/>
      <c r="F15" s="151"/>
    </row>
    <row r="16" spans="2:6" ht="14.25" x14ac:dyDescent="0.2">
      <c r="B16" s="17" t="str">
        <f>'Importer Information'!B19:C19</f>
        <v>Section 1 - Company Information</v>
      </c>
      <c r="C16" s="105" t="str">
        <f>'T&amp;D Facility Information'!B20</f>
        <v>Section 4 - Transformation and Destruction Intermediary Information</v>
      </c>
      <c r="D16" s="13"/>
      <c r="F16" s="15"/>
    </row>
    <row r="17" spans="1:6" ht="14.25" x14ac:dyDescent="0.2">
      <c r="B17" s="17" t="str">
        <f>'Importer Information'!B26</f>
        <v>Section 2 - Import Information</v>
      </c>
      <c r="C17" s="105" t="str">
        <f>'T&amp;D Facility Information'!B33</f>
        <v>Section 5 - Transformation and Destruction Facility Information</v>
      </c>
      <c r="D17" s="13"/>
      <c r="F17" s="15"/>
    </row>
    <row r="18" spans="1:6" ht="14.25" x14ac:dyDescent="0.2">
      <c r="B18" s="18" t="str">
        <f>B20</f>
        <v>Section 3 - Shipment Information</v>
      </c>
      <c r="C18" s="108"/>
      <c r="D18" s="19"/>
      <c r="E18" s="19"/>
      <c r="F18" s="20"/>
    </row>
    <row r="19" spans="1:6" ht="13.5" thickBot="1" x14ac:dyDescent="0.25"/>
    <row r="20" spans="1:6" ht="18" x14ac:dyDescent="0.25">
      <c r="B20" s="4" t="s">
        <v>119</v>
      </c>
      <c r="C20" s="2"/>
      <c r="D20" s="2"/>
      <c r="E20" s="24"/>
      <c r="F20" s="25"/>
    </row>
    <row r="21" spans="1:6" ht="14.1" customHeight="1" thickBot="1" x14ac:dyDescent="0.25">
      <c r="B21" s="83" t="s">
        <v>128</v>
      </c>
      <c r="C21" s="84"/>
      <c r="D21" s="84"/>
      <c r="E21" s="52"/>
      <c r="F21" s="53"/>
    </row>
    <row r="22" spans="1:6" ht="15.75" thickBot="1" x14ac:dyDescent="0.25">
      <c r="B22" s="154" t="s">
        <v>713</v>
      </c>
      <c r="C22" s="155"/>
      <c r="D22" s="155"/>
      <c r="E22" s="155"/>
      <c r="F22" s="156"/>
    </row>
    <row r="23" spans="1:6" ht="14.25" x14ac:dyDescent="0.2">
      <c r="B23" s="86">
        <v>1</v>
      </c>
      <c r="C23" s="87">
        <v>2</v>
      </c>
      <c r="D23" s="87">
        <v>3</v>
      </c>
      <c r="E23" s="87">
        <v>4</v>
      </c>
      <c r="F23" s="88">
        <v>5</v>
      </c>
    </row>
    <row r="24" spans="1:6" ht="15.95" customHeight="1" x14ac:dyDescent="0.2">
      <c r="B24" s="157" t="s">
        <v>693</v>
      </c>
      <c r="C24" s="152" t="s">
        <v>710</v>
      </c>
      <c r="D24" s="159" t="s">
        <v>714</v>
      </c>
      <c r="E24" s="152" t="s">
        <v>712</v>
      </c>
      <c r="F24" s="161" t="s">
        <v>678</v>
      </c>
    </row>
    <row r="25" spans="1:6" ht="18.600000000000001" customHeight="1" x14ac:dyDescent="0.2">
      <c r="B25" s="157"/>
      <c r="C25" s="152"/>
      <c r="D25" s="159"/>
      <c r="E25" s="152"/>
      <c r="F25" s="161"/>
    </row>
    <row r="26" spans="1:6" ht="18.600000000000001" customHeight="1" thickBot="1" x14ac:dyDescent="0.25">
      <c r="B26" s="158"/>
      <c r="C26" s="153"/>
      <c r="D26" s="160"/>
      <c r="E26" s="153"/>
      <c r="F26" s="162"/>
    </row>
    <row r="27" spans="1:6" ht="14.25" x14ac:dyDescent="0.2">
      <c r="A27" s="30">
        <v>1</v>
      </c>
      <c r="B27" s="60"/>
      <c r="C27" s="61"/>
      <c r="D27" s="89"/>
      <c r="E27" s="61"/>
      <c r="F27" s="90"/>
    </row>
    <row r="28" spans="1:6" ht="14.25" x14ac:dyDescent="0.2">
      <c r="A28" s="30">
        <v>2</v>
      </c>
      <c r="B28" s="63"/>
      <c r="C28" s="50"/>
      <c r="D28" s="85"/>
      <c r="E28" s="50"/>
      <c r="F28" s="91"/>
    </row>
    <row r="29" spans="1:6" ht="14.25" x14ac:dyDescent="0.2">
      <c r="A29" s="30">
        <v>3</v>
      </c>
      <c r="B29" s="63"/>
      <c r="C29" s="50"/>
      <c r="D29" s="85"/>
      <c r="E29" s="50"/>
      <c r="F29" s="91"/>
    </row>
    <row r="30" spans="1:6" ht="14.25" x14ac:dyDescent="0.2">
      <c r="A30" s="30">
        <v>4</v>
      </c>
      <c r="B30" s="63"/>
      <c r="C30" s="50"/>
      <c r="D30" s="85"/>
      <c r="E30" s="50"/>
      <c r="F30" s="91"/>
    </row>
    <row r="31" spans="1:6" ht="14.25" x14ac:dyDescent="0.2">
      <c r="A31" s="30">
        <v>5</v>
      </c>
      <c r="B31" s="63"/>
      <c r="C31" s="50"/>
      <c r="D31" s="85"/>
      <c r="E31" s="50"/>
      <c r="F31" s="91"/>
    </row>
    <row r="32" spans="1:6" ht="14.25" x14ac:dyDescent="0.2">
      <c r="A32" s="30">
        <v>6</v>
      </c>
      <c r="B32" s="63"/>
      <c r="C32" s="50"/>
      <c r="D32" s="85"/>
      <c r="E32" s="50"/>
      <c r="F32" s="91"/>
    </row>
    <row r="33" spans="1:6" ht="14.25" x14ac:dyDescent="0.2">
      <c r="A33" s="30">
        <v>7</v>
      </c>
      <c r="B33" s="63"/>
      <c r="C33" s="50"/>
      <c r="D33" s="85"/>
      <c r="E33" s="50"/>
      <c r="F33" s="91"/>
    </row>
    <row r="34" spans="1:6" ht="14.25" x14ac:dyDescent="0.2">
      <c r="A34" s="30">
        <v>8</v>
      </c>
      <c r="B34" s="63"/>
      <c r="C34" s="50"/>
      <c r="D34" s="85"/>
      <c r="E34" s="50"/>
      <c r="F34" s="91"/>
    </row>
    <row r="35" spans="1:6" ht="14.25" x14ac:dyDescent="0.2">
      <c r="A35" s="30">
        <v>9</v>
      </c>
      <c r="B35" s="63"/>
      <c r="C35" s="50"/>
      <c r="D35" s="85"/>
      <c r="E35" s="50"/>
      <c r="F35" s="91"/>
    </row>
    <row r="36" spans="1:6" ht="14.25" x14ac:dyDescent="0.2">
      <c r="A36" s="30">
        <v>10</v>
      </c>
      <c r="B36" s="63"/>
      <c r="C36" s="50"/>
      <c r="D36" s="85"/>
      <c r="E36" s="50"/>
      <c r="F36" s="91"/>
    </row>
    <row r="37" spans="1:6" ht="14.25" x14ac:dyDescent="0.2">
      <c r="A37" s="30">
        <v>11</v>
      </c>
      <c r="B37" s="63"/>
      <c r="C37" s="50"/>
      <c r="D37" s="85"/>
      <c r="E37" s="50"/>
      <c r="F37" s="91"/>
    </row>
    <row r="38" spans="1:6" ht="14.25" x14ac:dyDescent="0.2">
      <c r="A38" s="30">
        <v>12</v>
      </c>
      <c r="B38" s="63"/>
      <c r="C38" s="50"/>
      <c r="D38" s="85"/>
      <c r="E38" s="50"/>
      <c r="F38" s="91"/>
    </row>
    <row r="39" spans="1:6" ht="14.25" x14ac:dyDescent="0.2">
      <c r="A39" s="30">
        <v>13</v>
      </c>
      <c r="B39" s="63"/>
      <c r="C39" s="50"/>
      <c r="D39" s="85"/>
      <c r="E39" s="50"/>
      <c r="F39" s="91"/>
    </row>
    <row r="40" spans="1:6" ht="14.25" x14ac:dyDescent="0.2">
      <c r="A40" s="30">
        <v>14</v>
      </c>
      <c r="B40" s="63"/>
      <c r="C40" s="50"/>
      <c r="D40" s="85"/>
      <c r="E40" s="50"/>
      <c r="F40" s="91"/>
    </row>
    <row r="41" spans="1:6" ht="14.25" x14ac:dyDescent="0.2">
      <c r="A41" s="30">
        <v>15</v>
      </c>
      <c r="B41" s="63"/>
      <c r="C41" s="50"/>
      <c r="D41" s="85"/>
      <c r="E41" s="50"/>
      <c r="F41" s="91"/>
    </row>
    <row r="42" spans="1:6" ht="14.25" x14ac:dyDescent="0.2">
      <c r="A42" s="30">
        <v>16</v>
      </c>
      <c r="B42" s="63"/>
      <c r="C42" s="50"/>
      <c r="D42" s="85"/>
      <c r="E42" s="50"/>
      <c r="F42" s="91"/>
    </row>
    <row r="43" spans="1:6" ht="14.25" x14ac:dyDescent="0.2">
      <c r="A43" s="30">
        <v>17</v>
      </c>
      <c r="B43" s="63"/>
      <c r="C43" s="50"/>
      <c r="D43" s="85"/>
      <c r="E43" s="50"/>
      <c r="F43" s="91"/>
    </row>
    <row r="44" spans="1:6" ht="15" thickBot="1" x14ac:dyDescent="0.25">
      <c r="A44" s="30">
        <v>18</v>
      </c>
      <c r="B44" s="65"/>
      <c r="C44" s="66"/>
      <c r="D44" s="92"/>
      <c r="E44" s="66"/>
      <c r="F44" s="93"/>
    </row>
  </sheetData>
  <mergeCells count="11">
    <mergeCell ref="E24:E26"/>
    <mergeCell ref="B22:F22"/>
    <mergeCell ref="B24:B26"/>
    <mergeCell ref="C24:C26"/>
    <mergeCell ref="D24:D26"/>
    <mergeCell ref="F24:F26"/>
    <mergeCell ref="B15:F15"/>
    <mergeCell ref="B13:F13"/>
    <mergeCell ref="B11:F11"/>
    <mergeCell ref="B9:F9"/>
    <mergeCell ref="B6:F6"/>
  </mergeCells>
  <dataValidations count="3">
    <dataValidation type="list" allowBlank="1" showInputMessage="1" showErrorMessage="1" sqref="B27:B44" xr:uid="{00000000-0002-0000-0100-000000000000}">
      <formula1>Common_Name</formula1>
    </dataValidation>
    <dataValidation type="decimal" operator="greaterThanOrEqual" allowBlank="1" showInputMessage="1" showErrorMessage="1" error="The entered value for Mass Imported (kg) cannot be negative." sqref="D27:D44" xr:uid="{00000000-0002-0000-0100-000001000000}">
      <formula1>0</formula1>
    </dataValidation>
    <dataValidation type="custom" operator="equal" allowBlank="1" showInputMessage="1" showErrorMessage="1" error="The Commodity Code must be 10 digits in length." sqref="C27:C44 E27:E44" xr:uid="{00000000-0002-0000-0100-000002000000}">
      <formula1>AND(ISNUMBER(C27),LEN(C27)=10)</formula1>
    </dataValidation>
  </dataValidations>
  <hyperlinks>
    <hyperlink ref="B16" location="'Importer Information'!C19" display="'Importer Information'!C19" xr:uid="{00000000-0004-0000-0100-000000000000}"/>
    <hyperlink ref="B17" location="'Importer Information'!B30" display="'Importer Information'!B30" xr:uid="{00000000-0004-0000-0100-000001000000}"/>
    <hyperlink ref="B18" location="'Shipment Information'!B24" display="'Shipment Information'!B24" xr:uid="{00000000-0004-0000-0100-000002000000}"/>
    <hyperlink ref="C16" location="'T&amp;D Facility Information'!B23" display="'T&amp;D Facility Information'!B23" xr:uid="{00000000-0004-0000-0100-000003000000}"/>
    <hyperlink ref="C17" location="'T&amp;D Facility Information'!B34" display="'T&amp;D Facility Information'!B34" xr:uid="{00000000-0004-0000-0100-000004000000}"/>
  </hyperlinks>
  <pageMargins left="0.7" right="0.7" top="0.75" bottom="0.75" header="0.3" footer="0.3"/>
  <pageSetup scale="85"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2"/>
  <sheetViews>
    <sheetView showGridLines="0" topLeftCell="A19" zoomScale="85" zoomScaleNormal="85" workbookViewId="0"/>
  </sheetViews>
  <sheetFormatPr defaultRowHeight="12.75" x14ac:dyDescent="0.2"/>
  <cols>
    <col min="1" max="1" width="9.140625" customWidth="1"/>
    <col min="2" max="2" width="33.140625" customWidth="1"/>
    <col min="3" max="3" width="27.5703125" customWidth="1"/>
    <col min="4" max="4" width="25" customWidth="1"/>
    <col min="5" max="5" width="29" customWidth="1"/>
    <col min="6" max="6" width="40.85546875" customWidth="1"/>
    <col min="7" max="7" width="23.5703125" customWidth="1"/>
    <col min="8" max="9" width="27.5703125" customWidth="1"/>
    <col min="10" max="10" width="24.85546875" customWidth="1"/>
    <col min="11" max="11" width="21.42578125" customWidth="1"/>
  </cols>
  <sheetData>
    <row r="1" spans="2:6" s="112" customFormat="1" ht="14.25" x14ac:dyDescent="0.2">
      <c r="F1" s="113" t="s">
        <v>722</v>
      </c>
    </row>
    <row r="2" spans="2:6" s="112" customFormat="1" ht="14.25" x14ac:dyDescent="0.2">
      <c r="F2" s="113" t="s">
        <v>723</v>
      </c>
    </row>
    <row r="3" spans="2:6" s="112" customFormat="1" ht="14.25" x14ac:dyDescent="0.2"/>
    <row r="4" spans="2:6" ht="18" x14ac:dyDescent="0.25">
      <c r="B4" s="12" t="s">
        <v>88</v>
      </c>
    </row>
    <row r="6" spans="2:6" ht="15" x14ac:dyDescent="0.2">
      <c r="B6" s="149" t="s">
        <v>89</v>
      </c>
      <c r="C6" s="150"/>
      <c r="D6" s="150"/>
      <c r="E6" s="150"/>
      <c r="F6" s="151"/>
    </row>
    <row r="7" spans="2:6" ht="14.25" x14ac:dyDescent="0.2">
      <c r="B7" s="70"/>
      <c r="C7" s="71"/>
      <c r="D7" s="71"/>
      <c r="E7" s="71"/>
      <c r="F7" s="72"/>
    </row>
    <row r="8" spans="2:6" ht="14.25" x14ac:dyDescent="0.2">
      <c r="B8" s="70"/>
      <c r="C8" s="71"/>
      <c r="D8" s="71"/>
      <c r="E8" s="71"/>
      <c r="F8" s="72"/>
    </row>
    <row r="9" spans="2:6" ht="15" x14ac:dyDescent="0.2">
      <c r="B9" s="149" t="s">
        <v>90</v>
      </c>
      <c r="C9" s="150"/>
      <c r="D9" s="150"/>
      <c r="E9" s="150"/>
      <c r="F9" s="151"/>
    </row>
    <row r="10" spans="2:6" ht="14.25" x14ac:dyDescent="0.2">
      <c r="B10" s="70" t="str">
        <f>'Importer Information'!B9</f>
        <v>r0.9</v>
      </c>
      <c r="C10" s="71"/>
      <c r="D10" s="71"/>
      <c r="E10" s="71"/>
      <c r="F10" s="72"/>
    </row>
    <row r="11" spans="2:6" ht="15" x14ac:dyDescent="0.2">
      <c r="B11" s="149" t="s">
        <v>91</v>
      </c>
      <c r="C11" s="150"/>
      <c r="D11" s="150"/>
      <c r="E11" s="150"/>
      <c r="F11" s="151"/>
    </row>
    <row r="12" spans="2:6" ht="14.25" x14ac:dyDescent="0.2">
      <c r="B12" s="16">
        <f>'Importer Information'!B11</f>
        <v>44467</v>
      </c>
      <c r="C12" s="71"/>
      <c r="D12" s="71"/>
      <c r="E12" s="71"/>
      <c r="F12" s="72"/>
    </row>
    <row r="13" spans="2:6" ht="15" x14ac:dyDescent="0.2">
      <c r="B13" s="149" t="s">
        <v>92</v>
      </c>
      <c r="C13" s="150"/>
      <c r="D13" s="150"/>
      <c r="E13" s="150"/>
      <c r="F13" s="151"/>
    </row>
    <row r="14" spans="2:6" ht="14.25" x14ac:dyDescent="0.2">
      <c r="B14" s="70"/>
      <c r="C14" s="71"/>
      <c r="D14" s="71"/>
      <c r="E14" s="71"/>
      <c r="F14" s="72"/>
    </row>
    <row r="15" spans="2:6" ht="15" x14ac:dyDescent="0.2">
      <c r="B15" s="149" t="s">
        <v>93</v>
      </c>
      <c r="C15" s="150"/>
      <c r="D15" s="150"/>
      <c r="E15" s="150"/>
      <c r="F15" s="151"/>
    </row>
    <row r="16" spans="2:6" ht="14.25" x14ac:dyDescent="0.2">
      <c r="B16" s="111" t="str">
        <f>'Importer Information'!B19:C19</f>
        <v>Section 1 - Company Information</v>
      </c>
      <c r="C16" s="105" t="str">
        <f>B20</f>
        <v>Section 4 - Transformation and Destruction Intermediary Information</v>
      </c>
      <c r="D16" s="110"/>
      <c r="E16" s="71"/>
      <c r="F16" s="72"/>
    </row>
    <row r="17" spans="1:10" ht="14.25" x14ac:dyDescent="0.2">
      <c r="B17" s="17" t="str">
        <f>'Importer Information'!B26</f>
        <v>Section 2 - Import Information</v>
      </c>
      <c r="C17" s="105" t="str">
        <f>B33</f>
        <v>Section 5 - Transformation and Destruction Facility Information</v>
      </c>
      <c r="D17" s="71"/>
      <c r="E17" s="71"/>
      <c r="F17" s="72"/>
    </row>
    <row r="18" spans="1:10" ht="14.25" x14ac:dyDescent="0.2">
      <c r="B18" s="18" t="str">
        <f>'Shipment Information'!B20</f>
        <v>Section 3 - Shipment Information</v>
      </c>
      <c r="C18" s="108"/>
      <c r="D18" s="73"/>
      <c r="E18" s="73"/>
      <c r="F18" s="74"/>
      <c r="G18" s="71"/>
    </row>
    <row r="19" spans="1:10" ht="13.5" thickBot="1" x14ac:dyDescent="0.25"/>
    <row r="20" spans="1:10" ht="18" x14ac:dyDescent="0.25">
      <c r="B20" s="4" t="s">
        <v>719</v>
      </c>
      <c r="C20" s="2"/>
      <c r="D20" s="2"/>
      <c r="E20" s="2"/>
      <c r="F20" s="3"/>
      <c r="G20" s="3"/>
      <c r="H20" s="3"/>
      <c r="I20" s="3"/>
      <c r="J20" s="22"/>
    </row>
    <row r="21" spans="1:10" ht="15.75" thickBot="1" x14ac:dyDescent="0.25">
      <c r="B21" s="165" t="s">
        <v>679</v>
      </c>
      <c r="C21" s="166"/>
      <c r="D21" s="166"/>
      <c r="E21" s="166"/>
      <c r="F21" s="166"/>
      <c r="G21" s="166"/>
      <c r="H21" s="166"/>
      <c r="I21" s="166"/>
      <c r="J21" s="167"/>
    </row>
    <row r="22" spans="1:10" ht="15.75" thickBot="1" x14ac:dyDescent="0.25">
      <c r="B22" s="168" t="s">
        <v>720</v>
      </c>
      <c r="C22" s="169"/>
      <c r="D22" s="169"/>
      <c r="E22" s="169"/>
      <c r="F22" s="169"/>
      <c r="G22" s="169"/>
      <c r="H22" s="169"/>
      <c r="I22" s="170"/>
      <c r="J22" s="171"/>
    </row>
    <row r="23" spans="1:10" ht="14.25" x14ac:dyDescent="0.2">
      <c r="B23" s="5">
        <v>1</v>
      </c>
      <c r="C23" s="6">
        <v>2</v>
      </c>
      <c r="D23" s="6">
        <v>3</v>
      </c>
      <c r="E23" s="6">
        <v>4</v>
      </c>
      <c r="F23" s="6">
        <v>5</v>
      </c>
      <c r="G23" s="6">
        <v>6</v>
      </c>
      <c r="H23" s="6">
        <v>7</v>
      </c>
      <c r="I23" s="6">
        <v>8</v>
      </c>
      <c r="J23" s="21">
        <v>9</v>
      </c>
    </row>
    <row r="24" spans="1:10" x14ac:dyDescent="0.2">
      <c r="B24" s="136" t="s">
        <v>702</v>
      </c>
      <c r="C24" s="123" t="s">
        <v>703</v>
      </c>
      <c r="D24" s="123" t="s">
        <v>707</v>
      </c>
      <c r="E24" s="123" t="s">
        <v>708</v>
      </c>
      <c r="F24" s="123" t="s">
        <v>715</v>
      </c>
      <c r="G24" s="123" t="s">
        <v>716</v>
      </c>
      <c r="H24" s="123" t="s">
        <v>717</v>
      </c>
      <c r="I24" s="123" t="s">
        <v>721</v>
      </c>
      <c r="J24" s="163" t="s">
        <v>718</v>
      </c>
    </row>
    <row r="25" spans="1:10" ht="13.5" thickBot="1" x14ac:dyDescent="0.25">
      <c r="B25" s="137"/>
      <c r="C25" s="124"/>
      <c r="D25" s="124"/>
      <c r="E25" s="124"/>
      <c r="F25" s="124"/>
      <c r="G25" s="124"/>
      <c r="H25" s="124"/>
      <c r="I25" s="124"/>
      <c r="J25" s="164"/>
    </row>
    <row r="26" spans="1:10" ht="14.25" x14ac:dyDescent="0.2">
      <c r="A26" s="59">
        <v>1</v>
      </c>
      <c r="B26" s="60"/>
      <c r="C26" s="61"/>
      <c r="D26" s="61"/>
      <c r="E26" s="61"/>
      <c r="F26" s="61"/>
      <c r="G26" s="61"/>
      <c r="H26" s="61"/>
      <c r="I26" s="62"/>
      <c r="J26" s="21" t="str">
        <f>IFERROR(INDEX(Country_1,MATCH(H26,State,0)),"")</f>
        <v/>
      </c>
    </row>
    <row r="27" spans="1:10" ht="14.25" x14ac:dyDescent="0.2">
      <c r="A27" s="59">
        <v>2</v>
      </c>
      <c r="B27" s="63"/>
      <c r="C27" s="50"/>
      <c r="D27" s="50"/>
      <c r="E27" s="50"/>
      <c r="F27" s="50"/>
      <c r="G27" s="50"/>
      <c r="H27" s="50"/>
      <c r="I27" s="64"/>
      <c r="J27" s="26" t="str">
        <f>IFERROR(INDEX(Country_1,MATCH(H27,State,0)),"")</f>
        <v/>
      </c>
    </row>
    <row r="28" spans="1:10" ht="14.25" x14ac:dyDescent="0.2">
      <c r="A28" s="59">
        <v>3</v>
      </c>
      <c r="B28" s="63"/>
      <c r="C28" s="50"/>
      <c r="D28" s="50"/>
      <c r="E28" s="50"/>
      <c r="F28" s="50"/>
      <c r="G28" s="50"/>
      <c r="H28" s="50"/>
      <c r="I28" s="64"/>
      <c r="J28" s="26" t="str">
        <f>IFERROR(INDEX(Country_1,MATCH(H28,State,0)),"")</f>
        <v/>
      </c>
    </row>
    <row r="29" spans="1:10" ht="15" thickBot="1" x14ac:dyDescent="0.25">
      <c r="A29" s="59">
        <v>4</v>
      </c>
      <c r="B29" s="65"/>
      <c r="C29" s="66"/>
      <c r="D29" s="66"/>
      <c r="E29" s="66"/>
      <c r="F29" s="66"/>
      <c r="G29" s="66"/>
      <c r="H29" s="66"/>
      <c r="I29" s="67"/>
      <c r="J29" s="27" t="str">
        <f>IFERROR(INDEX(Country_1,MATCH(H29,State,0)),"")</f>
        <v/>
      </c>
    </row>
    <row r="30" spans="1:10" ht="13.5" thickBot="1" x14ac:dyDescent="0.25">
      <c r="A30" s="59"/>
      <c r="B30" s="59"/>
      <c r="C30" s="59"/>
      <c r="D30" s="59"/>
      <c r="E30" s="59"/>
      <c r="F30" s="59"/>
      <c r="G30" s="59"/>
      <c r="H30" s="59"/>
      <c r="I30" s="59"/>
      <c r="J30" s="59"/>
    </row>
    <row r="31" spans="1:10" ht="15.75" thickBot="1" x14ac:dyDescent="0.3">
      <c r="A31" s="59"/>
      <c r="B31" s="172" t="s">
        <v>727</v>
      </c>
      <c r="C31" s="173"/>
      <c r="D31" s="173"/>
      <c r="E31" s="173"/>
      <c r="F31" s="114"/>
      <c r="G31" s="98"/>
      <c r="H31" s="98"/>
      <c r="I31" s="98"/>
    </row>
    <row r="32" spans="1:10" ht="13.5" thickBot="1" x14ac:dyDescent="0.25"/>
    <row r="33" spans="1:10" ht="18" x14ac:dyDescent="0.25">
      <c r="B33" s="4" t="s">
        <v>701</v>
      </c>
      <c r="C33" s="2"/>
      <c r="D33" s="2"/>
      <c r="E33" s="2"/>
      <c r="F33" s="3"/>
      <c r="G33" s="3"/>
      <c r="H33" s="3"/>
      <c r="I33" s="3"/>
      <c r="J33" s="22"/>
    </row>
    <row r="34" spans="1:10" ht="14.45" customHeight="1" thickBot="1" x14ac:dyDescent="0.25">
      <c r="B34" s="100" t="s">
        <v>129</v>
      </c>
      <c r="C34" s="98"/>
      <c r="D34" s="98"/>
      <c r="E34" s="98"/>
      <c r="F34" s="98"/>
      <c r="G34" s="98"/>
      <c r="H34" s="98"/>
      <c r="I34" s="98"/>
      <c r="J34" s="99"/>
    </row>
    <row r="35" spans="1:10" ht="15.75" thickBot="1" x14ac:dyDescent="0.25">
      <c r="B35" s="168" t="s">
        <v>706</v>
      </c>
      <c r="C35" s="169"/>
      <c r="D35" s="169"/>
      <c r="E35" s="169"/>
      <c r="F35" s="169"/>
      <c r="G35" s="169"/>
      <c r="H35" s="169"/>
      <c r="I35" s="170"/>
      <c r="J35" s="171"/>
    </row>
    <row r="36" spans="1:10" ht="14.25" x14ac:dyDescent="0.2">
      <c r="B36" s="5">
        <v>1</v>
      </c>
      <c r="C36" s="6">
        <v>2</v>
      </c>
      <c r="D36" s="6">
        <v>3</v>
      </c>
      <c r="E36" s="6">
        <v>4</v>
      </c>
      <c r="F36" s="6">
        <v>5</v>
      </c>
      <c r="G36" s="6">
        <v>6</v>
      </c>
      <c r="H36" s="6">
        <v>7</v>
      </c>
      <c r="I36" s="6">
        <v>8</v>
      </c>
      <c r="J36" s="21">
        <v>9</v>
      </c>
    </row>
    <row r="37" spans="1:10" x14ac:dyDescent="0.2">
      <c r="B37" s="136" t="s">
        <v>694</v>
      </c>
      <c r="C37" s="123" t="s">
        <v>695</v>
      </c>
      <c r="D37" s="123" t="s">
        <v>704</v>
      </c>
      <c r="E37" s="123" t="s">
        <v>705</v>
      </c>
      <c r="F37" s="123" t="s">
        <v>696</v>
      </c>
      <c r="G37" s="123" t="s">
        <v>697</v>
      </c>
      <c r="H37" s="123" t="s">
        <v>698</v>
      </c>
      <c r="I37" s="123" t="s">
        <v>699</v>
      </c>
      <c r="J37" s="163" t="s">
        <v>700</v>
      </c>
    </row>
    <row r="38" spans="1:10" ht="13.5" thickBot="1" x14ac:dyDescent="0.25">
      <c r="B38" s="137"/>
      <c r="C38" s="124"/>
      <c r="D38" s="124"/>
      <c r="E38" s="124"/>
      <c r="F38" s="124"/>
      <c r="G38" s="124"/>
      <c r="H38" s="124"/>
      <c r="I38" s="124"/>
      <c r="J38" s="164"/>
    </row>
    <row r="39" spans="1:10" ht="14.25" x14ac:dyDescent="0.2">
      <c r="A39" s="59">
        <v>1</v>
      </c>
      <c r="B39" s="60"/>
      <c r="C39" s="61"/>
      <c r="D39" s="61"/>
      <c r="E39" s="61"/>
      <c r="F39" s="61"/>
      <c r="G39" s="61"/>
      <c r="H39" s="61"/>
      <c r="I39" s="62"/>
      <c r="J39" s="21" t="str">
        <f>IFERROR(INDEX(Country_1,MATCH(H39,State,0)),"")</f>
        <v/>
      </c>
    </row>
    <row r="40" spans="1:10" ht="14.25" x14ac:dyDescent="0.2">
      <c r="A40" s="59">
        <v>2</v>
      </c>
      <c r="B40" s="63"/>
      <c r="C40" s="50"/>
      <c r="D40" s="50"/>
      <c r="E40" s="50"/>
      <c r="F40" s="50"/>
      <c r="G40" s="50"/>
      <c r="H40" s="50"/>
      <c r="I40" s="64"/>
      <c r="J40" s="26" t="str">
        <f>IFERROR(INDEX(Country_1,MATCH(H40,State,0)),"")</f>
        <v/>
      </c>
    </row>
    <row r="41" spans="1:10" ht="14.25" x14ac:dyDescent="0.2">
      <c r="A41" s="59">
        <v>3</v>
      </c>
      <c r="B41" s="63"/>
      <c r="C41" s="50"/>
      <c r="D41" s="50"/>
      <c r="E41" s="50"/>
      <c r="F41" s="50"/>
      <c r="G41" s="50"/>
      <c r="H41" s="50"/>
      <c r="I41" s="64"/>
      <c r="J41" s="26" t="str">
        <f>IFERROR(INDEX(Country_1,MATCH(H41,State,0)),"")</f>
        <v/>
      </c>
    </row>
    <row r="42" spans="1:10" ht="15" thickBot="1" x14ac:dyDescent="0.25">
      <c r="A42" s="59">
        <v>4</v>
      </c>
      <c r="B42" s="65"/>
      <c r="C42" s="66"/>
      <c r="D42" s="66"/>
      <c r="E42" s="66"/>
      <c r="F42" s="66"/>
      <c r="G42" s="66"/>
      <c r="H42" s="66"/>
      <c r="I42" s="67"/>
      <c r="J42" s="27" t="str">
        <f>IFERROR(INDEX(Country_1,MATCH(H42,State,0)),"")</f>
        <v/>
      </c>
    </row>
  </sheetData>
  <mergeCells count="27">
    <mergeCell ref="B31:E31"/>
    <mergeCell ref="B15:F15"/>
    <mergeCell ref="B13:F13"/>
    <mergeCell ref="B11:F11"/>
    <mergeCell ref="B9:F9"/>
    <mergeCell ref="D24:D25"/>
    <mergeCell ref="C24:C25"/>
    <mergeCell ref="B35:J35"/>
    <mergeCell ref="B37:B38"/>
    <mergeCell ref="C37:C38"/>
    <mergeCell ref="D37:D38"/>
    <mergeCell ref="E37:E38"/>
    <mergeCell ref="F37:F38"/>
    <mergeCell ref="G37:G38"/>
    <mergeCell ref="H37:H38"/>
    <mergeCell ref="I37:I38"/>
    <mergeCell ref="J37:J38"/>
    <mergeCell ref="J24:J25"/>
    <mergeCell ref="G24:G25"/>
    <mergeCell ref="H24:H25"/>
    <mergeCell ref="I24:I25"/>
    <mergeCell ref="B6:F6"/>
    <mergeCell ref="B21:J21"/>
    <mergeCell ref="B22:J22"/>
    <mergeCell ref="B24:B25"/>
    <mergeCell ref="F24:F25"/>
    <mergeCell ref="E24:E25"/>
  </mergeCells>
  <dataValidations count="3">
    <dataValidation type="list" allowBlank="1" showInputMessage="1" showErrorMessage="1" sqref="H39:H42 H26:H29" xr:uid="{00000000-0002-0000-0200-000000000000}">
      <formula1>State</formula1>
    </dataValidation>
    <dataValidation type="custom" allowBlank="1" showInputMessage="1" showErrorMessage="1" prompt="Contact Phone must be 10 digits in length, contain no special characters, and in the form of XXXXXXXXXX." sqref="D39:D42 D26:D29" xr:uid="{00000000-0002-0000-0200-000001000000}">
      <formula1>AND(ISNUMBER(D26), LEN(D26)=10)</formula1>
    </dataValidation>
    <dataValidation type="custom" allowBlank="1" showInputMessage="1" showErrorMessage="1" prompt="Facility Zip must be 5 digits in length, contain no special characters, and in the form of XXXXX." sqref="I39:I42 I26:I29" xr:uid="{00000000-0002-0000-0200-000002000000}">
      <formula1>AND(ISNUMBER(I26), LEN(I26)=5)</formula1>
    </dataValidation>
  </dataValidations>
  <hyperlinks>
    <hyperlink ref="B16" location="'Importer Information'!C19" display="'Importer Information'!C19" xr:uid="{00000000-0004-0000-0200-000000000000}"/>
    <hyperlink ref="B17" location="'Importer Information'!B30" display="'Importer Information'!B30" xr:uid="{00000000-0004-0000-0200-000001000000}"/>
    <hyperlink ref="B18" location="'Shipment Information'!B24" display="'Shipment Information'!B24" xr:uid="{00000000-0004-0000-0200-000002000000}"/>
    <hyperlink ref="C16" location="'T&amp;D Facility Information'!B23" display="'T&amp;D Facility Information'!B23" xr:uid="{00000000-0004-0000-0200-000003000000}"/>
    <hyperlink ref="C17" location="'T&amp;D Facility Information'!B34" display="'T&amp;D Facility Information'!B34" xr:uid="{00000000-0004-0000-0200-000004000000}"/>
  </hyperlinks>
  <pageMargins left="0.7" right="0.7" top="0.75" bottom="0.75" header="0.3" footer="0.3"/>
  <pageSetup scale="85" orientation="portrait" horizontalDpi="30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5C3C29F-637F-4084-AA66-57996BFA511E}">
          <x14:formula1>
            <xm:f>Lists!$A$27:$A$28</xm:f>
          </x14:formula1>
          <xm:sqref>F31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42"/>
  <sheetViews>
    <sheetView showGridLines="0" zoomScale="85" zoomScaleNormal="85" workbookViewId="0"/>
  </sheetViews>
  <sheetFormatPr defaultColWidth="8.7109375" defaultRowHeight="12.75" x14ac:dyDescent="0.2"/>
  <cols>
    <col min="1" max="1" width="30.42578125" style="32" bestFit="1" customWidth="1"/>
    <col min="2" max="2" width="17.5703125" style="32" bestFit="1" customWidth="1"/>
    <col min="3" max="4" width="17.5703125" style="32" customWidth="1"/>
    <col min="5" max="5" width="8.7109375" style="32"/>
    <col min="6" max="6" width="9.85546875" style="32" bestFit="1" customWidth="1"/>
    <col min="7" max="8" width="9.85546875" style="32" customWidth="1"/>
    <col min="9" max="9" width="7.85546875" style="32" customWidth="1"/>
    <col min="10" max="10" width="21.5703125" style="32" bestFit="1" customWidth="1"/>
    <col min="11" max="11" width="11.85546875" style="32" bestFit="1" customWidth="1"/>
    <col min="12" max="12" width="7.42578125" style="32" bestFit="1" customWidth="1"/>
    <col min="13" max="13" width="58.85546875" style="32" bestFit="1" customWidth="1"/>
    <col min="14" max="14" width="8.7109375" style="32"/>
    <col min="15" max="15" width="28.42578125" style="79" bestFit="1" customWidth="1"/>
    <col min="16" max="16384" width="8.7109375" style="32"/>
  </cols>
  <sheetData>
    <row r="1" spans="1:15" x14ac:dyDescent="0.2">
      <c r="A1" s="31" t="s">
        <v>94</v>
      </c>
      <c r="B1" s="31" t="s">
        <v>118</v>
      </c>
      <c r="C1" s="31"/>
      <c r="D1" s="31" t="s">
        <v>112</v>
      </c>
      <c r="F1" s="33" t="s">
        <v>117</v>
      </c>
      <c r="G1" s="75" t="s">
        <v>121</v>
      </c>
      <c r="H1" s="33" t="s">
        <v>654</v>
      </c>
      <c r="I1" s="34"/>
      <c r="J1" s="33" t="s">
        <v>116</v>
      </c>
      <c r="K1" s="33" t="s">
        <v>122</v>
      </c>
      <c r="M1" s="31" t="s">
        <v>120</v>
      </c>
      <c r="O1" s="33" t="s">
        <v>730</v>
      </c>
    </row>
    <row r="2" spans="1:15" ht="12" customHeight="1" x14ac:dyDescent="0.2">
      <c r="A2" s="35" t="s">
        <v>95</v>
      </c>
      <c r="B2" s="35" t="s">
        <v>3</v>
      </c>
      <c r="C2" s="35">
        <f>IF(COUNTIF('Shipment Information'!B$27:B$44,B2)&gt;=1,"",ROW())</f>
        <v>2</v>
      </c>
      <c r="D2" s="35" t="str">
        <f>IF(ROW(B2)-ROW(B$2)+1&gt;COUNT(C$2:C$19),"",INDEX(B:B,SMALL(C$2:C$19,1+ROW(B2)-ROW(B$2))))</f>
        <v>HFC-23</v>
      </c>
      <c r="F2" s="35" t="s">
        <v>19</v>
      </c>
      <c r="G2" s="76">
        <v>1</v>
      </c>
      <c r="H2" s="35">
        <v>2021</v>
      </c>
      <c r="J2" s="35" t="s">
        <v>37</v>
      </c>
      <c r="K2" s="35" t="s">
        <v>86</v>
      </c>
      <c r="M2" s="58" t="s">
        <v>130</v>
      </c>
      <c r="O2" s="77" t="s">
        <v>470</v>
      </c>
    </row>
    <row r="3" spans="1:15" ht="12" customHeight="1" x14ac:dyDescent="0.2">
      <c r="A3" s="35" t="s">
        <v>96</v>
      </c>
      <c r="B3" s="35" t="s">
        <v>4</v>
      </c>
      <c r="C3" s="35">
        <f>IF(COUNTIF('Shipment Information'!B$27:B$44,B3)&gt;=1,"",ROW())</f>
        <v>3</v>
      </c>
      <c r="D3" s="35" t="str">
        <f t="shared" ref="D3:D19" si="0">IF(ROW(B3)-ROW(B$2)+1&gt;COUNT(C$2:C$19),"",INDEX(B:B,SMALL(C$2:C$19,1+ROW(B3)-ROW(B$2))))</f>
        <v>HFC-32</v>
      </c>
      <c r="F3" s="35" t="s">
        <v>20</v>
      </c>
      <c r="G3" s="76">
        <v>2</v>
      </c>
      <c r="H3" s="35">
        <v>2022</v>
      </c>
      <c r="J3" s="35" t="s">
        <v>38</v>
      </c>
      <c r="K3" s="35" t="s">
        <v>86</v>
      </c>
      <c r="M3" s="58" t="s">
        <v>131</v>
      </c>
      <c r="O3" s="77" t="s">
        <v>471</v>
      </c>
    </row>
    <row r="4" spans="1:15" ht="12" customHeight="1" x14ac:dyDescent="0.2">
      <c r="A4" s="35" t="s">
        <v>97</v>
      </c>
      <c r="B4" s="35" t="s">
        <v>5</v>
      </c>
      <c r="C4" s="35">
        <f>IF(COUNTIF('Shipment Information'!B$27:B$44,B4)&gt;=1,"",ROW())</f>
        <v>4</v>
      </c>
      <c r="D4" s="35" t="str">
        <f t="shared" si="0"/>
        <v>HFC-41</v>
      </c>
      <c r="F4" s="35" t="s">
        <v>21</v>
      </c>
      <c r="G4" s="76">
        <v>3</v>
      </c>
      <c r="H4" s="35">
        <v>2023</v>
      </c>
      <c r="J4" s="35" t="s">
        <v>32</v>
      </c>
      <c r="K4" s="35" t="s">
        <v>86</v>
      </c>
      <c r="M4" s="58" t="s">
        <v>132</v>
      </c>
      <c r="O4" s="77" t="s">
        <v>472</v>
      </c>
    </row>
    <row r="5" spans="1:15" ht="12" customHeight="1" x14ac:dyDescent="0.2">
      <c r="A5" s="35" t="s">
        <v>98</v>
      </c>
      <c r="B5" s="35" t="s">
        <v>6</v>
      </c>
      <c r="C5" s="35">
        <f>IF(COUNTIF('Shipment Information'!B$27:B$44,B5)&gt;=1,"",ROW())</f>
        <v>5</v>
      </c>
      <c r="D5" s="35" t="str">
        <f t="shared" si="0"/>
        <v>HFC-43-10mee</v>
      </c>
      <c r="F5" s="35" t="s">
        <v>22</v>
      </c>
      <c r="G5" s="76">
        <v>4</v>
      </c>
      <c r="H5" s="35">
        <v>2024</v>
      </c>
      <c r="J5" s="35" t="s">
        <v>36</v>
      </c>
      <c r="K5" s="35" t="s">
        <v>86</v>
      </c>
      <c r="M5" s="58" t="s">
        <v>133</v>
      </c>
      <c r="O5" s="77" t="s">
        <v>473</v>
      </c>
    </row>
    <row r="6" spans="1:15" ht="12" customHeight="1" x14ac:dyDescent="0.2">
      <c r="A6" s="35" t="s">
        <v>99</v>
      </c>
      <c r="B6" s="35" t="s">
        <v>7</v>
      </c>
      <c r="C6" s="35">
        <f>IF(COUNTIF('Shipment Information'!B$27:B$44,B6)&gt;=1,"",ROW())</f>
        <v>6</v>
      </c>
      <c r="D6" s="35" t="str">
        <f t="shared" si="0"/>
        <v>HFC-125</v>
      </c>
      <c r="F6" s="35" t="s">
        <v>23</v>
      </c>
      <c r="G6" s="76"/>
      <c r="H6" s="35">
        <v>2025</v>
      </c>
      <c r="J6" s="35" t="s">
        <v>39</v>
      </c>
      <c r="K6" s="35" t="s">
        <v>86</v>
      </c>
      <c r="M6" s="58" t="s">
        <v>134</v>
      </c>
      <c r="O6" s="77" t="s">
        <v>474</v>
      </c>
    </row>
    <row r="7" spans="1:15" ht="12" customHeight="1" x14ac:dyDescent="0.2">
      <c r="A7" s="35" t="s">
        <v>100</v>
      </c>
      <c r="B7" s="35" t="s">
        <v>1</v>
      </c>
      <c r="C7" s="35">
        <f>IF(COUNTIF('Shipment Information'!B$27:B$44,B7)&gt;=1,"",ROW())</f>
        <v>7</v>
      </c>
      <c r="D7" s="35" t="str">
        <f t="shared" si="0"/>
        <v>HFC-134</v>
      </c>
      <c r="F7" s="35" t="s">
        <v>24</v>
      </c>
      <c r="G7" s="76"/>
      <c r="H7" s="35">
        <v>2026</v>
      </c>
      <c r="J7" s="35" t="s">
        <v>40</v>
      </c>
      <c r="K7" s="35" t="s">
        <v>86</v>
      </c>
      <c r="M7" s="58" t="s">
        <v>135</v>
      </c>
      <c r="O7" s="77" t="s">
        <v>475</v>
      </c>
    </row>
    <row r="8" spans="1:15" ht="12" customHeight="1" x14ac:dyDescent="0.2">
      <c r="A8" s="35" t="s">
        <v>101</v>
      </c>
      <c r="B8" s="35" t="s">
        <v>2</v>
      </c>
      <c r="C8" s="35">
        <f>IF(COUNTIF('Shipment Information'!B$27:B$44,B8)&gt;=1,"",ROW())</f>
        <v>8</v>
      </c>
      <c r="D8" s="35" t="str">
        <f t="shared" si="0"/>
        <v>HFC-134a</v>
      </c>
      <c r="F8" s="35" t="s">
        <v>25</v>
      </c>
      <c r="G8" s="76"/>
      <c r="H8" s="35">
        <v>2027</v>
      </c>
      <c r="J8" s="35" t="s">
        <v>41</v>
      </c>
      <c r="K8" s="35" t="s">
        <v>86</v>
      </c>
      <c r="M8" s="58" t="s">
        <v>136</v>
      </c>
      <c r="O8" s="77" t="s">
        <v>476</v>
      </c>
    </row>
    <row r="9" spans="1:15" ht="12" customHeight="1" x14ac:dyDescent="0.2">
      <c r="A9" s="35" t="s">
        <v>102</v>
      </c>
      <c r="B9" s="35" t="s">
        <v>8</v>
      </c>
      <c r="C9" s="35">
        <f>IF(COUNTIF('Shipment Information'!B$27:B$44,B9)&gt;=1,"",ROW())</f>
        <v>9</v>
      </c>
      <c r="D9" s="35" t="str">
        <f t="shared" si="0"/>
        <v>HFC-143</v>
      </c>
      <c r="F9" s="35" t="s">
        <v>26</v>
      </c>
      <c r="G9" s="76"/>
      <c r="H9" s="35">
        <v>2028</v>
      </c>
      <c r="J9" s="35" t="s">
        <v>42</v>
      </c>
      <c r="K9" s="35" t="s">
        <v>86</v>
      </c>
      <c r="M9" s="58" t="s">
        <v>137</v>
      </c>
      <c r="O9" s="77" t="s">
        <v>477</v>
      </c>
    </row>
    <row r="10" spans="1:15" ht="12" customHeight="1" x14ac:dyDescent="0.2">
      <c r="A10" s="35" t="s">
        <v>103</v>
      </c>
      <c r="B10" s="35" t="s">
        <v>9</v>
      </c>
      <c r="C10" s="35">
        <f>IF(COUNTIF('Shipment Information'!B$27:B$44,B10)&gt;=1,"",ROW())</f>
        <v>10</v>
      </c>
      <c r="D10" s="35" t="str">
        <f t="shared" si="0"/>
        <v>HFC-143a</v>
      </c>
      <c r="F10" s="35" t="s">
        <v>27</v>
      </c>
      <c r="G10" s="76"/>
      <c r="H10" s="35">
        <v>2029</v>
      </c>
      <c r="J10" s="35" t="s">
        <v>43</v>
      </c>
      <c r="K10" s="35" t="s">
        <v>86</v>
      </c>
      <c r="M10" s="58" t="s">
        <v>138</v>
      </c>
      <c r="O10" s="77" t="s">
        <v>478</v>
      </c>
    </row>
    <row r="11" spans="1:15" ht="12" customHeight="1" x14ac:dyDescent="0.2">
      <c r="A11" s="35" t="s">
        <v>104</v>
      </c>
      <c r="B11" s="35" t="s">
        <v>10</v>
      </c>
      <c r="C11" s="35">
        <f>IF(COUNTIF('Shipment Information'!B$27:B$44,B11)&gt;=1,"",ROW())</f>
        <v>11</v>
      </c>
      <c r="D11" s="35" t="str">
        <f t="shared" si="0"/>
        <v>HFC-152</v>
      </c>
      <c r="F11" s="35" t="s">
        <v>28</v>
      </c>
      <c r="G11" s="76"/>
      <c r="H11" s="35">
        <v>2030</v>
      </c>
      <c r="J11" s="35" t="s">
        <v>677</v>
      </c>
      <c r="K11" s="35" t="s">
        <v>86</v>
      </c>
      <c r="M11" s="58" t="s">
        <v>139</v>
      </c>
      <c r="O11" s="77" t="s">
        <v>479</v>
      </c>
    </row>
    <row r="12" spans="1:15" ht="12" customHeight="1" x14ac:dyDescent="0.2">
      <c r="A12" s="35" t="s">
        <v>105</v>
      </c>
      <c r="B12" s="35" t="s">
        <v>11</v>
      </c>
      <c r="C12" s="35">
        <f>IF(COUNTIF('Shipment Information'!B$27:B$44,B12)&gt;=1,"",ROW())</f>
        <v>12</v>
      </c>
      <c r="D12" s="35" t="str">
        <f t="shared" si="0"/>
        <v>HFC-152a</v>
      </c>
      <c r="F12" s="35" t="s">
        <v>29</v>
      </c>
      <c r="G12" s="76"/>
      <c r="H12" s="35">
        <v>2031</v>
      </c>
      <c r="J12" s="35" t="s">
        <v>44</v>
      </c>
      <c r="K12" s="35" t="s">
        <v>86</v>
      </c>
      <c r="M12" s="58" t="s">
        <v>140</v>
      </c>
      <c r="O12" s="77" t="s">
        <v>480</v>
      </c>
    </row>
    <row r="13" spans="1:15" ht="12" customHeight="1" x14ac:dyDescent="0.2">
      <c r="A13" s="35" t="s">
        <v>106</v>
      </c>
      <c r="B13" s="35" t="s">
        <v>12</v>
      </c>
      <c r="C13" s="35">
        <f>IF(COUNTIF('Shipment Information'!B$27:B$44,B13)&gt;=1,"",ROW())</f>
        <v>13</v>
      </c>
      <c r="D13" s="35" t="str">
        <f t="shared" si="0"/>
        <v>HFC-227ea</v>
      </c>
      <c r="F13" s="35" t="s">
        <v>30</v>
      </c>
      <c r="G13" s="76"/>
      <c r="H13" s="35">
        <v>2032</v>
      </c>
      <c r="J13" s="35" t="s">
        <v>45</v>
      </c>
      <c r="K13" s="35" t="s">
        <v>86</v>
      </c>
      <c r="M13" s="58" t="s">
        <v>141</v>
      </c>
      <c r="O13" s="77" t="s">
        <v>481</v>
      </c>
    </row>
    <row r="14" spans="1:15" ht="12" customHeight="1" x14ac:dyDescent="0.2">
      <c r="A14" s="35" t="s">
        <v>107</v>
      </c>
      <c r="B14" s="35" t="s">
        <v>13</v>
      </c>
      <c r="C14" s="35">
        <f>IF(COUNTIF('Shipment Information'!B$27:B$44,B14)&gt;=1,"",ROW())</f>
        <v>14</v>
      </c>
      <c r="D14" s="35" t="str">
        <f t="shared" si="0"/>
        <v>HFC-236cb</v>
      </c>
      <c r="F14" s="35" t="s">
        <v>653</v>
      </c>
      <c r="G14" s="35"/>
      <c r="H14" s="35"/>
      <c r="J14" s="35" t="s">
        <v>33</v>
      </c>
      <c r="K14" s="35" t="s">
        <v>86</v>
      </c>
      <c r="M14" s="58" t="s">
        <v>142</v>
      </c>
      <c r="O14" s="77" t="s">
        <v>482</v>
      </c>
    </row>
    <row r="15" spans="1:15" ht="12" customHeight="1" x14ac:dyDescent="0.2">
      <c r="A15" s="35" t="s">
        <v>108</v>
      </c>
      <c r="B15" s="35" t="s">
        <v>14</v>
      </c>
      <c r="C15" s="35">
        <f>IF(COUNTIF('Shipment Information'!B$27:B$44,B15)&gt;=1,"",ROW())</f>
        <v>15</v>
      </c>
      <c r="D15" s="35" t="str">
        <f t="shared" si="0"/>
        <v>HFC-236ea</v>
      </c>
      <c r="J15" s="35" t="s">
        <v>46</v>
      </c>
      <c r="K15" s="35" t="s">
        <v>86</v>
      </c>
      <c r="M15" s="58" t="s">
        <v>143</v>
      </c>
      <c r="O15" s="77" t="s">
        <v>483</v>
      </c>
    </row>
    <row r="16" spans="1:15" ht="12" customHeight="1" x14ac:dyDescent="0.2">
      <c r="A16" s="35" t="s">
        <v>109</v>
      </c>
      <c r="B16" s="35" t="s">
        <v>15</v>
      </c>
      <c r="C16" s="35">
        <f>IF(COUNTIF('Shipment Information'!B$27:B$44,B16)&gt;=1,"",ROW())</f>
        <v>16</v>
      </c>
      <c r="D16" s="35" t="str">
        <f t="shared" si="0"/>
        <v>HFC-236fa</v>
      </c>
      <c r="J16" s="35" t="s">
        <v>47</v>
      </c>
      <c r="K16" s="35" t="s">
        <v>86</v>
      </c>
      <c r="M16" s="58" t="s">
        <v>144</v>
      </c>
      <c r="O16" s="77" t="s">
        <v>484</v>
      </c>
    </row>
    <row r="17" spans="1:15" ht="12" customHeight="1" x14ac:dyDescent="0.2">
      <c r="A17" s="35" t="s">
        <v>110</v>
      </c>
      <c r="B17" s="35" t="s">
        <v>16</v>
      </c>
      <c r="C17" s="35">
        <f>IF(COUNTIF('Shipment Information'!B$27:B$44,B17)&gt;=1,"",ROW())</f>
        <v>17</v>
      </c>
      <c r="D17" s="35" t="str">
        <f t="shared" si="0"/>
        <v>HFC-245ca</v>
      </c>
      <c r="J17" s="35" t="s">
        <v>48</v>
      </c>
      <c r="K17" s="35" t="s">
        <v>86</v>
      </c>
      <c r="M17" s="58" t="s">
        <v>145</v>
      </c>
      <c r="O17" s="77" t="s">
        <v>485</v>
      </c>
    </row>
    <row r="18" spans="1:15" ht="12" customHeight="1" x14ac:dyDescent="0.2">
      <c r="A18" s="35" t="s">
        <v>109</v>
      </c>
      <c r="B18" s="35" t="s">
        <v>17</v>
      </c>
      <c r="C18" s="35">
        <f>IF(COUNTIF('Shipment Information'!B$27:B$44,B18)&gt;=1,"",ROW())</f>
        <v>18</v>
      </c>
      <c r="D18" s="35" t="str">
        <f t="shared" si="0"/>
        <v>HFC-245fa</v>
      </c>
      <c r="J18" s="35" t="s">
        <v>49</v>
      </c>
      <c r="K18" s="35" t="s">
        <v>86</v>
      </c>
      <c r="M18" s="58" t="s">
        <v>146</v>
      </c>
      <c r="O18" s="77" t="s">
        <v>486</v>
      </c>
    </row>
    <row r="19" spans="1:15" ht="12" customHeight="1" x14ac:dyDescent="0.2">
      <c r="A19" s="35" t="s">
        <v>111</v>
      </c>
      <c r="B19" s="35" t="s">
        <v>18</v>
      </c>
      <c r="C19" s="35">
        <f>IF(COUNTIF('Shipment Information'!B$27:B$44,B19)&gt;=1,"",ROW())</f>
        <v>19</v>
      </c>
      <c r="D19" s="35" t="str">
        <f t="shared" si="0"/>
        <v>HFC-365mfc</v>
      </c>
      <c r="J19" s="35" t="s">
        <v>50</v>
      </c>
      <c r="K19" s="35" t="s">
        <v>86</v>
      </c>
      <c r="M19" s="58" t="s">
        <v>147</v>
      </c>
      <c r="O19" s="77" t="s">
        <v>487</v>
      </c>
    </row>
    <row r="20" spans="1:15" ht="12" customHeight="1" x14ac:dyDescent="0.2">
      <c r="J20" s="35" t="s">
        <v>51</v>
      </c>
      <c r="K20" s="35" t="s">
        <v>86</v>
      </c>
      <c r="M20" s="58" t="s">
        <v>148</v>
      </c>
      <c r="O20" s="77" t="s">
        <v>488</v>
      </c>
    </row>
    <row r="21" spans="1:15" ht="12" customHeight="1" x14ac:dyDescent="0.2">
      <c r="A21" s="33" t="s">
        <v>113</v>
      </c>
      <c r="J21" s="35" t="s">
        <v>52</v>
      </c>
      <c r="K21" s="35" t="s">
        <v>86</v>
      </c>
      <c r="M21" s="58" t="s">
        <v>149</v>
      </c>
      <c r="O21" s="77" t="s">
        <v>655</v>
      </c>
    </row>
    <row r="22" spans="1:15" x14ac:dyDescent="0.2">
      <c r="A22" s="37" t="s">
        <v>114</v>
      </c>
      <c r="J22" s="35" t="s">
        <v>53</v>
      </c>
      <c r="K22" s="35" t="s">
        <v>86</v>
      </c>
      <c r="M22" s="58" t="s">
        <v>150</v>
      </c>
      <c r="O22" s="77" t="s">
        <v>489</v>
      </c>
    </row>
    <row r="23" spans="1:15" x14ac:dyDescent="0.2">
      <c r="A23" s="36" t="s">
        <v>115</v>
      </c>
      <c r="B23" s="38"/>
      <c r="C23" s="38"/>
      <c r="D23" s="38"/>
      <c r="J23" s="35" t="s">
        <v>54</v>
      </c>
      <c r="K23" s="35" t="s">
        <v>86</v>
      </c>
      <c r="M23" s="58" t="s">
        <v>151</v>
      </c>
      <c r="O23" s="77" t="s">
        <v>490</v>
      </c>
    </row>
    <row r="24" spans="1:15" x14ac:dyDescent="0.2">
      <c r="A24" s="37" t="s">
        <v>709</v>
      </c>
      <c r="B24" s="39"/>
      <c r="C24" s="39"/>
      <c r="D24" s="39"/>
      <c r="J24" s="35" t="s">
        <v>570</v>
      </c>
      <c r="K24" s="35" t="s">
        <v>86</v>
      </c>
      <c r="M24" s="58" t="s">
        <v>152</v>
      </c>
      <c r="O24" s="77" t="s">
        <v>491</v>
      </c>
    </row>
    <row r="25" spans="1:15" x14ac:dyDescent="0.2">
      <c r="B25" s="39"/>
      <c r="C25" s="39"/>
      <c r="D25" s="39"/>
      <c r="J25" s="35" t="s">
        <v>55</v>
      </c>
      <c r="K25" s="35" t="s">
        <v>86</v>
      </c>
      <c r="M25" s="58" t="s">
        <v>153</v>
      </c>
      <c r="O25" s="77" t="s">
        <v>492</v>
      </c>
    </row>
    <row r="26" spans="1:15" x14ac:dyDescent="0.2">
      <c r="A26" s="31" t="s">
        <v>724</v>
      </c>
      <c r="B26" s="39"/>
      <c r="C26" s="39"/>
      <c r="D26" s="39"/>
      <c r="J26" s="35" t="s">
        <v>56</v>
      </c>
      <c r="K26" s="35" t="s">
        <v>86</v>
      </c>
      <c r="M26" s="58" t="s">
        <v>154</v>
      </c>
      <c r="O26" s="77" t="s">
        <v>493</v>
      </c>
    </row>
    <row r="27" spans="1:15" x14ac:dyDescent="0.2">
      <c r="A27" s="35" t="s">
        <v>725</v>
      </c>
      <c r="B27" s="39"/>
      <c r="C27" s="39"/>
      <c r="D27" s="39"/>
      <c r="J27" s="35" t="s">
        <v>57</v>
      </c>
      <c r="K27" s="35" t="s">
        <v>86</v>
      </c>
      <c r="M27" s="58" t="s">
        <v>155</v>
      </c>
      <c r="O27" s="77" t="s">
        <v>656</v>
      </c>
    </row>
    <row r="28" spans="1:15" x14ac:dyDescent="0.2">
      <c r="A28" s="35" t="s">
        <v>726</v>
      </c>
      <c r="B28" s="39"/>
      <c r="C28" s="39"/>
      <c r="D28" s="39"/>
      <c r="J28" s="35" t="s">
        <v>58</v>
      </c>
      <c r="K28" s="35" t="s">
        <v>86</v>
      </c>
      <c r="M28" s="58" t="s">
        <v>156</v>
      </c>
      <c r="O28" s="77" t="s">
        <v>657</v>
      </c>
    </row>
    <row r="29" spans="1:15" x14ac:dyDescent="0.2">
      <c r="B29" s="39"/>
      <c r="C29" s="39"/>
      <c r="D29" s="39"/>
      <c r="J29" s="35" t="s">
        <v>59</v>
      </c>
      <c r="K29" s="35" t="s">
        <v>86</v>
      </c>
      <c r="M29" s="58" t="s">
        <v>157</v>
      </c>
      <c r="O29" s="77" t="s">
        <v>494</v>
      </c>
    </row>
    <row r="30" spans="1:15" x14ac:dyDescent="0.2">
      <c r="B30" s="39"/>
      <c r="C30" s="39"/>
      <c r="D30" s="39"/>
      <c r="J30" s="35" t="s">
        <v>60</v>
      </c>
      <c r="K30" s="35" t="s">
        <v>86</v>
      </c>
      <c r="M30" s="58" t="s">
        <v>158</v>
      </c>
      <c r="O30" s="77" t="s">
        <v>495</v>
      </c>
    </row>
    <row r="31" spans="1:15" x14ac:dyDescent="0.2">
      <c r="B31" s="39"/>
      <c r="C31" s="39"/>
      <c r="D31" s="39"/>
      <c r="J31" s="35" t="s">
        <v>61</v>
      </c>
      <c r="K31" s="35" t="s">
        <v>86</v>
      </c>
      <c r="M31" s="58" t="s">
        <v>159</v>
      </c>
      <c r="O31" s="77" t="s">
        <v>496</v>
      </c>
    </row>
    <row r="32" spans="1:15" x14ac:dyDescent="0.2">
      <c r="B32" s="39"/>
      <c r="C32" s="39"/>
      <c r="D32" s="39"/>
      <c r="J32" s="35" t="s">
        <v>62</v>
      </c>
      <c r="K32" s="35" t="s">
        <v>86</v>
      </c>
      <c r="M32" s="58" t="s">
        <v>160</v>
      </c>
      <c r="O32" s="77" t="s">
        <v>498</v>
      </c>
    </row>
    <row r="33" spans="2:15" x14ac:dyDescent="0.2">
      <c r="B33" s="39"/>
      <c r="C33" s="39"/>
      <c r="D33" s="39"/>
      <c r="J33" s="35" t="s">
        <v>63</v>
      </c>
      <c r="K33" s="35" t="s">
        <v>86</v>
      </c>
      <c r="M33" s="58" t="s">
        <v>161</v>
      </c>
      <c r="O33" s="77" t="s">
        <v>499</v>
      </c>
    </row>
    <row r="34" spans="2:15" x14ac:dyDescent="0.2">
      <c r="B34" s="39"/>
      <c r="C34" s="39"/>
      <c r="D34" s="39"/>
      <c r="J34" s="35" t="s">
        <v>64</v>
      </c>
      <c r="K34" s="35" t="s">
        <v>86</v>
      </c>
      <c r="M34" s="58" t="s">
        <v>162</v>
      </c>
      <c r="O34" s="77" t="s">
        <v>500</v>
      </c>
    </row>
    <row r="35" spans="2:15" x14ac:dyDescent="0.2">
      <c r="B35" s="39"/>
      <c r="C35" s="39"/>
      <c r="D35" s="39"/>
      <c r="J35" s="35" t="s">
        <v>65</v>
      </c>
      <c r="K35" s="35" t="s">
        <v>86</v>
      </c>
      <c r="M35" s="58" t="s">
        <v>163</v>
      </c>
      <c r="O35" s="77" t="s">
        <v>497</v>
      </c>
    </row>
    <row r="36" spans="2:15" x14ac:dyDescent="0.2">
      <c r="B36" s="39"/>
      <c r="C36" s="39"/>
      <c r="D36" s="39"/>
      <c r="J36" s="35" t="s">
        <v>66</v>
      </c>
      <c r="K36" s="35" t="s">
        <v>86</v>
      </c>
      <c r="M36" s="58" t="s">
        <v>164</v>
      </c>
      <c r="O36" s="77" t="s">
        <v>501</v>
      </c>
    </row>
    <row r="37" spans="2:15" x14ac:dyDescent="0.2">
      <c r="B37" s="39"/>
      <c r="C37" s="39"/>
      <c r="D37" s="39"/>
      <c r="J37" s="35" t="s">
        <v>67</v>
      </c>
      <c r="K37" s="35" t="s">
        <v>86</v>
      </c>
      <c r="M37" s="58" t="s">
        <v>165</v>
      </c>
      <c r="O37" s="77" t="s">
        <v>502</v>
      </c>
    </row>
    <row r="38" spans="2:15" x14ac:dyDescent="0.2">
      <c r="B38" s="39"/>
      <c r="C38" s="39"/>
      <c r="D38" s="39"/>
      <c r="J38" s="35" t="s">
        <v>68</v>
      </c>
      <c r="K38" s="35" t="s">
        <v>86</v>
      </c>
      <c r="M38" s="58" t="s">
        <v>166</v>
      </c>
      <c r="O38" s="77" t="s">
        <v>503</v>
      </c>
    </row>
    <row r="39" spans="2:15" x14ac:dyDescent="0.2">
      <c r="B39" s="39"/>
      <c r="C39" s="39"/>
      <c r="D39" s="39"/>
      <c r="J39" s="35" t="s">
        <v>69</v>
      </c>
      <c r="K39" s="35" t="s">
        <v>86</v>
      </c>
      <c r="M39" s="58" t="s">
        <v>167</v>
      </c>
      <c r="O39" s="77" t="s">
        <v>504</v>
      </c>
    </row>
    <row r="40" spans="2:15" x14ac:dyDescent="0.2">
      <c r="B40" s="39"/>
      <c r="C40" s="39"/>
      <c r="D40" s="39"/>
      <c r="J40" s="35" t="s">
        <v>34</v>
      </c>
      <c r="K40" s="35" t="s">
        <v>86</v>
      </c>
      <c r="M40" s="58" t="s">
        <v>168</v>
      </c>
      <c r="O40" s="77" t="s">
        <v>505</v>
      </c>
    </row>
    <row r="41" spans="2:15" x14ac:dyDescent="0.2">
      <c r="B41" s="39"/>
      <c r="C41" s="39"/>
      <c r="D41" s="39"/>
      <c r="J41" s="35" t="s">
        <v>70</v>
      </c>
      <c r="K41" s="35" t="s">
        <v>86</v>
      </c>
      <c r="M41" s="58" t="s">
        <v>169</v>
      </c>
      <c r="O41" s="77" t="s">
        <v>506</v>
      </c>
    </row>
    <row r="42" spans="2:15" x14ac:dyDescent="0.2">
      <c r="J42" s="35" t="s">
        <v>71</v>
      </c>
      <c r="K42" s="35" t="s">
        <v>86</v>
      </c>
      <c r="M42" s="58" t="s">
        <v>170</v>
      </c>
      <c r="O42" s="77" t="s">
        <v>658</v>
      </c>
    </row>
    <row r="43" spans="2:15" x14ac:dyDescent="0.2">
      <c r="J43" s="35" t="s">
        <v>72</v>
      </c>
      <c r="K43" s="35" t="s">
        <v>86</v>
      </c>
      <c r="M43" s="58" t="s">
        <v>171</v>
      </c>
      <c r="O43" s="77" t="s">
        <v>659</v>
      </c>
    </row>
    <row r="44" spans="2:15" x14ac:dyDescent="0.2">
      <c r="J44" s="35" t="s">
        <v>73</v>
      </c>
      <c r="K44" s="35" t="s">
        <v>86</v>
      </c>
      <c r="M44" s="58" t="s">
        <v>172</v>
      </c>
      <c r="O44" s="77" t="s">
        <v>507</v>
      </c>
    </row>
    <row r="45" spans="2:15" x14ac:dyDescent="0.2">
      <c r="J45" s="35" t="s">
        <v>593</v>
      </c>
      <c r="K45" s="35" t="s">
        <v>86</v>
      </c>
      <c r="M45" s="58" t="s">
        <v>173</v>
      </c>
      <c r="O45" s="77" t="s">
        <v>660</v>
      </c>
    </row>
    <row r="46" spans="2:15" x14ac:dyDescent="0.2">
      <c r="J46" s="35" t="s">
        <v>676</v>
      </c>
      <c r="K46" s="35" t="s">
        <v>86</v>
      </c>
      <c r="M46" s="58" t="s">
        <v>174</v>
      </c>
      <c r="O46" s="77" t="s">
        <v>508</v>
      </c>
    </row>
    <row r="47" spans="2:15" x14ac:dyDescent="0.2">
      <c r="J47" s="35" t="s">
        <v>74</v>
      </c>
      <c r="K47" s="35" t="s">
        <v>86</v>
      </c>
      <c r="M47" s="58" t="s">
        <v>175</v>
      </c>
      <c r="O47" s="77" t="s">
        <v>509</v>
      </c>
    </row>
    <row r="48" spans="2:15" x14ac:dyDescent="0.2">
      <c r="J48" s="35" t="s">
        <v>75</v>
      </c>
      <c r="K48" s="35" t="s">
        <v>86</v>
      </c>
      <c r="M48" s="58" t="s">
        <v>176</v>
      </c>
      <c r="O48" s="77" t="s">
        <v>510</v>
      </c>
    </row>
    <row r="49" spans="10:15" x14ac:dyDescent="0.2">
      <c r="J49" s="35" t="s">
        <v>76</v>
      </c>
      <c r="K49" s="35" t="s">
        <v>86</v>
      </c>
      <c r="M49" s="58" t="s">
        <v>177</v>
      </c>
      <c r="O49" s="77" t="s">
        <v>661</v>
      </c>
    </row>
    <row r="50" spans="10:15" x14ac:dyDescent="0.2">
      <c r="J50" s="35" t="s">
        <v>77</v>
      </c>
      <c r="K50" s="35" t="s">
        <v>86</v>
      </c>
      <c r="M50" s="58" t="s">
        <v>178</v>
      </c>
      <c r="O50" s="77" t="s">
        <v>511</v>
      </c>
    </row>
    <row r="51" spans="10:15" x14ac:dyDescent="0.2">
      <c r="J51" s="35" t="s">
        <v>78</v>
      </c>
      <c r="K51" s="35" t="s">
        <v>86</v>
      </c>
      <c r="M51" s="58" t="s">
        <v>179</v>
      </c>
      <c r="O51" s="77" t="s">
        <v>512</v>
      </c>
    </row>
    <row r="52" spans="10:15" x14ac:dyDescent="0.2">
      <c r="J52" s="35" t="s">
        <v>79</v>
      </c>
      <c r="K52" s="35" t="s">
        <v>86</v>
      </c>
      <c r="M52" s="58" t="s">
        <v>180</v>
      </c>
      <c r="O52" s="77" t="s">
        <v>513</v>
      </c>
    </row>
    <row r="53" spans="10:15" x14ac:dyDescent="0.2">
      <c r="J53" s="35" t="s">
        <v>80</v>
      </c>
      <c r="K53" s="35" t="s">
        <v>86</v>
      </c>
      <c r="M53" s="58" t="s">
        <v>181</v>
      </c>
      <c r="O53" s="77" t="s">
        <v>514</v>
      </c>
    </row>
    <row r="54" spans="10:15" x14ac:dyDescent="0.2">
      <c r="J54" s="35" t="s">
        <v>81</v>
      </c>
      <c r="K54" s="35" t="s">
        <v>86</v>
      </c>
      <c r="M54" s="58" t="s">
        <v>182</v>
      </c>
      <c r="O54" s="77" t="s">
        <v>515</v>
      </c>
    </row>
    <row r="55" spans="10:15" x14ac:dyDescent="0.2">
      <c r="J55" s="35" t="s">
        <v>82</v>
      </c>
      <c r="K55" s="35" t="s">
        <v>86</v>
      </c>
      <c r="M55" s="58" t="s">
        <v>183</v>
      </c>
      <c r="O55" s="77" t="s">
        <v>516</v>
      </c>
    </row>
    <row r="56" spans="10:15" x14ac:dyDescent="0.2">
      <c r="J56" s="35" t="s">
        <v>83</v>
      </c>
      <c r="K56" s="35" t="s">
        <v>86</v>
      </c>
      <c r="M56" s="58" t="s">
        <v>184</v>
      </c>
      <c r="O56" s="77" t="s">
        <v>517</v>
      </c>
    </row>
    <row r="57" spans="10:15" x14ac:dyDescent="0.2">
      <c r="J57" s="35" t="s">
        <v>84</v>
      </c>
      <c r="K57" s="35" t="s">
        <v>86</v>
      </c>
      <c r="M57" s="58" t="s">
        <v>185</v>
      </c>
      <c r="O57" s="77" t="s">
        <v>518</v>
      </c>
    </row>
    <row r="58" spans="10:15" x14ac:dyDescent="0.2">
      <c r="J58" s="35" t="s">
        <v>85</v>
      </c>
      <c r="K58" s="35" t="s">
        <v>86</v>
      </c>
      <c r="M58" s="58" t="s">
        <v>186</v>
      </c>
      <c r="O58" s="77" t="s">
        <v>519</v>
      </c>
    </row>
    <row r="59" spans="10:15" x14ac:dyDescent="0.2">
      <c r="J59" s="35" t="s">
        <v>35</v>
      </c>
      <c r="K59" s="35" t="s">
        <v>86</v>
      </c>
      <c r="M59" s="58" t="s">
        <v>187</v>
      </c>
      <c r="O59" s="77" t="s">
        <v>520</v>
      </c>
    </row>
    <row r="60" spans="10:15" x14ac:dyDescent="0.2">
      <c r="M60" s="58" t="s">
        <v>188</v>
      </c>
      <c r="O60" s="77" t="s">
        <v>521</v>
      </c>
    </row>
    <row r="61" spans="10:15" x14ac:dyDescent="0.2">
      <c r="M61" s="58" t="s">
        <v>189</v>
      </c>
      <c r="O61" s="77" t="s">
        <v>522</v>
      </c>
    </row>
    <row r="62" spans="10:15" x14ac:dyDescent="0.2">
      <c r="M62" s="58" t="s">
        <v>190</v>
      </c>
      <c r="O62" s="77" t="s">
        <v>523</v>
      </c>
    </row>
    <row r="63" spans="10:15" x14ac:dyDescent="0.2">
      <c r="M63" s="58" t="s">
        <v>191</v>
      </c>
      <c r="O63" s="77" t="s">
        <v>524</v>
      </c>
    </row>
    <row r="64" spans="10:15" x14ac:dyDescent="0.2">
      <c r="M64" s="58" t="s">
        <v>192</v>
      </c>
      <c r="O64" s="77" t="s">
        <v>525</v>
      </c>
    </row>
    <row r="65" spans="13:15" x14ac:dyDescent="0.2">
      <c r="M65" s="58" t="s">
        <v>193</v>
      </c>
      <c r="O65" s="77" t="s">
        <v>526</v>
      </c>
    </row>
    <row r="66" spans="13:15" x14ac:dyDescent="0.2">
      <c r="M66" s="58" t="s">
        <v>194</v>
      </c>
      <c r="O66" s="77" t="s">
        <v>527</v>
      </c>
    </row>
    <row r="67" spans="13:15" x14ac:dyDescent="0.2">
      <c r="M67" s="58" t="s">
        <v>195</v>
      </c>
      <c r="O67" s="77" t="s">
        <v>45</v>
      </c>
    </row>
    <row r="68" spans="13:15" x14ac:dyDescent="0.2">
      <c r="M68" s="58" t="s">
        <v>196</v>
      </c>
      <c r="O68" s="77" t="s">
        <v>528</v>
      </c>
    </row>
    <row r="69" spans="13:15" x14ac:dyDescent="0.2">
      <c r="M69" s="58" t="s">
        <v>197</v>
      </c>
      <c r="O69" s="77" t="s">
        <v>529</v>
      </c>
    </row>
    <row r="70" spans="13:15" x14ac:dyDescent="0.2">
      <c r="M70" s="58" t="s">
        <v>198</v>
      </c>
      <c r="O70" s="77" t="s">
        <v>530</v>
      </c>
    </row>
    <row r="71" spans="13:15" x14ac:dyDescent="0.2">
      <c r="M71" s="58" t="s">
        <v>199</v>
      </c>
      <c r="O71" s="77" t="s">
        <v>531</v>
      </c>
    </row>
    <row r="72" spans="13:15" x14ac:dyDescent="0.2">
      <c r="M72" s="58" t="s">
        <v>200</v>
      </c>
      <c r="O72" s="77" t="s">
        <v>532</v>
      </c>
    </row>
    <row r="73" spans="13:15" x14ac:dyDescent="0.2">
      <c r="M73" s="58" t="s">
        <v>201</v>
      </c>
      <c r="O73" s="77" t="s">
        <v>533</v>
      </c>
    </row>
    <row r="74" spans="13:15" x14ac:dyDescent="0.2">
      <c r="M74" s="58" t="s">
        <v>202</v>
      </c>
      <c r="O74" s="77" t="s">
        <v>534</v>
      </c>
    </row>
    <row r="75" spans="13:15" x14ac:dyDescent="0.2">
      <c r="M75" s="58" t="s">
        <v>203</v>
      </c>
      <c r="O75" s="77" t="s">
        <v>535</v>
      </c>
    </row>
    <row r="76" spans="13:15" x14ac:dyDescent="0.2">
      <c r="M76" s="58" t="s">
        <v>204</v>
      </c>
      <c r="O76" s="77" t="s">
        <v>536</v>
      </c>
    </row>
    <row r="77" spans="13:15" x14ac:dyDescent="0.2">
      <c r="M77" s="58" t="s">
        <v>205</v>
      </c>
      <c r="O77" s="77" t="s">
        <v>537</v>
      </c>
    </row>
    <row r="78" spans="13:15" x14ac:dyDescent="0.2">
      <c r="M78" s="58" t="s">
        <v>206</v>
      </c>
      <c r="O78" s="77" t="s">
        <v>538</v>
      </c>
    </row>
    <row r="79" spans="13:15" x14ac:dyDescent="0.2">
      <c r="M79" s="58" t="s">
        <v>207</v>
      </c>
      <c r="O79" s="77" t="s">
        <v>662</v>
      </c>
    </row>
    <row r="80" spans="13:15" x14ac:dyDescent="0.2">
      <c r="M80" s="58" t="s">
        <v>208</v>
      </c>
      <c r="O80" s="77" t="s">
        <v>539</v>
      </c>
    </row>
    <row r="81" spans="13:15" x14ac:dyDescent="0.2">
      <c r="M81" s="58" t="s">
        <v>209</v>
      </c>
      <c r="O81" s="77" t="s">
        <v>540</v>
      </c>
    </row>
    <row r="82" spans="13:15" x14ac:dyDescent="0.2">
      <c r="M82" s="58" t="s">
        <v>210</v>
      </c>
      <c r="O82" s="77" t="s">
        <v>541</v>
      </c>
    </row>
    <row r="83" spans="13:15" x14ac:dyDescent="0.2">
      <c r="M83" s="58" t="s">
        <v>211</v>
      </c>
      <c r="O83" s="77" t="s">
        <v>542</v>
      </c>
    </row>
    <row r="84" spans="13:15" x14ac:dyDescent="0.2">
      <c r="M84" s="58" t="s">
        <v>212</v>
      </c>
      <c r="O84" s="77" t="s">
        <v>543</v>
      </c>
    </row>
    <row r="85" spans="13:15" x14ac:dyDescent="0.2">
      <c r="M85" s="58" t="s">
        <v>213</v>
      </c>
      <c r="O85" s="77" t="s">
        <v>544</v>
      </c>
    </row>
    <row r="86" spans="13:15" x14ac:dyDescent="0.2">
      <c r="M86" s="58" t="s">
        <v>214</v>
      </c>
      <c r="O86" s="77" t="s">
        <v>545</v>
      </c>
    </row>
    <row r="87" spans="13:15" x14ac:dyDescent="0.2">
      <c r="M87" s="58" t="s">
        <v>215</v>
      </c>
      <c r="O87" s="77" t="s">
        <v>546</v>
      </c>
    </row>
    <row r="88" spans="13:15" x14ac:dyDescent="0.2">
      <c r="M88" s="58" t="s">
        <v>216</v>
      </c>
      <c r="O88" s="77" t="s">
        <v>547</v>
      </c>
    </row>
    <row r="89" spans="13:15" x14ac:dyDescent="0.2">
      <c r="M89" s="58" t="s">
        <v>217</v>
      </c>
      <c r="O89" s="77" t="s">
        <v>548</v>
      </c>
    </row>
    <row r="90" spans="13:15" x14ac:dyDescent="0.2">
      <c r="M90" s="58" t="s">
        <v>218</v>
      </c>
      <c r="O90" s="77" t="s">
        <v>549</v>
      </c>
    </row>
    <row r="91" spans="13:15" x14ac:dyDescent="0.2">
      <c r="M91" s="58" t="s">
        <v>219</v>
      </c>
      <c r="O91" s="77" t="s">
        <v>550</v>
      </c>
    </row>
    <row r="92" spans="13:15" x14ac:dyDescent="0.2">
      <c r="M92" s="58" t="s">
        <v>220</v>
      </c>
      <c r="O92" s="77" t="s">
        <v>551</v>
      </c>
    </row>
    <row r="93" spans="13:15" x14ac:dyDescent="0.2">
      <c r="M93" s="58" t="s">
        <v>221</v>
      </c>
      <c r="O93" s="77" t="s">
        <v>552</v>
      </c>
    </row>
    <row r="94" spans="13:15" x14ac:dyDescent="0.2">
      <c r="M94" s="58" t="s">
        <v>222</v>
      </c>
      <c r="O94" s="77" t="s">
        <v>553</v>
      </c>
    </row>
    <row r="95" spans="13:15" x14ac:dyDescent="0.2">
      <c r="M95" s="58" t="s">
        <v>223</v>
      </c>
      <c r="O95" s="77" t="s">
        <v>554</v>
      </c>
    </row>
    <row r="96" spans="13:15" x14ac:dyDescent="0.2">
      <c r="M96" s="58" t="s">
        <v>224</v>
      </c>
      <c r="O96" s="77" t="s">
        <v>555</v>
      </c>
    </row>
    <row r="97" spans="13:15" x14ac:dyDescent="0.2">
      <c r="M97" s="58" t="s">
        <v>225</v>
      </c>
      <c r="O97" s="77" t="s">
        <v>663</v>
      </c>
    </row>
    <row r="98" spans="13:15" x14ac:dyDescent="0.2">
      <c r="M98" s="58" t="s">
        <v>226</v>
      </c>
      <c r="O98" s="77" t="s">
        <v>556</v>
      </c>
    </row>
    <row r="99" spans="13:15" x14ac:dyDescent="0.2">
      <c r="M99" s="58" t="s">
        <v>227</v>
      </c>
      <c r="O99" s="77" t="s">
        <v>557</v>
      </c>
    </row>
    <row r="100" spans="13:15" x14ac:dyDescent="0.2">
      <c r="M100" s="58" t="s">
        <v>228</v>
      </c>
      <c r="O100" s="77" t="s">
        <v>558</v>
      </c>
    </row>
    <row r="101" spans="13:15" x14ac:dyDescent="0.2">
      <c r="M101" s="58" t="s">
        <v>229</v>
      </c>
      <c r="O101" s="77" t="s">
        <v>559</v>
      </c>
    </row>
    <row r="102" spans="13:15" x14ac:dyDescent="0.2">
      <c r="M102" s="58" t="s">
        <v>230</v>
      </c>
      <c r="O102" s="77" t="s">
        <v>560</v>
      </c>
    </row>
    <row r="103" spans="13:15" x14ac:dyDescent="0.2">
      <c r="M103" s="58" t="s">
        <v>231</v>
      </c>
      <c r="O103" s="77" t="s">
        <v>561</v>
      </c>
    </row>
    <row r="104" spans="13:15" x14ac:dyDescent="0.2">
      <c r="M104" s="58" t="s">
        <v>232</v>
      </c>
      <c r="O104" s="77" t="s">
        <v>562</v>
      </c>
    </row>
    <row r="105" spans="13:15" x14ac:dyDescent="0.2">
      <c r="M105" s="58" t="s">
        <v>233</v>
      </c>
      <c r="O105" s="77" t="s">
        <v>563</v>
      </c>
    </row>
    <row r="106" spans="13:15" x14ac:dyDescent="0.2">
      <c r="M106" s="58" t="s">
        <v>234</v>
      </c>
      <c r="O106" s="77" t="s">
        <v>564</v>
      </c>
    </row>
    <row r="107" spans="13:15" x14ac:dyDescent="0.2">
      <c r="M107" s="58" t="s">
        <v>235</v>
      </c>
      <c r="O107" s="77" t="s">
        <v>565</v>
      </c>
    </row>
    <row r="108" spans="13:15" x14ac:dyDescent="0.2">
      <c r="M108" s="58" t="s">
        <v>236</v>
      </c>
      <c r="O108" s="77" t="s">
        <v>566</v>
      </c>
    </row>
    <row r="109" spans="13:15" x14ac:dyDescent="0.2">
      <c r="M109" s="58" t="s">
        <v>237</v>
      </c>
      <c r="O109" s="77" t="s">
        <v>567</v>
      </c>
    </row>
    <row r="110" spans="13:15" x14ac:dyDescent="0.2">
      <c r="M110" s="58" t="s">
        <v>238</v>
      </c>
      <c r="O110" s="77" t="s">
        <v>568</v>
      </c>
    </row>
    <row r="111" spans="13:15" x14ac:dyDescent="0.2">
      <c r="M111" s="58" t="s">
        <v>239</v>
      </c>
      <c r="O111" s="77" t="s">
        <v>569</v>
      </c>
    </row>
    <row r="112" spans="13:15" x14ac:dyDescent="0.2">
      <c r="M112" s="58" t="s">
        <v>240</v>
      </c>
      <c r="O112" s="77" t="s">
        <v>570</v>
      </c>
    </row>
    <row r="113" spans="13:15" x14ac:dyDescent="0.2">
      <c r="M113" s="58" t="s">
        <v>241</v>
      </c>
      <c r="O113" s="77" t="s">
        <v>571</v>
      </c>
    </row>
    <row r="114" spans="13:15" x14ac:dyDescent="0.2">
      <c r="M114" s="58" t="s">
        <v>242</v>
      </c>
      <c r="O114" s="77" t="s">
        <v>572</v>
      </c>
    </row>
    <row r="115" spans="13:15" x14ac:dyDescent="0.2">
      <c r="M115" s="58" t="s">
        <v>243</v>
      </c>
      <c r="O115" s="77" t="s">
        <v>573</v>
      </c>
    </row>
    <row r="116" spans="13:15" x14ac:dyDescent="0.2">
      <c r="M116" s="58" t="s">
        <v>244</v>
      </c>
      <c r="O116" s="77" t="s">
        <v>574</v>
      </c>
    </row>
    <row r="117" spans="13:15" x14ac:dyDescent="0.2">
      <c r="M117" s="58" t="s">
        <v>245</v>
      </c>
      <c r="O117" s="77" t="s">
        <v>576</v>
      </c>
    </row>
    <row r="118" spans="13:15" x14ac:dyDescent="0.2">
      <c r="M118" s="58" t="s">
        <v>246</v>
      </c>
      <c r="O118" s="77" t="s">
        <v>577</v>
      </c>
    </row>
    <row r="119" spans="13:15" x14ac:dyDescent="0.2">
      <c r="M119" s="58" t="s">
        <v>247</v>
      </c>
      <c r="O119" s="77" t="s">
        <v>578</v>
      </c>
    </row>
    <row r="120" spans="13:15" x14ac:dyDescent="0.2">
      <c r="M120" s="58" t="s">
        <v>248</v>
      </c>
      <c r="O120" s="77" t="s">
        <v>579</v>
      </c>
    </row>
    <row r="121" spans="13:15" x14ac:dyDescent="0.2">
      <c r="M121" s="58" t="s">
        <v>249</v>
      </c>
      <c r="O121" s="77" t="s">
        <v>580</v>
      </c>
    </row>
    <row r="122" spans="13:15" x14ac:dyDescent="0.2">
      <c r="M122" s="58" t="s">
        <v>250</v>
      </c>
      <c r="O122" s="77" t="s">
        <v>664</v>
      </c>
    </row>
    <row r="123" spans="13:15" x14ac:dyDescent="0.2">
      <c r="M123" s="58" t="s">
        <v>251</v>
      </c>
      <c r="O123" s="77" t="s">
        <v>581</v>
      </c>
    </row>
    <row r="124" spans="13:15" x14ac:dyDescent="0.2">
      <c r="M124" s="58" t="s">
        <v>252</v>
      </c>
      <c r="O124" s="77" t="s">
        <v>582</v>
      </c>
    </row>
    <row r="125" spans="13:15" x14ac:dyDescent="0.2">
      <c r="M125" s="58" t="s">
        <v>253</v>
      </c>
      <c r="O125" s="77" t="s">
        <v>583</v>
      </c>
    </row>
    <row r="126" spans="13:15" x14ac:dyDescent="0.2">
      <c r="M126" s="58" t="s">
        <v>254</v>
      </c>
      <c r="O126" s="77" t="s">
        <v>584</v>
      </c>
    </row>
    <row r="127" spans="13:15" x14ac:dyDescent="0.2">
      <c r="M127" s="58" t="s">
        <v>255</v>
      </c>
      <c r="O127" s="77" t="s">
        <v>665</v>
      </c>
    </row>
    <row r="128" spans="13:15" x14ac:dyDescent="0.2">
      <c r="M128" s="58" t="s">
        <v>256</v>
      </c>
      <c r="O128" s="77" t="s">
        <v>585</v>
      </c>
    </row>
    <row r="129" spans="13:15" x14ac:dyDescent="0.2">
      <c r="M129" s="58" t="s">
        <v>257</v>
      </c>
      <c r="O129" s="77" t="s">
        <v>586</v>
      </c>
    </row>
    <row r="130" spans="13:15" x14ac:dyDescent="0.2">
      <c r="M130" s="58" t="s">
        <v>258</v>
      </c>
      <c r="O130" s="77" t="s">
        <v>587</v>
      </c>
    </row>
    <row r="131" spans="13:15" x14ac:dyDescent="0.2">
      <c r="M131" s="58" t="s">
        <v>259</v>
      </c>
      <c r="O131" s="77" t="s">
        <v>588</v>
      </c>
    </row>
    <row r="132" spans="13:15" x14ac:dyDescent="0.2">
      <c r="M132" s="58" t="s">
        <v>260</v>
      </c>
      <c r="O132" s="77" t="s">
        <v>666</v>
      </c>
    </row>
    <row r="133" spans="13:15" x14ac:dyDescent="0.2">
      <c r="M133" s="58" t="s">
        <v>261</v>
      </c>
      <c r="O133" s="78" t="s">
        <v>667</v>
      </c>
    </row>
    <row r="134" spans="13:15" x14ac:dyDescent="0.2">
      <c r="M134" s="58" t="s">
        <v>262</v>
      </c>
      <c r="O134" s="77" t="s">
        <v>590</v>
      </c>
    </row>
    <row r="135" spans="13:15" x14ac:dyDescent="0.2">
      <c r="M135" s="58" t="s">
        <v>263</v>
      </c>
      <c r="O135" s="77" t="s">
        <v>591</v>
      </c>
    </row>
    <row r="136" spans="13:15" x14ac:dyDescent="0.2">
      <c r="M136" s="58" t="s">
        <v>264</v>
      </c>
      <c r="O136" s="77" t="s">
        <v>592</v>
      </c>
    </row>
    <row r="137" spans="13:15" x14ac:dyDescent="0.2">
      <c r="M137" s="58" t="s">
        <v>265</v>
      </c>
      <c r="O137" s="77" t="s">
        <v>593</v>
      </c>
    </row>
    <row r="138" spans="13:15" x14ac:dyDescent="0.2">
      <c r="M138" s="58" t="s">
        <v>266</v>
      </c>
      <c r="O138" s="77" t="s">
        <v>594</v>
      </c>
    </row>
    <row r="139" spans="13:15" x14ac:dyDescent="0.2">
      <c r="M139" s="58" t="s">
        <v>267</v>
      </c>
      <c r="O139" s="77" t="s">
        <v>595</v>
      </c>
    </row>
    <row r="140" spans="13:15" x14ac:dyDescent="0.2">
      <c r="M140" s="58" t="s">
        <v>268</v>
      </c>
      <c r="O140" s="77" t="s">
        <v>596</v>
      </c>
    </row>
    <row r="141" spans="13:15" x14ac:dyDescent="0.2">
      <c r="M141" s="58" t="s">
        <v>269</v>
      </c>
      <c r="O141" s="77" t="s">
        <v>597</v>
      </c>
    </row>
    <row r="142" spans="13:15" x14ac:dyDescent="0.2">
      <c r="M142" s="58" t="s">
        <v>270</v>
      </c>
      <c r="O142" s="77" t="s">
        <v>598</v>
      </c>
    </row>
    <row r="143" spans="13:15" x14ac:dyDescent="0.2">
      <c r="M143" s="58" t="s">
        <v>271</v>
      </c>
      <c r="O143" s="77" t="s">
        <v>599</v>
      </c>
    </row>
    <row r="144" spans="13:15" x14ac:dyDescent="0.2">
      <c r="M144" s="58" t="s">
        <v>272</v>
      </c>
      <c r="O144" s="77" t="s">
        <v>600</v>
      </c>
    </row>
    <row r="145" spans="13:15" x14ac:dyDescent="0.2">
      <c r="M145" s="58" t="s">
        <v>273</v>
      </c>
      <c r="O145" s="77" t="s">
        <v>601</v>
      </c>
    </row>
    <row r="146" spans="13:15" x14ac:dyDescent="0.2">
      <c r="M146" s="58" t="s">
        <v>274</v>
      </c>
      <c r="O146" s="77" t="s">
        <v>602</v>
      </c>
    </row>
    <row r="147" spans="13:15" x14ac:dyDescent="0.2">
      <c r="M147" s="58" t="s">
        <v>275</v>
      </c>
      <c r="O147" s="77" t="s">
        <v>575</v>
      </c>
    </row>
    <row r="148" spans="13:15" x14ac:dyDescent="0.2">
      <c r="M148" s="58" t="s">
        <v>276</v>
      </c>
      <c r="O148" s="77" t="s">
        <v>603</v>
      </c>
    </row>
    <row r="149" spans="13:15" x14ac:dyDescent="0.2">
      <c r="M149" s="58" t="s">
        <v>277</v>
      </c>
      <c r="O149" s="77" t="s">
        <v>668</v>
      </c>
    </row>
    <row r="150" spans="13:15" x14ac:dyDescent="0.2">
      <c r="M150" s="58" t="s">
        <v>278</v>
      </c>
      <c r="O150" s="77" t="s">
        <v>604</v>
      </c>
    </row>
    <row r="151" spans="13:15" x14ac:dyDescent="0.2">
      <c r="M151" s="58" t="s">
        <v>279</v>
      </c>
      <c r="O151" s="77" t="s">
        <v>605</v>
      </c>
    </row>
    <row r="152" spans="13:15" x14ac:dyDescent="0.2">
      <c r="M152" s="58" t="s">
        <v>280</v>
      </c>
      <c r="O152" s="77" t="s">
        <v>606</v>
      </c>
    </row>
    <row r="153" spans="13:15" x14ac:dyDescent="0.2">
      <c r="M153" s="58" t="s">
        <v>281</v>
      </c>
      <c r="O153" s="77" t="s">
        <v>607</v>
      </c>
    </row>
    <row r="154" spans="13:15" x14ac:dyDescent="0.2">
      <c r="M154" s="58" t="s">
        <v>282</v>
      </c>
      <c r="O154" s="77" t="s">
        <v>608</v>
      </c>
    </row>
    <row r="155" spans="13:15" x14ac:dyDescent="0.2">
      <c r="M155" s="58" t="s">
        <v>283</v>
      </c>
      <c r="O155" s="77" t="s">
        <v>609</v>
      </c>
    </row>
    <row r="156" spans="13:15" x14ac:dyDescent="0.2">
      <c r="M156" s="58" t="s">
        <v>284</v>
      </c>
      <c r="O156" s="77" t="s">
        <v>610</v>
      </c>
    </row>
    <row r="157" spans="13:15" x14ac:dyDescent="0.2">
      <c r="M157" s="58" t="s">
        <v>285</v>
      </c>
      <c r="O157" s="77" t="s">
        <v>611</v>
      </c>
    </row>
    <row r="158" spans="13:15" x14ac:dyDescent="0.2">
      <c r="M158" s="58" t="s">
        <v>286</v>
      </c>
      <c r="O158" s="77" t="s">
        <v>612</v>
      </c>
    </row>
    <row r="159" spans="13:15" x14ac:dyDescent="0.2">
      <c r="M159" s="58" t="s">
        <v>287</v>
      </c>
      <c r="O159" s="77" t="s">
        <v>613</v>
      </c>
    </row>
    <row r="160" spans="13:15" x14ac:dyDescent="0.2">
      <c r="M160" s="58" t="s">
        <v>288</v>
      </c>
      <c r="O160" s="77" t="s">
        <v>614</v>
      </c>
    </row>
    <row r="161" spans="13:15" x14ac:dyDescent="0.2">
      <c r="M161" s="58" t="s">
        <v>289</v>
      </c>
      <c r="O161" s="77" t="s">
        <v>615</v>
      </c>
    </row>
    <row r="162" spans="13:15" x14ac:dyDescent="0.2">
      <c r="M162" s="58" t="s">
        <v>290</v>
      </c>
      <c r="O162" s="77" t="s">
        <v>616</v>
      </c>
    </row>
    <row r="163" spans="13:15" x14ac:dyDescent="0.2">
      <c r="M163" s="58" t="s">
        <v>291</v>
      </c>
      <c r="O163" s="77" t="s">
        <v>617</v>
      </c>
    </row>
    <row r="164" spans="13:15" x14ac:dyDescent="0.2">
      <c r="M164" s="58" t="s">
        <v>292</v>
      </c>
      <c r="O164" s="77" t="s">
        <v>618</v>
      </c>
    </row>
    <row r="165" spans="13:15" x14ac:dyDescent="0.2">
      <c r="M165" s="58" t="s">
        <v>293</v>
      </c>
      <c r="O165" s="77" t="s">
        <v>619</v>
      </c>
    </row>
    <row r="166" spans="13:15" x14ac:dyDescent="0.2">
      <c r="M166" s="58" t="s">
        <v>294</v>
      </c>
      <c r="O166" s="77" t="s">
        <v>620</v>
      </c>
    </row>
    <row r="167" spans="13:15" x14ac:dyDescent="0.2">
      <c r="M167" s="58" t="s">
        <v>295</v>
      </c>
      <c r="O167" s="77" t="s">
        <v>621</v>
      </c>
    </row>
    <row r="168" spans="13:15" x14ac:dyDescent="0.2">
      <c r="M168" s="58" t="s">
        <v>296</v>
      </c>
      <c r="O168" s="78" t="s">
        <v>669</v>
      </c>
    </row>
    <row r="169" spans="13:15" x14ac:dyDescent="0.2">
      <c r="M169" s="58" t="s">
        <v>297</v>
      </c>
      <c r="O169" s="77" t="s">
        <v>622</v>
      </c>
    </row>
    <row r="170" spans="13:15" x14ac:dyDescent="0.2">
      <c r="M170" s="58" t="s">
        <v>298</v>
      </c>
      <c r="O170" s="77" t="s">
        <v>623</v>
      </c>
    </row>
    <row r="171" spans="13:15" x14ac:dyDescent="0.2">
      <c r="M171" s="58" t="s">
        <v>299</v>
      </c>
      <c r="O171" s="77" t="s">
        <v>624</v>
      </c>
    </row>
    <row r="172" spans="13:15" x14ac:dyDescent="0.2">
      <c r="M172" s="58" t="s">
        <v>300</v>
      </c>
      <c r="O172" s="77" t="s">
        <v>625</v>
      </c>
    </row>
    <row r="173" spans="13:15" x14ac:dyDescent="0.2">
      <c r="M173" s="58" t="s">
        <v>301</v>
      </c>
      <c r="O173" s="77" t="s">
        <v>626</v>
      </c>
    </row>
    <row r="174" spans="13:15" x14ac:dyDescent="0.2">
      <c r="M174" s="58" t="s">
        <v>302</v>
      </c>
      <c r="O174" s="77" t="s">
        <v>670</v>
      </c>
    </row>
    <row r="175" spans="13:15" x14ac:dyDescent="0.2">
      <c r="M175" s="58" t="s">
        <v>303</v>
      </c>
      <c r="O175" s="77" t="s">
        <v>627</v>
      </c>
    </row>
    <row r="176" spans="13:15" x14ac:dyDescent="0.2">
      <c r="M176" s="58" t="s">
        <v>304</v>
      </c>
      <c r="O176" s="77" t="s">
        <v>628</v>
      </c>
    </row>
    <row r="177" spans="13:15" x14ac:dyDescent="0.2">
      <c r="M177" s="58" t="s">
        <v>305</v>
      </c>
      <c r="O177" s="77" t="s">
        <v>671</v>
      </c>
    </row>
    <row r="178" spans="13:15" x14ac:dyDescent="0.2">
      <c r="M178" s="58" t="s">
        <v>306</v>
      </c>
      <c r="O178" s="77" t="s">
        <v>672</v>
      </c>
    </row>
    <row r="179" spans="13:15" x14ac:dyDescent="0.2">
      <c r="M179" s="58" t="s">
        <v>307</v>
      </c>
      <c r="O179" s="77" t="s">
        <v>673</v>
      </c>
    </row>
    <row r="180" spans="13:15" x14ac:dyDescent="0.2">
      <c r="M180" s="58" t="s">
        <v>308</v>
      </c>
      <c r="O180" s="77" t="s">
        <v>629</v>
      </c>
    </row>
    <row r="181" spans="13:15" x14ac:dyDescent="0.2">
      <c r="M181" s="58" t="s">
        <v>309</v>
      </c>
      <c r="O181" s="77" t="s">
        <v>631</v>
      </c>
    </row>
    <row r="182" spans="13:15" x14ac:dyDescent="0.2">
      <c r="M182" s="58" t="s">
        <v>310</v>
      </c>
      <c r="O182" s="77" t="s">
        <v>589</v>
      </c>
    </row>
    <row r="183" spans="13:15" x14ac:dyDescent="0.2">
      <c r="M183" s="58" t="s">
        <v>311</v>
      </c>
      <c r="O183" s="77" t="s">
        <v>632</v>
      </c>
    </row>
    <row r="184" spans="13:15" x14ac:dyDescent="0.2">
      <c r="M184" s="58" t="s">
        <v>312</v>
      </c>
      <c r="O184" s="77" t="s">
        <v>633</v>
      </c>
    </row>
    <row r="185" spans="13:15" x14ac:dyDescent="0.2">
      <c r="M185" s="58" t="s">
        <v>313</v>
      </c>
      <c r="O185" s="77" t="s">
        <v>634</v>
      </c>
    </row>
    <row r="186" spans="13:15" x14ac:dyDescent="0.2">
      <c r="M186" s="58" t="s">
        <v>314</v>
      </c>
      <c r="O186" s="77" t="s">
        <v>635</v>
      </c>
    </row>
    <row r="187" spans="13:15" x14ac:dyDescent="0.2">
      <c r="M187" s="58" t="s">
        <v>315</v>
      </c>
      <c r="O187" s="77" t="s">
        <v>636</v>
      </c>
    </row>
    <row r="188" spans="13:15" x14ac:dyDescent="0.2">
      <c r="M188" s="58" t="s">
        <v>316</v>
      </c>
      <c r="O188" s="77" t="s">
        <v>637</v>
      </c>
    </row>
    <row r="189" spans="13:15" x14ac:dyDescent="0.2">
      <c r="M189" s="58" t="s">
        <v>317</v>
      </c>
      <c r="O189" s="77" t="s">
        <v>638</v>
      </c>
    </row>
    <row r="190" spans="13:15" x14ac:dyDescent="0.2">
      <c r="M190" s="58" t="s">
        <v>318</v>
      </c>
      <c r="O190" s="77" t="s">
        <v>639</v>
      </c>
    </row>
    <row r="191" spans="13:15" x14ac:dyDescent="0.2">
      <c r="M191" s="58" t="s">
        <v>319</v>
      </c>
      <c r="O191" s="77" t="s">
        <v>640</v>
      </c>
    </row>
    <row r="192" spans="13:15" x14ac:dyDescent="0.2">
      <c r="M192" s="58" t="s">
        <v>320</v>
      </c>
      <c r="O192" s="77" t="s">
        <v>641</v>
      </c>
    </row>
    <row r="193" spans="13:15" x14ac:dyDescent="0.2">
      <c r="M193" s="58" t="s">
        <v>321</v>
      </c>
      <c r="O193" s="77" t="s">
        <v>642</v>
      </c>
    </row>
    <row r="194" spans="13:15" x14ac:dyDescent="0.2">
      <c r="M194" s="58" t="s">
        <v>322</v>
      </c>
      <c r="O194" s="77" t="s">
        <v>674</v>
      </c>
    </row>
    <row r="195" spans="13:15" x14ac:dyDescent="0.2">
      <c r="M195" s="58" t="s">
        <v>323</v>
      </c>
      <c r="O195" s="77" t="s">
        <v>630</v>
      </c>
    </row>
    <row r="196" spans="13:15" x14ac:dyDescent="0.2">
      <c r="M196" s="58" t="s">
        <v>324</v>
      </c>
      <c r="O196" s="77" t="s">
        <v>643</v>
      </c>
    </row>
    <row r="197" spans="13:15" x14ac:dyDescent="0.2">
      <c r="M197" s="58" t="s">
        <v>325</v>
      </c>
      <c r="O197" s="77" t="s">
        <v>644</v>
      </c>
    </row>
    <row r="198" spans="13:15" x14ac:dyDescent="0.2">
      <c r="M198" s="58" t="s">
        <v>326</v>
      </c>
      <c r="O198" s="77" t="s">
        <v>645</v>
      </c>
    </row>
    <row r="199" spans="13:15" x14ac:dyDescent="0.2">
      <c r="M199" s="58" t="s">
        <v>327</v>
      </c>
      <c r="O199" s="77" t="s">
        <v>646</v>
      </c>
    </row>
    <row r="200" spans="13:15" x14ac:dyDescent="0.2">
      <c r="M200" s="58" t="s">
        <v>328</v>
      </c>
      <c r="O200" s="77" t="s">
        <v>647</v>
      </c>
    </row>
    <row r="201" spans="13:15" x14ac:dyDescent="0.2">
      <c r="M201" s="58" t="s">
        <v>329</v>
      </c>
      <c r="O201" s="77" t="s">
        <v>675</v>
      </c>
    </row>
    <row r="202" spans="13:15" x14ac:dyDescent="0.2">
      <c r="M202" s="58" t="s">
        <v>330</v>
      </c>
      <c r="O202" s="77" t="s">
        <v>648</v>
      </c>
    </row>
    <row r="203" spans="13:15" x14ac:dyDescent="0.2">
      <c r="M203" s="58" t="s">
        <v>331</v>
      </c>
      <c r="O203" s="77" t="s">
        <v>649</v>
      </c>
    </row>
    <row r="204" spans="13:15" x14ac:dyDescent="0.2">
      <c r="M204" s="58" t="s">
        <v>332</v>
      </c>
      <c r="O204" s="77" t="s">
        <v>650</v>
      </c>
    </row>
    <row r="205" spans="13:15" x14ac:dyDescent="0.2">
      <c r="M205" s="58" t="s">
        <v>333</v>
      </c>
    </row>
    <row r="206" spans="13:15" x14ac:dyDescent="0.2">
      <c r="M206" s="58" t="s">
        <v>334</v>
      </c>
    </row>
    <row r="207" spans="13:15" x14ac:dyDescent="0.2">
      <c r="M207" s="58" t="s">
        <v>335</v>
      </c>
    </row>
    <row r="208" spans="13:15" x14ac:dyDescent="0.2">
      <c r="M208" s="58" t="s">
        <v>336</v>
      </c>
    </row>
    <row r="209" spans="13:13" x14ac:dyDescent="0.2">
      <c r="M209" s="58" t="s">
        <v>337</v>
      </c>
    </row>
    <row r="210" spans="13:13" x14ac:dyDescent="0.2">
      <c r="M210" s="58" t="s">
        <v>338</v>
      </c>
    </row>
    <row r="211" spans="13:13" x14ac:dyDescent="0.2">
      <c r="M211" s="58" t="s">
        <v>339</v>
      </c>
    </row>
    <row r="212" spans="13:13" x14ac:dyDescent="0.2">
      <c r="M212" s="58" t="s">
        <v>340</v>
      </c>
    </row>
    <row r="213" spans="13:13" x14ac:dyDescent="0.2">
      <c r="M213" s="58" t="s">
        <v>341</v>
      </c>
    </row>
    <row r="214" spans="13:13" x14ac:dyDescent="0.2">
      <c r="M214" s="58" t="s">
        <v>342</v>
      </c>
    </row>
    <row r="215" spans="13:13" x14ac:dyDescent="0.2">
      <c r="M215" s="58" t="s">
        <v>343</v>
      </c>
    </row>
    <row r="216" spans="13:13" x14ac:dyDescent="0.2">
      <c r="M216" s="58" t="s">
        <v>344</v>
      </c>
    </row>
    <row r="217" spans="13:13" x14ac:dyDescent="0.2">
      <c r="M217" s="58" t="s">
        <v>345</v>
      </c>
    </row>
    <row r="218" spans="13:13" x14ac:dyDescent="0.2">
      <c r="M218" s="58" t="s">
        <v>346</v>
      </c>
    </row>
    <row r="219" spans="13:13" x14ac:dyDescent="0.2">
      <c r="M219" s="58" t="s">
        <v>347</v>
      </c>
    </row>
    <row r="220" spans="13:13" x14ac:dyDescent="0.2">
      <c r="M220" s="58" t="s">
        <v>348</v>
      </c>
    </row>
    <row r="221" spans="13:13" x14ac:dyDescent="0.2">
      <c r="M221" s="58" t="s">
        <v>349</v>
      </c>
    </row>
    <row r="222" spans="13:13" x14ac:dyDescent="0.2">
      <c r="M222" s="58" t="s">
        <v>350</v>
      </c>
    </row>
    <row r="223" spans="13:13" x14ac:dyDescent="0.2">
      <c r="M223" s="58" t="s">
        <v>351</v>
      </c>
    </row>
    <row r="224" spans="13:13" x14ac:dyDescent="0.2">
      <c r="M224" s="58" t="s">
        <v>352</v>
      </c>
    </row>
    <row r="225" spans="13:13" x14ac:dyDescent="0.2">
      <c r="M225" s="58" t="s">
        <v>353</v>
      </c>
    </row>
    <row r="226" spans="13:13" x14ac:dyDescent="0.2">
      <c r="M226" s="58" t="s">
        <v>354</v>
      </c>
    </row>
    <row r="227" spans="13:13" x14ac:dyDescent="0.2">
      <c r="M227" s="58" t="s">
        <v>355</v>
      </c>
    </row>
    <row r="228" spans="13:13" x14ac:dyDescent="0.2">
      <c r="M228" s="58" t="s">
        <v>356</v>
      </c>
    </row>
    <row r="229" spans="13:13" x14ac:dyDescent="0.2">
      <c r="M229" s="58" t="s">
        <v>357</v>
      </c>
    </row>
    <row r="230" spans="13:13" x14ac:dyDescent="0.2">
      <c r="M230" s="58" t="s">
        <v>358</v>
      </c>
    </row>
    <row r="231" spans="13:13" x14ac:dyDescent="0.2">
      <c r="M231" s="58" t="s">
        <v>359</v>
      </c>
    </row>
    <row r="232" spans="13:13" x14ac:dyDescent="0.2">
      <c r="M232" s="58" t="s">
        <v>360</v>
      </c>
    </row>
    <row r="233" spans="13:13" x14ac:dyDescent="0.2">
      <c r="M233" s="58" t="s">
        <v>361</v>
      </c>
    </row>
    <row r="234" spans="13:13" x14ac:dyDescent="0.2">
      <c r="M234" s="58" t="s">
        <v>362</v>
      </c>
    </row>
    <row r="235" spans="13:13" x14ac:dyDescent="0.2">
      <c r="M235" s="58" t="s">
        <v>363</v>
      </c>
    </row>
    <row r="236" spans="13:13" x14ac:dyDescent="0.2">
      <c r="M236" s="58" t="s">
        <v>364</v>
      </c>
    </row>
    <row r="237" spans="13:13" x14ac:dyDescent="0.2">
      <c r="M237" s="58" t="s">
        <v>365</v>
      </c>
    </row>
    <row r="238" spans="13:13" x14ac:dyDescent="0.2">
      <c r="M238" s="58" t="s">
        <v>366</v>
      </c>
    </row>
    <row r="239" spans="13:13" x14ac:dyDescent="0.2">
      <c r="M239" s="58" t="s">
        <v>367</v>
      </c>
    </row>
    <row r="240" spans="13:13" x14ac:dyDescent="0.2">
      <c r="M240" s="58" t="s">
        <v>368</v>
      </c>
    </row>
    <row r="241" spans="13:13" x14ac:dyDescent="0.2">
      <c r="M241" s="58" t="s">
        <v>369</v>
      </c>
    </row>
    <row r="242" spans="13:13" x14ac:dyDescent="0.2">
      <c r="M242" s="58" t="s">
        <v>370</v>
      </c>
    </row>
    <row r="243" spans="13:13" x14ac:dyDescent="0.2">
      <c r="M243" s="58" t="s">
        <v>371</v>
      </c>
    </row>
    <row r="244" spans="13:13" x14ac:dyDescent="0.2">
      <c r="M244" s="58" t="s">
        <v>372</v>
      </c>
    </row>
    <row r="245" spans="13:13" x14ac:dyDescent="0.2">
      <c r="M245" s="58" t="s">
        <v>373</v>
      </c>
    </row>
    <row r="246" spans="13:13" x14ac:dyDescent="0.2">
      <c r="M246" s="58" t="s">
        <v>374</v>
      </c>
    </row>
    <row r="247" spans="13:13" x14ac:dyDescent="0.2">
      <c r="M247" s="58" t="s">
        <v>375</v>
      </c>
    </row>
    <row r="248" spans="13:13" x14ac:dyDescent="0.2">
      <c r="M248" s="58" t="s">
        <v>376</v>
      </c>
    </row>
    <row r="249" spans="13:13" x14ac:dyDescent="0.2">
      <c r="M249" s="58" t="s">
        <v>377</v>
      </c>
    </row>
    <row r="250" spans="13:13" x14ac:dyDescent="0.2">
      <c r="M250" s="58" t="s">
        <v>378</v>
      </c>
    </row>
    <row r="251" spans="13:13" x14ac:dyDescent="0.2">
      <c r="M251" s="58" t="s">
        <v>379</v>
      </c>
    </row>
    <row r="252" spans="13:13" x14ac:dyDescent="0.2">
      <c r="M252" s="58" t="s">
        <v>380</v>
      </c>
    </row>
    <row r="253" spans="13:13" x14ac:dyDescent="0.2">
      <c r="M253" s="58" t="s">
        <v>381</v>
      </c>
    </row>
    <row r="254" spans="13:13" x14ac:dyDescent="0.2">
      <c r="M254" s="58" t="s">
        <v>382</v>
      </c>
    </row>
    <row r="255" spans="13:13" x14ac:dyDescent="0.2">
      <c r="M255" s="58" t="s">
        <v>383</v>
      </c>
    </row>
    <row r="256" spans="13:13" x14ac:dyDescent="0.2">
      <c r="M256" s="58" t="s">
        <v>384</v>
      </c>
    </row>
    <row r="257" spans="13:13" x14ac:dyDescent="0.2">
      <c r="M257" s="58" t="s">
        <v>385</v>
      </c>
    </row>
    <row r="258" spans="13:13" x14ac:dyDescent="0.2">
      <c r="M258" s="58" t="s">
        <v>386</v>
      </c>
    </row>
    <row r="259" spans="13:13" x14ac:dyDescent="0.2">
      <c r="M259" s="58" t="s">
        <v>387</v>
      </c>
    </row>
    <row r="260" spans="13:13" x14ac:dyDescent="0.2">
      <c r="M260" s="58" t="s">
        <v>388</v>
      </c>
    </row>
    <row r="261" spans="13:13" x14ac:dyDescent="0.2">
      <c r="M261" s="58" t="s">
        <v>389</v>
      </c>
    </row>
    <row r="262" spans="13:13" x14ac:dyDescent="0.2">
      <c r="M262" s="58" t="s">
        <v>390</v>
      </c>
    </row>
    <row r="263" spans="13:13" x14ac:dyDescent="0.2">
      <c r="M263" s="58" t="s">
        <v>391</v>
      </c>
    </row>
    <row r="264" spans="13:13" x14ac:dyDescent="0.2">
      <c r="M264" s="58" t="s">
        <v>392</v>
      </c>
    </row>
    <row r="265" spans="13:13" x14ac:dyDescent="0.2">
      <c r="M265" s="58" t="s">
        <v>393</v>
      </c>
    </row>
    <row r="266" spans="13:13" x14ac:dyDescent="0.2">
      <c r="M266" s="58" t="s">
        <v>394</v>
      </c>
    </row>
    <row r="267" spans="13:13" x14ac:dyDescent="0.2">
      <c r="M267" s="58" t="s">
        <v>395</v>
      </c>
    </row>
    <row r="268" spans="13:13" x14ac:dyDescent="0.2">
      <c r="M268" s="58" t="s">
        <v>396</v>
      </c>
    </row>
    <row r="269" spans="13:13" x14ac:dyDescent="0.2">
      <c r="M269" s="58" t="s">
        <v>397</v>
      </c>
    </row>
    <row r="270" spans="13:13" x14ac:dyDescent="0.2">
      <c r="M270" s="58" t="s">
        <v>398</v>
      </c>
    </row>
    <row r="271" spans="13:13" x14ac:dyDescent="0.2">
      <c r="M271" s="58" t="s">
        <v>399</v>
      </c>
    </row>
    <row r="272" spans="13:13" x14ac:dyDescent="0.2">
      <c r="M272" s="58" t="s">
        <v>400</v>
      </c>
    </row>
    <row r="273" spans="13:13" x14ac:dyDescent="0.2">
      <c r="M273" s="58" t="s">
        <v>401</v>
      </c>
    </row>
    <row r="274" spans="13:13" x14ac:dyDescent="0.2">
      <c r="M274" s="58" t="s">
        <v>402</v>
      </c>
    </row>
    <row r="275" spans="13:13" x14ac:dyDescent="0.2">
      <c r="M275" s="58" t="s">
        <v>403</v>
      </c>
    </row>
    <row r="276" spans="13:13" x14ac:dyDescent="0.2">
      <c r="M276" s="58" t="s">
        <v>404</v>
      </c>
    </row>
    <row r="277" spans="13:13" x14ac:dyDescent="0.2">
      <c r="M277" s="58" t="s">
        <v>405</v>
      </c>
    </row>
    <row r="278" spans="13:13" x14ac:dyDescent="0.2">
      <c r="M278" s="58" t="s">
        <v>406</v>
      </c>
    </row>
    <row r="279" spans="13:13" x14ac:dyDescent="0.2">
      <c r="M279" s="58" t="s">
        <v>407</v>
      </c>
    </row>
    <row r="280" spans="13:13" x14ac:dyDescent="0.2">
      <c r="M280" s="58" t="s">
        <v>408</v>
      </c>
    </row>
    <row r="281" spans="13:13" x14ac:dyDescent="0.2">
      <c r="M281" s="58" t="s">
        <v>409</v>
      </c>
    </row>
    <row r="282" spans="13:13" x14ac:dyDescent="0.2">
      <c r="M282" s="58" t="s">
        <v>410</v>
      </c>
    </row>
    <row r="283" spans="13:13" x14ac:dyDescent="0.2">
      <c r="M283" s="58" t="s">
        <v>411</v>
      </c>
    </row>
    <row r="284" spans="13:13" x14ac:dyDescent="0.2">
      <c r="M284" s="58" t="s">
        <v>412</v>
      </c>
    </row>
    <row r="285" spans="13:13" x14ac:dyDescent="0.2">
      <c r="M285" s="58" t="s">
        <v>413</v>
      </c>
    </row>
    <row r="286" spans="13:13" x14ac:dyDescent="0.2">
      <c r="M286" s="58" t="s">
        <v>414</v>
      </c>
    </row>
    <row r="287" spans="13:13" x14ac:dyDescent="0.2">
      <c r="M287" s="58" t="s">
        <v>415</v>
      </c>
    </row>
    <row r="288" spans="13:13" x14ac:dyDescent="0.2">
      <c r="M288" s="58" t="s">
        <v>416</v>
      </c>
    </row>
    <row r="289" spans="13:13" x14ac:dyDescent="0.2">
      <c r="M289" s="58" t="s">
        <v>417</v>
      </c>
    </row>
    <row r="290" spans="13:13" x14ac:dyDescent="0.2">
      <c r="M290" s="58" t="s">
        <v>418</v>
      </c>
    </row>
    <row r="291" spans="13:13" x14ac:dyDescent="0.2">
      <c r="M291" s="58" t="s">
        <v>419</v>
      </c>
    </row>
    <row r="292" spans="13:13" x14ac:dyDescent="0.2">
      <c r="M292" s="58" t="s">
        <v>420</v>
      </c>
    </row>
    <row r="293" spans="13:13" x14ac:dyDescent="0.2">
      <c r="M293" s="58" t="s">
        <v>421</v>
      </c>
    </row>
    <row r="294" spans="13:13" x14ac:dyDescent="0.2">
      <c r="M294" s="58" t="s">
        <v>422</v>
      </c>
    </row>
    <row r="295" spans="13:13" x14ac:dyDescent="0.2">
      <c r="M295" s="58" t="s">
        <v>423</v>
      </c>
    </row>
    <row r="296" spans="13:13" x14ac:dyDescent="0.2">
      <c r="M296" s="58" t="s">
        <v>424</v>
      </c>
    </row>
    <row r="297" spans="13:13" x14ac:dyDescent="0.2">
      <c r="M297" s="58" t="s">
        <v>425</v>
      </c>
    </row>
    <row r="298" spans="13:13" x14ac:dyDescent="0.2">
      <c r="M298" s="58" t="s">
        <v>426</v>
      </c>
    </row>
    <row r="299" spans="13:13" x14ac:dyDescent="0.2">
      <c r="M299" s="58" t="s">
        <v>427</v>
      </c>
    </row>
    <row r="300" spans="13:13" x14ac:dyDescent="0.2">
      <c r="M300" s="58" t="s">
        <v>428</v>
      </c>
    </row>
    <row r="301" spans="13:13" x14ac:dyDescent="0.2">
      <c r="M301" s="58" t="s">
        <v>429</v>
      </c>
    </row>
    <row r="302" spans="13:13" x14ac:dyDescent="0.2">
      <c r="M302" s="58" t="s">
        <v>430</v>
      </c>
    </row>
    <row r="303" spans="13:13" x14ac:dyDescent="0.2">
      <c r="M303" s="58" t="s">
        <v>431</v>
      </c>
    </row>
    <row r="304" spans="13:13" x14ac:dyDescent="0.2">
      <c r="M304" s="58" t="s">
        <v>432</v>
      </c>
    </row>
    <row r="305" spans="13:13" x14ac:dyDescent="0.2">
      <c r="M305" s="58" t="s">
        <v>433</v>
      </c>
    </row>
    <row r="306" spans="13:13" x14ac:dyDescent="0.2">
      <c r="M306" s="58" t="s">
        <v>434</v>
      </c>
    </row>
    <row r="307" spans="13:13" x14ac:dyDescent="0.2">
      <c r="M307" s="58" t="s">
        <v>435</v>
      </c>
    </row>
    <row r="308" spans="13:13" x14ac:dyDescent="0.2">
      <c r="M308" s="58" t="s">
        <v>436</v>
      </c>
    </row>
    <row r="309" spans="13:13" x14ac:dyDescent="0.2">
      <c r="M309" s="58" t="s">
        <v>437</v>
      </c>
    </row>
    <row r="310" spans="13:13" x14ac:dyDescent="0.2">
      <c r="M310" s="58" t="s">
        <v>438</v>
      </c>
    </row>
    <row r="311" spans="13:13" x14ac:dyDescent="0.2">
      <c r="M311" s="58" t="s">
        <v>439</v>
      </c>
    </row>
    <row r="312" spans="13:13" x14ac:dyDescent="0.2">
      <c r="M312" s="58" t="s">
        <v>440</v>
      </c>
    </row>
    <row r="313" spans="13:13" x14ac:dyDescent="0.2">
      <c r="M313" s="58" t="s">
        <v>441</v>
      </c>
    </row>
    <row r="314" spans="13:13" x14ac:dyDescent="0.2">
      <c r="M314" s="58" t="s">
        <v>442</v>
      </c>
    </row>
    <row r="315" spans="13:13" x14ac:dyDescent="0.2">
      <c r="M315" s="58" t="s">
        <v>443</v>
      </c>
    </row>
    <row r="316" spans="13:13" x14ac:dyDescent="0.2">
      <c r="M316" s="58" t="s">
        <v>444</v>
      </c>
    </row>
    <row r="317" spans="13:13" x14ac:dyDescent="0.2">
      <c r="M317" s="58" t="s">
        <v>445</v>
      </c>
    </row>
    <row r="318" spans="13:13" x14ac:dyDescent="0.2">
      <c r="M318" s="58" t="s">
        <v>446</v>
      </c>
    </row>
    <row r="319" spans="13:13" x14ac:dyDescent="0.2">
      <c r="M319" s="58" t="s">
        <v>447</v>
      </c>
    </row>
    <row r="320" spans="13:13" x14ac:dyDescent="0.2">
      <c r="M320" s="58" t="s">
        <v>448</v>
      </c>
    </row>
    <row r="321" spans="13:13" x14ac:dyDescent="0.2">
      <c r="M321" s="58" t="s">
        <v>449</v>
      </c>
    </row>
    <row r="322" spans="13:13" x14ac:dyDescent="0.2">
      <c r="M322" s="58" t="s">
        <v>450</v>
      </c>
    </row>
    <row r="323" spans="13:13" x14ac:dyDescent="0.2">
      <c r="M323" s="58" t="s">
        <v>451</v>
      </c>
    </row>
    <row r="324" spans="13:13" x14ac:dyDescent="0.2">
      <c r="M324" s="58" t="s">
        <v>452</v>
      </c>
    </row>
    <row r="325" spans="13:13" x14ac:dyDescent="0.2">
      <c r="M325" s="58" t="s">
        <v>453</v>
      </c>
    </row>
    <row r="326" spans="13:13" x14ac:dyDescent="0.2">
      <c r="M326" s="58" t="s">
        <v>454</v>
      </c>
    </row>
    <row r="327" spans="13:13" x14ac:dyDescent="0.2">
      <c r="M327" s="58" t="s">
        <v>455</v>
      </c>
    </row>
    <row r="328" spans="13:13" x14ac:dyDescent="0.2">
      <c r="M328" s="58" t="s">
        <v>456</v>
      </c>
    </row>
    <row r="329" spans="13:13" x14ac:dyDescent="0.2">
      <c r="M329" s="58" t="s">
        <v>457</v>
      </c>
    </row>
    <row r="330" spans="13:13" x14ac:dyDescent="0.2">
      <c r="M330" s="58" t="s">
        <v>458</v>
      </c>
    </row>
    <row r="331" spans="13:13" x14ac:dyDescent="0.2">
      <c r="M331" s="58" t="s">
        <v>459</v>
      </c>
    </row>
    <row r="332" spans="13:13" x14ac:dyDescent="0.2">
      <c r="M332" s="58" t="s">
        <v>460</v>
      </c>
    </row>
    <row r="333" spans="13:13" x14ac:dyDescent="0.2">
      <c r="M333" s="58" t="s">
        <v>461</v>
      </c>
    </row>
    <row r="334" spans="13:13" x14ac:dyDescent="0.2">
      <c r="M334" s="58" t="s">
        <v>462</v>
      </c>
    </row>
    <row r="335" spans="13:13" x14ac:dyDescent="0.2">
      <c r="M335" s="58" t="s">
        <v>463</v>
      </c>
    </row>
    <row r="336" spans="13:13" x14ac:dyDescent="0.2">
      <c r="M336" s="58" t="s">
        <v>464</v>
      </c>
    </row>
    <row r="337" spans="13:13" x14ac:dyDescent="0.2">
      <c r="M337" s="58" t="s">
        <v>465</v>
      </c>
    </row>
    <row r="338" spans="13:13" x14ac:dyDescent="0.2">
      <c r="M338" s="58" t="s">
        <v>466</v>
      </c>
    </row>
    <row r="339" spans="13:13" x14ac:dyDescent="0.2">
      <c r="M339" s="58" t="s">
        <v>467</v>
      </c>
    </row>
    <row r="340" spans="13:13" x14ac:dyDescent="0.2">
      <c r="M340" s="58" t="s">
        <v>468</v>
      </c>
    </row>
    <row r="341" spans="13:13" x14ac:dyDescent="0.2">
      <c r="M341" s="58" t="s">
        <v>469</v>
      </c>
    </row>
    <row r="342" spans="13:13" x14ac:dyDescent="0.2">
      <c r="M342" s="35" t="s">
        <v>653</v>
      </c>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E440AFE-4EC9-4650-8FEC-5DF7A7068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60F64A-5EDF-48B9-A2B4-DDBC079BE1E8}">
  <ds:schemaRefs>
    <ds:schemaRef ds:uri="http://schemas.microsoft.com/sharepoint/v3/contenttype/forms"/>
  </ds:schemaRefs>
</ds:datastoreItem>
</file>

<file path=customXml/itemProps3.xml><?xml version="1.0" encoding="utf-8"?>
<ds:datastoreItem xmlns:ds="http://schemas.openxmlformats.org/officeDocument/2006/customXml" ds:itemID="{80627DFE-C699-4C0A-9949-BEAFECC8A81A}">
  <ds:schemaRefs>
    <ds:schemaRef ds:uri="http://schemas.openxmlformats.org/package/2006/metadata/core-properties"/>
    <ds:schemaRef ds:uri="http://purl.org/dc/dcmitype/"/>
    <ds:schemaRef ds:uri="http://schemas.microsoft.com/office/infopath/2007/PartnerControls"/>
    <ds:schemaRef ds:uri="http://www.w3.org/XML/1998/namespace"/>
    <ds:schemaRef ds:uri="8c57eaaf-0617-4b5e-abd8-c9c87ce9c094"/>
    <ds:schemaRef ds:uri="http://schemas.microsoft.com/office/2006/documentManagement/types"/>
    <ds:schemaRef ds:uri="20af4edb-1540-4aba-b7d0-294715a11a7a"/>
    <ds:schemaRef ds:uri="http://schemas.microsoft.com/sharepoint.v3"/>
    <ds:schemaRef ds:uri="4ffa91fb-a0ff-4ac5-b2db-65c790d184a4"/>
    <ds:schemaRef ds:uri="http://purl.org/dc/elements/1.1/"/>
    <ds:schemaRef ds:uri="http://schemas.microsoft.com/sharepoint/v3"/>
    <ds:schemaRef ds:uri="http://schemas.microsoft.com/sharepoint/v3/field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A55A5FE9-F5AD-4D88-9022-822441E67BA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Importer Information</vt:lpstr>
      <vt:lpstr>Shipment Information</vt:lpstr>
      <vt:lpstr>T&amp;D Facility Information</vt:lpstr>
      <vt:lpstr>Lists</vt:lpstr>
      <vt:lpstr>Country_1</vt:lpstr>
      <vt:lpstr>Country_2</vt:lpstr>
      <vt:lpstr>Month</vt:lpstr>
      <vt:lpstr>Port_of_Entry</vt:lpstr>
      <vt:lpstr>Purpose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