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217" documentId="11_57EB0CDB4260A41A763851B988E69B1804053812" xr6:coauthVersionLast="47" xr6:coauthVersionMax="47" xr10:uidLastSave="{230BCAC6-9D54-4E10-9B7F-DA610B661B6E}"/>
  <bookViews>
    <workbookView xWindow="-120" yWindow="-120" windowWidth="29040" windowHeight="15840" tabRatio="843" xr2:uid="{00000000-000D-0000-FFFF-FFFF00000000}"/>
  </bookViews>
  <sheets>
    <sheet name="Quarterly Information" sheetId="1" r:id="rId1"/>
    <sheet name="Shipment and Sales" sheetId="2" r:id="rId2"/>
    <sheet name="End-of-Year Reporting" sheetId="5" r:id="rId3"/>
    <sheet name="HFC-23 Emissions" sheetId="6" r:id="rId4"/>
    <sheet name="Lists" sheetId="3" r:id="rId5"/>
  </sheets>
  <definedNames>
    <definedName name="_xlnm._FilterDatabase" localSheetId="4" hidden="1">Lists!$A$1:$K$1</definedName>
    <definedName name="CASRN">Lists!$K$2:$K$19</definedName>
    <definedName name="Common_Name_1">OFFSET(Lists!$G$2:$G$19,0,0,COUNT(Lists!$C$2:$C$19),1)</definedName>
    <definedName name="Common_Name_2">OFFSET(Lists!$H$2:$H$19,0,0,COUNT(Lists!$D$2:$D$19),1)</definedName>
    <definedName name="Common_Name_3">OFFSET(Lists!$I$2:$I$19,0,0,COUNT(Lists!$E$2:$E$19),1)</definedName>
    <definedName name="Common_Name_4">OFFSET(Lists!$J$2:$J$19,0,0,COUNT(Lists!$F$2:$F$19),1)</definedName>
    <definedName name="Country">Lists!#REF!</definedName>
    <definedName name="Month">Lists!$M$2:$M$13</definedName>
    <definedName name="Option_1">Lists!$A$22:$A$23</definedName>
    <definedName name="Purpose">Lists!$K$22:$K$24</definedName>
    <definedName name="Quarter">Lists!$N$2:$N$5</definedName>
    <definedName name="State">Lists!#REF!</definedName>
    <definedName name="Year">Lists!$O$2:$O$10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5" l="1"/>
  <c r="Q40" i="1" l="1"/>
  <c r="K40" i="1" s="1"/>
  <c r="Q41" i="1"/>
  <c r="K41" i="1" s="1"/>
  <c r="Q42" i="1"/>
  <c r="K42" i="1" s="1"/>
  <c r="Q43" i="1"/>
  <c r="K43" i="1" s="1"/>
  <c r="Q44" i="1"/>
  <c r="K44" i="1" s="1"/>
  <c r="Q45" i="1"/>
  <c r="K45" i="1" s="1"/>
  <c r="Q46" i="1"/>
  <c r="K46" i="1" s="1"/>
  <c r="Q47" i="1"/>
  <c r="K47" i="1" s="1"/>
  <c r="Q48" i="1"/>
  <c r="K48" i="1" s="1"/>
  <c r="Q49" i="1"/>
  <c r="K49" i="1" s="1"/>
  <c r="Q50" i="1"/>
  <c r="K50" i="1" s="1"/>
  <c r="Q51" i="1"/>
  <c r="K51" i="1" s="1"/>
  <c r="Q52" i="1"/>
  <c r="K52" i="1" s="1"/>
  <c r="Q53" i="1"/>
  <c r="K53" i="1" s="1"/>
  <c r="Q54" i="1"/>
  <c r="K54" i="1" s="1"/>
  <c r="Q55" i="1"/>
  <c r="K55" i="1" s="1"/>
  <c r="Q56" i="1"/>
  <c r="K56" i="1" s="1"/>
  <c r="Q57" i="1"/>
  <c r="Q39" i="1"/>
  <c r="P41" i="1" l="1"/>
  <c r="K39" i="1"/>
  <c r="P39" i="1" s="1"/>
  <c r="P47" i="1"/>
  <c r="P54" i="1"/>
  <c r="P44" i="1"/>
  <c r="P43" i="1"/>
  <c r="P50" i="1"/>
  <c r="P42" i="1"/>
  <c r="P56" i="1"/>
  <c r="P48" i="1"/>
  <c r="P40" i="1"/>
  <c r="P55" i="1"/>
  <c r="P46" i="1"/>
  <c r="P53" i="1"/>
  <c r="P45" i="1"/>
  <c r="P52" i="1"/>
  <c r="P51" i="1"/>
  <c r="P49" i="1"/>
  <c r="F3" i="3" l="1"/>
  <c r="F4" i="3"/>
  <c r="F5" i="3"/>
  <c r="F6" i="3"/>
  <c r="F7" i="3"/>
  <c r="F8" i="3"/>
  <c r="F9" i="3"/>
  <c r="F10" i="3"/>
  <c r="F11" i="3"/>
  <c r="F12" i="3"/>
  <c r="F13" i="3"/>
  <c r="F14" i="3"/>
  <c r="F15" i="3"/>
  <c r="F16" i="3"/>
  <c r="F17" i="3"/>
  <c r="F18" i="3"/>
  <c r="F19" i="3"/>
  <c r="F2" i="3"/>
  <c r="E3" i="3" l="1"/>
  <c r="E4" i="3"/>
  <c r="E5" i="3"/>
  <c r="E6" i="3"/>
  <c r="E7" i="3"/>
  <c r="E8" i="3"/>
  <c r="E9" i="3"/>
  <c r="E10" i="3"/>
  <c r="E11" i="3"/>
  <c r="E12" i="3"/>
  <c r="E13" i="3"/>
  <c r="E14" i="3"/>
  <c r="E15" i="3"/>
  <c r="E16" i="3"/>
  <c r="E17" i="3"/>
  <c r="E18" i="3"/>
  <c r="E19" i="3"/>
  <c r="E2" i="3"/>
  <c r="D3" i="3"/>
  <c r="D4" i="3"/>
  <c r="D5" i="3"/>
  <c r="D6" i="3"/>
  <c r="D7" i="3"/>
  <c r="D8" i="3"/>
  <c r="D9" i="3"/>
  <c r="D10" i="3"/>
  <c r="D11" i="3"/>
  <c r="D12" i="3"/>
  <c r="D13" i="3"/>
  <c r="D14" i="3"/>
  <c r="D15" i="3"/>
  <c r="D16" i="3"/>
  <c r="D17" i="3"/>
  <c r="D18" i="3"/>
  <c r="D19" i="3"/>
  <c r="D2" i="3"/>
  <c r="C3" i="3"/>
  <c r="C2" i="3"/>
  <c r="C4" i="3"/>
  <c r="C5" i="3"/>
  <c r="C6" i="3"/>
  <c r="C7" i="3"/>
  <c r="C8" i="3"/>
  <c r="C9" i="3"/>
  <c r="C10" i="3"/>
  <c r="C11" i="3"/>
  <c r="C12" i="3"/>
  <c r="C13" i="3"/>
  <c r="C14" i="3"/>
  <c r="C15" i="3"/>
  <c r="C16" i="3"/>
  <c r="C17" i="3"/>
  <c r="C18" i="3"/>
  <c r="C19" i="3"/>
  <c r="J4" i="3" l="1"/>
  <c r="J17" i="3"/>
  <c r="J9" i="3"/>
  <c r="J19" i="3"/>
  <c r="J11" i="3"/>
  <c r="J18" i="3"/>
  <c r="J10" i="3"/>
  <c r="J8" i="3"/>
  <c r="J15" i="3"/>
  <c r="J7" i="3"/>
  <c r="J14" i="3"/>
  <c r="J6" i="3"/>
  <c r="J13" i="3"/>
  <c r="J5" i="3"/>
  <c r="J3" i="3"/>
  <c r="J16" i="3"/>
  <c r="J12" i="3"/>
  <c r="J2" i="3"/>
  <c r="I3" i="3"/>
  <c r="I10" i="3"/>
  <c r="I17" i="3"/>
  <c r="I9" i="3"/>
  <c r="I16" i="3"/>
  <c r="I8" i="3"/>
  <c r="I15" i="3"/>
  <c r="I7" i="3"/>
  <c r="I14" i="3"/>
  <c r="I6" i="3"/>
  <c r="I13" i="3"/>
  <c r="I5" i="3"/>
  <c r="I18" i="3"/>
  <c r="I2" i="3"/>
  <c r="I12" i="3"/>
  <c r="I4" i="3"/>
  <c r="I19" i="3"/>
  <c r="I11" i="3"/>
  <c r="H4" i="3"/>
  <c r="H3" i="3"/>
  <c r="H6" i="3"/>
  <c r="H14" i="3"/>
  <c r="H10" i="3"/>
  <c r="H17" i="3"/>
  <c r="H9" i="3"/>
  <c r="H18" i="3"/>
  <c r="H16" i="3"/>
  <c r="H8" i="3"/>
  <c r="H15" i="3"/>
  <c r="H7" i="3"/>
  <c r="H13" i="3"/>
  <c r="H5" i="3"/>
  <c r="H2" i="3"/>
  <c r="H12" i="3"/>
  <c r="H19" i="3"/>
  <c r="H11" i="3"/>
  <c r="G19" i="3"/>
  <c r="G16" i="3"/>
  <c r="G5" i="3"/>
  <c r="G9" i="3"/>
  <c r="G13" i="3"/>
  <c r="G17" i="3"/>
  <c r="G12" i="3"/>
  <c r="G8" i="3"/>
  <c r="G2" i="3"/>
  <c r="G6" i="3"/>
  <c r="G10" i="3"/>
  <c r="G14" i="3"/>
  <c r="G18" i="3"/>
  <c r="G4" i="3"/>
  <c r="G3" i="3"/>
  <c r="G7" i="3"/>
  <c r="G11" i="3"/>
  <c r="G15" i="3"/>
  <c r="B11" i="6" l="1"/>
  <c r="B9" i="6"/>
  <c r="B9" i="5"/>
  <c r="B9" i="2" l="1"/>
  <c r="B11" i="2"/>
</calcChain>
</file>

<file path=xl/sharedStrings.xml><?xml version="1.0" encoding="utf-8"?>
<sst xmlns="http://schemas.openxmlformats.org/spreadsheetml/2006/main" count="195" uniqueCount="145">
  <si>
    <t>Instructions: Complete the following facility information.</t>
  </si>
  <si>
    <t>Facility Name:</t>
  </si>
  <si>
    <t>Reporting Quarter: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</si>
  <si>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</si>
  <si>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</si>
  <si>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</si>
  <si>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</si>
  <si>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</si>
  <si>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</si>
  <si>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</si>
  <si>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</si>
  <si>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</si>
  <si>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</si>
  <si>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</si>
  <si>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</si>
  <si>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</si>
  <si>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</si>
  <si>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</si>
  <si>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</si>
  <si>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</si>
  <si>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</si>
  <si>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January</t>
  </si>
  <si>
    <t>February</t>
  </si>
  <si>
    <t>March</t>
  </si>
  <si>
    <t>April</t>
  </si>
  <si>
    <t>May</t>
  </si>
  <si>
    <t>June</t>
  </si>
  <si>
    <t>July</t>
  </si>
  <si>
    <t>August</t>
  </si>
  <si>
    <t>September</t>
  </si>
  <si>
    <t>October</t>
  </si>
  <si>
    <t>November</t>
  </si>
  <si>
    <t>December</t>
  </si>
  <si>
    <t>Worksheet Instructions:</t>
  </si>
  <si>
    <t>Version:</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</si>
  <si>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</si>
  <si>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</si>
  <si>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</si>
  <si>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</si>
  <si>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</si>
  <si>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</si>
  <si>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</si>
  <si>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</si>
  <si>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</si>
  <si>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</si>
  <si>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</si>
  <si>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</si>
  <si>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</si>
  <si>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</si>
  <si>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</si>
  <si>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</si>
  <si>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</si>
  <si>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</si>
  <si>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</si>
  <si>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</si>
  <si>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75-46-7</t>
  </si>
  <si>
    <t>75-10-5</t>
  </si>
  <si>
    <t>593-53-3</t>
  </si>
  <si>
    <t>354-33-6</t>
  </si>
  <si>
    <t>811-97-2</t>
  </si>
  <si>
    <t>420-46-2</t>
  </si>
  <si>
    <t>75-37-6</t>
  </si>
  <si>
    <t>431-89-0</t>
  </si>
  <si>
    <t>460-73-1</t>
  </si>
  <si>
    <t>138495-42-8</t>
  </si>
  <si>
    <t>359-35-3</t>
  </si>
  <si>
    <t>430-66-0</t>
  </si>
  <si>
    <t>624-72-6</t>
  </si>
  <si>
    <t>677-56-5</t>
  </si>
  <si>
    <t>431-63-0</t>
  </si>
  <si>
    <t>690-39-1</t>
  </si>
  <si>
    <t>1814-88-6</t>
  </si>
  <si>
    <t>406-58-6</t>
  </si>
  <si>
    <t>Yes</t>
  </si>
  <si>
    <t>No</t>
  </si>
  <si>
    <t>HFC Produced</t>
  </si>
  <si>
    <t>HFC Production Data</t>
  </si>
  <si>
    <t>Purpose</t>
  </si>
  <si>
    <t>End-of-Year Inventory</t>
  </si>
  <si>
    <t>American Innovation and Manufacturing Act - HFC Producer Quarterly Report</t>
  </si>
  <si>
    <t>Transformation</t>
  </si>
  <si>
    <t>Destruction</t>
  </si>
  <si>
    <t>Section 1 - Facility Identification</t>
  </si>
  <si>
    <t>Section 2 - Production Data</t>
  </si>
  <si>
    <t>Section 3 - Recipient Facility Information</t>
  </si>
  <si>
    <t>Section 5 - End-of-Year Reporting</t>
  </si>
  <si>
    <t>Section 6 - HFC-23 Emissions</t>
  </si>
  <si>
    <t>[Common Name]</t>
  </si>
  <si>
    <t>[CASRN]</t>
  </si>
  <si>
    <t>[Month]</t>
  </si>
  <si>
    <t>[Quarter]</t>
  </si>
  <si>
    <t>[Year]</t>
  </si>
  <si>
    <t>[Purpose]</t>
  </si>
  <si>
    <t>[Common_Name_1]</t>
  </si>
  <si>
    <t>[Common_Name_2]</t>
  </si>
  <si>
    <t>[Common_Name_3]</t>
  </si>
  <si>
    <t>[Common_Name_4]</t>
  </si>
  <si>
    <t>[Option 1]</t>
  </si>
  <si>
    <t>AIMRS Facility ID:</t>
  </si>
  <si>
    <t>r0.4</t>
  </si>
  <si>
    <t>Reporting Year:</t>
  </si>
  <si>
    <t>Section 4 - Application-Specific Allowance Holder Information</t>
  </si>
  <si>
    <t>Application-Specific Allowance Holder Information</t>
  </si>
  <si>
    <t>HFC</t>
  </si>
  <si>
    <t>Gross Production
(kg)
§84.31(b)(2)(iv)</t>
  </si>
  <si>
    <t>In-House Transformation
(kg)
§84.31(b)(2)(i)</t>
  </si>
  <si>
    <t>Second Party Transformation
(kg)
§84.31(b)(2)(i)</t>
  </si>
  <si>
    <t>Second Party Destruction
(kg)
§84.31(b)(2)(ii)</t>
  </si>
  <si>
    <t>In-House Process Agent Use
(kg)
§84.31(b)(2)(iii)</t>
  </si>
  <si>
    <t>Second Party Process Agent Use
(kg)
§84.31(b)(2)(iii)</t>
  </si>
  <si>
    <t>Net Production
(kg)
§84.31(b)(2)(iv)</t>
  </si>
  <si>
    <t>K37:K54</t>
  </si>
  <si>
    <t>HFC-23 Emissions</t>
  </si>
  <si>
    <t>Updated:</t>
  </si>
  <si>
    <t>In-House Destruction
(kg)
§84.31(b)(2)(ii)</t>
  </si>
  <si>
    <t>Amount of Allowances Expended
(MTEVe)
§84.31(b)(2)(iv)</t>
  </si>
  <si>
    <t>Quantity 
(kg)
§84.31(b)(2)(v)</t>
  </si>
  <si>
    <t>Quantity of Inventory
(kg)
§84.31(b)(2)(x)</t>
  </si>
  <si>
    <t>OMB Control Number: 2060-XXXX</t>
  </si>
  <si>
    <t>Expiration Date: X/XX/202X</t>
  </si>
  <si>
    <t>Instructions: Enter the quantity of each HFC that was produced during the quarter. If no HFCs were produced, the table may be left blank. If HFCs were produced for second party transformation or second party destruction, a copy of the transformation and/or destruction verification from each facility for whom HFCs were produced must be provided along with this report.</t>
  </si>
  <si>
    <t>Produced with Application-Specific Allowances
(kg)
§84.31(b)(2)(ix)</t>
  </si>
  <si>
    <t>Section 2 - Quarterly Production Information</t>
  </si>
  <si>
    <t>Instructions: Provide the quantity of each regulated substance held in inventory on December 31. Data should only be reported in the fourth quarter report.</t>
  </si>
  <si>
    <t>Application-Specific Allowance Holder From Whom Orders Were Placed
§84.31(b)(2)(ix)</t>
  </si>
  <si>
    <t>Quantity Produced
(kg)
§84.31(b)(2)(ix)</t>
  </si>
  <si>
    <t>Instructions: Identify the application-specific allowance holders from whom orders were placed, and the quantity of specific HFCs produced for those listed applications.</t>
  </si>
  <si>
    <t>Recipient Facility Name
§84.31(b)(2)(vii/viii)</t>
  </si>
  <si>
    <t>Process Agent Use</t>
  </si>
  <si>
    <t>HFC-23 Generated
(metric ton)
§84.31(b)(4)(ii)(A)</t>
  </si>
  <si>
    <t>HFC-23 Emitted
(metric ton)
§84.31(b)(4)(ii)(A)</t>
  </si>
  <si>
    <t>HFC-23 Generated and Captured for Feedstock Use in the U.S.
(metric ton)
§84.31(b)(4)(ii)(A)</t>
  </si>
  <si>
    <t>HFC-23 Generated and Captured for Destruction
(metric ton)
§84.31(b)(4)(ii)(A)</t>
  </si>
  <si>
    <t>HFC-23 Used for Feedstock without Prior Capture
(metric ton)
§84.31(b)(4)(ii)(A)</t>
  </si>
  <si>
    <t>HFC-23 Destroyed without Prior Capture
(metric ton)
§84.31(b)(4)(ii)(A)</t>
  </si>
  <si>
    <t>Did the facility produce HFC-23 during the reporting year?</t>
  </si>
  <si>
    <t>Were HFCs produced during the reporting period?</t>
  </si>
  <si>
    <t>Were any produced HFCs shipped off-site during the reporting period to a second party for transformation, destruction, or process agent use?</t>
  </si>
  <si>
    <t>Instructions: Provide annual facility-level data on HFC-23 emissions. Data should only be reported in the fourth quarter report.</t>
  </si>
  <si>
    <t>HFC-23 Generated and Captured for any Purpose
(metric ton)
§84.31(b)(4)(ii)(A)</t>
  </si>
  <si>
    <t>HFC-23 Generated and Captured for Consumptive Use
(metric ton)
§84.31(b)(4)(ii)(A)</t>
  </si>
  <si>
    <t xml:space="preserve">Instructions: Provide the quantity of regulated substances sold or transferred during the quarter to a person other than the producer for use in processes resulting in their transformation, destruction, or use as a process agent. Provide a copy of the transformation verification from each transformer showing their intent to transform those substances or a copy of the destruction verification from each destroyer confirming it destroyed the same regulated substance. </t>
  </si>
  <si>
    <t>Second Party Transformation, Destruction, or Process Agent Information</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</si>
  <si>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38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</si>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</sst>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rgb="FF000000"/>
      <name val="Arial"/>
      <family val="2"/>
    </font>
    <font>
      <b/>
      <sz val="16"/>
      <color theme="1"/>
      <name val="Arial"/>
      <family val="2"/>
    </font>
    <font>
      <sz val="11"/>
      <color theme="0" tint="-0.249977111117893"/>
      <name val="Arial"/>
      <family val="2"/>
    </font>
    <font>
      <sz val="11"/>
      <color rgb="FFFF0000"/>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48">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cellStyleXfs>
  <cellXfs count="176">
    <xf numFmtId="0" fontId="0" fillId="0" borderId="0" xfId="0"/>
    <xf numFmtId="0" fontId="10" fillId="3" borderId="4" xfId="1" applyFont="1" applyFill="1" applyBorder="1" applyAlignment="1" applyProtection="1">
      <alignment horizontal="center" vertical="center" wrapText="1"/>
      <protection locked="0"/>
    </xf>
    <xf numFmtId="0" fontId="9" fillId="2" borderId="2" xfId="1" applyFont="1" applyFill="1" applyBorder="1" applyProtection="1"/>
    <xf numFmtId="0" fontId="5" fillId="4" borderId="3" xfId="1" applyFont="1" applyFill="1" applyBorder="1" applyAlignment="1" applyProtection="1">
      <alignment horizontal="left" vertical="center"/>
    </xf>
    <xf numFmtId="0" fontId="10" fillId="0" borderId="18" xfId="1" applyFont="1" applyBorder="1"/>
    <xf numFmtId="0" fontId="8" fillId="0" borderId="19" xfId="1" applyFont="1" applyBorder="1"/>
    <xf numFmtId="0" fontId="10" fillId="2" borderId="2" xfId="1" applyFont="1" applyFill="1" applyBorder="1" applyAlignment="1" applyProtection="1">
      <alignment horizontal="center" vertical="center" wrapText="1"/>
    </xf>
    <xf numFmtId="0" fontId="10" fillId="2" borderId="20" xfId="1" applyFont="1" applyFill="1" applyBorder="1" applyAlignment="1" applyProtection="1">
      <alignment horizontal="center" vertical="center" wrapText="1"/>
    </xf>
    <xf numFmtId="0" fontId="10" fillId="2" borderId="15" xfId="1" applyFont="1" applyFill="1" applyBorder="1" applyAlignment="1" applyProtection="1">
      <alignment horizontal="center" vertical="center" wrapText="1"/>
    </xf>
    <xf numFmtId="0" fontId="11" fillId="0" borderId="0" xfId="2" applyFont="1" applyBorder="1" applyAlignment="1" applyProtection="1"/>
    <xf numFmtId="0" fontId="9" fillId="0" borderId="0" xfId="1" applyFont="1" applyBorder="1" applyAlignment="1" applyProtection="1">
      <alignment horizontal="left" vertical="center"/>
    </xf>
    <xf numFmtId="0" fontId="10" fillId="0" borderId="0" xfId="1" applyFont="1" applyFill="1" applyBorder="1" applyAlignment="1" applyProtection="1">
      <protection locked="0"/>
    </xf>
    <xf numFmtId="0" fontId="6" fillId="0" borderId="0" xfId="1" applyFont="1" applyFill="1" applyBorder="1" applyAlignment="1" applyProtection="1">
      <alignment horizontal="left" vertical="center"/>
      <protection locked="0"/>
    </xf>
    <xf numFmtId="0" fontId="6" fillId="0" borderId="0" xfId="1" applyNumberFormat="1" applyFont="1" applyFill="1" applyBorder="1" applyAlignment="1" applyProtection="1">
      <alignment vertical="center"/>
      <protection locked="0"/>
    </xf>
    <xf numFmtId="0" fontId="5" fillId="4" borderId="21" xfId="1" applyFont="1" applyFill="1" applyBorder="1" applyAlignment="1" applyProtection="1">
      <alignment horizontal="left" vertical="center"/>
    </xf>
    <xf numFmtId="0" fontId="10" fillId="0" borderId="10" xfId="0" applyFont="1" applyBorder="1"/>
    <xf numFmtId="14" fontId="10" fillId="0" borderId="10" xfId="0" applyNumberFormat="1" applyFont="1" applyBorder="1" applyAlignment="1">
      <alignment horizontal="left" vertical="center"/>
    </xf>
    <xf numFmtId="0" fontId="11" fillId="0" borderId="10" xfId="2" applyFont="1" applyBorder="1" applyAlignment="1" applyProtection="1"/>
    <xf numFmtId="0" fontId="11" fillId="0" borderId="11" xfId="2" applyFont="1" applyBorder="1" applyAlignment="1" applyProtection="1"/>
    <xf numFmtId="0" fontId="10" fillId="3" borderId="3" xfId="1" applyFont="1" applyFill="1" applyBorder="1" applyAlignment="1" applyProtection="1">
      <alignment horizontal="center" vertical="center" wrapText="1"/>
      <protection locked="0"/>
    </xf>
    <xf numFmtId="0" fontId="10" fillId="3" borderId="13" xfId="1" applyFont="1" applyFill="1" applyBorder="1" applyAlignment="1" applyProtection="1">
      <alignment horizontal="center" vertical="center" wrapText="1"/>
      <protection locked="0"/>
    </xf>
    <xf numFmtId="0" fontId="10" fillId="3" borderId="28" xfId="1" applyFont="1" applyFill="1" applyBorder="1" applyAlignment="1" applyProtection="1">
      <alignment horizontal="center" vertical="center" wrapText="1"/>
      <protection locked="0"/>
    </xf>
    <xf numFmtId="0" fontId="6" fillId="3" borderId="12" xfId="1" applyFont="1" applyFill="1" applyBorder="1" applyAlignment="1" applyProtection="1">
      <alignment horizontal="center" vertical="center"/>
      <protection locked="0"/>
    </xf>
    <xf numFmtId="0" fontId="6" fillId="3" borderId="22" xfId="1" applyNumberFormat="1" applyFont="1" applyFill="1" applyBorder="1" applyAlignment="1" applyProtection="1">
      <alignment horizontal="center" vertical="center"/>
      <protection locked="0"/>
    </xf>
    <xf numFmtId="0" fontId="10" fillId="3" borderId="15" xfId="1" applyFont="1" applyFill="1" applyBorder="1" applyAlignment="1" applyProtection="1">
      <alignment horizontal="center" vertical="center"/>
      <protection locked="0"/>
    </xf>
    <xf numFmtId="0" fontId="10" fillId="3" borderId="2" xfId="1" applyFont="1" applyFill="1" applyBorder="1" applyAlignment="1" applyProtection="1">
      <alignment horizontal="center" vertical="center" wrapText="1"/>
      <protection locked="0"/>
    </xf>
    <xf numFmtId="0" fontId="10" fillId="3" borderId="20" xfId="1" applyFont="1" applyFill="1" applyBorder="1" applyAlignment="1" applyProtection="1">
      <alignment horizontal="center" vertical="center" wrapText="1"/>
      <protection locked="0"/>
    </xf>
    <xf numFmtId="0" fontId="5" fillId="0" borderId="0" xfId="1" applyFont="1" applyBorder="1" applyAlignment="1" applyProtection="1">
      <alignment vertical="center" wrapText="1"/>
    </xf>
    <xf numFmtId="0" fontId="10" fillId="0" borderId="0" xfId="1" applyFont="1" applyBorder="1"/>
    <xf numFmtId="0" fontId="10" fillId="0" borderId="0" xfId="1" applyFont="1" applyBorder="1" applyAlignment="1">
      <alignment horizontal="left"/>
    </xf>
    <xf numFmtId="0" fontId="10" fillId="0" borderId="23" xfId="1" applyFont="1" applyBorder="1"/>
    <xf numFmtId="0" fontId="11" fillId="0" borderId="29" xfId="2" applyFont="1" applyBorder="1" applyAlignment="1" applyProtection="1"/>
    <xf numFmtId="0" fontId="11" fillId="0" borderId="34" xfId="2" applyFont="1" applyBorder="1" applyAlignment="1" applyProtection="1"/>
    <xf numFmtId="0" fontId="11" fillId="0" borderId="7" xfId="2" applyFont="1" applyBorder="1" applyAlignment="1" applyProtection="1"/>
    <xf numFmtId="0" fontId="10" fillId="0" borderId="0" xfId="0" applyFont="1"/>
    <xf numFmtId="0" fontId="10" fillId="0" borderId="0" xfId="0" applyFont="1" applyBorder="1"/>
    <xf numFmtId="0" fontId="10" fillId="0" borderId="8" xfId="0" applyFont="1" applyBorder="1"/>
    <xf numFmtId="0" fontId="10" fillId="0" borderId="34" xfId="0" applyFont="1" applyBorder="1"/>
    <xf numFmtId="0" fontId="10" fillId="0" borderId="35" xfId="0" applyFont="1" applyBorder="1"/>
    <xf numFmtId="0" fontId="10" fillId="0" borderId="7" xfId="0" applyFont="1" applyBorder="1"/>
    <xf numFmtId="0" fontId="10" fillId="0" borderId="9" xfId="0" applyFont="1" applyBorder="1"/>
    <xf numFmtId="0" fontId="9" fillId="0" borderId="0" xfId="1" applyFont="1" applyFill="1" applyAlignment="1">
      <alignment horizontal="left" vertical="center"/>
    </xf>
    <xf numFmtId="0" fontId="10" fillId="0" borderId="0" xfId="0" applyFont="1" applyFill="1"/>
    <xf numFmtId="0" fontId="9" fillId="0" borderId="18" xfId="1" applyFont="1" applyBorder="1"/>
    <xf numFmtId="0" fontId="10" fillId="0" borderId="18" xfId="0" applyFont="1" applyBorder="1"/>
    <xf numFmtId="0" fontId="10" fillId="0" borderId="23" xfId="0" applyFont="1" applyBorder="1"/>
    <xf numFmtId="0" fontId="10" fillId="0" borderId="0" xfId="0" applyFont="1" applyAlignment="1">
      <alignment horizontal="center"/>
    </xf>
    <xf numFmtId="0" fontId="9" fillId="0" borderId="23" xfId="1" applyFont="1" applyBorder="1"/>
    <xf numFmtId="0" fontId="9" fillId="0" borderId="0" xfId="1" applyFont="1" applyBorder="1"/>
    <xf numFmtId="0" fontId="17" fillId="0" borderId="0" xfId="0" applyFont="1"/>
    <xf numFmtId="0" fontId="10" fillId="3" borderId="2" xfId="1" applyFont="1" applyFill="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13" xfId="1" applyFont="1" applyFill="1" applyBorder="1" applyAlignment="1" applyProtection="1">
      <alignment horizontal="center" vertical="center"/>
      <protection locked="0"/>
    </xf>
    <xf numFmtId="0" fontId="8" fillId="0" borderId="0" xfId="1" applyFont="1" applyFill="1" applyAlignment="1">
      <alignment vertical="center"/>
    </xf>
    <xf numFmtId="0" fontId="9" fillId="0" borderId="17" xfId="1" applyFont="1" applyBorder="1" applyAlignment="1" applyProtection="1">
      <alignment vertical="center"/>
    </xf>
    <xf numFmtId="0" fontId="3" fillId="0" borderId="4" xfId="0" applyFont="1" applyBorder="1" applyAlignment="1">
      <alignment horizontal="center" vertical="center"/>
    </xf>
    <xf numFmtId="0" fontId="0" fillId="0" borderId="0" xfId="0"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4" xfId="0" applyBorder="1" applyAlignment="1">
      <alignment horizontal="center" vertical="center"/>
    </xf>
    <xf numFmtId="0" fontId="15" fillId="0" borderId="4"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center" vertical="center"/>
    </xf>
    <xf numFmtId="0" fontId="0" fillId="0" borderId="4" xfId="0" applyFont="1" applyFill="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18" fillId="5" borderId="2" xfId="1" applyFont="1" applyFill="1" applyBorder="1" applyAlignment="1" applyProtection="1">
      <alignment horizontal="center" vertical="center" wrapText="1"/>
      <protection locked="0"/>
    </xf>
    <xf numFmtId="0" fontId="18" fillId="5" borderId="3" xfId="1" applyFont="1" applyFill="1" applyBorder="1" applyAlignment="1" applyProtection="1">
      <alignment horizontal="center" vertical="center" wrapText="1"/>
      <protection locked="0"/>
    </xf>
    <xf numFmtId="0" fontId="18" fillId="5" borderId="13" xfId="1" applyFont="1" applyFill="1" applyBorder="1" applyAlignment="1" applyProtection="1">
      <alignment horizontal="center" vertical="center" wrapText="1"/>
      <protection locked="0"/>
    </xf>
    <xf numFmtId="0" fontId="10" fillId="3" borderId="15"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14" xfId="0" applyFont="1" applyFill="1" applyBorder="1" applyAlignment="1" applyProtection="1">
      <alignment horizontal="center" vertical="center"/>
      <protection locked="0"/>
    </xf>
    <xf numFmtId="0" fontId="10" fillId="3" borderId="15" xfId="0" applyFont="1" applyFill="1" applyBorder="1" applyProtection="1">
      <protection locked="0"/>
    </xf>
    <xf numFmtId="0" fontId="10" fillId="3" borderId="27" xfId="0" applyFont="1" applyFill="1" applyBorder="1" applyProtection="1">
      <protection locked="0"/>
    </xf>
    <xf numFmtId="0" fontId="10" fillId="3" borderId="36" xfId="0" applyFont="1" applyFill="1" applyBorder="1" applyProtection="1">
      <protection locked="0"/>
    </xf>
    <xf numFmtId="0" fontId="9" fillId="4" borderId="13" xfId="0" applyFont="1" applyFill="1" applyBorder="1"/>
    <xf numFmtId="0" fontId="2" fillId="0" borderId="10" xfId="0" applyFont="1" applyBorder="1"/>
    <xf numFmtId="0" fontId="2" fillId="0" borderId="0" xfId="0" applyFont="1" applyBorder="1"/>
    <xf numFmtId="0" fontId="18" fillId="5" borderId="14" xfId="0" applyFont="1" applyFill="1" applyBorder="1" applyAlignment="1" applyProtection="1">
      <alignment horizontal="center" vertical="center"/>
      <protection locked="0"/>
    </xf>
    <xf numFmtId="2" fontId="10" fillId="3" borderId="20" xfId="1" applyNumberFormat="1" applyFont="1" applyFill="1" applyBorder="1" applyAlignment="1" applyProtection="1">
      <alignment horizontal="center" vertical="center"/>
      <protection locked="0"/>
    </xf>
    <xf numFmtId="2" fontId="10" fillId="3" borderId="20" xfId="0" applyNumberFormat="1" applyFont="1" applyFill="1" applyBorder="1" applyAlignment="1" applyProtection="1">
      <alignment horizontal="center" vertical="center"/>
      <protection locked="0"/>
    </xf>
    <xf numFmtId="2" fontId="10" fillId="3" borderId="4" xfId="1" applyNumberFormat="1" applyFont="1" applyFill="1" applyBorder="1" applyAlignment="1" applyProtection="1">
      <alignment horizontal="center" vertical="center"/>
      <protection locked="0"/>
    </xf>
    <xf numFmtId="2" fontId="10" fillId="3" borderId="4" xfId="0" applyNumberFormat="1" applyFont="1" applyFill="1" applyBorder="1" applyAlignment="1" applyProtection="1">
      <alignment horizontal="center" vertical="center"/>
      <protection locked="0"/>
    </xf>
    <xf numFmtId="2" fontId="10" fillId="3" borderId="28" xfId="1" applyNumberFormat="1" applyFont="1" applyFill="1" applyBorder="1" applyAlignment="1" applyProtection="1">
      <alignment horizontal="center" vertical="center"/>
      <protection locked="0"/>
    </xf>
    <xf numFmtId="2" fontId="10" fillId="3" borderId="28" xfId="0" applyNumberFormat="1" applyFont="1" applyFill="1" applyBorder="1" applyAlignment="1" applyProtection="1">
      <alignment horizontal="center" vertical="center"/>
      <protection locked="0"/>
    </xf>
    <xf numFmtId="0" fontId="1" fillId="0" borderId="4" xfId="0" applyFont="1" applyBorder="1"/>
    <xf numFmtId="2" fontId="10" fillId="0" borderId="4" xfId="0" applyNumberFormat="1" applyFont="1" applyBorder="1"/>
    <xf numFmtId="0" fontId="10" fillId="0" borderId="4" xfId="0" applyFont="1" applyBorder="1"/>
    <xf numFmtId="2" fontId="10" fillId="3" borderId="20" xfId="0" applyNumberFormat="1" applyFont="1" applyFill="1" applyBorder="1" applyProtection="1">
      <protection locked="0"/>
    </xf>
    <xf numFmtId="2" fontId="10" fillId="3" borderId="4" xfId="0" applyNumberFormat="1" applyFont="1" applyFill="1" applyBorder="1" applyProtection="1">
      <protection locked="0"/>
    </xf>
    <xf numFmtId="2" fontId="10" fillId="3" borderId="28" xfId="0" applyNumberFormat="1" applyFont="1" applyFill="1" applyBorder="1" applyProtection="1">
      <protection locked="0"/>
    </xf>
    <xf numFmtId="2" fontId="18" fillId="5" borderId="32" xfId="1" applyNumberFormat="1" applyFont="1" applyFill="1" applyBorder="1" applyAlignment="1" applyProtection="1">
      <alignment horizontal="center" vertical="center" wrapText="1"/>
      <protection locked="0"/>
    </xf>
    <xf numFmtId="2" fontId="18" fillId="5" borderId="33" xfId="1" applyNumberFormat="1" applyFont="1" applyFill="1" applyBorder="1" applyAlignment="1" applyProtection="1">
      <alignment horizontal="center" vertical="center" wrapText="1"/>
      <protection locked="0"/>
    </xf>
    <xf numFmtId="2" fontId="18" fillId="5" borderId="37" xfId="1" applyNumberFormat="1" applyFont="1" applyFill="1" applyBorder="1" applyAlignment="1" applyProtection="1">
      <alignment horizontal="center" vertical="center" wrapText="1"/>
      <protection locked="0"/>
    </xf>
    <xf numFmtId="2" fontId="10" fillId="4" borderId="20" xfId="0" applyNumberFormat="1" applyFont="1" applyFill="1" applyBorder="1" applyAlignment="1">
      <alignment horizontal="center" vertical="center"/>
    </xf>
    <xf numFmtId="2" fontId="10" fillId="4" borderId="4" xfId="0" applyNumberFormat="1" applyFont="1" applyFill="1" applyBorder="1" applyAlignment="1">
      <alignment horizontal="center" vertical="center"/>
    </xf>
    <xf numFmtId="2" fontId="10" fillId="4" borderId="28" xfId="0" applyNumberFormat="1" applyFont="1" applyFill="1" applyBorder="1" applyAlignment="1">
      <alignment horizontal="center" vertical="center"/>
    </xf>
    <xf numFmtId="0" fontId="10" fillId="2" borderId="32" xfId="1" applyFont="1" applyFill="1" applyBorder="1" applyAlignment="1" applyProtection="1">
      <alignment horizontal="center" vertical="center" wrapText="1"/>
    </xf>
    <xf numFmtId="0" fontId="10" fillId="0" borderId="23" xfId="1" applyFont="1" applyBorder="1" applyAlignment="1">
      <alignment horizontal="left"/>
    </xf>
    <xf numFmtId="2" fontId="10" fillId="4" borderId="32" xfId="0" applyNumberFormat="1" applyFont="1" applyFill="1" applyBorder="1" applyAlignment="1" applyProtection="1">
      <alignment horizontal="center" vertical="center"/>
      <protection locked="0"/>
    </xf>
    <xf numFmtId="2" fontId="10" fillId="4" borderId="33" xfId="0" applyNumberFormat="1" applyFont="1" applyFill="1" applyBorder="1" applyAlignment="1" applyProtection="1">
      <alignment horizontal="center" vertical="center"/>
      <protection locked="0"/>
    </xf>
    <xf numFmtId="2" fontId="10" fillId="4" borderId="37" xfId="0" applyNumberFormat="1" applyFont="1" applyFill="1" applyBorder="1" applyAlignment="1" applyProtection="1">
      <alignment horizontal="center" vertical="center"/>
      <protection locked="0"/>
    </xf>
    <xf numFmtId="0" fontId="5" fillId="0" borderId="24" xfId="1" applyFont="1" applyBorder="1" applyAlignment="1" applyProtection="1">
      <alignment vertical="center"/>
    </xf>
    <xf numFmtId="0" fontId="1" fillId="0" borderId="0" xfId="0" applyFont="1"/>
    <xf numFmtId="0" fontId="1" fillId="0" borderId="0" xfId="0" applyFont="1" applyAlignment="1">
      <alignment horizontal="right"/>
    </xf>
    <xf numFmtId="0" fontId="5" fillId="0" borderId="25" xfId="1" applyFont="1" applyBorder="1" applyAlignment="1" applyProtection="1">
      <alignment vertical="center" wrapText="1"/>
    </xf>
    <xf numFmtId="2" fontId="1" fillId="3" borderId="12" xfId="1" applyNumberFormat="1" applyFont="1" applyFill="1" applyBorder="1" applyAlignment="1" applyProtection="1">
      <alignment horizontal="center" vertical="center" wrapText="1"/>
      <protection locked="0"/>
    </xf>
    <xf numFmtId="2" fontId="1" fillId="3" borderId="14" xfId="1" applyNumberFormat="1" applyFont="1" applyFill="1" applyBorder="1" applyAlignment="1" applyProtection="1">
      <alignment horizontal="center" vertical="center" wrapText="1"/>
      <protection locked="0"/>
    </xf>
    <xf numFmtId="0" fontId="10" fillId="3" borderId="46" xfId="1" applyFont="1" applyFill="1" applyBorder="1" applyAlignment="1" applyProtection="1">
      <alignment horizontal="center" vertical="center" wrapText="1"/>
      <protection locked="0"/>
    </xf>
    <xf numFmtId="0" fontId="10" fillId="3" borderId="47" xfId="1" applyFont="1" applyFill="1" applyBorder="1" applyAlignment="1" applyProtection="1">
      <alignment horizontal="center" vertical="center" wrapText="1"/>
      <protection locked="0"/>
    </xf>
    <xf numFmtId="2" fontId="1" fillId="3" borderId="27" xfId="1" applyNumberFormat="1" applyFont="1" applyFill="1" applyBorder="1" applyAlignment="1" applyProtection="1">
      <alignment horizontal="center" vertical="center" wrapText="1"/>
      <protection locked="0"/>
    </xf>
    <xf numFmtId="0" fontId="5" fillId="0" borderId="17" xfId="1" applyFont="1" applyBorder="1" applyAlignment="1" applyProtection="1">
      <alignment vertical="center" wrapText="1"/>
    </xf>
    <xf numFmtId="2" fontId="18" fillId="5" borderId="13" xfId="1" applyNumberFormat="1" applyFont="1" applyFill="1" applyBorder="1" applyAlignment="1" applyProtection="1">
      <alignment horizontal="center" vertical="center" wrapText="1"/>
      <protection locked="0"/>
    </xf>
    <xf numFmtId="2" fontId="18" fillId="5" borderId="28" xfId="1" applyNumberFormat="1" applyFont="1" applyFill="1" applyBorder="1" applyAlignment="1" applyProtection="1">
      <alignment horizontal="center" vertical="center" wrapText="1"/>
      <protection locked="0"/>
    </xf>
    <xf numFmtId="2" fontId="18" fillId="5" borderId="28" xfId="0" applyNumberFormat="1" applyFont="1" applyFill="1" applyBorder="1" applyProtection="1">
      <protection locked="0"/>
    </xf>
    <xf numFmtId="2" fontId="18" fillId="5" borderId="14" xfId="0" applyNumberFormat="1" applyFont="1" applyFill="1" applyBorder="1" applyProtection="1">
      <protection locked="0"/>
    </xf>
    <xf numFmtId="0" fontId="16" fillId="0" borderId="0" xfId="0" applyFont="1" applyAlignment="1">
      <alignment horizontal="left" vertical="center"/>
    </xf>
    <xf numFmtId="0" fontId="16" fillId="0" borderId="7" xfId="0" applyFont="1" applyBorder="1" applyAlignment="1">
      <alignment horizontal="left" vertical="center"/>
    </xf>
    <xf numFmtId="0" fontId="1" fillId="0" borderId="0" xfId="0" applyFont="1" applyAlignment="1">
      <alignment horizontal="left" vertical="center" wrapText="1"/>
    </xf>
    <xf numFmtId="0" fontId="9" fillId="4" borderId="2" xfId="0" applyFont="1" applyFill="1" applyBorder="1" applyAlignment="1">
      <alignment horizontal="left" wrapText="1"/>
    </xf>
    <xf numFmtId="0" fontId="9" fillId="4" borderId="20" xfId="0" applyFont="1" applyFill="1" applyBorder="1" applyAlignment="1">
      <alignment horizontal="left"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28"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5" xfId="1" applyFont="1" applyFill="1" applyBorder="1" applyAlignment="1" applyProtection="1">
      <alignment horizontal="center" vertical="center" wrapText="1"/>
    </xf>
    <xf numFmtId="0" fontId="9" fillId="4" borderId="43" xfId="1" applyFont="1" applyFill="1" applyBorder="1" applyAlignment="1" applyProtection="1">
      <alignment horizontal="center" vertical="center" wrapText="1"/>
    </xf>
    <xf numFmtId="0" fontId="9" fillId="2" borderId="5" xfId="1" applyFont="1" applyFill="1" applyBorder="1" applyAlignment="1" applyProtection="1">
      <alignment horizontal="center" vertical="center" wrapText="1"/>
    </xf>
    <xf numFmtId="0" fontId="9" fillId="2" borderId="43" xfId="1" applyFont="1" applyFill="1" applyBorder="1" applyAlignment="1" applyProtection="1">
      <alignment horizontal="center" vertical="center" wrapText="1"/>
    </xf>
    <xf numFmtId="0" fontId="9" fillId="4" borderId="4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2" borderId="16" xfId="1" applyFont="1" applyFill="1" applyBorder="1" applyAlignment="1" applyProtection="1">
      <alignment horizontal="center" vertical="center" wrapText="1"/>
    </xf>
    <xf numFmtId="0" fontId="9" fillId="2" borderId="30" xfId="1" applyFont="1" applyFill="1" applyBorder="1" applyAlignment="1" applyProtection="1">
      <alignment horizontal="center" vertical="center" wrapText="1"/>
    </xf>
    <xf numFmtId="0" fontId="9" fillId="2" borderId="31" xfId="1" applyFont="1" applyFill="1" applyBorder="1" applyAlignment="1" applyProtection="1">
      <alignment horizontal="center" vertical="center" wrapText="1"/>
    </xf>
    <xf numFmtId="0" fontId="9" fillId="4" borderId="5"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5" fillId="2" borderId="21" xfId="1" applyFont="1" applyFill="1" applyBorder="1" applyAlignment="1" applyProtection="1">
      <alignment horizontal="center" vertical="center" wrapText="1"/>
    </xf>
    <xf numFmtId="0" fontId="5" fillId="2" borderId="44" xfId="1" applyFont="1" applyFill="1" applyBorder="1" applyAlignment="1" applyProtection="1">
      <alignment horizontal="center" vertical="center" wrapText="1"/>
    </xf>
    <xf numFmtId="0" fontId="5" fillId="0" borderId="1" xfId="1" applyFont="1" applyBorder="1" applyAlignment="1" applyProtection="1">
      <alignment horizontal="left" vertical="center" wrapText="1"/>
    </xf>
    <xf numFmtId="0" fontId="5" fillId="0" borderId="0" xfId="1" applyFont="1" applyBorder="1" applyAlignment="1" applyProtection="1">
      <alignment horizontal="left" vertical="center" wrapText="1"/>
    </xf>
    <xf numFmtId="0" fontId="5" fillId="0" borderId="26" xfId="1" applyFont="1" applyBorder="1" applyAlignment="1" applyProtection="1">
      <alignment horizontal="left" vertical="center" wrapText="1"/>
    </xf>
    <xf numFmtId="0" fontId="9" fillId="2" borderId="12"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24"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9" fillId="2" borderId="25" xfId="1" applyFont="1" applyFill="1" applyBorder="1" applyAlignment="1" applyProtection="1">
      <alignment horizontal="center" vertical="center"/>
    </xf>
    <xf numFmtId="0" fontId="5" fillId="0" borderId="24" xfId="1" applyFont="1" applyBorder="1" applyAlignment="1" applyProtection="1">
      <alignment horizontal="left" vertical="center" wrapText="1"/>
    </xf>
    <xf numFmtId="0" fontId="5" fillId="0" borderId="17" xfId="1" applyFont="1" applyBorder="1" applyAlignment="1" applyProtection="1">
      <alignment horizontal="left" vertical="center" wrapText="1"/>
    </xf>
    <xf numFmtId="0" fontId="5" fillId="0" borderId="25" xfId="1" applyFont="1" applyBorder="1" applyAlignment="1" applyProtection="1">
      <alignment horizontal="left" vertical="center" wrapText="1"/>
    </xf>
    <xf numFmtId="0" fontId="9" fillId="4" borderId="6" xfId="0" applyFont="1" applyFill="1" applyBorder="1" applyAlignment="1">
      <alignment horizontal="left" vertical="center"/>
    </xf>
    <xf numFmtId="0" fontId="9" fillId="4" borderId="38" xfId="0" applyFont="1" applyFill="1" applyBorder="1" applyAlignment="1">
      <alignment horizontal="left" vertical="center"/>
    </xf>
    <xf numFmtId="0" fontId="9" fillId="4" borderId="39" xfId="0" applyFont="1" applyFill="1" applyBorder="1" applyAlignment="1">
      <alignment horizontal="left" vertical="center"/>
    </xf>
    <xf numFmtId="0" fontId="9" fillId="2" borderId="16" xfId="1" applyFont="1" applyFill="1" applyBorder="1" applyAlignment="1" applyProtection="1">
      <alignment horizontal="center" vertical="center"/>
    </xf>
    <xf numFmtId="0" fontId="9" fillId="2" borderId="30" xfId="1" applyFont="1" applyFill="1" applyBorder="1" applyAlignment="1" applyProtection="1">
      <alignment horizontal="center" vertical="center"/>
    </xf>
    <xf numFmtId="0" fontId="9" fillId="2" borderId="31" xfId="1" applyFont="1" applyFill="1" applyBorder="1" applyAlignment="1" applyProtection="1">
      <alignment horizontal="center" vertical="center"/>
    </xf>
    <xf numFmtId="0" fontId="5" fillId="2" borderId="3"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9" fillId="2" borderId="4" xfId="1" applyFont="1" applyFill="1" applyBorder="1" applyAlignment="1" applyProtection="1">
      <alignment horizontal="center" vertical="center" wrapText="1"/>
    </xf>
    <xf numFmtId="0" fontId="9" fillId="2" borderId="28" xfId="1" applyFont="1" applyFill="1" applyBorder="1" applyAlignment="1" applyProtection="1">
      <alignment horizontal="center" vertical="center" wrapText="1"/>
    </xf>
    <xf numFmtId="0" fontId="9" fillId="4" borderId="22" xfId="0" applyFont="1" applyFill="1" applyBorder="1" applyAlignment="1">
      <alignment horizontal="center" vertical="center"/>
    </xf>
    <xf numFmtId="0" fontId="9" fillId="4" borderId="42" xfId="0" applyFont="1" applyFill="1" applyBorder="1" applyAlignment="1">
      <alignment horizontal="center" vertical="center"/>
    </xf>
    <xf numFmtId="0" fontId="9" fillId="4" borderId="36" xfId="0" applyFont="1" applyFill="1" applyBorder="1" applyAlignment="1">
      <alignment horizontal="center" vertical="center"/>
    </xf>
    <xf numFmtId="0" fontId="9" fillId="2" borderId="41" xfId="1" applyFont="1" applyFill="1" applyBorder="1" applyAlignment="1" applyProtection="1">
      <alignment horizontal="center" vertical="center" wrapText="1"/>
    </xf>
    <xf numFmtId="0" fontId="5" fillId="2" borderId="40"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42" xfId="1" applyFont="1" applyFill="1" applyBorder="1" applyAlignment="1" applyProtection="1">
      <alignment horizontal="center" vertical="center" wrapText="1"/>
    </xf>
    <xf numFmtId="0" fontId="9" fillId="2" borderId="36"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18" xfId="1" applyFont="1" applyFill="1" applyBorder="1" applyAlignment="1" applyProtection="1">
      <alignment horizontal="center" vertical="center" wrapText="1"/>
    </xf>
    <xf numFmtId="0" fontId="9" fillId="2" borderId="23" xfId="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8">
    <dxf>
      <font>
        <color theme="1"/>
      </font>
      <fill>
        <patternFill>
          <bgColor rgb="FF99CCFF"/>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1"/>
      </font>
      <fill>
        <patternFill>
          <bgColor rgb="FF99CCFF"/>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4"/>
  <sheetViews>
    <sheetView showGridLines="0" tabSelected="1" zoomScale="85" zoomScaleNormal="85" workbookViewId="0"/>
  </sheetViews>
  <sheetFormatPr defaultColWidth="8.7109375" defaultRowHeight="14.25" x14ac:dyDescent="0.2"/>
  <cols>
    <col min="1" max="1" width="5.85546875" style="34" customWidth="1"/>
    <col min="2" max="2" width="42.140625" style="34" customWidth="1"/>
    <col min="3" max="3" width="26.42578125" style="34" customWidth="1"/>
    <col min="4" max="8" width="20.140625" style="34" customWidth="1"/>
    <col min="9" max="9" width="21.7109375" style="34" customWidth="1"/>
    <col min="10" max="10" width="27" style="34" customWidth="1"/>
    <col min="11" max="11" width="20.5703125" style="34" customWidth="1"/>
    <col min="12" max="12" width="24.42578125" style="34" customWidth="1"/>
    <col min="13" max="15" width="8.7109375" style="34"/>
    <col min="16" max="17" width="0" style="34" hidden="1" customWidth="1"/>
    <col min="18" max="16384" width="8.7109375" style="34"/>
  </cols>
  <sheetData>
    <row r="1" spans="2:9" s="104" customFormat="1" x14ac:dyDescent="0.2">
      <c r="F1" s="105" t="s">
        <v>118</v>
      </c>
    </row>
    <row r="2" spans="2:9" s="104" customFormat="1" x14ac:dyDescent="0.2">
      <c r="F2" s="105" t="s">
        <v>119</v>
      </c>
    </row>
    <row r="3" spans="2:9" s="104" customFormat="1" x14ac:dyDescent="0.2">
      <c r="I3" s="105"/>
    </row>
    <row r="4" spans="2:9" x14ac:dyDescent="0.2">
      <c r="B4" s="117" t="s">
        <v>79</v>
      </c>
      <c r="C4" s="117"/>
      <c r="D4" s="117"/>
      <c r="E4" s="117"/>
      <c r="F4" s="117"/>
    </row>
    <row r="5" spans="2:9" ht="14.25" customHeight="1" x14ac:dyDescent="0.2">
      <c r="B5" s="118"/>
      <c r="C5" s="118"/>
      <c r="D5" s="118"/>
      <c r="E5" s="118"/>
      <c r="F5" s="118"/>
    </row>
    <row r="6" spans="2:9" ht="15" x14ac:dyDescent="0.2">
      <c r="B6" s="126" t="s">
        <v>33</v>
      </c>
      <c r="C6" s="126"/>
      <c r="D6" s="126"/>
      <c r="E6" s="126"/>
      <c r="F6" s="126"/>
    </row>
    <row r="7" spans="2:9" x14ac:dyDescent="0.2">
      <c r="B7" s="15"/>
      <c r="C7" s="35"/>
      <c r="D7" s="35"/>
      <c r="E7" s="78"/>
      <c r="F7" s="36"/>
    </row>
    <row r="8" spans="2:9" ht="15" x14ac:dyDescent="0.2">
      <c r="B8" s="126" t="s">
        <v>34</v>
      </c>
      <c r="C8" s="126"/>
      <c r="D8" s="126"/>
      <c r="E8" s="126"/>
      <c r="F8" s="126"/>
    </row>
    <row r="9" spans="2:9" x14ac:dyDescent="0.2">
      <c r="B9" s="77" t="s">
        <v>99</v>
      </c>
      <c r="C9" s="35"/>
      <c r="D9" s="35"/>
      <c r="E9" s="35"/>
      <c r="F9" s="36"/>
    </row>
    <row r="10" spans="2:9" ht="15" x14ac:dyDescent="0.2">
      <c r="B10" s="126" t="s">
        <v>113</v>
      </c>
      <c r="C10" s="126"/>
      <c r="D10" s="126"/>
      <c r="E10" s="126"/>
      <c r="F10" s="126"/>
    </row>
    <row r="11" spans="2:9" x14ac:dyDescent="0.2">
      <c r="B11" s="16">
        <v>44462</v>
      </c>
      <c r="C11" s="35"/>
      <c r="D11" s="35"/>
      <c r="E11" s="35"/>
      <c r="F11" s="36"/>
    </row>
    <row r="12" spans="2:9" ht="15" x14ac:dyDescent="0.2">
      <c r="B12" s="126" t="s">
        <v>35</v>
      </c>
      <c r="C12" s="126"/>
      <c r="D12" s="126"/>
      <c r="E12" s="126"/>
      <c r="F12" s="126"/>
    </row>
    <row r="13" spans="2:9" x14ac:dyDescent="0.2">
      <c r="B13" s="15"/>
      <c r="C13" s="35"/>
      <c r="D13" s="35"/>
      <c r="E13" s="35"/>
      <c r="F13" s="36"/>
    </row>
    <row r="14" spans="2:9" ht="15" x14ac:dyDescent="0.2">
      <c r="B14" s="127" t="s">
        <v>36</v>
      </c>
      <c r="C14" s="127"/>
      <c r="D14" s="127"/>
      <c r="E14" s="127"/>
      <c r="F14" s="127"/>
    </row>
    <row r="15" spans="2:9" x14ac:dyDescent="0.2">
      <c r="B15" s="31" t="s">
        <v>82</v>
      </c>
      <c r="C15" s="32" t="s">
        <v>101</v>
      </c>
      <c r="D15" s="37"/>
      <c r="E15" s="37"/>
      <c r="F15" s="38"/>
    </row>
    <row r="16" spans="2:9" x14ac:dyDescent="0.2">
      <c r="B16" s="17" t="s">
        <v>122</v>
      </c>
      <c r="C16" s="9" t="s">
        <v>85</v>
      </c>
      <c r="D16" s="35"/>
      <c r="E16" s="35"/>
      <c r="F16" s="36"/>
    </row>
    <row r="17" spans="2:12" x14ac:dyDescent="0.2">
      <c r="B17" s="18" t="s">
        <v>84</v>
      </c>
      <c r="C17" s="33" t="s">
        <v>86</v>
      </c>
      <c r="D17" s="39"/>
      <c r="E17" s="39"/>
      <c r="F17" s="40"/>
    </row>
    <row r="19" spans="2:12" ht="18" x14ac:dyDescent="0.2">
      <c r="B19" s="53" t="s">
        <v>82</v>
      </c>
      <c r="C19" s="53"/>
      <c r="D19" s="41"/>
      <c r="E19" s="41"/>
    </row>
    <row r="20" spans="2:12" ht="15.75" thickBot="1" x14ac:dyDescent="0.25">
      <c r="B20" s="54" t="s">
        <v>0</v>
      </c>
      <c r="C20" s="54"/>
      <c r="D20" s="10"/>
      <c r="E20" s="10"/>
    </row>
    <row r="21" spans="2:12" ht="15" x14ac:dyDescent="0.25">
      <c r="B21" s="2" t="s">
        <v>1</v>
      </c>
      <c r="C21" s="24"/>
      <c r="D21" s="11"/>
      <c r="E21" s="11"/>
    </row>
    <row r="22" spans="2:12" ht="15" x14ac:dyDescent="0.2">
      <c r="B22" s="3" t="s">
        <v>98</v>
      </c>
      <c r="C22" s="22"/>
      <c r="D22" s="12"/>
      <c r="E22" s="12"/>
    </row>
    <row r="23" spans="2:12" ht="15" x14ac:dyDescent="0.2">
      <c r="B23" s="14" t="s">
        <v>100</v>
      </c>
      <c r="C23" s="23"/>
      <c r="D23" s="13"/>
      <c r="E23" s="13"/>
    </row>
    <row r="24" spans="2:12" ht="15.75" thickBot="1" x14ac:dyDescent="0.3">
      <c r="B24" s="76" t="s">
        <v>2</v>
      </c>
      <c r="C24" s="72"/>
      <c r="D24" s="42"/>
      <c r="E24" s="42"/>
    </row>
    <row r="25" spans="2:12" ht="15" thickBot="1" x14ac:dyDescent="0.25"/>
    <row r="26" spans="2:12" ht="15" x14ac:dyDescent="0.25">
      <c r="B26" s="120" t="s">
        <v>136</v>
      </c>
      <c r="C26" s="121"/>
      <c r="D26" s="70"/>
    </row>
    <row r="27" spans="2:12" ht="33.6" customHeight="1" x14ac:dyDescent="0.2">
      <c r="B27" s="122" t="s">
        <v>137</v>
      </c>
      <c r="C27" s="123"/>
      <c r="D27" s="71"/>
    </row>
    <row r="28" spans="2:12" ht="15.75" thickBot="1" x14ac:dyDescent="0.25">
      <c r="B28" s="124" t="s">
        <v>135</v>
      </c>
      <c r="C28" s="125"/>
      <c r="D28" s="79"/>
    </row>
    <row r="29" spans="2:12" ht="15" thickBot="1" x14ac:dyDescent="0.25"/>
    <row r="30" spans="2:12" ht="18" x14ac:dyDescent="0.25">
      <c r="B30" s="5" t="s">
        <v>83</v>
      </c>
      <c r="C30" s="43"/>
      <c r="D30" s="43"/>
      <c r="E30" s="43"/>
      <c r="F30" s="44"/>
      <c r="G30" s="44"/>
      <c r="H30" s="44"/>
      <c r="I30" s="44"/>
      <c r="J30" s="44"/>
      <c r="K30" s="44"/>
      <c r="L30" s="45"/>
    </row>
    <row r="31" spans="2:12" ht="12.6" customHeight="1" x14ac:dyDescent="0.2">
      <c r="B31" s="142" t="s">
        <v>120</v>
      </c>
      <c r="C31" s="143"/>
      <c r="D31" s="143"/>
      <c r="E31" s="143"/>
      <c r="F31" s="143"/>
      <c r="G31" s="143"/>
      <c r="H31" s="143"/>
      <c r="I31" s="143"/>
      <c r="J31" s="143"/>
      <c r="K31" s="143"/>
      <c r="L31" s="144"/>
    </row>
    <row r="32" spans="2:12" ht="15" thickBot="1" x14ac:dyDescent="0.25">
      <c r="B32" s="142"/>
      <c r="C32" s="143"/>
      <c r="D32" s="143"/>
      <c r="E32" s="143"/>
      <c r="F32" s="143"/>
      <c r="G32" s="143"/>
      <c r="H32" s="143"/>
      <c r="I32" s="143"/>
      <c r="J32" s="143"/>
      <c r="K32" s="143"/>
      <c r="L32" s="144"/>
    </row>
    <row r="33" spans="1:17" ht="14.1" customHeight="1" thickBot="1" x14ac:dyDescent="0.25">
      <c r="B33" s="134" t="s">
        <v>76</v>
      </c>
      <c r="C33" s="135"/>
      <c r="D33" s="135"/>
      <c r="E33" s="135"/>
      <c r="F33" s="135"/>
      <c r="G33" s="135"/>
      <c r="H33" s="135"/>
      <c r="I33" s="135"/>
      <c r="J33" s="135"/>
      <c r="K33" s="135"/>
      <c r="L33" s="136"/>
    </row>
    <row r="34" spans="1:17" ht="14.1" customHeight="1" x14ac:dyDescent="0.2">
      <c r="B34" s="6">
        <v>1</v>
      </c>
      <c r="C34" s="7">
        <v>2</v>
      </c>
      <c r="D34" s="7">
        <v>3</v>
      </c>
      <c r="E34" s="7">
        <v>4</v>
      </c>
      <c r="F34" s="7">
        <v>5</v>
      </c>
      <c r="G34" s="7">
        <v>6</v>
      </c>
      <c r="H34" s="7">
        <v>7</v>
      </c>
      <c r="I34" s="7">
        <v>8</v>
      </c>
      <c r="J34" s="7">
        <v>9</v>
      </c>
      <c r="K34" s="7">
        <v>10</v>
      </c>
      <c r="L34" s="98">
        <v>11</v>
      </c>
    </row>
    <row r="35" spans="1:17" x14ac:dyDescent="0.2">
      <c r="B35" s="140" t="s">
        <v>75</v>
      </c>
      <c r="C35" s="130" t="s">
        <v>104</v>
      </c>
      <c r="D35" s="128" t="s">
        <v>105</v>
      </c>
      <c r="E35" s="137" t="s">
        <v>106</v>
      </c>
      <c r="F35" s="128" t="s">
        <v>114</v>
      </c>
      <c r="G35" s="137" t="s">
        <v>107</v>
      </c>
      <c r="H35" s="128" t="s">
        <v>108</v>
      </c>
      <c r="I35" s="137" t="s">
        <v>109</v>
      </c>
      <c r="J35" s="137" t="s">
        <v>121</v>
      </c>
      <c r="K35" s="137" t="s">
        <v>110</v>
      </c>
      <c r="L35" s="132" t="s">
        <v>115</v>
      </c>
    </row>
    <row r="36" spans="1:17" x14ac:dyDescent="0.2">
      <c r="B36" s="141"/>
      <c r="C36" s="131"/>
      <c r="D36" s="129"/>
      <c r="E36" s="138"/>
      <c r="F36" s="129"/>
      <c r="G36" s="138"/>
      <c r="H36" s="129"/>
      <c r="I36" s="138"/>
      <c r="J36" s="138"/>
      <c r="K36" s="138"/>
      <c r="L36" s="133"/>
    </row>
    <row r="37" spans="1:17" x14ac:dyDescent="0.2">
      <c r="B37" s="141"/>
      <c r="C37" s="131"/>
      <c r="D37" s="129"/>
      <c r="E37" s="138"/>
      <c r="F37" s="129"/>
      <c r="G37" s="138"/>
      <c r="H37" s="129"/>
      <c r="I37" s="138"/>
      <c r="J37" s="138"/>
      <c r="K37" s="138"/>
      <c r="L37" s="133"/>
    </row>
    <row r="38" spans="1:17" ht="15" thickBot="1" x14ac:dyDescent="0.25">
      <c r="B38" s="141"/>
      <c r="C38" s="131"/>
      <c r="D38" s="129"/>
      <c r="E38" s="138"/>
      <c r="F38" s="129"/>
      <c r="G38" s="138"/>
      <c r="H38" s="129"/>
      <c r="I38" s="138"/>
      <c r="J38" s="138"/>
      <c r="K38" s="139"/>
      <c r="L38" s="133"/>
      <c r="P38" s="86" t="s">
        <v>111</v>
      </c>
    </row>
    <row r="39" spans="1:17" x14ac:dyDescent="0.2">
      <c r="A39" s="49">
        <v>1</v>
      </c>
      <c r="B39" s="50"/>
      <c r="C39" s="80"/>
      <c r="D39" s="80"/>
      <c r="E39" s="81"/>
      <c r="F39" s="81"/>
      <c r="G39" s="81"/>
      <c r="H39" s="81"/>
      <c r="I39" s="81"/>
      <c r="J39" s="81"/>
      <c r="K39" s="95" t="str">
        <f t="shared" ref="K39:K56" si="0">IF(AND(Q39=TRUE)," ",(SUM(C39-D39-E39-F39-G39-H39-I39-J39)))</f>
        <v xml:space="preserve"> </v>
      </c>
      <c r="L39" s="100"/>
      <c r="P39" s="87" t="str">
        <f>K39</f>
        <v xml:space="preserve"> </v>
      </c>
      <c r="Q39" s="88" t="b">
        <f>SUMPRODUCT(--(C39:J39&lt;&gt;""))=0</f>
        <v>1</v>
      </c>
    </row>
    <row r="40" spans="1:17" x14ac:dyDescent="0.2">
      <c r="A40" s="49">
        <v>2</v>
      </c>
      <c r="B40" s="51"/>
      <c r="C40" s="82"/>
      <c r="D40" s="82"/>
      <c r="E40" s="83"/>
      <c r="F40" s="83"/>
      <c r="G40" s="83"/>
      <c r="H40" s="83"/>
      <c r="I40" s="83"/>
      <c r="J40" s="83"/>
      <c r="K40" s="96" t="str">
        <f t="shared" si="0"/>
        <v xml:space="preserve"> </v>
      </c>
      <c r="L40" s="101"/>
      <c r="P40" s="87" t="str">
        <f t="shared" ref="P40:P56" si="1">K40</f>
        <v xml:space="preserve"> </v>
      </c>
      <c r="Q40" s="88" t="b">
        <f t="shared" ref="Q40:Q57" si="2">SUMPRODUCT(--(C40:J40&lt;&gt;""))=0</f>
        <v>1</v>
      </c>
    </row>
    <row r="41" spans="1:17" x14ac:dyDescent="0.2">
      <c r="A41" s="49">
        <v>3</v>
      </c>
      <c r="B41" s="51"/>
      <c r="C41" s="82"/>
      <c r="D41" s="82"/>
      <c r="E41" s="83"/>
      <c r="F41" s="83"/>
      <c r="G41" s="83"/>
      <c r="H41" s="83"/>
      <c r="I41" s="83"/>
      <c r="J41" s="83"/>
      <c r="K41" s="96" t="str">
        <f t="shared" si="0"/>
        <v xml:space="preserve"> </v>
      </c>
      <c r="L41" s="101"/>
      <c r="P41" s="87" t="str">
        <f t="shared" si="1"/>
        <v xml:space="preserve"> </v>
      </c>
      <c r="Q41" s="88" t="b">
        <f t="shared" si="2"/>
        <v>1</v>
      </c>
    </row>
    <row r="42" spans="1:17" x14ac:dyDescent="0.2">
      <c r="A42" s="49">
        <v>4</v>
      </c>
      <c r="B42" s="51"/>
      <c r="C42" s="82"/>
      <c r="D42" s="82"/>
      <c r="E42" s="83"/>
      <c r="F42" s="83"/>
      <c r="G42" s="83"/>
      <c r="H42" s="83"/>
      <c r="I42" s="83"/>
      <c r="J42" s="83"/>
      <c r="K42" s="96" t="str">
        <f t="shared" si="0"/>
        <v xml:space="preserve"> </v>
      </c>
      <c r="L42" s="101"/>
      <c r="P42" s="87" t="str">
        <f t="shared" si="1"/>
        <v xml:space="preserve"> </v>
      </c>
      <c r="Q42" s="88" t="b">
        <f t="shared" si="2"/>
        <v>1</v>
      </c>
    </row>
    <row r="43" spans="1:17" x14ac:dyDescent="0.2">
      <c r="A43" s="49">
        <v>5</v>
      </c>
      <c r="B43" s="51"/>
      <c r="C43" s="82"/>
      <c r="D43" s="82"/>
      <c r="E43" s="83"/>
      <c r="F43" s="83"/>
      <c r="G43" s="83"/>
      <c r="H43" s="83"/>
      <c r="I43" s="83"/>
      <c r="J43" s="83"/>
      <c r="K43" s="96" t="str">
        <f t="shared" si="0"/>
        <v xml:space="preserve"> </v>
      </c>
      <c r="L43" s="101"/>
      <c r="P43" s="87" t="str">
        <f t="shared" si="1"/>
        <v xml:space="preserve"> </v>
      </c>
      <c r="Q43" s="88" t="b">
        <f t="shared" si="2"/>
        <v>1</v>
      </c>
    </row>
    <row r="44" spans="1:17" x14ac:dyDescent="0.2">
      <c r="A44" s="49">
        <v>6</v>
      </c>
      <c r="B44" s="51"/>
      <c r="C44" s="82"/>
      <c r="D44" s="82"/>
      <c r="E44" s="83"/>
      <c r="F44" s="83"/>
      <c r="G44" s="83"/>
      <c r="H44" s="83"/>
      <c r="I44" s="83"/>
      <c r="J44" s="83"/>
      <c r="K44" s="96" t="str">
        <f t="shared" si="0"/>
        <v xml:space="preserve"> </v>
      </c>
      <c r="L44" s="101"/>
      <c r="P44" s="87" t="str">
        <f t="shared" si="1"/>
        <v xml:space="preserve"> </v>
      </c>
      <c r="Q44" s="88" t="b">
        <f t="shared" si="2"/>
        <v>1</v>
      </c>
    </row>
    <row r="45" spans="1:17" x14ac:dyDescent="0.2">
      <c r="A45" s="49">
        <v>7</v>
      </c>
      <c r="B45" s="51"/>
      <c r="C45" s="82"/>
      <c r="D45" s="82"/>
      <c r="E45" s="83"/>
      <c r="F45" s="83"/>
      <c r="G45" s="83"/>
      <c r="H45" s="83"/>
      <c r="I45" s="83"/>
      <c r="J45" s="83"/>
      <c r="K45" s="96" t="str">
        <f t="shared" si="0"/>
        <v xml:space="preserve"> </v>
      </c>
      <c r="L45" s="101"/>
      <c r="P45" s="87" t="str">
        <f t="shared" si="1"/>
        <v xml:space="preserve"> </v>
      </c>
      <c r="Q45" s="88" t="b">
        <f t="shared" si="2"/>
        <v>1</v>
      </c>
    </row>
    <row r="46" spans="1:17" ht="12.6" customHeight="1" x14ac:dyDescent="0.2">
      <c r="A46" s="49">
        <v>8</v>
      </c>
      <c r="B46" s="51"/>
      <c r="C46" s="82"/>
      <c r="D46" s="82"/>
      <c r="E46" s="83"/>
      <c r="F46" s="83"/>
      <c r="G46" s="83"/>
      <c r="H46" s="83"/>
      <c r="I46" s="83"/>
      <c r="J46" s="83"/>
      <c r="K46" s="96" t="str">
        <f t="shared" si="0"/>
        <v xml:space="preserve"> </v>
      </c>
      <c r="L46" s="101"/>
      <c r="P46" s="87" t="str">
        <f t="shared" si="1"/>
        <v xml:space="preserve"> </v>
      </c>
      <c r="Q46" s="88" t="b">
        <f t="shared" si="2"/>
        <v>1</v>
      </c>
    </row>
    <row r="47" spans="1:17" ht="12.6" customHeight="1" x14ac:dyDescent="0.2">
      <c r="A47" s="49">
        <v>9</v>
      </c>
      <c r="B47" s="51"/>
      <c r="C47" s="82"/>
      <c r="D47" s="82"/>
      <c r="E47" s="83"/>
      <c r="F47" s="83"/>
      <c r="G47" s="83"/>
      <c r="H47" s="83"/>
      <c r="I47" s="83"/>
      <c r="J47" s="83"/>
      <c r="K47" s="96" t="str">
        <f t="shared" si="0"/>
        <v xml:space="preserve"> </v>
      </c>
      <c r="L47" s="101"/>
      <c r="P47" s="87" t="str">
        <f t="shared" si="1"/>
        <v xml:space="preserve"> </v>
      </c>
      <c r="Q47" s="88" t="b">
        <f t="shared" si="2"/>
        <v>1</v>
      </c>
    </row>
    <row r="48" spans="1:17" ht="12.6" customHeight="1" x14ac:dyDescent="0.2">
      <c r="A48" s="49">
        <v>10</v>
      </c>
      <c r="B48" s="51"/>
      <c r="C48" s="82"/>
      <c r="D48" s="82"/>
      <c r="E48" s="83"/>
      <c r="F48" s="83"/>
      <c r="G48" s="83"/>
      <c r="H48" s="83"/>
      <c r="I48" s="83"/>
      <c r="J48" s="83"/>
      <c r="K48" s="96" t="str">
        <f t="shared" si="0"/>
        <v xml:space="preserve"> </v>
      </c>
      <c r="L48" s="101"/>
      <c r="P48" s="87" t="str">
        <f t="shared" si="1"/>
        <v xml:space="preserve"> </v>
      </c>
      <c r="Q48" s="88" t="b">
        <f t="shared" si="2"/>
        <v>1</v>
      </c>
    </row>
    <row r="49" spans="1:17" s="46" customFormat="1" x14ac:dyDescent="0.2">
      <c r="A49" s="49">
        <v>11</v>
      </c>
      <c r="B49" s="51"/>
      <c r="C49" s="82"/>
      <c r="D49" s="82"/>
      <c r="E49" s="83"/>
      <c r="F49" s="83"/>
      <c r="G49" s="83"/>
      <c r="H49" s="83"/>
      <c r="I49" s="83"/>
      <c r="J49" s="83"/>
      <c r="K49" s="96" t="str">
        <f t="shared" si="0"/>
        <v xml:space="preserve"> </v>
      </c>
      <c r="L49" s="101"/>
      <c r="O49" s="34"/>
      <c r="P49" s="87" t="str">
        <f t="shared" si="1"/>
        <v xml:space="preserve"> </v>
      </c>
      <c r="Q49" s="88" t="b">
        <f t="shared" si="2"/>
        <v>1</v>
      </c>
    </row>
    <row r="50" spans="1:17" x14ac:dyDescent="0.2">
      <c r="A50" s="49">
        <v>12</v>
      </c>
      <c r="B50" s="51"/>
      <c r="C50" s="82"/>
      <c r="D50" s="82"/>
      <c r="E50" s="83"/>
      <c r="F50" s="83"/>
      <c r="G50" s="83"/>
      <c r="H50" s="83"/>
      <c r="I50" s="83"/>
      <c r="J50" s="83"/>
      <c r="K50" s="96" t="str">
        <f t="shared" si="0"/>
        <v xml:space="preserve"> </v>
      </c>
      <c r="L50" s="101"/>
      <c r="P50" s="87" t="str">
        <f t="shared" si="1"/>
        <v xml:space="preserve"> </v>
      </c>
      <c r="Q50" s="88" t="b">
        <f t="shared" si="2"/>
        <v>1</v>
      </c>
    </row>
    <row r="51" spans="1:17" x14ac:dyDescent="0.2">
      <c r="A51" s="49">
        <v>13</v>
      </c>
      <c r="B51" s="51"/>
      <c r="C51" s="82"/>
      <c r="D51" s="82"/>
      <c r="E51" s="83"/>
      <c r="F51" s="83"/>
      <c r="G51" s="83"/>
      <c r="H51" s="83"/>
      <c r="I51" s="83"/>
      <c r="J51" s="83"/>
      <c r="K51" s="96" t="str">
        <f t="shared" si="0"/>
        <v xml:space="preserve"> </v>
      </c>
      <c r="L51" s="101"/>
      <c r="P51" s="87" t="str">
        <f t="shared" si="1"/>
        <v xml:space="preserve"> </v>
      </c>
      <c r="Q51" s="88" t="b">
        <f t="shared" si="2"/>
        <v>1</v>
      </c>
    </row>
    <row r="52" spans="1:17" x14ac:dyDescent="0.2">
      <c r="A52" s="49">
        <v>14</v>
      </c>
      <c r="B52" s="51"/>
      <c r="C52" s="82"/>
      <c r="D52" s="82"/>
      <c r="E52" s="83"/>
      <c r="F52" s="83"/>
      <c r="G52" s="83"/>
      <c r="H52" s="83"/>
      <c r="I52" s="83"/>
      <c r="J52" s="83"/>
      <c r="K52" s="96" t="str">
        <f t="shared" si="0"/>
        <v xml:space="preserve"> </v>
      </c>
      <c r="L52" s="101"/>
      <c r="P52" s="87" t="str">
        <f t="shared" si="1"/>
        <v xml:space="preserve"> </v>
      </c>
      <c r="Q52" s="88" t="b">
        <f t="shared" si="2"/>
        <v>1</v>
      </c>
    </row>
    <row r="53" spans="1:17" x14ac:dyDescent="0.2">
      <c r="A53" s="49">
        <v>15</v>
      </c>
      <c r="B53" s="51"/>
      <c r="C53" s="82"/>
      <c r="D53" s="82"/>
      <c r="E53" s="83"/>
      <c r="F53" s="83"/>
      <c r="G53" s="83"/>
      <c r="H53" s="83"/>
      <c r="I53" s="83"/>
      <c r="J53" s="83"/>
      <c r="K53" s="96" t="str">
        <f t="shared" si="0"/>
        <v xml:space="preserve"> </v>
      </c>
      <c r="L53" s="101"/>
      <c r="P53" s="87" t="str">
        <f t="shared" si="1"/>
        <v xml:space="preserve"> </v>
      </c>
      <c r="Q53" s="88" t="b">
        <f t="shared" si="2"/>
        <v>1</v>
      </c>
    </row>
    <row r="54" spans="1:17" x14ac:dyDescent="0.2">
      <c r="A54" s="49">
        <v>16</v>
      </c>
      <c r="B54" s="51"/>
      <c r="C54" s="82"/>
      <c r="D54" s="82"/>
      <c r="E54" s="83"/>
      <c r="F54" s="83"/>
      <c r="G54" s="83"/>
      <c r="H54" s="83"/>
      <c r="I54" s="83"/>
      <c r="J54" s="83"/>
      <c r="K54" s="96" t="str">
        <f t="shared" si="0"/>
        <v xml:space="preserve"> </v>
      </c>
      <c r="L54" s="101"/>
      <c r="P54" s="87" t="str">
        <f t="shared" si="1"/>
        <v xml:space="preserve"> </v>
      </c>
      <c r="Q54" s="88" t="b">
        <f t="shared" si="2"/>
        <v>1</v>
      </c>
    </row>
    <row r="55" spans="1:17" x14ac:dyDescent="0.2">
      <c r="A55" s="49">
        <v>17</v>
      </c>
      <c r="B55" s="51"/>
      <c r="C55" s="82"/>
      <c r="D55" s="82"/>
      <c r="E55" s="83"/>
      <c r="F55" s="83"/>
      <c r="G55" s="83"/>
      <c r="H55" s="83"/>
      <c r="I55" s="83"/>
      <c r="J55" s="83"/>
      <c r="K55" s="96" t="str">
        <f t="shared" si="0"/>
        <v xml:space="preserve"> </v>
      </c>
      <c r="L55" s="101"/>
      <c r="P55" s="87" t="str">
        <f t="shared" si="1"/>
        <v xml:space="preserve"> </v>
      </c>
      <c r="Q55" s="88" t="b">
        <f t="shared" si="2"/>
        <v>1</v>
      </c>
    </row>
    <row r="56" spans="1:17" ht="15" thickBot="1" x14ac:dyDescent="0.25">
      <c r="A56" s="49">
        <v>18</v>
      </c>
      <c r="B56" s="52"/>
      <c r="C56" s="84"/>
      <c r="D56" s="84"/>
      <c r="E56" s="85"/>
      <c r="F56" s="85"/>
      <c r="G56" s="85"/>
      <c r="H56" s="85"/>
      <c r="I56" s="85"/>
      <c r="J56" s="85"/>
      <c r="K56" s="97" t="str">
        <f t="shared" si="0"/>
        <v xml:space="preserve"> </v>
      </c>
      <c r="L56" s="102"/>
      <c r="P56" s="87" t="str">
        <f t="shared" si="1"/>
        <v xml:space="preserve"> </v>
      </c>
      <c r="Q56" s="88" t="b">
        <f t="shared" si="2"/>
        <v>1</v>
      </c>
    </row>
    <row r="57" spans="1:17" x14ac:dyDescent="0.2">
      <c r="P57" s="88"/>
      <c r="Q57" s="88" t="b">
        <f t="shared" si="2"/>
        <v>1</v>
      </c>
    </row>
    <row r="58" spans="1:17" s="104" customFormat="1" ht="14.25" customHeight="1" x14ac:dyDescent="0.2">
      <c r="B58" s="119" t="s">
        <v>143</v>
      </c>
      <c r="C58" s="119"/>
      <c r="D58" s="119"/>
      <c r="E58" s="119"/>
      <c r="F58" s="119"/>
      <c r="G58" s="119"/>
      <c r="H58" s="119"/>
      <c r="I58" s="119"/>
    </row>
    <row r="59" spans="1:17" s="104" customFormat="1" x14ac:dyDescent="0.2">
      <c r="B59" s="119"/>
      <c r="C59" s="119"/>
      <c r="D59" s="119"/>
      <c r="E59" s="119"/>
      <c r="F59" s="119"/>
      <c r="G59" s="119"/>
      <c r="H59" s="119"/>
      <c r="I59" s="119"/>
    </row>
    <row r="60" spans="1:17" s="104" customFormat="1" x14ac:dyDescent="0.2">
      <c r="B60" s="119"/>
      <c r="C60" s="119"/>
      <c r="D60" s="119"/>
      <c r="E60" s="119"/>
      <c r="F60" s="119"/>
      <c r="G60" s="119"/>
      <c r="H60" s="119"/>
      <c r="I60" s="119"/>
    </row>
    <row r="61" spans="1:17" s="104" customFormat="1" x14ac:dyDescent="0.2">
      <c r="B61" s="119"/>
      <c r="C61" s="119"/>
      <c r="D61" s="119"/>
      <c r="E61" s="119"/>
      <c r="F61" s="119"/>
      <c r="G61" s="119"/>
      <c r="H61" s="119"/>
      <c r="I61" s="119"/>
    </row>
    <row r="62" spans="1:17" s="104" customFormat="1" x14ac:dyDescent="0.2">
      <c r="B62" s="119"/>
      <c r="C62" s="119"/>
      <c r="D62" s="119"/>
      <c r="E62" s="119"/>
      <c r="F62" s="119"/>
      <c r="G62" s="119"/>
      <c r="H62" s="119"/>
      <c r="I62" s="119"/>
    </row>
    <row r="63" spans="1:17" s="104" customFormat="1" x14ac:dyDescent="0.2"/>
    <row r="64" spans="1:17" s="104" customFormat="1" x14ac:dyDescent="0.2">
      <c r="B64" s="104" t="s">
        <v>144</v>
      </c>
    </row>
  </sheetData>
  <mergeCells count="23">
    <mergeCell ref="L35:L38"/>
    <mergeCell ref="B33:L33"/>
    <mergeCell ref="K35:K38"/>
    <mergeCell ref="J35:J38"/>
    <mergeCell ref="I35:I38"/>
    <mergeCell ref="H35:H38"/>
    <mergeCell ref="B35:B38"/>
    <mergeCell ref="G35:G38"/>
    <mergeCell ref="F35:F38"/>
    <mergeCell ref="E35:E38"/>
    <mergeCell ref="B4:F5"/>
    <mergeCell ref="B58:I62"/>
    <mergeCell ref="B26:C26"/>
    <mergeCell ref="B27:C27"/>
    <mergeCell ref="B28:C28"/>
    <mergeCell ref="B6:F6"/>
    <mergeCell ref="B14:F14"/>
    <mergeCell ref="B12:F12"/>
    <mergeCell ref="B10:F10"/>
    <mergeCell ref="B8:F8"/>
    <mergeCell ref="D35:D38"/>
    <mergeCell ref="C35:C38"/>
    <mergeCell ref="B31:L32"/>
  </mergeCells>
  <conditionalFormatting sqref="D27:D28 B39:L56">
    <cfRule type="expression" dxfId="7" priority="4">
      <formula>$D$26="No"</formula>
    </cfRule>
  </conditionalFormatting>
  <conditionalFormatting sqref="D28">
    <cfRule type="expression" dxfId="6" priority="2">
      <formula>$C$24=4</formula>
    </cfRule>
  </conditionalFormatting>
  <conditionalFormatting sqref="E39:E56 G39:G56 I39:I56">
    <cfRule type="expression" dxfId="5" priority="7">
      <formula>$D$27="No"</formula>
    </cfRule>
    <cfRule type="expression" dxfId="4" priority="8">
      <formula>$D$19="No"</formula>
    </cfRule>
  </conditionalFormatting>
  <dataValidations count="9">
    <dataValidation type="list" allowBlank="1" showInputMessage="1" showErrorMessage="1" sqref="C24" xr:uid="{00000000-0002-0000-0000-000000000000}">
      <formula1>Quarter</formula1>
    </dataValidation>
    <dataValidation type="list" allowBlank="1" showInputMessage="1" showErrorMessage="1" sqref="C23" xr:uid="{00000000-0002-0000-0000-000001000000}">
      <formula1>Year</formula1>
    </dataValidation>
    <dataValidation type="list" allowBlank="1" showInputMessage="1" showErrorMessage="1" sqref="H57 H65:H68" xr:uid="{00000000-0002-0000-0000-000002000000}">
      <formula1>$M$32:$M$89</formula1>
    </dataValidation>
    <dataValidation type="list" allowBlank="1" showInputMessage="1" showErrorMessage="1" prompt="Enter the HFC that was shipped. Each HFC may only be entered once." sqref="B39:B56" xr:uid="{00000000-0002-0000-0000-000003000000}">
      <formula1>Common_Name_1</formula1>
    </dataValidation>
    <dataValidation type="list" allowBlank="1" showInputMessage="1" showErrorMessage="1" sqref="D26:D28" xr:uid="{00000000-0002-0000-0000-000004000000}">
      <formula1>Option_1</formula1>
    </dataValidation>
    <dataValidation type="decimal" operator="greaterThanOrEqual" allowBlank="1" showInputMessage="1" showErrorMessage="1" error="The enter value must not be negative." sqref="C39:I56 J39:J40 J42:J56" xr:uid="{00000000-0002-0000-0000-000005000000}">
      <formula1>0</formula1>
    </dataValidation>
    <dataValidation type="decimal" operator="greaterThanOrEqual" allowBlank="1" showInputMessage="1" showErrorMessage="1" error="The entered value must not be negative." sqref="J41" xr:uid="{00000000-0002-0000-0000-000006000000}">
      <formula1>0</formula1>
    </dataValidation>
    <dataValidation type="decimal" operator="greaterThanOrEqual" allowBlank="1" showInputMessage="1" showErrorMessage="1" error="Value cannot be negative." sqref="K39:K56" xr:uid="{00000000-0002-0000-0000-000007000000}">
      <formula1>0</formula1>
    </dataValidation>
    <dataValidation type="decimal" operator="greaterThan" allowBlank="1" showInputMessage="1" showErrorMessage="1" sqref="L39:L56" xr:uid="{00000000-0002-0000-0000-000008000000}">
      <formula1>0</formula1>
    </dataValidation>
  </dataValidations>
  <hyperlinks>
    <hyperlink ref="B15" location="'Facility Information'!C18" display="Section 1 - Facility Identification" xr:uid="{00000000-0004-0000-0000-000000000000}"/>
    <hyperlink ref="B16" location="'Facility Information'!B36" display="Section 2 - Production Data" xr:uid="{00000000-0004-0000-0000-000001000000}"/>
    <hyperlink ref="B17" location="'Shipment and Sales Information'!B26" display="Section 3 - Recipient Facility Information" xr:uid="{00000000-0004-0000-0000-000002000000}"/>
    <hyperlink ref="C15" location="'Shipment and Sales Information'!B53" display="Section 4 - Application-Specific Allowance Holder Information" xr:uid="{00000000-0004-0000-0000-000003000000}"/>
    <hyperlink ref="C16" location="'End of Year Reporting'!B24" display="Section 5 - End-of-Year Reporting" xr:uid="{00000000-0004-0000-0000-000004000000}"/>
    <hyperlink ref="C17" location="'HFC-23 Emissions'!B24" display="Section 6 - HFC-23 Emissions" xr:uid="{00000000-0004-0000-0000-000005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6"/>
  <sheetViews>
    <sheetView showGridLines="0" zoomScale="85" zoomScaleNormal="85" workbookViewId="0"/>
  </sheetViews>
  <sheetFormatPr defaultColWidth="8.7109375" defaultRowHeight="14.25" x14ac:dyDescent="0.2"/>
  <cols>
    <col min="1" max="1" width="5.28515625" style="34" customWidth="1"/>
    <col min="2" max="2" width="41.7109375" style="34" customWidth="1"/>
    <col min="3" max="3" width="48.5703125" style="34" customWidth="1"/>
    <col min="4" max="4" width="31.85546875" style="34" customWidth="1"/>
    <col min="5" max="5" width="29.42578125" style="34" customWidth="1"/>
    <col min="6" max="16384" width="8.7109375" style="34"/>
  </cols>
  <sheetData>
    <row r="1" spans="2:8" s="104" customFormat="1" x14ac:dyDescent="0.2">
      <c r="E1" s="105" t="s">
        <v>118</v>
      </c>
    </row>
    <row r="2" spans="2:8" s="104" customFormat="1" x14ac:dyDescent="0.2">
      <c r="E2" s="105" t="s">
        <v>119</v>
      </c>
    </row>
    <row r="3" spans="2:8" s="104" customFormat="1" x14ac:dyDescent="0.2">
      <c r="H3" s="105"/>
    </row>
    <row r="4" spans="2:8" x14ac:dyDescent="0.2">
      <c r="B4" s="117" t="s">
        <v>79</v>
      </c>
      <c r="C4" s="117"/>
      <c r="D4" s="117"/>
      <c r="E4" s="117"/>
    </row>
    <row r="5" spans="2:8" ht="14.25" customHeight="1" x14ac:dyDescent="0.2">
      <c r="B5" s="118"/>
      <c r="C5" s="118"/>
      <c r="D5" s="118"/>
      <c r="E5" s="118"/>
    </row>
    <row r="6" spans="2:8" ht="15" x14ac:dyDescent="0.2">
      <c r="B6" s="153" t="s">
        <v>33</v>
      </c>
      <c r="C6" s="154"/>
      <c r="D6" s="154"/>
      <c r="E6" s="155"/>
    </row>
    <row r="7" spans="2:8" x14ac:dyDescent="0.2">
      <c r="B7" s="15"/>
      <c r="C7" s="35"/>
      <c r="D7" s="35"/>
      <c r="E7" s="36"/>
    </row>
    <row r="8" spans="2:8" ht="15" x14ac:dyDescent="0.2">
      <c r="B8" s="153" t="s">
        <v>34</v>
      </c>
      <c r="C8" s="154"/>
      <c r="D8" s="154"/>
      <c r="E8" s="155"/>
    </row>
    <row r="9" spans="2:8" x14ac:dyDescent="0.2">
      <c r="B9" s="15" t="str">
        <f>'Quarterly Information'!B9</f>
        <v>r0.4</v>
      </c>
      <c r="C9" s="35"/>
      <c r="D9" s="35"/>
      <c r="E9" s="36"/>
    </row>
    <row r="10" spans="2:8" ht="15" x14ac:dyDescent="0.2">
      <c r="B10" s="153" t="s">
        <v>113</v>
      </c>
      <c r="C10" s="154"/>
      <c r="D10" s="154"/>
      <c r="E10" s="155"/>
    </row>
    <row r="11" spans="2:8" x14ac:dyDescent="0.2">
      <c r="B11" s="16">
        <f>'Quarterly Information'!B11</f>
        <v>44462</v>
      </c>
      <c r="C11" s="35"/>
      <c r="D11" s="35"/>
      <c r="E11" s="36"/>
    </row>
    <row r="12" spans="2:8" ht="15" x14ac:dyDescent="0.2">
      <c r="B12" s="153" t="s">
        <v>35</v>
      </c>
      <c r="C12" s="154"/>
      <c r="D12" s="154"/>
      <c r="E12" s="155"/>
    </row>
    <row r="13" spans="2:8" x14ac:dyDescent="0.2">
      <c r="B13" s="15"/>
      <c r="C13" s="35"/>
      <c r="D13" s="35"/>
      <c r="E13" s="36"/>
    </row>
    <row r="14" spans="2:8" ht="15" x14ac:dyDescent="0.2">
      <c r="B14" s="153" t="s">
        <v>36</v>
      </c>
      <c r="C14" s="154"/>
      <c r="D14" s="154"/>
      <c r="E14" s="155"/>
    </row>
    <row r="15" spans="2:8" x14ac:dyDescent="0.2">
      <c r="B15" s="31" t="s">
        <v>82</v>
      </c>
      <c r="C15" s="32" t="s">
        <v>101</v>
      </c>
      <c r="D15" s="35"/>
      <c r="E15" s="36"/>
    </row>
    <row r="16" spans="2:8" x14ac:dyDescent="0.2">
      <c r="B16" s="17" t="s">
        <v>122</v>
      </c>
      <c r="C16" s="9" t="s">
        <v>85</v>
      </c>
      <c r="D16" s="35"/>
      <c r="E16" s="36"/>
    </row>
    <row r="17" spans="1:5" x14ac:dyDescent="0.2">
      <c r="B17" s="18" t="s">
        <v>84</v>
      </c>
      <c r="C17" s="33" t="s">
        <v>86</v>
      </c>
      <c r="D17" s="39"/>
      <c r="E17" s="40"/>
    </row>
    <row r="18" spans="1:5" ht="15" thickBot="1" x14ac:dyDescent="0.25"/>
    <row r="19" spans="1:5" ht="18" x14ac:dyDescent="0.25">
      <c r="B19" s="5" t="s">
        <v>84</v>
      </c>
      <c r="C19" s="43"/>
      <c r="D19" s="4"/>
      <c r="E19" s="99"/>
    </row>
    <row r="20" spans="1:5" x14ac:dyDescent="0.2">
      <c r="B20" s="142" t="s">
        <v>141</v>
      </c>
      <c r="C20" s="143"/>
      <c r="D20" s="143"/>
      <c r="E20" s="144"/>
    </row>
    <row r="21" spans="1:5" x14ac:dyDescent="0.2">
      <c r="B21" s="142"/>
      <c r="C21" s="143"/>
      <c r="D21" s="143"/>
      <c r="E21" s="144"/>
    </row>
    <row r="22" spans="1:5" ht="15" thickBot="1" x14ac:dyDescent="0.25">
      <c r="B22" s="142"/>
      <c r="C22" s="143"/>
      <c r="D22" s="143"/>
      <c r="E22" s="144"/>
    </row>
    <row r="23" spans="1:5" ht="15.75" thickBot="1" x14ac:dyDescent="0.25">
      <c r="B23" s="156" t="s">
        <v>142</v>
      </c>
      <c r="C23" s="157"/>
      <c r="D23" s="157"/>
      <c r="E23" s="158"/>
    </row>
    <row r="24" spans="1:5" x14ac:dyDescent="0.2">
      <c r="B24" s="6">
        <v>1</v>
      </c>
      <c r="C24" s="7">
        <v>2</v>
      </c>
      <c r="D24" s="7">
        <v>3</v>
      </c>
      <c r="E24" s="8">
        <v>4</v>
      </c>
    </row>
    <row r="25" spans="1:5" x14ac:dyDescent="0.2">
      <c r="B25" s="140" t="s">
        <v>103</v>
      </c>
      <c r="C25" s="130" t="s">
        <v>127</v>
      </c>
      <c r="D25" s="137" t="s">
        <v>116</v>
      </c>
      <c r="E25" s="163" t="s">
        <v>77</v>
      </c>
    </row>
    <row r="26" spans="1:5" x14ac:dyDescent="0.2">
      <c r="B26" s="141"/>
      <c r="C26" s="131"/>
      <c r="D26" s="138"/>
      <c r="E26" s="164"/>
    </row>
    <row r="27" spans="1:5" ht="15" thickBot="1" x14ac:dyDescent="0.25">
      <c r="B27" s="167"/>
      <c r="C27" s="166"/>
      <c r="D27" s="139"/>
      <c r="E27" s="165"/>
    </row>
    <row r="28" spans="1:5" x14ac:dyDescent="0.2">
      <c r="A28" s="49">
        <v>1</v>
      </c>
      <c r="B28" s="25"/>
      <c r="C28" s="26"/>
      <c r="D28" s="89"/>
      <c r="E28" s="73"/>
    </row>
    <row r="29" spans="1:5" x14ac:dyDescent="0.2">
      <c r="A29" s="49">
        <v>2</v>
      </c>
      <c r="B29" s="19"/>
      <c r="C29" s="1"/>
      <c r="D29" s="90"/>
      <c r="E29" s="74"/>
    </row>
    <row r="30" spans="1:5" x14ac:dyDescent="0.2">
      <c r="A30" s="49">
        <v>3</v>
      </c>
      <c r="B30" s="19"/>
      <c r="C30" s="1"/>
      <c r="D30" s="90"/>
      <c r="E30" s="74"/>
    </row>
    <row r="31" spans="1:5" x14ac:dyDescent="0.2">
      <c r="A31" s="49">
        <v>4</v>
      </c>
      <c r="B31" s="19"/>
      <c r="C31" s="1"/>
      <c r="D31" s="90"/>
      <c r="E31" s="74"/>
    </row>
    <row r="32" spans="1:5" x14ac:dyDescent="0.2">
      <c r="A32" s="49">
        <v>5</v>
      </c>
      <c r="B32" s="19"/>
      <c r="C32" s="1"/>
      <c r="D32" s="90"/>
      <c r="E32" s="74"/>
    </row>
    <row r="33" spans="1:5" x14ac:dyDescent="0.2">
      <c r="A33" s="49">
        <v>6</v>
      </c>
      <c r="B33" s="19"/>
      <c r="C33" s="1"/>
      <c r="D33" s="90"/>
      <c r="E33" s="74"/>
    </row>
    <row r="34" spans="1:5" x14ac:dyDescent="0.2">
      <c r="A34" s="49">
        <v>7</v>
      </c>
      <c r="B34" s="19"/>
      <c r="C34" s="1"/>
      <c r="D34" s="90"/>
      <c r="E34" s="74"/>
    </row>
    <row r="35" spans="1:5" x14ac:dyDescent="0.2">
      <c r="A35" s="49">
        <v>8</v>
      </c>
      <c r="B35" s="19"/>
      <c r="C35" s="1"/>
      <c r="D35" s="90"/>
      <c r="E35" s="74"/>
    </row>
    <row r="36" spans="1:5" x14ac:dyDescent="0.2">
      <c r="A36" s="49">
        <v>9</v>
      </c>
      <c r="B36" s="19"/>
      <c r="C36" s="1"/>
      <c r="D36" s="90"/>
      <c r="E36" s="74"/>
    </row>
    <row r="37" spans="1:5" x14ac:dyDescent="0.2">
      <c r="A37" s="49">
        <v>10</v>
      </c>
      <c r="B37" s="19"/>
      <c r="C37" s="1"/>
      <c r="D37" s="90"/>
      <c r="E37" s="74"/>
    </row>
    <row r="38" spans="1:5" x14ac:dyDescent="0.2">
      <c r="A38" s="49">
        <v>11</v>
      </c>
      <c r="B38" s="19"/>
      <c r="C38" s="1"/>
      <c r="D38" s="90"/>
      <c r="E38" s="74"/>
    </row>
    <row r="39" spans="1:5" x14ac:dyDescent="0.2">
      <c r="A39" s="49">
        <v>12</v>
      </c>
      <c r="B39" s="19"/>
      <c r="C39" s="1"/>
      <c r="D39" s="90"/>
      <c r="E39" s="74"/>
    </row>
    <row r="40" spans="1:5" x14ac:dyDescent="0.2">
      <c r="A40" s="49">
        <v>13</v>
      </c>
      <c r="B40" s="19"/>
      <c r="C40" s="1"/>
      <c r="D40" s="90"/>
      <c r="E40" s="74"/>
    </row>
    <row r="41" spans="1:5" x14ac:dyDescent="0.2">
      <c r="A41" s="49">
        <v>14</v>
      </c>
      <c r="B41" s="19"/>
      <c r="C41" s="1"/>
      <c r="D41" s="90"/>
      <c r="E41" s="74"/>
    </row>
    <row r="42" spans="1:5" x14ac:dyDescent="0.2">
      <c r="A42" s="49">
        <v>15</v>
      </c>
      <c r="B42" s="19"/>
      <c r="C42" s="1"/>
      <c r="D42" s="90"/>
      <c r="E42" s="74"/>
    </row>
    <row r="43" spans="1:5" x14ac:dyDescent="0.2">
      <c r="A43" s="49">
        <v>16</v>
      </c>
      <c r="B43" s="19"/>
      <c r="C43" s="1"/>
      <c r="D43" s="90"/>
      <c r="E43" s="74"/>
    </row>
    <row r="44" spans="1:5" x14ac:dyDescent="0.2">
      <c r="A44" s="49">
        <v>17</v>
      </c>
      <c r="B44" s="19"/>
      <c r="C44" s="1"/>
      <c r="D44" s="90"/>
      <c r="E44" s="74"/>
    </row>
    <row r="45" spans="1:5" x14ac:dyDescent="0.2">
      <c r="A45" s="49">
        <v>18</v>
      </c>
      <c r="B45" s="19"/>
      <c r="C45" s="1"/>
      <c r="D45" s="90"/>
      <c r="E45" s="74"/>
    </row>
    <row r="46" spans="1:5" x14ac:dyDescent="0.2">
      <c r="A46" s="49">
        <v>19</v>
      </c>
      <c r="B46" s="19"/>
      <c r="C46" s="1"/>
      <c r="D46" s="90"/>
      <c r="E46" s="74"/>
    </row>
    <row r="47" spans="1:5" ht="15" thickBot="1" x14ac:dyDescent="0.25">
      <c r="A47" s="49">
        <v>20</v>
      </c>
      <c r="B47" s="20"/>
      <c r="C47" s="21"/>
      <c r="D47" s="91"/>
      <c r="E47" s="75"/>
    </row>
    <row r="48" spans="1:5" ht="15" thickBot="1" x14ac:dyDescent="0.25"/>
    <row r="49" spans="1:4" ht="18" x14ac:dyDescent="0.25">
      <c r="B49" s="5" t="s">
        <v>101</v>
      </c>
      <c r="C49" s="43"/>
      <c r="D49" s="45"/>
    </row>
    <row r="50" spans="1:4" x14ac:dyDescent="0.2">
      <c r="B50" s="142" t="s">
        <v>126</v>
      </c>
      <c r="C50" s="143"/>
      <c r="D50" s="144"/>
    </row>
    <row r="51" spans="1:4" ht="15.75" customHeight="1" thickBot="1" x14ac:dyDescent="0.25">
      <c r="B51" s="150"/>
      <c r="C51" s="151"/>
      <c r="D51" s="152"/>
    </row>
    <row r="52" spans="1:4" ht="14.45" customHeight="1" thickBot="1" x14ac:dyDescent="0.25">
      <c r="B52" s="147" t="s">
        <v>102</v>
      </c>
      <c r="C52" s="148"/>
      <c r="D52" s="149"/>
    </row>
    <row r="53" spans="1:4" x14ac:dyDescent="0.2">
      <c r="B53" s="6">
        <v>1</v>
      </c>
      <c r="C53" s="7">
        <v>2</v>
      </c>
      <c r="D53" s="8">
        <v>3</v>
      </c>
    </row>
    <row r="54" spans="1:4" x14ac:dyDescent="0.2">
      <c r="B54" s="159" t="s">
        <v>103</v>
      </c>
      <c r="C54" s="161" t="s">
        <v>124</v>
      </c>
      <c r="D54" s="145" t="s">
        <v>125</v>
      </c>
    </row>
    <row r="55" spans="1:4" ht="14.25" customHeight="1" x14ac:dyDescent="0.2">
      <c r="B55" s="159"/>
      <c r="C55" s="161"/>
      <c r="D55" s="145"/>
    </row>
    <row r="56" spans="1:4" ht="15" customHeight="1" thickBot="1" x14ac:dyDescent="0.25">
      <c r="B56" s="160"/>
      <c r="C56" s="162"/>
      <c r="D56" s="146"/>
    </row>
    <row r="57" spans="1:4" ht="15" customHeight="1" x14ac:dyDescent="0.2">
      <c r="A57" s="49">
        <v>1</v>
      </c>
      <c r="B57" s="109"/>
      <c r="C57" s="110"/>
      <c r="D57" s="111"/>
    </row>
    <row r="58" spans="1:4" x14ac:dyDescent="0.2">
      <c r="A58" s="49">
        <v>2</v>
      </c>
      <c r="B58" s="19"/>
      <c r="C58" s="1"/>
      <c r="D58" s="107"/>
    </row>
    <row r="59" spans="1:4" x14ac:dyDescent="0.2">
      <c r="A59" s="49">
        <v>3</v>
      </c>
      <c r="B59" s="19"/>
      <c r="C59" s="1"/>
      <c r="D59" s="107"/>
    </row>
    <row r="60" spans="1:4" x14ac:dyDescent="0.2">
      <c r="A60" s="49">
        <v>4</v>
      </c>
      <c r="B60" s="19"/>
      <c r="C60" s="1"/>
      <c r="D60" s="107"/>
    </row>
    <row r="61" spans="1:4" x14ac:dyDescent="0.2">
      <c r="A61" s="49">
        <v>5</v>
      </c>
      <c r="B61" s="19"/>
      <c r="C61" s="1"/>
      <c r="D61" s="107"/>
    </row>
    <row r="62" spans="1:4" x14ac:dyDescent="0.2">
      <c r="A62" s="49">
        <v>6</v>
      </c>
      <c r="B62" s="19"/>
      <c r="C62" s="1"/>
      <c r="D62" s="107"/>
    </row>
    <row r="63" spans="1:4" x14ac:dyDescent="0.2">
      <c r="A63" s="49">
        <v>7</v>
      </c>
      <c r="B63" s="19"/>
      <c r="C63" s="1"/>
      <c r="D63" s="107"/>
    </row>
    <row r="64" spans="1:4" x14ac:dyDescent="0.2">
      <c r="A64" s="49">
        <v>8</v>
      </c>
      <c r="B64" s="19"/>
      <c r="C64" s="1"/>
      <c r="D64" s="107"/>
    </row>
    <row r="65" spans="1:4" x14ac:dyDescent="0.2">
      <c r="A65" s="49">
        <v>9</v>
      </c>
      <c r="B65" s="19"/>
      <c r="C65" s="1"/>
      <c r="D65" s="107"/>
    </row>
    <row r="66" spans="1:4" x14ac:dyDescent="0.2">
      <c r="A66" s="49">
        <v>10</v>
      </c>
      <c r="B66" s="19"/>
      <c r="C66" s="1"/>
      <c r="D66" s="107"/>
    </row>
    <row r="67" spans="1:4" x14ac:dyDescent="0.2">
      <c r="A67" s="49">
        <v>11</v>
      </c>
      <c r="B67" s="19"/>
      <c r="C67" s="1"/>
      <c r="D67" s="107"/>
    </row>
    <row r="68" spans="1:4" x14ac:dyDescent="0.2">
      <c r="A68" s="49">
        <v>12</v>
      </c>
      <c r="B68" s="19"/>
      <c r="C68" s="1"/>
      <c r="D68" s="107"/>
    </row>
    <row r="69" spans="1:4" x14ac:dyDescent="0.2">
      <c r="A69" s="49">
        <v>13</v>
      </c>
      <c r="B69" s="19"/>
      <c r="C69" s="1"/>
      <c r="D69" s="107"/>
    </row>
    <row r="70" spans="1:4" x14ac:dyDescent="0.2">
      <c r="A70" s="49">
        <v>14</v>
      </c>
      <c r="B70" s="19"/>
      <c r="C70" s="1"/>
      <c r="D70" s="107"/>
    </row>
    <row r="71" spans="1:4" x14ac:dyDescent="0.2">
      <c r="A71" s="49">
        <v>15</v>
      </c>
      <c r="B71" s="19"/>
      <c r="C71" s="1"/>
      <c r="D71" s="107"/>
    </row>
    <row r="72" spans="1:4" x14ac:dyDescent="0.2">
      <c r="A72" s="49">
        <v>16</v>
      </c>
      <c r="B72" s="19"/>
      <c r="C72" s="1"/>
      <c r="D72" s="107"/>
    </row>
    <row r="73" spans="1:4" x14ac:dyDescent="0.2">
      <c r="A73" s="49">
        <v>17</v>
      </c>
      <c r="B73" s="19"/>
      <c r="C73" s="1"/>
      <c r="D73" s="107"/>
    </row>
    <row r="74" spans="1:4" x14ac:dyDescent="0.2">
      <c r="A74" s="49">
        <v>18</v>
      </c>
      <c r="B74" s="19"/>
      <c r="C74" s="1"/>
      <c r="D74" s="107"/>
    </row>
    <row r="75" spans="1:4" x14ac:dyDescent="0.2">
      <c r="A75" s="49">
        <v>19</v>
      </c>
      <c r="B75" s="19"/>
      <c r="C75" s="1"/>
      <c r="D75" s="107"/>
    </row>
    <row r="76" spans="1:4" ht="15" thickBot="1" x14ac:dyDescent="0.25">
      <c r="A76" s="49">
        <v>20</v>
      </c>
      <c r="B76" s="20"/>
      <c r="C76" s="21"/>
      <c r="D76" s="108"/>
    </row>
  </sheetData>
  <mergeCells count="17">
    <mergeCell ref="B25:B27"/>
    <mergeCell ref="B4:E5"/>
    <mergeCell ref="D54:D56"/>
    <mergeCell ref="B52:D52"/>
    <mergeCell ref="B50:D51"/>
    <mergeCell ref="B20:E22"/>
    <mergeCell ref="B14:E14"/>
    <mergeCell ref="B12:E12"/>
    <mergeCell ref="B10:E10"/>
    <mergeCell ref="B8:E8"/>
    <mergeCell ref="B6:E6"/>
    <mergeCell ref="B23:E23"/>
    <mergeCell ref="B54:B56"/>
    <mergeCell ref="C54:C56"/>
    <mergeCell ref="E25:E27"/>
    <mergeCell ref="D25:D27"/>
    <mergeCell ref="C25:C27"/>
  </mergeCells>
  <conditionalFormatting sqref="D57:D76">
    <cfRule type="expression" dxfId="3" priority="1">
      <formula>#REF!="No"</formula>
    </cfRule>
  </conditionalFormatting>
  <dataValidations count="5">
    <dataValidation type="list" allowBlank="1" showInputMessage="1" showErrorMessage="1" sqref="E28:E47" xr:uid="{00000000-0002-0000-0100-000000000000}">
      <formula1>Purpose</formula1>
    </dataValidation>
    <dataValidation type="decimal" operator="greaterThanOrEqual" allowBlank="1" showInputMessage="1" showErrorMessage="1" error="The entered value must not be negative." sqref="D28:D47" xr:uid="{00000000-0002-0000-0100-000001000000}">
      <formula1>0</formula1>
    </dataValidation>
    <dataValidation type="list" allowBlank="1" showInputMessage="1" showErrorMessage="1" sqref="B28:B47" xr:uid="{00000000-0002-0000-0100-000002000000}">
      <formula1>Common_Name_2</formula1>
    </dataValidation>
    <dataValidation type="list" allowBlank="1" showInputMessage="1" showErrorMessage="1" sqref="B57:B76" xr:uid="{00000000-0002-0000-0100-000003000000}">
      <formula1>Common_Name_3</formula1>
    </dataValidation>
    <dataValidation type="decimal" operator="greaterThan" allowBlank="1" showInputMessage="1" showErrorMessage="1" error="The mass of the HFC Shipped must be greater than 0.00." sqref="D57:D76" xr:uid="{466CD8A8-5D5C-4950-B145-EAD6E3869581}">
      <formula1>0</formula1>
    </dataValidation>
  </dataValidations>
  <hyperlinks>
    <hyperlink ref="B15" location="'Facility Information'!C18" display="Section 1 - Facility Identification" xr:uid="{F2A6860B-CC2A-417B-8DDC-AE2BCF07ABA6}"/>
    <hyperlink ref="B16" location="'Facility Information'!B36" display="Section 2 - Production Data" xr:uid="{55D3834F-D672-4074-8C3F-2E1A86C2B621}"/>
    <hyperlink ref="B17" location="'Shipment and Sales Information'!B26" display="Section 3 - Recipient Facility Information" xr:uid="{3E5758C0-5ACC-4E43-8C9C-E5EE13B781AF}"/>
    <hyperlink ref="C15" location="'Shipment and Sales Information'!B53" display="Section 4 - Application-Specific Allowance Holder Information" xr:uid="{AFAAE641-5D6A-4A88-B644-CA8156072D04}"/>
    <hyperlink ref="C16" location="'End of Year Reporting'!B24" display="Section 5 - End-of-Year Reporting" xr:uid="{9957FF99-F3CA-4C8A-88B7-F67AC4BEA605}"/>
    <hyperlink ref="C17" location="'HFC-23 Emissions'!B24" display="Section 6 - HFC-23 Emissions" xr:uid="{2E97E0C7-66FD-4484-BD35-D739C545A1D4}"/>
  </hyperlinks>
  <pageMargins left="0.7" right="0.7" top="0.75" bottom="0.75" header="0.3" footer="0.3"/>
  <pageSetup scale="85" orientation="portrait" horizontalDpi="300" verticalDpi="0" r:id="rId1"/>
  <extLst>
    <ext xmlns:x14="http://schemas.microsoft.com/office/spreadsheetml/2009/9/main" uri="{78C0D931-6437-407d-A8EE-F0AAD7539E65}">
      <x14:conditionalFormattings>
        <x14:conditionalFormatting xmlns:xm="http://schemas.microsoft.com/office/excel/2006/main">
          <x14:cfRule type="expression" priority="15" id="{DEB706D9-AC4C-4B77-9F85-8D5780089B53}">
            <xm:f>'Quarterly Information'!$D$27="No"</xm:f>
            <x14:dxf>
              <fill>
                <patternFill>
                  <bgColor theme="1"/>
                </patternFill>
              </fill>
            </x14:dxf>
          </x14:cfRule>
          <xm:sqref>B28:E47 B57:C76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showGridLines="0" zoomScale="85" zoomScaleNormal="85" workbookViewId="0"/>
  </sheetViews>
  <sheetFormatPr defaultColWidth="8.7109375" defaultRowHeight="14.25" x14ac:dyDescent="0.2"/>
  <cols>
    <col min="1" max="1" width="5.140625" style="34" customWidth="1"/>
    <col min="2" max="2" width="42.28515625" style="34" customWidth="1"/>
    <col min="3" max="3" width="41.85546875" style="34" customWidth="1"/>
    <col min="4" max="4" width="38.42578125" style="34" customWidth="1"/>
    <col min="5" max="5" width="20.85546875" style="34" customWidth="1"/>
    <col min="6" max="6" width="21.85546875" style="34" customWidth="1"/>
    <col min="7" max="7" width="30.7109375" style="34" customWidth="1"/>
    <col min="8" max="9" width="27.5703125" style="34" customWidth="1"/>
    <col min="10" max="10" width="24.85546875" style="34" customWidth="1"/>
    <col min="11" max="11" width="21.42578125" style="34" customWidth="1"/>
    <col min="12" max="16384" width="8.7109375" style="34"/>
  </cols>
  <sheetData>
    <row r="1" spans="2:9" s="104" customFormat="1" x14ac:dyDescent="0.2">
      <c r="F1" s="105" t="s">
        <v>118</v>
      </c>
    </row>
    <row r="2" spans="2:9" s="104" customFormat="1" x14ac:dyDescent="0.2">
      <c r="F2" s="105" t="s">
        <v>119</v>
      </c>
    </row>
    <row r="3" spans="2:9" s="104" customFormat="1" x14ac:dyDescent="0.2">
      <c r="I3" s="105"/>
    </row>
    <row r="4" spans="2:9" x14ac:dyDescent="0.2">
      <c r="B4" s="117" t="s">
        <v>79</v>
      </c>
      <c r="C4" s="117"/>
      <c r="D4" s="117"/>
      <c r="E4" s="117"/>
      <c r="F4" s="117"/>
    </row>
    <row r="5" spans="2:9" ht="14.25" customHeight="1" x14ac:dyDescent="0.2">
      <c r="B5" s="118"/>
      <c r="C5" s="118"/>
      <c r="D5" s="118"/>
      <c r="E5" s="118"/>
      <c r="F5" s="118"/>
    </row>
    <row r="6" spans="2:9" ht="15" x14ac:dyDescent="0.2">
      <c r="B6" s="126" t="s">
        <v>33</v>
      </c>
      <c r="C6" s="126"/>
      <c r="D6" s="126"/>
      <c r="E6" s="126"/>
      <c r="F6" s="126"/>
    </row>
    <row r="7" spans="2:9" x14ac:dyDescent="0.2">
      <c r="B7" s="15"/>
      <c r="C7" s="35"/>
      <c r="D7" s="35"/>
      <c r="E7" s="35"/>
      <c r="F7" s="36"/>
    </row>
    <row r="8" spans="2:9" ht="15" x14ac:dyDescent="0.2">
      <c r="B8" s="126" t="s">
        <v>34</v>
      </c>
      <c r="C8" s="126"/>
      <c r="D8" s="126"/>
      <c r="E8" s="126"/>
      <c r="F8" s="126"/>
    </row>
    <row r="9" spans="2:9" x14ac:dyDescent="0.2">
      <c r="B9" s="15" t="str">
        <f>'Quarterly Information'!B9</f>
        <v>r0.4</v>
      </c>
      <c r="C9" s="35"/>
      <c r="D9" s="35"/>
      <c r="E9" s="35"/>
      <c r="F9" s="36"/>
    </row>
    <row r="10" spans="2:9" ht="15" x14ac:dyDescent="0.2">
      <c r="B10" s="126" t="s">
        <v>113</v>
      </c>
      <c r="C10" s="126"/>
      <c r="D10" s="126"/>
      <c r="E10" s="126"/>
      <c r="F10" s="126"/>
    </row>
    <row r="11" spans="2:9" x14ac:dyDescent="0.2">
      <c r="B11" s="16">
        <f>'Quarterly Information'!B11</f>
        <v>44462</v>
      </c>
      <c r="C11" s="35"/>
      <c r="D11" s="35"/>
      <c r="E11" s="35"/>
      <c r="F11" s="36"/>
    </row>
    <row r="12" spans="2:9" ht="15" x14ac:dyDescent="0.2">
      <c r="B12" s="126" t="s">
        <v>35</v>
      </c>
      <c r="C12" s="126"/>
      <c r="D12" s="126"/>
      <c r="E12" s="126"/>
      <c r="F12" s="126"/>
    </row>
    <row r="13" spans="2:9" x14ac:dyDescent="0.2">
      <c r="B13" s="15"/>
      <c r="C13" s="35"/>
      <c r="D13" s="35"/>
      <c r="E13" s="35"/>
      <c r="F13" s="36"/>
    </row>
    <row r="14" spans="2:9" ht="15" x14ac:dyDescent="0.2">
      <c r="B14" s="127" t="s">
        <v>36</v>
      </c>
      <c r="C14" s="127"/>
      <c r="D14" s="127"/>
      <c r="E14" s="127"/>
      <c r="F14" s="127"/>
    </row>
    <row r="15" spans="2:9" x14ac:dyDescent="0.2">
      <c r="B15" s="31" t="s">
        <v>82</v>
      </c>
      <c r="C15" s="32" t="s">
        <v>101</v>
      </c>
      <c r="D15" s="37"/>
      <c r="E15" s="37"/>
      <c r="F15" s="38"/>
    </row>
    <row r="16" spans="2:9" x14ac:dyDescent="0.2">
      <c r="B16" s="17" t="s">
        <v>122</v>
      </c>
      <c r="C16" s="9" t="s">
        <v>85</v>
      </c>
      <c r="D16" s="35"/>
      <c r="E16" s="35"/>
      <c r="F16" s="36"/>
    </row>
    <row r="17" spans="1:10" x14ac:dyDescent="0.2">
      <c r="B17" s="18" t="s">
        <v>84</v>
      </c>
      <c r="C17" s="33" t="s">
        <v>86</v>
      </c>
      <c r="D17" s="39"/>
      <c r="E17" s="39"/>
      <c r="F17" s="40"/>
    </row>
    <row r="18" spans="1:10" ht="15" thickBot="1" x14ac:dyDescent="0.25">
      <c r="D18" s="35"/>
      <c r="E18" s="35"/>
      <c r="F18" s="35"/>
    </row>
    <row r="19" spans="1:10" ht="18" x14ac:dyDescent="0.25">
      <c r="B19" s="5" t="s">
        <v>85</v>
      </c>
      <c r="C19" s="47"/>
      <c r="D19"/>
      <c r="E19" s="48"/>
      <c r="F19" s="28"/>
      <c r="G19" s="28"/>
      <c r="H19" s="28"/>
      <c r="I19" s="28"/>
      <c r="J19" s="29"/>
    </row>
    <row r="20" spans="1:10" ht="14.1" customHeight="1" x14ac:dyDescent="0.2">
      <c r="B20" s="142" t="s">
        <v>123</v>
      </c>
      <c r="C20" s="144"/>
      <c r="D20"/>
      <c r="E20" s="27"/>
      <c r="F20" s="27"/>
      <c r="G20" s="27"/>
      <c r="H20" s="27"/>
      <c r="I20" s="27"/>
      <c r="J20" s="27"/>
    </row>
    <row r="21" spans="1:10" ht="15.75" customHeight="1" thickBot="1" x14ac:dyDescent="0.25">
      <c r="B21" s="150"/>
      <c r="C21" s="152"/>
      <c r="D21"/>
      <c r="E21" s="27"/>
      <c r="F21" s="27"/>
      <c r="G21" s="27"/>
      <c r="H21" s="27"/>
      <c r="I21" s="27"/>
      <c r="J21" s="27"/>
    </row>
    <row r="22" spans="1:10" ht="15.75" thickBot="1" x14ac:dyDescent="0.25">
      <c r="B22" s="134" t="s">
        <v>78</v>
      </c>
      <c r="C22" s="136"/>
      <c r="D22"/>
      <c r="E22" s="35"/>
      <c r="F22" s="35"/>
      <c r="G22" s="35"/>
      <c r="H22" s="35"/>
      <c r="I22" s="35"/>
      <c r="J22" s="35"/>
    </row>
    <row r="23" spans="1:10" x14ac:dyDescent="0.2">
      <c r="B23" s="6">
        <v>1</v>
      </c>
      <c r="C23" s="8">
        <v>2</v>
      </c>
      <c r="D23"/>
      <c r="E23" s="35"/>
      <c r="F23" s="35"/>
      <c r="G23" s="35"/>
      <c r="H23" s="35"/>
      <c r="I23" s="35"/>
    </row>
    <row r="24" spans="1:10" x14ac:dyDescent="0.2">
      <c r="B24" s="140" t="s">
        <v>103</v>
      </c>
      <c r="C24" s="168" t="s">
        <v>117</v>
      </c>
      <c r="D24"/>
    </row>
    <row r="25" spans="1:10" x14ac:dyDescent="0.2">
      <c r="B25" s="141"/>
      <c r="C25" s="169"/>
      <c r="D25"/>
    </row>
    <row r="26" spans="1:10" ht="15" thickBot="1" x14ac:dyDescent="0.25">
      <c r="B26" s="167"/>
      <c r="C26" s="170"/>
      <c r="D26"/>
    </row>
    <row r="27" spans="1:10" x14ac:dyDescent="0.2">
      <c r="A27" s="49">
        <v>1</v>
      </c>
      <c r="B27" s="67"/>
      <c r="C27" s="92"/>
    </row>
    <row r="28" spans="1:10" x14ac:dyDescent="0.2">
      <c r="A28" s="49">
        <v>2</v>
      </c>
      <c r="B28" s="68"/>
      <c r="C28" s="93"/>
    </row>
    <row r="29" spans="1:10" x14ac:dyDescent="0.2">
      <c r="A29" s="49">
        <v>3</v>
      </c>
      <c r="B29" s="68"/>
      <c r="C29" s="93"/>
    </row>
    <row r="30" spans="1:10" x14ac:dyDescent="0.2">
      <c r="A30" s="49">
        <v>4</v>
      </c>
      <c r="B30" s="68"/>
      <c r="C30" s="93"/>
    </row>
    <row r="31" spans="1:10" x14ac:dyDescent="0.2">
      <c r="A31" s="49">
        <v>5</v>
      </c>
      <c r="B31" s="68"/>
      <c r="C31" s="93"/>
    </row>
    <row r="32" spans="1:10" x14ac:dyDescent="0.2">
      <c r="A32" s="49">
        <v>6</v>
      </c>
      <c r="B32" s="68"/>
      <c r="C32" s="93"/>
    </row>
    <row r="33" spans="1:4" x14ac:dyDescent="0.2">
      <c r="A33" s="49">
        <v>7</v>
      </c>
      <c r="B33" s="68"/>
      <c r="C33" s="93"/>
    </row>
    <row r="34" spans="1:4" x14ac:dyDescent="0.2">
      <c r="A34" s="49">
        <v>8</v>
      </c>
      <c r="B34" s="68"/>
      <c r="C34" s="93"/>
    </row>
    <row r="35" spans="1:4" x14ac:dyDescent="0.2">
      <c r="A35" s="49">
        <v>9</v>
      </c>
      <c r="B35" s="68"/>
      <c r="C35" s="93"/>
    </row>
    <row r="36" spans="1:4" x14ac:dyDescent="0.2">
      <c r="A36" s="49">
        <v>10</v>
      </c>
      <c r="B36" s="68"/>
      <c r="C36" s="93"/>
    </row>
    <row r="37" spans="1:4" x14ac:dyDescent="0.2">
      <c r="A37" s="49">
        <v>11</v>
      </c>
      <c r="B37" s="68"/>
      <c r="C37" s="93"/>
    </row>
    <row r="38" spans="1:4" x14ac:dyDescent="0.2">
      <c r="A38" s="49">
        <v>12</v>
      </c>
      <c r="B38" s="68"/>
      <c r="C38" s="93"/>
    </row>
    <row r="39" spans="1:4" x14ac:dyDescent="0.2">
      <c r="A39" s="49">
        <v>13</v>
      </c>
      <c r="B39" s="68"/>
      <c r="C39" s="93"/>
    </row>
    <row r="40" spans="1:4" x14ac:dyDescent="0.2">
      <c r="A40" s="49">
        <v>14</v>
      </c>
      <c r="B40" s="68"/>
      <c r="C40" s="93"/>
    </row>
    <row r="41" spans="1:4" x14ac:dyDescent="0.2">
      <c r="A41" s="49">
        <v>15</v>
      </c>
      <c r="B41" s="68"/>
      <c r="C41" s="93"/>
    </row>
    <row r="42" spans="1:4" x14ac:dyDescent="0.2">
      <c r="A42" s="49">
        <v>16</v>
      </c>
      <c r="B42" s="68"/>
      <c r="C42" s="93"/>
    </row>
    <row r="43" spans="1:4" x14ac:dyDescent="0.2">
      <c r="A43" s="49">
        <v>17</v>
      </c>
      <c r="B43" s="68"/>
      <c r="C43" s="93"/>
    </row>
    <row r="44" spans="1:4" ht="15" thickBot="1" x14ac:dyDescent="0.25">
      <c r="A44" s="49">
        <v>18</v>
      </c>
      <c r="B44" s="69"/>
      <c r="C44" s="94"/>
    </row>
    <row r="45" spans="1:4" x14ac:dyDescent="0.2">
      <c r="C45" s="35"/>
      <c r="D45" s="35"/>
    </row>
    <row r="46" spans="1:4" ht="14.45" customHeight="1" x14ac:dyDescent="0.2"/>
    <row r="48" spans="1:4" ht="12.6" customHeight="1" x14ac:dyDescent="0.2"/>
    <row r="49" ht="12.95" customHeight="1" x14ac:dyDescent="0.2"/>
  </sheetData>
  <mergeCells count="10">
    <mergeCell ref="B14:F14"/>
    <mergeCell ref="B22:C22"/>
    <mergeCell ref="C24:C26"/>
    <mergeCell ref="B24:B26"/>
    <mergeCell ref="B20:C21"/>
    <mergeCell ref="B4:F5"/>
    <mergeCell ref="B6:F6"/>
    <mergeCell ref="B8:F8"/>
    <mergeCell ref="B10:F10"/>
    <mergeCell ref="B12:F12"/>
  </mergeCells>
  <dataValidations count="2">
    <dataValidation type="decimal" operator="greaterThanOrEqual" allowBlank="1" showInputMessage="1" showErrorMessage="1" error="The entered value must not be negative." sqref="C27:C44" xr:uid="{00000000-0002-0000-0200-000000000000}">
      <formula1>0</formula1>
    </dataValidation>
    <dataValidation type="list" allowBlank="1" showInputMessage="1" showErrorMessage="1" prompt="Enter the HFC that was shipped. Each HFC may only be entered once." sqref="B27:B44" xr:uid="{00000000-0002-0000-0200-000001000000}">
      <formula1>Common_Name_4</formula1>
    </dataValidation>
  </dataValidations>
  <hyperlinks>
    <hyperlink ref="B15" location="'Facility Information'!C18" display="Section 1 - Facility Identification" xr:uid="{5E8FE2A2-7637-47B7-A3C5-2D42FD27700B}"/>
    <hyperlink ref="B16" location="'Facility Information'!B36" display="Section 2 - Production Data" xr:uid="{896971B2-D864-4436-A169-29B394CB9A0D}"/>
    <hyperlink ref="B17" location="'Shipment and Sales Information'!B26" display="Section 3 - Recipient Facility Information" xr:uid="{14473A8F-1B56-4084-BB18-637BC95CCD93}"/>
    <hyperlink ref="C15" location="'Shipment and Sales Information'!B53" display="Section 4 - Application-Specific Allowance Holder Information" xr:uid="{B8427F7F-BC57-434F-9C89-5621A49465F2}"/>
    <hyperlink ref="C16" location="'End of Year Reporting'!B24" display="Section 5 - End-of-Year Reporting" xr:uid="{6178CD74-0764-482E-B9FE-BB065423FD73}"/>
    <hyperlink ref="C17" location="'HFC-23 Emissions'!B24" display="Section 6 - HFC-23 Emissions" xr:uid="{99C10D60-AA48-4924-88B2-C86C40384158}"/>
  </hyperlinks>
  <pageMargins left="0.7" right="0.7" top="0.75" bottom="0.75" header="0.3" footer="0.3"/>
  <pageSetup scale="85" orientation="portrait" horizontalDpi="300" verticalDpi="0" r:id="rId1"/>
  <extLst>
    <ext xmlns:x14="http://schemas.microsoft.com/office/spreadsheetml/2009/9/main" uri="{78C0D931-6437-407d-A8EE-F0AAD7539E65}">
      <x14:conditionalFormattings>
        <x14:conditionalFormatting xmlns:xm="http://schemas.microsoft.com/office/excel/2006/main">
          <x14:cfRule type="expression" priority="1" id="{13807B6E-8678-4748-AC38-2B015BFF3E22}">
            <xm:f>'Quarterly Information'!$C$24=Lists!$N$2:$N$4</xm:f>
            <x14:dxf>
              <font>
                <color rgb="FFFF0000"/>
              </font>
              <fill>
                <patternFill>
                  <bgColor theme="1"/>
                </patternFill>
              </fill>
            </x14:dxf>
          </x14:cfRule>
          <xm:sqref>B27:C44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48"/>
  <sheetViews>
    <sheetView showGridLines="0" zoomScale="85" zoomScaleNormal="85" workbookViewId="0"/>
  </sheetViews>
  <sheetFormatPr defaultColWidth="8.7109375" defaultRowHeight="14.25" x14ac:dyDescent="0.2"/>
  <cols>
    <col min="1" max="1" width="5.85546875" style="34" customWidth="1"/>
    <col min="2" max="2" width="41.28515625" style="34" customWidth="1"/>
    <col min="3" max="3" width="21.42578125" style="34" customWidth="1"/>
    <col min="4" max="4" width="27.140625" style="34" customWidth="1"/>
    <col min="5" max="5" width="30.42578125" style="34" customWidth="1"/>
    <col min="6" max="6" width="26.42578125" style="34" customWidth="1"/>
    <col min="7" max="7" width="27.7109375" style="34" customWidth="1"/>
    <col min="8" max="8" width="22.42578125" style="34" customWidth="1"/>
    <col min="9" max="9" width="27.5703125" style="34" customWidth="1"/>
    <col min="10" max="10" width="24.85546875" style="34" customWidth="1"/>
    <col min="11" max="11" width="21.42578125" style="34" customWidth="1"/>
    <col min="12" max="16384" width="8.7109375" style="34"/>
  </cols>
  <sheetData>
    <row r="1" spans="2:9" s="104" customFormat="1" x14ac:dyDescent="0.2">
      <c r="F1" s="105" t="s">
        <v>118</v>
      </c>
    </row>
    <row r="2" spans="2:9" s="104" customFormat="1" x14ac:dyDescent="0.2">
      <c r="F2" s="105" t="s">
        <v>119</v>
      </c>
    </row>
    <row r="3" spans="2:9" s="104" customFormat="1" x14ac:dyDescent="0.2">
      <c r="I3" s="105"/>
    </row>
    <row r="4" spans="2:9" x14ac:dyDescent="0.2">
      <c r="B4" s="117" t="s">
        <v>79</v>
      </c>
      <c r="C4" s="117"/>
      <c r="D4" s="117"/>
      <c r="E4" s="117"/>
      <c r="F4" s="117"/>
    </row>
    <row r="5" spans="2:9" ht="14.25" customHeight="1" x14ac:dyDescent="0.2">
      <c r="B5" s="118"/>
      <c r="C5" s="118"/>
      <c r="D5" s="118"/>
      <c r="E5" s="118"/>
      <c r="F5" s="118"/>
    </row>
    <row r="6" spans="2:9" ht="15" x14ac:dyDescent="0.2">
      <c r="B6" s="126" t="s">
        <v>33</v>
      </c>
      <c r="C6" s="126"/>
      <c r="D6" s="126"/>
      <c r="E6" s="126"/>
      <c r="F6" s="126"/>
    </row>
    <row r="7" spans="2:9" x14ac:dyDescent="0.2">
      <c r="B7" s="15"/>
      <c r="C7" s="35"/>
      <c r="D7" s="35"/>
      <c r="E7" s="35"/>
      <c r="F7" s="36"/>
    </row>
    <row r="8" spans="2:9" ht="15" x14ac:dyDescent="0.2">
      <c r="B8" s="126" t="s">
        <v>34</v>
      </c>
      <c r="C8" s="126"/>
      <c r="D8" s="126"/>
      <c r="E8" s="126"/>
      <c r="F8" s="126"/>
    </row>
    <row r="9" spans="2:9" x14ac:dyDescent="0.2">
      <c r="B9" s="15" t="str">
        <f>'Quarterly Information'!B9</f>
        <v>r0.4</v>
      </c>
      <c r="C9" s="35"/>
      <c r="D9" s="35"/>
      <c r="E9" s="35"/>
      <c r="F9" s="36"/>
    </row>
    <row r="10" spans="2:9" ht="15" x14ac:dyDescent="0.2">
      <c r="B10" s="126" t="s">
        <v>113</v>
      </c>
      <c r="C10" s="126"/>
      <c r="D10" s="126"/>
      <c r="E10" s="126"/>
      <c r="F10" s="126"/>
    </row>
    <row r="11" spans="2:9" x14ac:dyDescent="0.2">
      <c r="B11" s="16">
        <f>'Quarterly Information'!B11</f>
        <v>44462</v>
      </c>
      <c r="C11" s="35"/>
      <c r="D11" s="35"/>
      <c r="E11" s="35"/>
      <c r="F11" s="36"/>
    </row>
    <row r="12" spans="2:9" ht="15" x14ac:dyDescent="0.2">
      <c r="B12" s="126" t="s">
        <v>35</v>
      </c>
      <c r="C12" s="126"/>
      <c r="D12" s="126"/>
      <c r="E12" s="126"/>
      <c r="F12" s="126"/>
    </row>
    <row r="13" spans="2:9" x14ac:dyDescent="0.2">
      <c r="B13" s="15"/>
      <c r="C13" s="35"/>
      <c r="D13" s="35"/>
      <c r="E13" s="35"/>
      <c r="F13" s="36"/>
    </row>
    <row r="14" spans="2:9" ht="15" x14ac:dyDescent="0.2">
      <c r="B14" s="127" t="s">
        <v>36</v>
      </c>
      <c r="C14" s="127"/>
      <c r="D14" s="127"/>
      <c r="E14" s="127"/>
      <c r="F14" s="127"/>
    </row>
    <row r="15" spans="2:9" x14ac:dyDescent="0.2">
      <c r="B15" s="31" t="s">
        <v>82</v>
      </c>
      <c r="C15" s="32" t="s">
        <v>101</v>
      </c>
      <c r="D15" s="37"/>
      <c r="E15" s="37"/>
      <c r="F15" s="38"/>
    </row>
    <row r="16" spans="2:9" x14ac:dyDescent="0.2">
      <c r="B16" s="17" t="s">
        <v>122</v>
      </c>
      <c r="C16" s="9" t="s">
        <v>85</v>
      </c>
      <c r="D16" s="35"/>
      <c r="E16" s="35"/>
      <c r="F16" s="36"/>
    </row>
    <row r="17" spans="2:11" x14ac:dyDescent="0.2">
      <c r="B17" s="18" t="s">
        <v>84</v>
      </c>
      <c r="C17" s="33" t="s">
        <v>86</v>
      </c>
      <c r="D17" s="39"/>
      <c r="E17" s="39"/>
      <c r="F17" s="40"/>
    </row>
    <row r="18" spans="2:11" ht="15" thickBot="1" x14ac:dyDescent="0.25">
      <c r="D18" s="35"/>
      <c r="E18" s="35"/>
      <c r="F18" s="35"/>
    </row>
    <row r="19" spans="2:11" ht="18" x14ac:dyDescent="0.25">
      <c r="B19" s="5" t="s">
        <v>86</v>
      </c>
      <c r="C19" s="43"/>
      <c r="D19" s="43"/>
      <c r="E19" s="43"/>
      <c r="F19" s="4"/>
      <c r="G19" s="4"/>
      <c r="H19" s="4"/>
      <c r="I19" s="30"/>
      <c r="J19" s="29"/>
    </row>
    <row r="20" spans="2:11" ht="14.45" customHeight="1" thickBot="1" x14ac:dyDescent="0.25">
      <c r="B20" s="103" t="s">
        <v>138</v>
      </c>
      <c r="C20" s="112"/>
      <c r="D20" s="112"/>
      <c r="E20" s="112"/>
      <c r="F20" s="112"/>
      <c r="G20" s="112"/>
      <c r="H20" s="112"/>
      <c r="I20" s="106"/>
      <c r="J20" s="27"/>
    </row>
    <row r="21" spans="2:11" ht="15.75" thickBot="1" x14ac:dyDescent="0.25">
      <c r="B21" s="172" t="s">
        <v>112</v>
      </c>
      <c r="C21" s="173"/>
      <c r="D21" s="173"/>
      <c r="E21" s="173"/>
      <c r="F21" s="173"/>
      <c r="G21" s="173"/>
      <c r="H21" s="173"/>
      <c r="I21" s="174"/>
      <c r="J21" s="35"/>
    </row>
    <row r="22" spans="2:11" x14ac:dyDescent="0.2">
      <c r="B22" s="6">
        <v>1</v>
      </c>
      <c r="C22" s="7">
        <v>2</v>
      </c>
      <c r="D22" s="7">
        <v>3</v>
      </c>
      <c r="E22" s="7">
        <v>4</v>
      </c>
      <c r="F22" s="7">
        <v>5</v>
      </c>
      <c r="G22" s="7">
        <v>6</v>
      </c>
      <c r="H22" s="7">
        <v>7</v>
      </c>
      <c r="I22" s="8">
        <v>8</v>
      </c>
      <c r="J22" s="35"/>
      <c r="K22" s="35"/>
    </row>
    <row r="23" spans="2:11" x14ac:dyDescent="0.2">
      <c r="B23" s="159" t="s">
        <v>129</v>
      </c>
      <c r="C23" s="171" t="s">
        <v>130</v>
      </c>
      <c r="D23" s="171" t="s">
        <v>139</v>
      </c>
      <c r="E23" s="171" t="s">
        <v>140</v>
      </c>
      <c r="F23" s="171" t="s">
        <v>131</v>
      </c>
      <c r="G23" s="171" t="s">
        <v>132</v>
      </c>
      <c r="H23" s="171" t="s">
        <v>133</v>
      </c>
      <c r="I23" s="175" t="s">
        <v>134</v>
      </c>
    </row>
    <row r="24" spans="2:11" x14ac:dyDescent="0.2">
      <c r="B24" s="159"/>
      <c r="C24" s="171"/>
      <c r="D24" s="171"/>
      <c r="E24" s="171"/>
      <c r="F24" s="171"/>
      <c r="G24" s="171"/>
      <c r="H24" s="171"/>
      <c r="I24" s="175"/>
    </row>
    <row r="25" spans="2:11" x14ac:dyDescent="0.2">
      <c r="B25" s="159"/>
      <c r="C25" s="171"/>
      <c r="D25" s="171"/>
      <c r="E25" s="171"/>
      <c r="F25" s="171"/>
      <c r="G25" s="171"/>
      <c r="H25" s="171"/>
      <c r="I25" s="175"/>
    </row>
    <row r="26" spans="2:11" x14ac:dyDescent="0.2">
      <c r="B26" s="159"/>
      <c r="C26" s="171"/>
      <c r="D26" s="171"/>
      <c r="E26" s="171"/>
      <c r="F26" s="171"/>
      <c r="G26" s="171"/>
      <c r="H26" s="171"/>
      <c r="I26" s="175"/>
    </row>
    <row r="27" spans="2:11" ht="15" thickBot="1" x14ac:dyDescent="0.25">
      <c r="B27" s="113"/>
      <c r="C27" s="114"/>
      <c r="D27" s="114"/>
      <c r="E27" s="114"/>
      <c r="F27" s="115"/>
      <c r="G27" s="115"/>
      <c r="H27" s="115"/>
      <c r="I27" s="116"/>
    </row>
    <row r="44" spans="3:4" x14ac:dyDescent="0.2">
      <c r="C44" s="35"/>
      <c r="D44" s="35"/>
    </row>
    <row r="45" spans="3:4" ht="14.45" customHeight="1" x14ac:dyDescent="0.2"/>
    <row r="47" spans="3:4" ht="12.6" customHeight="1" x14ac:dyDescent="0.2"/>
    <row r="48" spans="3:4" ht="12.95" customHeight="1" x14ac:dyDescent="0.2"/>
  </sheetData>
  <mergeCells count="15">
    <mergeCell ref="B4:F5"/>
    <mergeCell ref="E23:E26"/>
    <mergeCell ref="B21:I21"/>
    <mergeCell ref="B6:F6"/>
    <mergeCell ref="B8:F8"/>
    <mergeCell ref="B10:F10"/>
    <mergeCell ref="B12:F12"/>
    <mergeCell ref="B14:F14"/>
    <mergeCell ref="C23:C26"/>
    <mergeCell ref="B23:B26"/>
    <mergeCell ref="I23:I26"/>
    <mergeCell ref="H23:H26"/>
    <mergeCell ref="G23:G26"/>
    <mergeCell ref="F23:F26"/>
    <mergeCell ref="D23:D26"/>
  </mergeCells>
  <dataValidations xWindow="221" yWindow="634" count="3">
    <dataValidation type="decimal" operator="greaterThanOrEqual" allowBlank="1" showInputMessage="1" showErrorMessage="1" error="The entered value must not be negative." sqref="C27 F27:I27" xr:uid="{00000000-0002-0000-0300-000000000000}">
      <formula1>0</formula1>
    </dataValidation>
    <dataValidation type="decimal" operator="greaterThanOrEqual" allowBlank="1" showInputMessage="1" showErrorMessage="1" error="The entered value must not be negative." prompt="The HFC-23 Generated must be greater than or equal to the sum of columns C, D, G, and H." sqref="B27" xr:uid="{00000000-0002-0000-0300-000001000000}">
      <formula1>0</formula1>
    </dataValidation>
    <dataValidation type="decimal" operator="greaterThanOrEqual" allowBlank="1" showInputMessage="1" showErrorMessage="1" error="The entered value must not be negative." prompt="HFC-23 Captured must be greater than or equal to the sum of columns E and F." sqref="D27:E27" xr:uid="{00000000-0002-0000-0300-000002000000}">
      <formula1>0</formula1>
    </dataValidation>
  </dataValidations>
  <hyperlinks>
    <hyperlink ref="B15" location="'Facility Information'!C18" display="Section 1 - Facility Identification" xr:uid="{10AF8D90-33A5-4472-850D-7663290A055E}"/>
    <hyperlink ref="B16" location="'Facility Information'!B36" display="Section 2 - Production Data" xr:uid="{229B294E-E062-4BFB-904F-7052E059133D}"/>
    <hyperlink ref="B17" location="'Shipment and Sales Information'!B26" display="Section 3 - Recipient Facility Information" xr:uid="{36A16D69-49A2-4F01-AA7F-58D66D572AB6}"/>
    <hyperlink ref="C15" location="'Shipment and Sales Information'!B53" display="Section 4 - Application-Specific Allowance Holder Information" xr:uid="{32DED358-3089-4B5E-B461-6C6E2A4F0C63}"/>
    <hyperlink ref="C16" location="'End of Year Reporting'!B24" display="Section 5 - End-of-Year Reporting" xr:uid="{47367CFC-B297-4548-AAB0-BFEF6C864040}"/>
    <hyperlink ref="C17" location="'HFC-23 Emissions'!B24" display="Section 6 - HFC-23 Emissions" xr:uid="{24695CFC-FEDB-4873-87A1-1415C52E75DB}"/>
  </hyperlinks>
  <pageMargins left="0.7" right="0.7" top="0.75" bottom="0.75" header="0.3" footer="0.3"/>
  <pageSetup scale="85" orientation="portrait" horizontalDpi="300" verticalDpi="0" r:id="rId1"/>
  <extLst>
    <ext xmlns:x14="http://schemas.microsoft.com/office/spreadsheetml/2009/9/main" uri="{78C0D931-6437-407d-A8EE-F0AAD7539E65}">
      <x14:conditionalFormattings>
        <x14:conditionalFormatting xmlns:xm="http://schemas.microsoft.com/office/excel/2006/main">
          <x14:cfRule type="expression" priority="1" id="{54BB1759-856E-4E0F-B34E-30ED45FC42A7}">
            <xm:f>'Quarterly Information'!$C$24=4</xm:f>
            <x14:dxf>
              <font>
                <color theme="1"/>
              </font>
              <fill>
                <patternFill>
                  <bgColor rgb="FF99CCFF"/>
                </patternFill>
              </fill>
            </x14:dxf>
          </x14:cfRule>
          <xm:sqref>B27:I27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1"/>
  <sheetViews>
    <sheetView topLeftCell="E1" zoomScale="85" zoomScaleNormal="85" workbookViewId="0">
      <selection activeCell="L26" sqref="L26"/>
    </sheetView>
  </sheetViews>
  <sheetFormatPr defaultColWidth="8.7109375" defaultRowHeight="12.75" x14ac:dyDescent="0.2"/>
  <cols>
    <col min="1" max="1" width="18" style="56" customWidth="1"/>
    <col min="2" max="2" width="17.5703125" style="56" bestFit="1" customWidth="1"/>
    <col min="3" max="6" width="17.5703125" style="56" customWidth="1"/>
    <col min="7" max="7" width="20.5703125" style="56" bestFit="1" customWidth="1"/>
    <col min="8" max="10" width="20.85546875" style="56" bestFit="1" customWidth="1"/>
    <col min="11" max="11" width="14.42578125" style="62" bestFit="1" customWidth="1"/>
    <col min="12" max="12" width="8.7109375" style="56"/>
    <col min="13" max="13" width="9.85546875" style="56" bestFit="1" customWidth="1"/>
    <col min="14" max="14" width="9.85546875" style="56" customWidth="1"/>
    <col min="15" max="15" width="7.85546875" style="56" bestFit="1" customWidth="1"/>
    <col min="16" max="16" width="7.85546875" style="56" customWidth="1"/>
    <col min="17" max="17" width="7.42578125" style="56" bestFit="1" customWidth="1"/>
    <col min="18" max="18" width="7.42578125" style="56" customWidth="1"/>
    <col min="19" max="16384" width="8.7109375" style="56"/>
  </cols>
  <sheetData>
    <row r="1" spans="1:16" x14ac:dyDescent="0.2">
      <c r="A1" s="55" t="s">
        <v>37</v>
      </c>
      <c r="B1" s="55" t="s">
        <v>87</v>
      </c>
      <c r="C1" s="55"/>
      <c r="D1" s="55"/>
      <c r="E1" s="55"/>
      <c r="F1" s="55"/>
      <c r="G1" s="55" t="s">
        <v>93</v>
      </c>
      <c r="H1" s="55" t="s">
        <v>94</v>
      </c>
      <c r="I1" s="55" t="s">
        <v>95</v>
      </c>
      <c r="J1" s="55" t="s">
        <v>96</v>
      </c>
      <c r="K1" s="55" t="s">
        <v>88</v>
      </c>
      <c r="M1" s="57" t="s">
        <v>89</v>
      </c>
      <c r="N1" s="57" t="s">
        <v>90</v>
      </c>
      <c r="O1" s="57" t="s">
        <v>91</v>
      </c>
      <c r="P1" s="58"/>
    </row>
    <row r="2" spans="1:16" ht="15.75" x14ac:dyDescent="0.2">
      <c r="A2" s="59" t="s">
        <v>38</v>
      </c>
      <c r="B2" s="59" t="s">
        <v>5</v>
      </c>
      <c r="C2" s="59">
        <f>IF(COUNTIF('Quarterly Information'!B$39:B$56,B2)&gt;=1,"",ROW())</f>
        <v>2</v>
      </c>
      <c r="D2" s="59">
        <f>IF(COUNTIF('Shipment and Sales'!B$28:B$47,B2)&gt;=1,"",ROW())</f>
        <v>2</v>
      </c>
      <c r="E2" s="59">
        <f>IF(COUNTIF('Shipment and Sales'!B$57:B$74,B2)&gt;=1,"",ROW())</f>
        <v>2</v>
      </c>
      <c r="F2" s="59">
        <f>IF(COUNTIF('End-of-Year Reporting'!$B27:$B44,B2)&gt;=1,"",ROW())</f>
        <v>2</v>
      </c>
      <c r="G2" s="59" t="str">
        <f t="shared" ref="G2:G19" si="0">IF(ROW(B2)-ROW(B$2)+1&gt;COUNT(C$2:C$19),"",INDEX(B:B,SMALL(C$2:C$19,1+ROW(B2)-ROW(B$2))))</f>
        <v>HFC-23</v>
      </c>
      <c r="H2" s="59" t="str">
        <f t="shared" ref="H2:H19" si="1">IF(ROW(B2)-ROW(B$2)+1&gt;COUNT(D$2:D$19),"",INDEX(B:B,SMALL(D$2:D$19,1+ROW(B2)-ROW(B$2))))</f>
        <v>HFC-23</v>
      </c>
      <c r="I2" s="59" t="str">
        <f>IF(ROW(B2)-ROW(B$2)+1&gt;COUNT(E$2:E$19),"",INDEX(B:B,SMALL(E$2:E$19,1+ROW(B2)-ROW(B$2))))</f>
        <v>HFC-23</v>
      </c>
      <c r="J2" s="59" t="str">
        <f>IF(ROW(B2)-ROW(B$2)+1&gt;COUNT(F$2:F$19),"",INDEX(B:B,SMALL(F$2:F$19,1+ROW(B2)-ROW(B$2))))</f>
        <v>HFC-23</v>
      </c>
      <c r="K2" s="60" t="s">
        <v>55</v>
      </c>
      <c r="M2" s="59" t="s">
        <v>21</v>
      </c>
      <c r="N2" s="59">
        <v>1</v>
      </c>
      <c r="O2" s="59">
        <v>2022</v>
      </c>
    </row>
    <row r="3" spans="1:16" ht="15.75" x14ac:dyDescent="0.2">
      <c r="A3" s="59" t="s">
        <v>39</v>
      </c>
      <c r="B3" s="59" t="s">
        <v>6</v>
      </c>
      <c r="C3" s="59">
        <f>IF(COUNTIF('Quarterly Information'!B$39:B$56,B3)&gt;=1,"",ROW())</f>
        <v>3</v>
      </c>
      <c r="D3" s="59">
        <f>IF(COUNTIF('Shipment and Sales'!B$28:B$47,B3)&gt;=1,"",ROW())</f>
        <v>3</v>
      </c>
      <c r="E3" s="59">
        <f>IF(COUNTIF('Shipment and Sales'!B$57:B$74,B3)&gt;=1,"",ROW())</f>
        <v>3</v>
      </c>
      <c r="F3" s="59">
        <f>IF(COUNTIF('End-of-Year Reporting'!$B28:$B45,B3)&gt;=1,"",ROW())</f>
        <v>3</v>
      </c>
      <c r="G3" s="59" t="str">
        <f t="shared" si="0"/>
        <v>HFC-32</v>
      </c>
      <c r="H3" s="59" t="str">
        <f t="shared" si="1"/>
        <v>HFC-32</v>
      </c>
      <c r="I3" s="59" t="str">
        <f t="shared" ref="I3:I19" si="2">IF(ROW(B3)-ROW(B$2)+1&gt;COUNT(E$2:E$19),"",INDEX(B:B,SMALL(E$2:E$19,1+ROW(B3)-ROW(B$2))))</f>
        <v>HFC-32</v>
      </c>
      <c r="J3" s="59" t="str">
        <f t="shared" ref="J3:J19" si="3">IF(ROW(B3)-ROW(B$2)+1&gt;COUNT(F$2:F$19),"",INDEX(B:B,SMALL(F$2:F$19,1+ROW(B3)-ROW(B$2))))</f>
        <v>HFC-32</v>
      </c>
      <c r="K3" s="61" t="s">
        <v>56</v>
      </c>
      <c r="M3" s="59" t="s">
        <v>22</v>
      </c>
      <c r="N3" s="59">
        <v>2</v>
      </c>
      <c r="O3" s="59">
        <v>2023</v>
      </c>
    </row>
    <row r="4" spans="1:16" ht="15.75" x14ac:dyDescent="0.2">
      <c r="A4" s="59" t="s">
        <v>40</v>
      </c>
      <c r="B4" s="59" t="s">
        <v>7</v>
      </c>
      <c r="C4" s="59">
        <f>IF(COUNTIF('Quarterly Information'!B$39:B$56,B4)&gt;=1,"",ROW())</f>
        <v>4</v>
      </c>
      <c r="D4" s="59">
        <f>IF(COUNTIF('Shipment and Sales'!B$28:B$47,B4)&gt;=1,"",ROW())</f>
        <v>4</v>
      </c>
      <c r="E4" s="59">
        <f>IF(COUNTIF('Shipment and Sales'!B$57:B$74,B4)&gt;=1,"",ROW())</f>
        <v>4</v>
      </c>
      <c r="F4" s="59">
        <f>IF(COUNTIF('End-of-Year Reporting'!$B29:$B46,B4)&gt;=1,"",ROW())</f>
        <v>4</v>
      </c>
      <c r="G4" s="59" t="str">
        <f t="shared" si="0"/>
        <v>HFC-41</v>
      </c>
      <c r="H4" s="59" t="str">
        <f t="shared" si="1"/>
        <v>HFC-41</v>
      </c>
      <c r="I4" s="59" t="str">
        <f t="shared" si="2"/>
        <v>HFC-41</v>
      </c>
      <c r="J4" s="59" t="str">
        <f t="shared" si="3"/>
        <v>HFC-41</v>
      </c>
      <c r="K4" s="61" t="s">
        <v>57</v>
      </c>
      <c r="M4" s="59" t="s">
        <v>23</v>
      </c>
      <c r="N4" s="59">
        <v>3</v>
      </c>
      <c r="O4" s="59">
        <v>2024</v>
      </c>
    </row>
    <row r="5" spans="1:16" ht="15.75" x14ac:dyDescent="0.2">
      <c r="A5" s="59" t="s">
        <v>41</v>
      </c>
      <c r="B5" s="59" t="s">
        <v>8</v>
      </c>
      <c r="C5" s="59">
        <f>IF(COUNTIF('Quarterly Information'!B$39:B$56,B5)&gt;=1,"",ROW())</f>
        <v>5</v>
      </c>
      <c r="D5" s="59">
        <f>IF(COUNTIF('Shipment and Sales'!B$28:B$47,B5)&gt;=1,"",ROW())</f>
        <v>5</v>
      </c>
      <c r="E5" s="59">
        <f>IF(COUNTIF('Shipment and Sales'!B$57:B$74,B5)&gt;=1,"",ROW())</f>
        <v>5</v>
      </c>
      <c r="F5" s="59">
        <f>IF(COUNTIF('End-of-Year Reporting'!$B30:$B47,B5)&gt;=1,"",ROW())</f>
        <v>5</v>
      </c>
      <c r="G5" s="59" t="str">
        <f t="shared" si="0"/>
        <v>HFC-43-10mee</v>
      </c>
      <c r="H5" s="59" t="str">
        <f t="shared" si="1"/>
        <v>HFC-43-10mee</v>
      </c>
      <c r="I5" s="59" t="str">
        <f t="shared" si="2"/>
        <v>HFC-43-10mee</v>
      </c>
      <c r="J5" s="59" t="str">
        <f t="shared" si="3"/>
        <v>HFC-43-10mee</v>
      </c>
      <c r="K5" s="59" t="s">
        <v>64</v>
      </c>
      <c r="M5" s="59" t="s">
        <v>24</v>
      </c>
      <c r="N5" s="59">
        <v>4</v>
      </c>
      <c r="O5" s="59">
        <v>2025</v>
      </c>
    </row>
    <row r="6" spans="1:16" ht="15.75" x14ac:dyDescent="0.2">
      <c r="A6" s="59" t="s">
        <v>42</v>
      </c>
      <c r="B6" s="59" t="s">
        <v>9</v>
      </c>
      <c r="C6" s="59">
        <f>IF(COUNTIF('Quarterly Information'!B$39:B$56,B6)&gt;=1,"",ROW())</f>
        <v>6</v>
      </c>
      <c r="D6" s="59">
        <f>IF(COUNTIF('Shipment and Sales'!B$28:B$47,B6)&gt;=1,"",ROW())</f>
        <v>6</v>
      </c>
      <c r="E6" s="59">
        <f>IF(COUNTIF('Shipment and Sales'!B$57:B$74,B6)&gt;=1,"",ROW())</f>
        <v>6</v>
      </c>
      <c r="F6" s="59">
        <f>IF(COUNTIF('End-of-Year Reporting'!$B31:$B48,B6)&gt;=1,"",ROW())</f>
        <v>6</v>
      </c>
      <c r="G6" s="59" t="str">
        <f t="shared" si="0"/>
        <v>HFC-125</v>
      </c>
      <c r="H6" s="59" t="str">
        <f t="shared" si="1"/>
        <v>HFC-125</v>
      </c>
      <c r="I6" s="59" t="str">
        <f t="shared" si="2"/>
        <v>HFC-125</v>
      </c>
      <c r="J6" s="59" t="str">
        <f t="shared" si="3"/>
        <v>HFC-125</v>
      </c>
      <c r="K6" s="61" t="s">
        <v>58</v>
      </c>
      <c r="M6" s="59" t="s">
        <v>25</v>
      </c>
      <c r="N6" s="59"/>
      <c r="O6" s="59">
        <v>2026</v>
      </c>
    </row>
    <row r="7" spans="1:16" ht="15.75" x14ac:dyDescent="0.2">
      <c r="A7" s="59" t="s">
        <v>43</v>
      </c>
      <c r="B7" s="59" t="s">
        <v>3</v>
      </c>
      <c r="C7" s="59">
        <f>IF(COUNTIF('Quarterly Information'!B$39:B$56,B7)&gt;=1,"",ROW())</f>
        <v>7</v>
      </c>
      <c r="D7" s="59">
        <f>IF(COUNTIF('Shipment and Sales'!B$28:B$47,B7)&gt;=1,"",ROW())</f>
        <v>7</v>
      </c>
      <c r="E7" s="59">
        <f>IF(COUNTIF('Shipment and Sales'!B$57:B$74,B7)&gt;=1,"",ROW())</f>
        <v>7</v>
      </c>
      <c r="F7" s="59">
        <f>IF(COUNTIF('End-of-Year Reporting'!$B32:$B49,B7)&gt;=1,"",ROW())</f>
        <v>7</v>
      </c>
      <c r="G7" s="59" t="str">
        <f t="shared" si="0"/>
        <v>HFC-134</v>
      </c>
      <c r="H7" s="59" t="str">
        <f t="shared" si="1"/>
        <v>HFC-134</v>
      </c>
      <c r="I7" s="59" t="str">
        <f t="shared" si="2"/>
        <v>HFC-134</v>
      </c>
      <c r="J7" s="59" t="str">
        <f t="shared" si="3"/>
        <v>HFC-134</v>
      </c>
      <c r="K7" s="59" t="s">
        <v>65</v>
      </c>
      <c r="M7" s="59" t="s">
        <v>26</v>
      </c>
      <c r="N7" s="59"/>
      <c r="O7" s="59">
        <v>2027</v>
      </c>
    </row>
    <row r="8" spans="1:16" ht="15.75" x14ac:dyDescent="0.2">
      <c r="A8" s="59" t="s">
        <v>44</v>
      </c>
      <c r="B8" s="59" t="s">
        <v>4</v>
      </c>
      <c r="C8" s="59">
        <f>IF(COUNTIF('Quarterly Information'!B$39:B$56,B8)&gt;=1,"",ROW())</f>
        <v>8</v>
      </c>
      <c r="D8" s="59">
        <f>IF(COUNTIF('Shipment and Sales'!B$28:B$47,B8)&gt;=1,"",ROW())</f>
        <v>8</v>
      </c>
      <c r="E8" s="59">
        <f>IF(COUNTIF('Shipment and Sales'!B$57:B$74,B8)&gt;=1,"",ROW())</f>
        <v>8</v>
      </c>
      <c r="F8" s="59">
        <f>IF(COUNTIF('End-of-Year Reporting'!$B33:$B50,B8)&gt;=1,"",ROW())</f>
        <v>8</v>
      </c>
      <c r="G8" s="59" t="str">
        <f t="shared" si="0"/>
        <v>HFC-134a</v>
      </c>
      <c r="H8" s="59" t="str">
        <f t="shared" si="1"/>
        <v>HFC-134a</v>
      </c>
      <c r="I8" s="59" t="str">
        <f t="shared" si="2"/>
        <v>HFC-134a</v>
      </c>
      <c r="J8" s="59" t="str">
        <f t="shared" si="3"/>
        <v>HFC-134a</v>
      </c>
      <c r="K8" s="61" t="s">
        <v>59</v>
      </c>
      <c r="M8" s="59" t="s">
        <v>27</v>
      </c>
      <c r="N8" s="59"/>
      <c r="O8" s="59">
        <v>2028</v>
      </c>
    </row>
    <row r="9" spans="1:16" ht="15.75" x14ac:dyDescent="0.2">
      <c r="A9" s="59" t="s">
        <v>45</v>
      </c>
      <c r="B9" s="59" t="s">
        <v>10</v>
      </c>
      <c r="C9" s="59">
        <f>IF(COUNTIF('Quarterly Information'!B$39:B$56,B9)&gt;=1,"",ROW())</f>
        <v>9</v>
      </c>
      <c r="D9" s="59">
        <f>IF(COUNTIF('Shipment and Sales'!B$28:B$47,B9)&gt;=1,"",ROW())</f>
        <v>9</v>
      </c>
      <c r="E9" s="59">
        <f>IF(COUNTIF('Shipment and Sales'!B$57:B$74,B9)&gt;=1,"",ROW())</f>
        <v>9</v>
      </c>
      <c r="F9" s="59">
        <f>IF(COUNTIF('End-of-Year Reporting'!$B34:$B51,B9)&gt;=1,"",ROW())</f>
        <v>9</v>
      </c>
      <c r="G9" s="59" t="str">
        <f t="shared" si="0"/>
        <v>HFC-143</v>
      </c>
      <c r="H9" s="59" t="str">
        <f t="shared" si="1"/>
        <v>HFC-143</v>
      </c>
      <c r="I9" s="59" t="str">
        <f t="shared" si="2"/>
        <v>HFC-143</v>
      </c>
      <c r="J9" s="59" t="str">
        <f t="shared" si="3"/>
        <v>HFC-143</v>
      </c>
      <c r="K9" s="59" t="s">
        <v>66</v>
      </c>
      <c r="M9" s="59" t="s">
        <v>28</v>
      </c>
      <c r="N9" s="59"/>
      <c r="O9" s="59">
        <v>2029</v>
      </c>
    </row>
    <row r="10" spans="1:16" ht="15.75" x14ac:dyDescent="0.2">
      <c r="A10" s="59" t="s">
        <v>46</v>
      </c>
      <c r="B10" s="59" t="s">
        <v>11</v>
      </c>
      <c r="C10" s="59">
        <f>IF(COUNTIF('Quarterly Information'!B$39:B$56,B10)&gt;=1,"",ROW())</f>
        <v>10</v>
      </c>
      <c r="D10" s="59">
        <f>IF(COUNTIF('Shipment and Sales'!B$28:B$47,B10)&gt;=1,"",ROW())</f>
        <v>10</v>
      </c>
      <c r="E10" s="59">
        <f>IF(COUNTIF('Shipment and Sales'!B$57:B$74,B10)&gt;=1,"",ROW())</f>
        <v>10</v>
      </c>
      <c r="F10" s="59">
        <f>IF(COUNTIF('End-of-Year Reporting'!$B35:$B52,B10)&gt;=1,"",ROW())</f>
        <v>10</v>
      </c>
      <c r="G10" s="59" t="str">
        <f t="shared" si="0"/>
        <v>HFC-143a</v>
      </c>
      <c r="H10" s="59" t="str">
        <f t="shared" si="1"/>
        <v>HFC-143a</v>
      </c>
      <c r="I10" s="59" t="str">
        <f t="shared" si="2"/>
        <v>HFC-143a</v>
      </c>
      <c r="J10" s="59" t="str">
        <f t="shared" si="3"/>
        <v>HFC-143a</v>
      </c>
      <c r="K10" s="61" t="s">
        <v>60</v>
      </c>
      <c r="M10" s="59" t="s">
        <v>29</v>
      </c>
      <c r="N10" s="59"/>
      <c r="O10" s="59">
        <v>2030</v>
      </c>
    </row>
    <row r="11" spans="1:16" ht="15.75" x14ac:dyDescent="0.2">
      <c r="A11" s="59" t="s">
        <v>47</v>
      </c>
      <c r="B11" s="59" t="s">
        <v>12</v>
      </c>
      <c r="C11" s="59">
        <f>IF(COUNTIF('Quarterly Information'!B$39:B$56,B11)&gt;=1,"",ROW())</f>
        <v>11</v>
      </c>
      <c r="D11" s="59">
        <f>IF(COUNTIF('Shipment and Sales'!B$28:B$47,B11)&gt;=1,"",ROW())</f>
        <v>11</v>
      </c>
      <c r="E11" s="59">
        <f>IF(COUNTIF('Shipment and Sales'!B$57:B$74,B11)&gt;=1,"",ROW())</f>
        <v>11</v>
      </c>
      <c r="F11" s="59">
        <f>IF(COUNTIF('End-of-Year Reporting'!$B36:$B53,B11)&gt;=1,"",ROW())</f>
        <v>11</v>
      </c>
      <c r="G11" s="59" t="str">
        <f t="shared" si="0"/>
        <v>HFC-152</v>
      </c>
      <c r="H11" s="59" t="str">
        <f t="shared" si="1"/>
        <v>HFC-152</v>
      </c>
      <c r="I11" s="59" t="str">
        <f t="shared" si="2"/>
        <v>HFC-152</v>
      </c>
      <c r="J11" s="59" t="str">
        <f t="shared" si="3"/>
        <v>HFC-152</v>
      </c>
      <c r="K11" s="59" t="s">
        <v>67</v>
      </c>
      <c r="M11" s="59" t="s">
        <v>30</v>
      </c>
      <c r="N11" s="59"/>
      <c r="O11" s="59"/>
    </row>
    <row r="12" spans="1:16" ht="15.75" x14ac:dyDescent="0.2">
      <c r="A12" s="59" t="s">
        <v>48</v>
      </c>
      <c r="B12" s="59" t="s">
        <v>13</v>
      </c>
      <c r="C12" s="59">
        <f>IF(COUNTIF('Quarterly Information'!B$39:B$56,B12)&gt;=1,"",ROW())</f>
        <v>12</v>
      </c>
      <c r="D12" s="59">
        <f>IF(COUNTIF('Shipment and Sales'!B$28:B$47,B12)&gt;=1,"",ROW())</f>
        <v>12</v>
      </c>
      <c r="E12" s="59">
        <f>IF(COUNTIF('Shipment and Sales'!B$57:B$74,B12)&gt;=1,"",ROW())</f>
        <v>12</v>
      </c>
      <c r="F12" s="59">
        <f>IF(COUNTIF('End-of-Year Reporting'!$B37:$B54,B12)&gt;=1,"",ROW())</f>
        <v>12</v>
      </c>
      <c r="G12" s="59" t="str">
        <f t="shared" si="0"/>
        <v>HFC-152a</v>
      </c>
      <c r="H12" s="59" t="str">
        <f t="shared" si="1"/>
        <v>HFC-152a</v>
      </c>
      <c r="I12" s="59" t="str">
        <f t="shared" si="2"/>
        <v>HFC-152a</v>
      </c>
      <c r="J12" s="59" t="str">
        <f t="shared" si="3"/>
        <v>HFC-152a</v>
      </c>
      <c r="K12" s="61" t="s">
        <v>61</v>
      </c>
      <c r="M12" s="59" t="s">
        <v>31</v>
      </c>
      <c r="N12" s="59"/>
      <c r="O12" s="59"/>
    </row>
    <row r="13" spans="1:16" ht="15.75" x14ac:dyDescent="0.2">
      <c r="A13" s="59" t="s">
        <v>49</v>
      </c>
      <c r="B13" s="59" t="s">
        <v>14</v>
      </c>
      <c r="C13" s="59">
        <f>IF(COUNTIF('Quarterly Information'!B$39:B$56,B13)&gt;=1,"",ROW())</f>
        <v>13</v>
      </c>
      <c r="D13" s="59">
        <f>IF(COUNTIF('Shipment and Sales'!B$28:B$47,B13)&gt;=1,"",ROW())</f>
        <v>13</v>
      </c>
      <c r="E13" s="59">
        <f>IF(COUNTIF('Shipment and Sales'!B$57:B$74,B13)&gt;=1,"",ROW())</f>
        <v>13</v>
      </c>
      <c r="F13" s="59">
        <f>IF(COUNTIF('End-of-Year Reporting'!$B38:$B55,B13)&gt;=1,"",ROW())</f>
        <v>13</v>
      </c>
      <c r="G13" s="59" t="str">
        <f t="shared" si="0"/>
        <v>HFC-227ea</v>
      </c>
      <c r="H13" s="59" t="str">
        <f t="shared" si="1"/>
        <v>HFC-227ea</v>
      </c>
      <c r="I13" s="59" t="str">
        <f t="shared" si="2"/>
        <v>HFC-227ea</v>
      </c>
      <c r="J13" s="59" t="str">
        <f t="shared" si="3"/>
        <v>HFC-227ea</v>
      </c>
      <c r="K13" s="61" t="s">
        <v>62</v>
      </c>
      <c r="M13" s="59" t="s">
        <v>32</v>
      </c>
      <c r="N13" s="59"/>
    </row>
    <row r="14" spans="1:16" ht="15.75" x14ac:dyDescent="0.2">
      <c r="A14" s="59" t="s">
        <v>50</v>
      </c>
      <c r="B14" s="59" t="s">
        <v>15</v>
      </c>
      <c r="C14" s="59">
        <f>IF(COUNTIF('Quarterly Information'!B$39:B$56,B14)&gt;=1,"",ROW())</f>
        <v>14</v>
      </c>
      <c r="D14" s="59">
        <f>IF(COUNTIF('Shipment and Sales'!B$28:B$47,B14)&gt;=1,"",ROW())</f>
        <v>14</v>
      </c>
      <c r="E14" s="59">
        <f>IF(COUNTIF('Shipment and Sales'!B$57:B$74,B14)&gt;=1,"",ROW())</f>
        <v>14</v>
      </c>
      <c r="F14" s="59">
        <f>IF(COUNTIF('End-of-Year Reporting'!$B39:$B56,B14)&gt;=1,"",ROW())</f>
        <v>14</v>
      </c>
      <c r="G14" s="59" t="str">
        <f t="shared" si="0"/>
        <v>HFC-236cb</v>
      </c>
      <c r="H14" s="59" t="str">
        <f t="shared" si="1"/>
        <v>HFC-236cb</v>
      </c>
      <c r="I14" s="59" t="str">
        <f t="shared" si="2"/>
        <v>HFC-236cb</v>
      </c>
      <c r="J14" s="59" t="str">
        <f t="shared" si="3"/>
        <v>HFC-236cb</v>
      </c>
      <c r="K14" s="59" t="s">
        <v>68</v>
      </c>
    </row>
    <row r="15" spans="1:16" ht="15.75" x14ac:dyDescent="0.2">
      <c r="A15" s="59" t="s">
        <v>51</v>
      </c>
      <c r="B15" s="59" t="s">
        <v>16</v>
      </c>
      <c r="C15" s="59">
        <f>IF(COUNTIF('Quarterly Information'!B$39:B$56,B15)&gt;=1,"",ROW())</f>
        <v>15</v>
      </c>
      <c r="D15" s="59">
        <f>IF(COUNTIF('Shipment and Sales'!B$28:B$47,B15)&gt;=1,"",ROW())</f>
        <v>15</v>
      </c>
      <c r="E15" s="59">
        <f>IF(COUNTIF('Shipment and Sales'!B$57:B$74,B15)&gt;=1,"",ROW())</f>
        <v>15</v>
      </c>
      <c r="F15" s="59">
        <f>IF(COUNTIF('End-of-Year Reporting'!$B40:$B57,B15)&gt;=1,"",ROW())</f>
        <v>15</v>
      </c>
      <c r="G15" s="59" t="str">
        <f t="shared" si="0"/>
        <v>HFC-236ea</v>
      </c>
      <c r="H15" s="59" t="str">
        <f t="shared" si="1"/>
        <v>HFC-236ea</v>
      </c>
      <c r="I15" s="59" t="str">
        <f t="shared" si="2"/>
        <v>HFC-236ea</v>
      </c>
      <c r="J15" s="59" t="str">
        <f t="shared" si="3"/>
        <v>HFC-236ea</v>
      </c>
      <c r="K15" s="59" t="s">
        <v>69</v>
      </c>
    </row>
    <row r="16" spans="1:16" ht="15.75" x14ac:dyDescent="0.2">
      <c r="A16" s="59" t="s">
        <v>52</v>
      </c>
      <c r="B16" s="59" t="s">
        <v>17</v>
      </c>
      <c r="C16" s="59">
        <f>IF(COUNTIF('Quarterly Information'!B$39:B$56,B16)&gt;=1,"",ROW())</f>
        <v>16</v>
      </c>
      <c r="D16" s="59">
        <f>IF(COUNTIF('Shipment and Sales'!B$28:B$47,B16)&gt;=1,"",ROW())</f>
        <v>16</v>
      </c>
      <c r="E16" s="59">
        <f>IF(COUNTIF('Shipment and Sales'!B$57:B$74,B16)&gt;=1,"",ROW())</f>
        <v>16</v>
      </c>
      <c r="F16" s="59">
        <f>IF(COUNTIF('End-of-Year Reporting'!$B41:$B58,B16)&gt;=1,"",ROW())</f>
        <v>16</v>
      </c>
      <c r="G16" s="59" t="str">
        <f t="shared" si="0"/>
        <v>HFC-236fa</v>
      </c>
      <c r="H16" s="59" t="str">
        <f t="shared" si="1"/>
        <v>HFC-236fa</v>
      </c>
      <c r="I16" s="59" t="str">
        <f t="shared" si="2"/>
        <v>HFC-236fa</v>
      </c>
      <c r="J16" s="59" t="str">
        <f t="shared" si="3"/>
        <v>HFC-236fa</v>
      </c>
      <c r="K16" s="59" t="s">
        <v>70</v>
      </c>
    </row>
    <row r="17" spans="1:11" ht="15.75" x14ac:dyDescent="0.2">
      <c r="A17" s="59" t="s">
        <v>53</v>
      </c>
      <c r="B17" s="59" t="s">
        <v>18</v>
      </c>
      <c r="C17" s="59">
        <f>IF(COUNTIF('Quarterly Information'!B$39:B$56,B17)&gt;=1,"",ROW())</f>
        <v>17</v>
      </c>
      <c r="D17" s="59">
        <f>IF(COUNTIF('Shipment and Sales'!B$28:B$47,B17)&gt;=1,"",ROW())</f>
        <v>17</v>
      </c>
      <c r="E17" s="59">
        <f>IF(COUNTIF('Shipment and Sales'!B$57:B$74,B17)&gt;=1,"",ROW())</f>
        <v>17</v>
      </c>
      <c r="F17" s="59">
        <f>IF(COUNTIF('End-of-Year Reporting'!$B42:$B59,B17)&gt;=1,"",ROW())</f>
        <v>17</v>
      </c>
      <c r="G17" s="59" t="str">
        <f t="shared" si="0"/>
        <v>HFC-245ca</v>
      </c>
      <c r="H17" s="59" t="str">
        <f t="shared" si="1"/>
        <v>HFC-245ca</v>
      </c>
      <c r="I17" s="59" t="str">
        <f t="shared" si="2"/>
        <v>HFC-245ca</v>
      </c>
      <c r="J17" s="59" t="str">
        <f t="shared" si="3"/>
        <v>HFC-245ca</v>
      </c>
      <c r="K17" s="59" t="s">
        <v>71</v>
      </c>
    </row>
    <row r="18" spans="1:11" ht="15.75" x14ac:dyDescent="0.2">
      <c r="A18" s="59" t="s">
        <v>52</v>
      </c>
      <c r="B18" s="59" t="s">
        <v>19</v>
      </c>
      <c r="C18" s="59">
        <f>IF(COUNTIF('Quarterly Information'!B$39:B$56,B18)&gt;=1,"",ROW())</f>
        <v>18</v>
      </c>
      <c r="D18" s="59">
        <f>IF(COUNTIF('Shipment and Sales'!B$28:B$47,B18)&gt;=1,"",ROW())</f>
        <v>18</v>
      </c>
      <c r="E18" s="59">
        <f>IF(COUNTIF('Shipment and Sales'!B$57:B$74,B18)&gt;=1,"",ROW())</f>
        <v>18</v>
      </c>
      <c r="F18" s="59">
        <f>IF(COUNTIF('End-of-Year Reporting'!$B43:$B60,B18)&gt;=1,"",ROW())</f>
        <v>18</v>
      </c>
      <c r="G18" s="59" t="str">
        <f t="shared" si="0"/>
        <v>HFC-245fa</v>
      </c>
      <c r="H18" s="59" t="str">
        <f t="shared" si="1"/>
        <v>HFC-245fa</v>
      </c>
      <c r="I18" s="59" t="str">
        <f t="shared" si="2"/>
        <v>HFC-245fa</v>
      </c>
      <c r="J18" s="59" t="str">
        <f t="shared" si="3"/>
        <v>HFC-245fa</v>
      </c>
      <c r="K18" s="61" t="s">
        <v>63</v>
      </c>
    </row>
    <row r="19" spans="1:11" ht="15.75" x14ac:dyDescent="0.2">
      <c r="A19" s="59" t="s">
        <v>54</v>
      </c>
      <c r="B19" s="59" t="s">
        <v>20</v>
      </c>
      <c r="C19" s="59">
        <f>IF(COUNTIF('Quarterly Information'!B$39:B$56,B19)&gt;=1,"",ROW())</f>
        <v>19</v>
      </c>
      <c r="D19" s="59">
        <f>IF(COUNTIF('Shipment and Sales'!B$28:B$47,B19)&gt;=1,"",ROW())</f>
        <v>19</v>
      </c>
      <c r="E19" s="59">
        <f>IF(COUNTIF('Shipment and Sales'!B$57:B$74,B19)&gt;=1,"",ROW())</f>
        <v>19</v>
      </c>
      <c r="F19" s="59">
        <f>IF(COUNTIF('End-of-Year Reporting'!$B44:$B61,B19)&gt;=1,"",ROW())</f>
        <v>19</v>
      </c>
      <c r="G19" s="59" t="str">
        <f t="shared" si="0"/>
        <v>HFC-365mfc</v>
      </c>
      <c r="H19" s="59" t="str">
        <f t="shared" si="1"/>
        <v>HFC-365mfc</v>
      </c>
      <c r="I19" s="59" t="str">
        <f t="shared" si="2"/>
        <v>HFC-365mfc</v>
      </c>
      <c r="J19" s="59" t="str">
        <f t="shared" si="3"/>
        <v>HFC-365mfc</v>
      </c>
      <c r="K19" s="59" t="s">
        <v>72</v>
      </c>
    </row>
    <row r="21" spans="1:11" x14ac:dyDescent="0.2">
      <c r="A21" s="55" t="s">
        <v>97</v>
      </c>
      <c r="K21" s="57" t="s">
        <v>92</v>
      </c>
    </row>
    <row r="22" spans="1:11" x14ac:dyDescent="0.2">
      <c r="A22" s="59" t="s">
        <v>73</v>
      </c>
      <c r="K22" s="63" t="s">
        <v>80</v>
      </c>
    </row>
    <row r="23" spans="1:11" x14ac:dyDescent="0.2">
      <c r="A23" s="59" t="s">
        <v>74</v>
      </c>
      <c r="D23" s="64"/>
      <c r="E23" s="64"/>
      <c r="F23" s="64"/>
      <c r="H23" s="64"/>
      <c r="I23" s="64"/>
      <c r="J23" s="64"/>
      <c r="K23" s="61" t="s">
        <v>81</v>
      </c>
    </row>
    <row r="24" spans="1:11" x14ac:dyDescent="0.2">
      <c r="D24" s="65"/>
      <c r="E24" s="65"/>
      <c r="F24" s="65"/>
      <c r="H24" s="65"/>
      <c r="I24" s="65"/>
      <c r="J24" s="65"/>
      <c r="K24" s="60" t="s">
        <v>128</v>
      </c>
    </row>
    <row r="25" spans="1:11" x14ac:dyDescent="0.2">
      <c r="B25" s="65"/>
      <c r="C25" s="65"/>
      <c r="D25" s="65"/>
      <c r="E25" s="65"/>
      <c r="F25" s="65"/>
      <c r="G25" s="65"/>
      <c r="H25" s="65"/>
      <c r="I25" s="65"/>
      <c r="J25" s="65"/>
      <c r="K25" s="66"/>
    </row>
    <row r="26" spans="1:11" x14ac:dyDescent="0.2">
      <c r="B26" s="65"/>
      <c r="C26" s="65"/>
      <c r="D26" s="65"/>
      <c r="E26" s="65"/>
      <c r="F26" s="65"/>
      <c r="G26" s="65"/>
      <c r="H26" s="65"/>
      <c r="I26" s="65"/>
      <c r="J26" s="65"/>
      <c r="K26" s="66"/>
    </row>
    <row r="27" spans="1:11" x14ac:dyDescent="0.2">
      <c r="B27" s="65"/>
      <c r="C27" s="65"/>
      <c r="D27" s="65"/>
      <c r="E27" s="65"/>
      <c r="F27" s="65"/>
      <c r="G27" s="65"/>
      <c r="H27" s="65"/>
      <c r="I27" s="65"/>
      <c r="J27" s="65"/>
      <c r="K27" s="65"/>
    </row>
    <row r="28" spans="1:11" x14ac:dyDescent="0.2">
      <c r="B28" s="65"/>
      <c r="C28" s="65"/>
      <c r="D28" s="65"/>
      <c r="E28" s="65"/>
      <c r="F28" s="65"/>
      <c r="G28" s="65"/>
      <c r="H28" s="65"/>
      <c r="I28" s="65"/>
      <c r="J28" s="65"/>
      <c r="K28" s="66"/>
    </row>
    <row r="29" spans="1:11" x14ac:dyDescent="0.2">
      <c r="B29" s="65"/>
      <c r="C29" s="65"/>
      <c r="D29" s="65"/>
      <c r="E29" s="65"/>
      <c r="F29" s="65"/>
      <c r="G29" s="65"/>
      <c r="H29" s="65"/>
      <c r="I29" s="65"/>
      <c r="J29" s="65"/>
      <c r="K29" s="65"/>
    </row>
    <row r="30" spans="1:11" x14ac:dyDescent="0.2">
      <c r="B30" s="65"/>
      <c r="C30" s="65"/>
      <c r="D30" s="65"/>
      <c r="E30" s="65"/>
      <c r="F30" s="65"/>
      <c r="G30" s="65"/>
      <c r="H30" s="65"/>
      <c r="I30" s="65"/>
      <c r="J30" s="65"/>
      <c r="K30" s="66"/>
    </row>
    <row r="31" spans="1:11" x14ac:dyDescent="0.2">
      <c r="B31" s="65"/>
      <c r="C31" s="65"/>
      <c r="D31" s="65"/>
      <c r="E31" s="65"/>
      <c r="F31" s="65"/>
      <c r="G31" s="65"/>
      <c r="H31" s="65"/>
      <c r="I31" s="65"/>
      <c r="J31" s="65"/>
      <c r="K31" s="65"/>
    </row>
    <row r="32" spans="1:11" x14ac:dyDescent="0.2">
      <c r="B32" s="65"/>
      <c r="C32" s="65"/>
      <c r="D32" s="65"/>
      <c r="E32" s="65"/>
      <c r="F32" s="65"/>
      <c r="G32" s="65"/>
      <c r="H32" s="65"/>
      <c r="I32" s="65"/>
      <c r="J32" s="65"/>
      <c r="K32" s="66"/>
    </row>
    <row r="33" spans="2:11" x14ac:dyDescent="0.2">
      <c r="B33" s="65"/>
      <c r="C33" s="65"/>
      <c r="D33" s="65"/>
      <c r="E33" s="65"/>
      <c r="F33" s="65"/>
      <c r="G33" s="65"/>
      <c r="H33" s="65"/>
      <c r="I33" s="65"/>
      <c r="J33" s="65"/>
      <c r="K33" s="65"/>
    </row>
    <row r="34" spans="2:11" x14ac:dyDescent="0.2">
      <c r="B34" s="65"/>
      <c r="C34" s="65"/>
      <c r="D34" s="65"/>
      <c r="E34" s="65"/>
      <c r="F34" s="65"/>
      <c r="G34" s="65"/>
      <c r="H34" s="65"/>
      <c r="I34" s="65"/>
      <c r="J34" s="65"/>
      <c r="K34" s="66"/>
    </row>
    <row r="35" spans="2:11" x14ac:dyDescent="0.2">
      <c r="B35" s="65"/>
      <c r="C35" s="65"/>
      <c r="D35" s="65"/>
      <c r="E35" s="65"/>
      <c r="F35" s="65"/>
      <c r="G35" s="65"/>
      <c r="H35" s="65"/>
      <c r="I35" s="65"/>
      <c r="J35" s="65"/>
      <c r="K35" s="66"/>
    </row>
    <row r="36" spans="2:11" x14ac:dyDescent="0.2">
      <c r="B36" s="65"/>
      <c r="C36" s="65"/>
      <c r="D36" s="65"/>
      <c r="E36" s="65"/>
      <c r="F36" s="65"/>
      <c r="G36" s="65"/>
      <c r="H36" s="65"/>
      <c r="I36" s="65"/>
      <c r="J36" s="65"/>
      <c r="K36" s="65"/>
    </row>
    <row r="37" spans="2:11" x14ac:dyDescent="0.2">
      <c r="B37" s="65"/>
      <c r="C37" s="65"/>
      <c r="D37" s="65"/>
      <c r="E37" s="65"/>
      <c r="F37" s="65"/>
      <c r="G37" s="65"/>
      <c r="H37" s="65"/>
      <c r="I37" s="65"/>
      <c r="J37" s="65"/>
      <c r="K37" s="65"/>
    </row>
    <row r="38" spans="2:11" x14ac:dyDescent="0.2">
      <c r="B38" s="65"/>
      <c r="C38" s="65"/>
      <c r="D38" s="65"/>
      <c r="E38" s="65"/>
      <c r="F38" s="65"/>
      <c r="G38" s="65"/>
      <c r="H38" s="65"/>
      <c r="I38" s="65"/>
      <c r="J38" s="65"/>
      <c r="K38" s="65"/>
    </row>
    <row r="39" spans="2:11" x14ac:dyDescent="0.2">
      <c r="B39" s="65"/>
      <c r="C39" s="65"/>
      <c r="D39" s="65"/>
      <c r="E39" s="65"/>
      <c r="F39" s="65"/>
      <c r="G39" s="65"/>
      <c r="H39" s="65"/>
      <c r="I39" s="65"/>
      <c r="J39" s="65"/>
      <c r="K39" s="65"/>
    </row>
    <row r="40" spans="2:11" x14ac:dyDescent="0.2">
      <c r="B40" s="65"/>
      <c r="C40" s="65"/>
      <c r="D40" s="65"/>
      <c r="E40" s="65"/>
      <c r="F40" s="65"/>
      <c r="G40" s="65"/>
      <c r="H40" s="65"/>
      <c r="I40" s="65"/>
      <c r="J40" s="65"/>
      <c r="K40" s="66"/>
    </row>
    <row r="41" spans="2:11" x14ac:dyDescent="0.2">
      <c r="B41" s="65"/>
      <c r="C41" s="65"/>
      <c r="D41" s="65"/>
      <c r="E41" s="65"/>
      <c r="F41" s="65"/>
      <c r="G41" s="65"/>
      <c r="H41" s="65"/>
      <c r="I41" s="65"/>
      <c r="J41" s="65"/>
      <c r="K41" s="65"/>
    </row>
  </sheetData>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96CCFFA-4EDC-4F56-B2B4-28B39B955A58}">
  <ds:schemaRefs>
    <ds:schemaRef ds:uri="http://schemas.microsoft.com/sharepoint/v3/contenttype/forms"/>
  </ds:schemaRefs>
</ds:datastoreItem>
</file>

<file path=customXml/itemProps2.xml><?xml version="1.0" encoding="utf-8"?>
<ds:datastoreItem xmlns:ds="http://schemas.openxmlformats.org/officeDocument/2006/customXml" ds:itemID="{17452F7D-7720-4E41-BBCF-4C954D318210}">
  <ds:schemaRefs>
    <ds:schemaRef ds:uri="http://schemas.microsoft.com/sharepoint/v3"/>
    <ds:schemaRef ds:uri="http://purl.org/dc/elements/1.1/"/>
    <ds:schemaRef ds:uri="http://schemas.microsoft.com/office/2006/metadata/properties"/>
    <ds:schemaRef ds:uri="http://schemas.microsoft.com/office/infopath/2007/PartnerControls"/>
    <ds:schemaRef ds:uri="8c57eaaf-0617-4b5e-abd8-c9c87ce9c094"/>
    <ds:schemaRef ds:uri="http://schemas.microsoft.com/office/2006/documentManagement/types"/>
    <ds:schemaRef ds:uri="http://schemas.openxmlformats.org/package/2006/metadata/core-properties"/>
    <ds:schemaRef ds:uri="http://purl.org/dc/terms/"/>
    <ds:schemaRef ds:uri="http://www.w3.org/XML/1998/namespace"/>
    <ds:schemaRef ds:uri="4ffa91fb-a0ff-4ac5-b2db-65c790d184a4"/>
    <ds:schemaRef ds:uri="http://purl.org/dc/dcmitype/"/>
    <ds:schemaRef ds:uri="20af4edb-1540-4aba-b7d0-294715a11a7a"/>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B9DC6C8F-3FC7-472A-9FAF-96C3D1D2F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0A764C-AB72-47A8-AE64-E93ABF67526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Quarterly Information</vt:lpstr>
      <vt:lpstr>Shipment and Sales</vt:lpstr>
      <vt:lpstr>End-of-Year Reporting</vt:lpstr>
      <vt:lpstr>HFC-23 Emissions</vt:lpstr>
      <vt:lpstr>Lists</vt:lpstr>
      <vt:lpstr>CASRN</vt:lpstr>
      <vt:lpstr>Month</vt:lpstr>
      <vt:lpstr>Option_1</vt:lpstr>
      <vt:lpstr>Purpose</vt:lpstr>
      <vt:lpstr>Quarter</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2021-10-04T15:52:44Z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