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mitllc-my.sharepoint.com/personal/samuel_seong_summitllc_us/Documents/Documents/"/>
    </mc:Choice>
  </mc:AlternateContent>
  <xr:revisionPtr revIDLastSave="8" documentId="8_{D0E97B7D-AE1D-40DA-808F-5402FFA3353B}" xr6:coauthVersionLast="47" xr6:coauthVersionMax="47" xr10:uidLastSave="{B786896E-DD04-460E-8084-646AC1117EB9}"/>
  <bookViews>
    <workbookView xWindow="-120" yWindow="-120" windowWidth="29040" windowHeight="15840" xr2:uid="{B37D596E-7EBA-423D-9B13-09E50E24E1CD}"/>
  </bookViews>
  <sheets>
    <sheet name="Enrolled Loan Data Tabl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C20" i="1" s="1"/>
  <c r="D20" i="1" s="1"/>
  <c r="E20" i="1" s="1"/>
  <c r="F20" i="1" s="1"/>
  <c r="B17" i="1"/>
  <c r="C17" i="1" s="1"/>
  <c r="D17" i="1" s="1"/>
  <c r="E17" i="1" s="1"/>
  <c r="F17" i="1" s="1"/>
  <c r="F12" i="1"/>
  <c r="F14" i="1" s="1"/>
  <c r="E12" i="1"/>
  <c r="E14" i="1" s="1"/>
  <c r="D12" i="1"/>
  <c r="D14" i="1" s="1"/>
  <c r="C12" i="1"/>
  <c r="C14" i="1" s="1"/>
  <c r="B12" i="1"/>
  <c r="B14" i="1" s="1"/>
  <c r="P10" i="1"/>
  <c r="G12" i="1"/>
  <c r="G14" i="1" s="1"/>
  <c r="H12" i="1"/>
  <c r="I12" i="1"/>
  <c r="J12" i="1"/>
  <c r="J14" i="1" s="1"/>
  <c r="K12" i="1"/>
  <c r="K14" i="1" s="1"/>
  <c r="L12" i="1"/>
  <c r="L14" i="1" s="1"/>
  <c r="M12" i="1"/>
  <c r="M14" i="1" s="1"/>
  <c r="N12" i="1"/>
  <c r="N14" i="1" s="1"/>
  <c r="O12" i="1"/>
  <c r="O14" i="1" s="1"/>
  <c r="P12" i="1"/>
  <c r="G17" i="1"/>
  <c r="H17" i="1" s="1"/>
  <c r="I17" i="1" s="1"/>
  <c r="J17" i="1" s="1"/>
  <c r="K17" i="1" s="1"/>
  <c r="L17" i="1" s="1"/>
  <c r="M17" i="1" s="1"/>
  <c r="N17" i="1" s="1"/>
  <c r="O17" i="1" s="1"/>
  <c r="P17" i="1" s="1"/>
  <c r="G20" i="1"/>
  <c r="B19" i="1" l="1"/>
  <c r="C19" i="1" s="1"/>
  <c r="D19" i="1" s="1"/>
  <c r="B18" i="1"/>
  <c r="C18" i="1" s="1"/>
  <c r="D18" i="1" s="1"/>
  <c r="E18" i="1" s="1"/>
  <c r="F18" i="1" s="1"/>
  <c r="G18" i="1"/>
  <c r="H18" i="1" s="1"/>
  <c r="I18" i="1" s="1"/>
  <c r="J18" i="1" s="1"/>
  <c r="K18" i="1" s="1"/>
  <c r="L18" i="1" s="1"/>
  <c r="M18" i="1" s="1"/>
  <c r="N18" i="1" s="1"/>
  <c r="O18" i="1" s="1"/>
  <c r="P18" i="1" s="1"/>
  <c r="G19" i="1"/>
  <c r="I14" i="1"/>
  <c r="H20" i="1"/>
  <c r="P14" i="1"/>
  <c r="H14" i="1"/>
  <c r="E19" i="1" l="1"/>
  <c r="H19" i="1"/>
  <c r="I20" i="1"/>
  <c r="F19" i="1" l="1"/>
  <c r="I19" i="1"/>
  <c r="J20" i="1"/>
  <c r="J19" i="1" l="1"/>
  <c r="K20" i="1"/>
  <c r="K19" i="1" l="1"/>
  <c r="L20" i="1"/>
  <c r="L19" i="1" l="1"/>
  <c r="M20" i="1"/>
  <c r="M19" i="1" l="1"/>
  <c r="N20" i="1"/>
  <c r="N19" i="1" l="1"/>
  <c r="O20" i="1"/>
  <c r="O19" i="1" l="1"/>
  <c r="P20" i="1"/>
  <c r="P19" i="1" l="1"/>
  <c r="B7" i="1"/>
</calcChain>
</file>

<file path=xl/sharedStrings.xml><?xml version="1.0" encoding="utf-8"?>
<sst xmlns="http://schemas.openxmlformats.org/spreadsheetml/2006/main" count="19" uniqueCount="19">
  <si>
    <t>Other Public Funds</t>
  </si>
  <si>
    <t>Other Private Funds</t>
  </si>
  <si>
    <t>Federal Contributions</t>
  </si>
  <si>
    <t>New Loan Amounts</t>
  </si>
  <si>
    <t>Program Total Funded Amount</t>
  </si>
  <si>
    <t xml:space="preserve">Cumulative Private Funds </t>
  </si>
  <si>
    <t>Cumulative Federal Contributions</t>
  </si>
  <si>
    <t>Total Loan Amounts to date</t>
  </si>
  <si>
    <t>Total enrolled loans to date</t>
  </si>
  <si>
    <t>Avg % match of borrower + lender contributions</t>
  </si>
  <si>
    <t>New Loans</t>
  </si>
  <si>
    <t>CAP - Projections</t>
  </si>
  <si>
    <t>Capital Access Program (CAP)</t>
  </si>
  <si>
    <t>Legend:</t>
  </si>
  <si>
    <t>To be Completed by Applicant</t>
  </si>
  <si>
    <t>Calculated Field</t>
  </si>
  <si>
    <t>Static Field</t>
  </si>
  <si>
    <t>Historical Data</t>
  </si>
  <si>
    <t>Forecasts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</si>
</sst>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2" borderId="1" xfId="0" applyFont="1" applyFill="1" applyBorder="1"/>
    <xf numFmtId="165" fontId="5" fillId="2" borderId="1" xfId="2" applyNumberFormat="1" applyFont="1" applyFill="1" applyBorder="1"/>
    <xf numFmtId="165" fontId="5" fillId="2" borderId="0" xfId="2" applyNumberFormat="1" applyFont="1" applyFill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/>
    <xf numFmtId="0" fontId="0" fillId="3" borderId="0" xfId="0" applyFill="1"/>
    <xf numFmtId="0" fontId="4" fillId="3" borderId="0" xfId="0" applyFont="1" applyFill="1"/>
    <xf numFmtId="165" fontId="5" fillId="2" borderId="7" xfId="2" applyNumberFormat="1" applyFont="1" applyFill="1" applyBorder="1"/>
    <xf numFmtId="165" fontId="5" fillId="2" borderId="8" xfId="2" applyNumberFormat="1" applyFont="1" applyFill="1" applyBorder="1"/>
    <xf numFmtId="0" fontId="4" fillId="0" borderId="4" xfId="0" applyFont="1" applyBorder="1"/>
    <xf numFmtId="165" fontId="5" fillId="2" borderId="9" xfId="2" applyNumberFormat="1" applyFont="1" applyFill="1" applyBorder="1"/>
    <xf numFmtId="0" fontId="2" fillId="4" borderId="0" xfId="0" applyFont="1" applyFill="1"/>
    <xf numFmtId="0" fontId="0" fillId="4" borderId="0" xfId="0" applyFill="1"/>
    <xf numFmtId="0" fontId="3" fillId="4" borderId="0" xfId="0" applyFont="1" applyFill="1"/>
    <xf numFmtId="9" fontId="5" fillId="5" borderId="1" xfId="0" applyNumberFormat="1" applyFont="1" applyFill="1" applyBorder="1"/>
    <xf numFmtId="0" fontId="5" fillId="5" borderId="1" xfId="0" applyFont="1" applyFill="1" applyBorder="1"/>
    <xf numFmtId="165" fontId="5" fillId="5" borderId="1" xfId="2" applyNumberFormat="1" applyFont="1" applyFill="1" applyBorder="1"/>
    <xf numFmtId="165" fontId="5" fillId="5" borderId="0" xfId="2" applyNumberFormat="1" applyFont="1" applyFill="1"/>
    <xf numFmtId="165" fontId="5" fillId="5" borderId="0" xfId="2" applyNumberFormat="1" applyFont="1" applyFill="1" applyBorder="1"/>
    <xf numFmtId="165" fontId="5" fillId="2" borderId="4" xfId="2" applyNumberFormat="1" applyFont="1" applyFill="1" applyBorder="1" applyAlignment="1">
      <alignment horizontal="center"/>
    </xf>
    <xf numFmtId="165" fontId="5" fillId="2" borderId="2" xfId="2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5" fillId="0" borderId="1" xfId="0" applyFont="1" applyBorder="1"/>
    <xf numFmtId="0" fontId="5" fillId="2" borderId="0" xfId="0" applyFont="1" applyFill="1" applyBorder="1"/>
    <xf numFmtId="0" fontId="5" fillId="2" borderId="10" xfId="0" applyFont="1" applyFill="1" applyBorder="1"/>
    <xf numFmtId="165" fontId="5" fillId="2" borderId="10" xfId="2" applyNumberFormat="1" applyFont="1" applyFill="1" applyBorder="1"/>
    <xf numFmtId="0" fontId="5" fillId="0" borderId="1" xfId="0" applyFont="1" applyBorder="1" applyAlignment="1">
      <alignment horizontal="left"/>
    </xf>
    <xf numFmtId="9" fontId="5" fillId="5" borderId="0" xfId="0" applyNumberFormat="1" applyFont="1" applyFill="1" applyBorder="1"/>
    <xf numFmtId="9" fontId="5" fillId="5" borderId="10" xfId="0" applyNumberFormat="1" applyFont="1" applyFill="1" applyBorder="1"/>
    <xf numFmtId="0" fontId="5" fillId="0" borderId="8" xfId="0" applyFont="1" applyBorder="1"/>
    <xf numFmtId="165" fontId="5" fillId="2" borderId="11" xfId="2" applyNumberFormat="1" applyFont="1" applyFill="1" applyBorder="1"/>
    <xf numFmtId="0" fontId="5" fillId="5" borderId="0" xfId="0" applyFont="1" applyFill="1" applyBorder="1"/>
    <xf numFmtId="0" fontId="5" fillId="5" borderId="10" xfId="0" applyFont="1" applyFill="1" applyBorder="1"/>
    <xf numFmtId="165" fontId="5" fillId="5" borderId="10" xfId="2" applyNumberFormat="1" applyFont="1" applyFill="1" applyBorder="1"/>
    <xf numFmtId="0" fontId="5" fillId="0" borderId="6" xfId="0" applyFont="1" applyBorder="1"/>
    <xf numFmtId="165" fontId="5" fillId="5" borderId="6" xfId="2" applyNumberFormat="1" applyFont="1" applyFill="1" applyBorder="1"/>
    <xf numFmtId="165" fontId="5" fillId="5" borderId="5" xfId="2" applyNumberFormat="1" applyFont="1" applyFill="1" applyBorder="1"/>
    <xf numFmtId="165" fontId="5" fillId="5" borderId="12" xfId="2" applyNumberFormat="1" applyFont="1" applyFill="1" applyBorder="1"/>
    <xf numFmtId="0" fontId="6" fillId="4" borderId="0" xfId="0" applyFont="1" applyFill="1"/>
    <xf numFmtId="165" fontId="5" fillId="4" borderId="0" xfId="2" applyNumberFormat="1" applyFont="1" applyFill="1"/>
    <xf numFmtId="164" fontId="6" fillId="4" borderId="4" xfId="1" applyNumberFormat="1" applyFont="1" applyFill="1" applyBorder="1" applyAlignment="1">
      <alignment horizontal="center"/>
    </xf>
    <xf numFmtId="164" fontId="6" fillId="4" borderId="3" xfId="1" applyNumberFormat="1" applyFont="1" applyFill="1" applyBorder="1" applyAlignment="1">
      <alignment horizontal="center"/>
    </xf>
    <xf numFmtId="164" fontId="6" fillId="4" borderId="2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F3BB-D77E-4546-8C2E-B289B7AC828C}">
  <dimension ref="A1:Q21"/>
  <sheetViews>
    <sheetView tabSelected="1" zoomScaleNormal="100" workbookViewId="0">
      <selection activeCell="F20" sqref="F20"/>
    </sheetView>
  </sheetViews>
  <sheetFormatPr defaultColWidth="0" defaultRowHeight="15" zeroHeight="1" x14ac:dyDescent="0.25"/>
  <cols>
    <col min="1" max="1" width="64.7109375" customWidth="1"/>
    <col min="2" max="16" width="19.28515625" customWidth="1"/>
    <col min="17" max="17" width="4.28515625" style="16" customWidth="1"/>
    <col min="18" max="16384" width="9.140625" hidden="1"/>
  </cols>
  <sheetData>
    <row r="1" spans="1:17" x14ac:dyDescent="0.25">
      <c r="A1" s="1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7" x14ac:dyDescent="0.25">
      <c r="A2" s="15" t="s">
        <v>13</v>
      </c>
      <c r="B2" s="25" t="s">
        <v>16</v>
      </c>
      <c r="C2" s="2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x14ac:dyDescent="0.25">
      <c r="A3" s="15"/>
      <c r="B3" s="27" t="s">
        <v>15</v>
      </c>
      <c r="C3" s="28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7" x14ac:dyDescent="0.25">
      <c r="A4" s="16"/>
      <c r="B4" s="23" t="s">
        <v>14</v>
      </c>
      <c r="C4" s="2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7" s="16" customFormat="1" x14ac:dyDescent="0.25">
      <c r="A5" s="17"/>
    </row>
    <row r="6" spans="1:17" s="9" customFormat="1" x14ac:dyDescent="0.25">
      <c r="A6" s="10" t="s">
        <v>12</v>
      </c>
      <c r="Q6" s="16"/>
    </row>
    <row r="7" spans="1:17" x14ac:dyDescent="0.25">
      <c r="A7" s="8" t="s">
        <v>4</v>
      </c>
      <c r="B7" s="21">
        <f>P20</f>
        <v>100000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17" x14ac:dyDescent="0.25">
      <c r="A8" s="8"/>
      <c r="B8" s="4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7" x14ac:dyDescent="0.25">
      <c r="A9" s="45"/>
      <c r="B9" s="47" t="s">
        <v>17</v>
      </c>
      <c r="C9" s="48"/>
      <c r="D9" s="48"/>
      <c r="E9" s="48"/>
      <c r="F9" s="49"/>
      <c r="G9" s="25" t="s">
        <v>18</v>
      </c>
      <c r="H9" s="50"/>
      <c r="I9" s="50"/>
      <c r="J9" s="50"/>
      <c r="K9" s="50"/>
      <c r="L9" s="50"/>
      <c r="M9" s="50"/>
      <c r="N9" s="50"/>
      <c r="O9" s="50"/>
      <c r="P9" s="26"/>
    </row>
    <row r="10" spans="1:17" x14ac:dyDescent="0.25">
      <c r="A10" s="13" t="s">
        <v>11</v>
      </c>
      <c r="B10" s="14"/>
      <c r="C10" s="14"/>
      <c r="D10" s="14"/>
      <c r="E10" s="14"/>
      <c r="F10" s="14"/>
      <c r="G10" s="7">
        <v>2022</v>
      </c>
      <c r="H10" s="6">
        <v>2023</v>
      </c>
      <c r="I10" s="6">
        <v>2024</v>
      </c>
      <c r="J10" s="6">
        <v>2025</v>
      </c>
      <c r="K10" s="6">
        <v>2026</v>
      </c>
      <c r="L10" s="6">
        <v>2027</v>
      </c>
      <c r="M10" s="6">
        <v>2028</v>
      </c>
      <c r="N10" s="6">
        <v>2029</v>
      </c>
      <c r="O10" s="6">
        <v>2030</v>
      </c>
      <c r="P10" s="5">
        <f>O10+1</f>
        <v>2031</v>
      </c>
    </row>
    <row r="11" spans="1:17" x14ac:dyDescent="0.25">
      <c r="A11" s="29" t="s">
        <v>10</v>
      </c>
      <c r="B11" s="2"/>
      <c r="C11" s="30"/>
      <c r="D11" s="30"/>
      <c r="E11" s="30"/>
      <c r="F11" s="30"/>
      <c r="G11" s="2">
        <v>1</v>
      </c>
      <c r="H11" s="30">
        <v>1</v>
      </c>
      <c r="I11" s="30">
        <v>1</v>
      </c>
      <c r="J11" s="30">
        <v>1</v>
      </c>
      <c r="K11" s="30">
        <v>1</v>
      </c>
      <c r="L11" s="30">
        <v>1</v>
      </c>
      <c r="M11" s="30">
        <v>1</v>
      </c>
      <c r="N11" s="30">
        <v>1</v>
      </c>
      <c r="O11" s="30">
        <v>1</v>
      </c>
      <c r="P11" s="31">
        <v>1</v>
      </c>
    </row>
    <row r="12" spans="1:17" x14ac:dyDescent="0.25">
      <c r="A12" s="29" t="s">
        <v>3</v>
      </c>
      <c r="B12" s="3">
        <f t="shared" ref="B12:F12" si="0">250000</f>
        <v>250000</v>
      </c>
      <c r="C12" s="4">
        <f t="shared" si="0"/>
        <v>250000</v>
      </c>
      <c r="D12" s="4">
        <f t="shared" si="0"/>
        <v>250000</v>
      </c>
      <c r="E12" s="4">
        <f t="shared" si="0"/>
        <v>250000</v>
      </c>
      <c r="F12" s="4">
        <f t="shared" si="0"/>
        <v>250000</v>
      </c>
      <c r="G12" s="3">
        <f t="shared" ref="G12:P12" si="1">250000</f>
        <v>250000</v>
      </c>
      <c r="H12" s="4">
        <f t="shared" si="1"/>
        <v>250000</v>
      </c>
      <c r="I12" s="4">
        <f t="shared" si="1"/>
        <v>250000</v>
      </c>
      <c r="J12" s="4">
        <f t="shared" si="1"/>
        <v>250000</v>
      </c>
      <c r="K12" s="4">
        <f t="shared" si="1"/>
        <v>250000</v>
      </c>
      <c r="L12" s="4">
        <f t="shared" si="1"/>
        <v>250000</v>
      </c>
      <c r="M12" s="4">
        <f t="shared" si="1"/>
        <v>250000</v>
      </c>
      <c r="N12" s="4">
        <f t="shared" si="1"/>
        <v>250000</v>
      </c>
      <c r="O12" s="4">
        <f t="shared" si="1"/>
        <v>250000</v>
      </c>
      <c r="P12" s="32">
        <f t="shared" si="1"/>
        <v>250000</v>
      </c>
    </row>
    <row r="13" spans="1:17" x14ac:dyDescent="0.25">
      <c r="A13" s="33" t="s">
        <v>2</v>
      </c>
      <c r="B13" s="3">
        <v>10000</v>
      </c>
      <c r="C13" s="4">
        <v>10000</v>
      </c>
      <c r="D13" s="4">
        <v>10000</v>
      </c>
      <c r="E13" s="4">
        <v>10000</v>
      </c>
      <c r="F13" s="4">
        <v>10000</v>
      </c>
      <c r="G13" s="3">
        <v>10000</v>
      </c>
      <c r="H13" s="4">
        <v>10000</v>
      </c>
      <c r="I13" s="4">
        <v>10000</v>
      </c>
      <c r="J13" s="4">
        <v>10000</v>
      </c>
      <c r="K13" s="4">
        <v>10000</v>
      </c>
      <c r="L13" s="4">
        <v>10000</v>
      </c>
      <c r="M13" s="4">
        <v>10000</v>
      </c>
      <c r="N13" s="4">
        <v>10000</v>
      </c>
      <c r="O13" s="4">
        <v>10000</v>
      </c>
      <c r="P13" s="32">
        <v>10000</v>
      </c>
    </row>
    <row r="14" spans="1:17" x14ac:dyDescent="0.25">
      <c r="A14" s="33" t="s">
        <v>9</v>
      </c>
      <c r="B14" s="18">
        <f>B13/B12</f>
        <v>0.04</v>
      </c>
      <c r="C14" s="34">
        <f t="shared" ref="C14:F14" si="2">C13/C12</f>
        <v>0.04</v>
      </c>
      <c r="D14" s="34">
        <f t="shared" si="2"/>
        <v>0.04</v>
      </c>
      <c r="E14" s="34">
        <f t="shared" si="2"/>
        <v>0.04</v>
      </c>
      <c r="F14" s="34">
        <f t="shared" si="2"/>
        <v>0.04</v>
      </c>
      <c r="G14" s="18">
        <f>G13/G12</f>
        <v>0.04</v>
      </c>
      <c r="H14" s="34">
        <f t="shared" ref="H14:P14" si="3">H13/H12</f>
        <v>0.04</v>
      </c>
      <c r="I14" s="34">
        <f t="shared" si="3"/>
        <v>0.04</v>
      </c>
      <c r="J14" s="34">
        <f t="shared" si="3"/>
        <v>0.04</v>
      </c>
      <c r="K14" s="34">
        <f t="shared" si="3"/>
        <v>0.04</v>
      </c>
      <c r="L14" s="34">
        <f t="shared" si="3"/>
        <v>0.04</v>
      </c>
      <c r="M14" s="34">
        <f t="shared" si="3"/>
        <v>0.04</v>
      </c>
      <c r="N14" s="34">
        <f t="shared" si="3"/>
        <v>0.04</v>
      </c>
      <c r="O14" s="34">
        <f t="shared" si="3"/>
        <v>0.04</v>
      </c>
      <c r="P14" s="35">
        <f t="shared" si="3"/>
        <v>0.04</v>
      </c>
    </row>
    <row r="15" spans="1:17" x14ac:dyDescent="0.25">
      <c r="A15" s="29" t="s">
        <v>1</v>
      </c>
      <c r="B15" s="3"/>
      <c r="C15" s="4"/>
      <c r="D15" s="4"/>
      <c r="E15" s="4"/>
      <c r="F15" s="4"/>
      <c r="G15" s="3"/>
      <c r="H15" s="4"/>
      <c r="I15" s="4"/>
      <c r="J15" s="4"/>
      <c r="K15" s="4"/>
      <c r="L15" s="4"/>
      <c r="M15" s="4"/>
      <c r="N15" s="4"/>
      <c r="O15" s="4"/>
      <c r="P15" s="32"/>
    </row>
    <row r="16" spans="1:17" x14ac:dyDescent="0.25">
      <c r="A16" s="36" t="s">
        <v>0</v>
      </c>
      <c r="B16" s="12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37"/>
    </row>
    <row r="17" spans="1:16" x14ac:dyDescent="0.25">
      <c r="A17" s="29" t="s">
        <v>8</v>
      </c>
      <c r="B17" s="19">
        <f>B11</f>
        <v>0</v>
      </c>
      <c r="C17" s="38">
        <f t="shared" ref="C17" si="4">B17+C11</f>
        <v>0</v>
      </c>
      <c r="D17" s="38">
        <f t="shared" ref="D17" si="5">C17+D11</f>
        <v>0</v>
      </c>
      <c r="E17" s="38">
        <f t="shared" ref="E17" si="6">D17+E11</f>
        <v>0</v>
      </c>
      <c r="F17" s="38">
        <f t="shared" ref="F17" si="7">E17+F11</f>
        <v>0</v>
      </c>
      <c r="G17" s="19">
        <f>G11</f>
        <v>1</v>
      </c>
      <c r="H17" s="38">
        <f t="shared" ref="H17:P17" si="8">G17+H11</f>
        <v>2</v>
      </c>
      <c r="I17" s="38">
        <f t="shared" si="8"/>
        <v>3</v>
      </c>
      <c r="J17" s="38">
        <f t="shared" si="8"/>
        <v>4</v>
      </c>
      <c r="K17" s="38">
        <f t="shared" si="8"/>
        <v>5</v>
      </c>
      <c r="L17" s="38">
        <f t="shared" si="8"/>
        <v>6</v>
      </c>
      <c r="M17" s="38">
        <f t="shared" si="8"/>
        <v>7</v>
      </c>
      <c r="N17" s="38">
        <f t="shared" si="8"/>
        <v>8</v>
      </c>
      <c r="O17" s="38">
        <f t="shared" si="8"/>
        <v>9</v>
      </c>
      <c r="P17" s="39">
        <f t="shared" si="8"/>
        <v>10</v>
      </c>
    </row>
    <row r="18" spans="1:16" x14ac:dyDescent="0.25">
      <c r="A18" s="29" t="s">
        <v>7</v>
      </c>
      <c r="B18" s="20">
        <f>B12</f>
        <v>250000</v>
      </c>
      <c r="C18" s="22">
        <f t="shared" ref="C18" si="9">C12+B18</f>
        <v>500000</v>
      </c>
      <c r="D18" s="22">
        <f t="shared" ref="D18" si="10">D12+C18</f>
        <v>750000</v>
      </c>
      <c r="E18" s="22">
        <f t="shared" ref="E18" si="11">E12+D18</f>
        <v>1000000</v>
      </c>
      <c r="F18" s="22">
        <f t="shared" ref="F18" si="12">F12+E18</f>
        <v>1250000</v>
      </c>
      <c r="G18" s="20">
        <f>G12</f>
        <v>250000</v>
      </c>
      <c r="H18" s="22">
        <f t="shared" ref="H18:P18" si="13">H12+G18</f>
        <v>500000</v>
      </c>
      <c r="I18" s="22">
        <f t="shared" si="13"/>
        <v>750000</v>
      </c>
      <c r="J18" s="22">
        <f t="shared" si="13"/>
        <v>1000000</v>
      </c>
      <c r="K18" s="22">
        <f t="shared" si="13"/>
        <v>1250000</v>
      </c>
      <c r="L18" s="22">
        <f t="shared" si="13"/>
        <v>1500000</v>
      </c>
      <c r="M18" s="22">
        <f t="shared" si="13"/>
        <v>1750000</v>
      </c>
      <c r="N18" s="22">
        <f t="shared" si="13"/>
        <v>2000000</v>
      </c>
      <c r="O18" s="22">
        <f t="shared" si="13"/>
        <v>2250000</v>
      </c>
      <c r="P18" s="40">
        <f t="shared" si="13"/>
        <v>2500000</v>
      </c>
    </row>
    <row r="19" spans="1:16" x14ac:dyDescent="0.25">
      <c r="A19" s="29" t="s">
        <v>5</v>
      </c>
      <c r="B19" s="20">
        <f>B12+B15</f>
        <v>250000</v>
      </c>
      <c r="C19" s="22">
        <f t="shared" ref="C19" si="14">(B19*1)+C12+C15</f>
        <v>500000</v>
      </c>
      <c r="D19" s="22">
        <f t="shared" ref="D19" si="15">(C19*1)+D12+D15</f>
        <v>750000</v>
      </c>
      <c r="E19" s="22">
        <f t="shared" ref="E19" si="16">(D19*1)+E12+E15</f>
        <v>1000000</v>
      </c>
      <c r="F19" s="22">
        <f t="shared" ref="F19" si="17">(E19*1)+F12+F15</f>
        <v>1250000</v>
      </c>
      <c r="G19" s="20">
        <f>G12+G15</f>
        <v>250000</v>
      </c>
      <c r="H19" s="22">
        <f t="shared" ref="H19:P19" si="18">(G19*1)+H12+H15</f>
        <v>500000</v>
      </c>
      <c r="I19" s="22">
        <f t="shared" si="18"/>
        <v>750000</v>
      </c>
      <c r="J19" s="22">
        <f t="shared" si="18"/>
        <v>1000000</v>
      </c>
      <c r="K19" s="22">
        <f t="shared" si="18"/>
        <v>1250000</v>
      </c>
      <c r="L19" s="22">
        <f t="shared" si="18"/>
        <v>1500000</v>
      </c>
      <c r="M19" s="22">
        <f t="shared" si="18"/>
        <v>1750000</v>
      </c>
      <c r="N19" s="22">
        <f t="shared" si="18"/>
        <v>2000000</v>
      </c>
      <c r="O19" s="22">
        <f t="shared" si="18"/>
        <v>2250000</v>
      </c>
      <c r="P19" s="40">
        <f t="shared" si="18"/>
        <v>2500000</v>
      </c>
    </row>
    <row r="20" spans="1:16" x14ac:dyDescent="0.25">
      <c r="A20" s="41" t="s">
        <v>6</v>
      </c>
      <c r="B20" s="42">
        <f>B13</f>
        <v>10000</v>
      </c>
      <c r="C20" s="43">
        <f t="shared" ref="C20" si="19">C13+B20</f>
        <v>20000</v>
      </c>
      <c r="D20" s="43">
        <f t="shared" ref="D20" si="20">D13+C20</f>
        <v>30000</v>
      </c>
      <c r="E20" s="43">
        <f t="shared" ref="E20" si="21">E13+D20</f>
        <v>40000</v>
      </c>
      <c r="F20" s="43">
        <f t="shared" ref="F20" si="22">F13+E20</f>
        <v>50000</v>
      </c>
      <c r="G20" s="42">
        <f>G13</f>
        <v>10000</v>
      </c>
      <c r="H20" s="43">
        <f t="shared" ref="H20:P20" si="23">H13+G20</f>
        <v>20000</v>
      </c>
      <c r="I20" s="43">
        <f t="shared" si="23"/>
        <v>30000</v>
      </c>
      <c r="J20" s="43">
        <f t="shared" si="23"/>
        <v>40000</v>
      </c>
      <c r="K20" s="43">
        <f t="shared" si="23"/>
        <v>50000</v>
      </c>
      <c r="L20" s="43">
        <f t="shared" si="23"/>
        <v>60000</v>
      </c>
      <c r="M20" s="43">
        <f t="shared" si="23"/>
        <v>70000</v>
      </c>
      <c r="N20" s="43">
        <f t="shared" si="23"/>
        <v>80000</v>
      </c>
      <c r="O20" s="43">
        <f t="shared" si="23"/>
        <v>90000</v>
      </c>
      <c r="P20" s="44">
        <f t="shared" si="23"/>
        <v>100000</v>
      </c>
    </row>
    <row r="21" spans="1:16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</sheetData>
  <mergeCells count="5">
    <mergeCell ref="B4:C4"/>
    <mergeCell ref="B2:C2"/>
    <mergeCell ref="B3:C3"/>
    <mergeCell ref="B9:F9"/>
    <mergeCell ref="G9:P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Enrolled Loan Data 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Seong</dc:creator>
  <cp:lastModifiedBy>Samuel Seong</cp:lastModifiedBy>
  <dcterms:created xsi:type="dcterms:W3CDTF">2021-11-05T02:43:26Z</dcterms:created>
  <dcterms:modified xsi:type="dcterms:W3CDTF">2021-11-10T18:26:22Z</dcterms:modified>
</cp:coreProperties>
</file>