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h51575\Desktop\OHC\_nofa\nofa 2021\nofa drafting\fy21 nofa drafting\9906\Final\"/>
    </mc:Choice>
  </mc:AlternateContent>
  <xr:revisionPtr revIDLastSave="0" documentId="8_{0D4ECD3C-BC26-4EC6-ACC0-B4AC34041DEF}" xr6:coauthVersionLast="47" xr6:coauthVersionMax="47" xr10:uidLastSave="{00000000-0000-0000-0000-000000000000}"/>
  <bookViews>
    <workbookView xWindow="-120" yWindow="-120" windowWidth="29040" windowHeight="15840" firstSheet="4" activeTab="4" xr2:uid="{00000000-000D-0000-FFFF-FFFF00000000}"/>
  </bookViews>
  <sheets>
    <sheet name="A1 LHCA Characteristics" sheetId="2" state="hidden" r:id="rId1"/>
    <sheet name="A2 INT SHFA MSO Characteristics" sheetId="3" state="hidden" r:id="rId2"/>
    <sheet name="B Services and Modes" sheetId="5" state="hidden" r:id="rId3"/>
    <sheet name="C Other HUD Programs" sheetId="6" state="hidden" r:id="rId4"/>
    <sheet name="Chart E Instructions" sheetId="9" r:id="rId5"/>
    <sheet name="Chart E Use of Funds" sheetId="8" r:id="rId6"/>
    <sheet name="Public Reporting Burden" sheetId="11" r:id="rId7"/>
  </sheets>
  <definedNames>
    <definedName name="_xlnm.Print_Titles" localSheetId="1">'A2 INT SHFA MSO Characteristics'!$14:$17</definedName>
    <definedName name="Z_0AE356BA_2A56_4FD6_8FC6_425BBF333244_.wvu.PrintTitles" localSheetId="1" hidden="1">'A2 INT SHFA MSO Characteristics'!$14:$17</definedName>
    <definedName name="Z_0AE356BA_2A56_4FD6_8FC6_425BBF333244_.wvu.Rows" localSheetId="5" hidden="1">'Chart E Instructions'!$1:$1</definedName>
    <definedName name="Z_5C3EBD05_EACD_422A_A16B_2BFD028B026A_.wvu.Cols" localSheetId="1" hidden="1">'A2 INT SHFA MSO Characteristics'!$AA:$AA</definedName>
    <definedName name="Z_5C3EBD05_EACD_422A_A16B_2BFD028B026A_.wvu.PrintTitles" localSheetId="1" hidden="1">'A2 INT SHFA MSO Characteristics'!$14:$26</definedName>
    <definedName name="Z_5C3EBD05_EACD_422A_A16B_2BFD028B026A_.wvu.Rows" localSheetId="5" hidden="1">'Chart E Instructions'!$1:$1</definedName>
    <definedName name="Z_BCAA60C1_C33E_433D_8C88_112166134EA7_.wvu.PrintTitles" localSheetId="1" hidden="1">'A2 INT SHFA MSO Characteristics'!$14:$17</definedName>
    <definedName name="Z_BCAA60C1_C33E_433D_8C88_112166134EA7_.wvu.Rows" localSheetId="5" hidden="1">'Chart E Instructions'!$1:$1</definedName>
  </definedNames>
  <calcPr calcId="191028"/>
  <customWorkbookViews>
    <customWorkbookView name="Preferred User - Personal View" guid="{0AE356BA-2A56-4FD6-8FC6-425BBF333244}" mergeInterval="0" personalView="1" maximized="1" windowWidth="1362" windowHeight="562" activeSheetId="11" showComments="commIndAndComment"/>
    <customWorkbookView name="Gail Osgood - Personal View" guid="{5C3EBD05-EACD-422A-A16B-2BFD028B026A}" mergeInterval="0" personalView="1" maximized="1" windowWidth="1916" windowHeight="855" activeSheetId="5"/>
    <customWorkbookView name="JS - Personal View" guid="{BCAA60C1-C33E-433D-8C88-112166134EA7}" mergeInterval="0" personalView="1" maximized="1" windowWidth="1916" windowHeight="815"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8" l="1"/>
  <c r="H21" i="8" s="1"/>
  <c r="E27" i="3" l="1"/>
  <c r="E40" i="3" s="1"/>
  <c r="D19" i="6" l="1"/>
  <c r="C19" i="6"/>
  <c r="E53" i="3"/>
  <c r="E66" i="3" s="1"/>
  <c r="E79" i="3" s="1"/>
  <c r="E92" i="3" s="1"/>
  <c r="E105" i="3" s="1"/>
  <c r="E118" i="3" s="1"/>
  <c r="E131" i="3" s="1"/>
  <c r="E144" i="3" s="1"/>
  <c r="E157" i="3" s="1"/>
  <c r="E170" i="3" s="1"/>
  <c r="E183" i="3" s="1"/>
  <c r="E196" i="3" s="1"/>
  <c r="E209" i="3" s="1"/>
  <c r="E222" i="3" s="1"/>
  <c r="E235" i="3" s="1"/>
  <c r="E248" i="3" s="1"/>
  <c r="E261" i="3" s="1"/>
  <c r="E274" i="3" s="1"/>
  <c r="E287" i="3" s="1"/>
  <c r="E300" i="3" s="1"/>
  <c r="E313" i="3" s="1"/>
  <c r="Y27" i="3"/>
  <c r="Y40" i="3" s="1"/>
  <c r="Y53" i="3" s="1"/>
  <c r="Y66" i="3" s="1"/>
  <c r="Y79" i="3" s="1"/>
  <c r="Y92" i="3" s="1"/>
  <c r="Y105" i="3" s="1"/>
  <c r="Y118" i="3" s="1"/>
  <c r="Y131" i="3" s="1"/>
  <c r="Y144" i="3" s="1"/>
  <c r="Y157" i="3" s="1"/>
  <c r="Y170" i="3" s="1"/>
  <c r="Y183" i="3" s="1"/>
  <c r="Y196" i="3" s="1"/>
  <c r="Y209" i="3" s="1"/>
  <c r="Y222" i="3" s="1"/>
  <c r="Y235" i="3" s="1"/>
  <c r="Y248" i="3" s="1"/>
  <c r="Y261" i="3" s="1"/>
  <c r="Y274" i="3" s="1"/>
  <c r="Y287" i="3" s="1"/>
  <c r="Y300" i="3" s="1"/>
  <c r="Y313" i="3" s="1"/>
  <c r="F27" i="3"/>
  <c r="F40" i="3" s="1"/>
  <c r="F53" i="3" s="1"/>
  <c r="F66" i="3" s="1"/>
  <c r="F79" i="3" s="1"/>
  <c r="F92" i="3" s="1"/>
  <c r="F105" i="3" s="1"/>
  <c r="F118" i="3" s="1"/>
  <c r="F131" i="3" s="1"/>
  <c r="F144" i="3" s="1"/>
  <c r="F157" i="3" s="1"/>
  <c r="F170" i="3" s="1"/>
  <c r="F183" i="3" s="1"/>
  <c r="F196" i="3" s="1"/>
  <c r="F209" i="3" s="1"/>
  <c r="F222" i="3" s="1"/>
  <c r="F235" i="3" s="1"/>
  <c r="F248" i="3" s="1"/>
  <c r="F261" i="3" s="1"/>
  <c r="F274" i="3" s="1"/>
  <c r="F287" i="3" s="1"/>
  <c r="F300" i="3" s="1"/>
  <c r="F313" i="3" s="1"/>
  <c r="X27" i="3" l="1"/>
  <c r="X40" i="3" s="1"/>
  <c r="X53" i="3" s="1"/>
  <c r="X66" i="3" s="1"/>
  <c r="X79" i="3" s="1"/>
  <c r="X92" i="3" s="1"/>
  <c r="X105" i="3" s="1"/>
  <c r="X118" i="3" s="1"/>
  <c r="X131" i="3" s="1"/>
  <c r="X144" i="3" s="1"/>
  <c r="X157" i="3" s="1"/>
  <c r="X170" i="3" s="1"/>
  <c r="X183" i="3" s="1"/>
  <c r="X196" i="3" s="1"/>
  <c r="X209" i="3" s="1"/>
  <c r="X222" i="3" s="1"/>
  <c r="X235" i="3" s="1"/>
  <c r="X248" i="3" s="1"/>
  <c r="X261" i="3" s="1"/>
  <c r="X274" i="3" s="1"/>
  <c r="X287" i="3" s="1"/>
  <c r="X300" i="3" s="1"/>
  <c r="X313" i="3" s="1"/>
  <c r="I27" i="3"/>
  <c r="I40" i="3" s="1"/>
  <c r="I53" i="3" s="1"/>
  <c r="I66" i="3" s="1"/>
  <c r="I79" i="3" s="1"/>
  <c r="I92" i="3" s="1"/>
  <c r="I105" i="3" s="1"/>
  <c r="I118" i="3" s="1"/>
  <c r="I131" i="3" s="1"/>
  <c r="I144" i="3" s="1"/>
  <c r="I157" i="3" s="1"/>
  <c r="I170" i="3" s="1"/>
  <c r="I183" i="3" s="1"/>
  <c r="I196" i="3" s="1"/>
  <c r="I209" i="3" s="1"/>
  <c r="I222" i="3" s="1"/>
  <c r="I235" i="3" s="1"/>
  <c r="I248" i="3" s="1"/>
  <c r="I261" i="3" s="1"/>
  <c r="I274" i="3" s="1"/>
  <c r="I287" i="3" s="1"/>
  <c r="I300" i="3" s="1"/>
  <c r="I313" i="3" s="1"/>
  <c r="AH27" i="3" l="1"/>
  <c r="AH40" i="3" s="1"/>
  <c r="AH53" i="3" s="1"/>
  <c r="AH66" i="3" s="1"/>
  <c r="AH79" i="3" s="1"/>
  <c r="AH92" i="3" s="1"/>
  <c r="AH105" i="3" s="1"/>
  <c r="AH118" i="3" s="1"/>
  <c r="AH131" i="3" s="1"/>
  <c r="AH144" i="3" s="1"/>
  <c r="AH157" i="3" s="1"/>
  <c r="AH170" i="3" s="1"/>
  <c r="AH183" i="3" s="1"/>
  <c r="AH196" i="3" s="1"/>
  <c r="AH209" i="3" s="1"/>
  <c r="AH222" i="3" s="1"/>
  <c r="AH235" i="3" s="1"/>
  <c r="AH248" i="3" s="1"/>
  <c r="AH261" i="3" s="1"/>
  <c r="AH274" i="3" s="1"/>
  <c r="AH287" i="3" s="1"/>
  <c r="AH300" i="3" s="1"/>
  <c r="AH313" i="3" s="1"/>
  <c r="J27" i="3"/>
  <c r="J40" i="3" s="1"/>
  <c r="J53" i="3" s="1"/>
  <c r="J66" i="3" s="1"/>
  <c r="J79" i="3" s="1"/>
  <c r="J92" i="3" s="1"/>
  <c r="J105" i="3" s="1"/>
  <c r="J118" i="3" s="1"/>
  <c r="J131" i="3" s="1"/>
  <c r="J144" i="3" s="1"/>
  <c r="J157" i="3" s="1"/>
  <c r="J170" i="3" s="1"/>
  <c r="J183" i="3" s="1"/>
  <c r="J196" i="3" s="1"/>
  <c r="J209" i="3" s="1"/>
  <c r="J222" i="3" s="1"/>
  <c r="J235" i="3" s="1"/>
  <c r="J248" i="3" s="1"/>
  <c r="J261" i="3" s="1"/>
  <c r="J274" i="3" s="1"/>
  <c r="J287" i="3" s="1"/>
  <c r="J300" i="3" s="1"/>
  <c r="J313" i="3" s="1"/>
  <c r="K27" i="3"/>
  <c r="K40" i="3" s="1"/>
  <c r="K53" i="3" s="1"/>
  <c r="K66" i="3" s="1"/>
  <c r="K79" i="3" s="1"/>
  <c r="K92" i="3" s="1"/>
  <c r="K105" i="3" s="1"/>
  <c r="K118" i="3" s="1"/>
  <c r="K131" i="3" s="1"/>
  <c r="K144" i="3" s="1"/>
  <c r="K157" i="3" s="1"/>
  <c r="K170" i="3" s="1"/>
  <c r="K183" i="3" s="1"/>
  <c r="K196" i="3" s="1"/>
  <c r="K209" i="3" s="1"/>
  <c r="K222" i="3" s="1"/>
  <c r="K235" i="3" s="1"/>
  <c r="K248" i="3" s="1"/>
  <c r="K261" i="3" s="1"/>
  <c r="K274" i="3" s="1"/>
  <c r="K287" i="3" s="1"/>
  <c r="K300" i="3" s="1"/>
  <c r="K313" i="3" s="1"/>
  <c r="AI27" i="3"/>
  <c r="AI40" i="3" s="1"/>
  <c r="AI53" i="3" s="1"/>
  <c r="AI66" i="3" s="1"/>
  <c r="AI79" i="3" s="1"/>
  <c r="AI92" i="3" s="1"/>
  <c r="AI105" i="3" s="1"/>
  <c r="AI118" i="3" s="1"/>
  <c r="AI131" i="3" s="1"/>
  <c r="AI144" i="3" s="1"/>
  <c r="AI157" i="3" s="1"/>
  <c r="AI170" i="3" s="1"/>
  <c r="AI183" i="3" s="1"/>
  <c r="AI196" i="3" s="1"/>
  <c r="AI209" i="3" s="1"/>
  <c r="AI222" i="3" s="1"/>
  <c r="AI235" i="3" s="1"/>
  <c r="AI248" i="3" s="1"/>
  <c r="AI261" i="3" s="1"/>
  <c r="AI274" i="3" s="1"/>
  <c r="AI287" i="3" s="1"/>
  <c r="AI300" i="3" s="1"/>
  <c r="AI313" i="3" s="1"/>
  <c r="AF27" i="3"/>
  <c r="AF40" i="3" s="1"/>
  <c r="AF53" i="3" s="1"/>
  <c r="AF66" i="3" s="1"/>
  <c r="AF79" i="3" s="1"/>
  <c r="AF92" i="3" s="1"/>
  <c r="AF105" i="3" s="1"/>
  <c r="AF118" i="3" s="1"/>
  <c r="AF131" i="3" s="1"/>
  <c r="AF144" i="3" s="1"/>
  <c r="AF157" i="3" s="1"/>
  <c r="AF170" i="3" s="1"/>
  <c r="AF183" i="3" s="1"/>
  <c r="AF196" i="3" s="1"/>
  <c r="AF209" i="3" s="1"/>
  <c r="AF222" i="3" s="1"/>
  <c r="AF235" i="3" s="1"/>
  <c r="AF248" i="3" s="1"/>
  <c r="AF261" i="3" s="1"/>
  <c r="AF274" i="3" s="1"/>
  <c r="AF287" i="3" s="1"/>
  <c r="AF300" i="3" s="1"/>
  <c r="AF313" i="3" s="1"/>
  <c r="AG27" i="3"/>
  <c r="AG40" i="3" s="1"/>
  <c r="AG53" i="3" s="1"/>
  <c r="AG66" i="3" s="1"/>
  <c r="AG79" i="3" s="1"/>
  <c r="AG92" i="3" s="1"/>
  <c r="AG105" i="3" s="1"/>
  <c r="AG118" i="3" s="1"/>
  <c r="AG131" i="3" s="1"/>
  <c r="AG144" i="3" s="1"/>
  <c r="AG157" i="3" s="1"/>
  <c r="AG170" i="3" s="1"/>
  <c r="AG183" i="3" s="1"/>
  <c r="AG196" i="3" s="1"/>
  <c r="AG209" i="3" s="1"/>
  <c r="AG222" i="3" s="1"/>
  <c r="AG235" i="3" s="1"/>
  <c r="AG248" i="3" s="1"/>
  <c r="AG261" i="3" s="1"/>
  <c r="AG274" i="3" s="1"/>
  <c r="AG287" i="3" s="1"/>
  <c r="AG300" i="3" s="1"/>
  <c r="AG313" i="3" s="1"/>
  <c r="AE27" i="3"/>
  <c r="AE40" i="3" s="1"/>
  <c r="AE53" i="3" s="1"/>
  <c r="AE66" i="3" s="1"/>
  <c r="AE79" i="3" s="1"/>
  <c r="AE92" i="3" s="1"/>
  <c r="AE105" i="3" s="1"/>
  <c r="AE118" i="3" s="1"/>
  <c r="AE131" i="3" s="1"/>
  <c r="AE144" i="3" s="1"/>
  <c r="AE157" i="3" s="1"/>
  <c r="AE170" i="3" s="1"/>
  <c r="AE183" i="3" s="1"/>
  <c r="AE196" i="3" s="1"/>
  <c r="AE209" i="3" s="1"/>
  <c r="AE222" i="3" s="1"/>
  <c r="AE235" i="3" s="1"/>
  <c r="AE248" i="3" s="1"/>
  <c r="AE261" i="3" s="1"/>
  <c r="AE274" i="3" s="1"/>
  <c r="AE287" i="3" s="1"/>
  <c r="AE300" i="3" s="1"/>
  <c r="AE313" i="3" s="1"/>
  <c r="M27" i="3"/>
  <c r="M40" i="3" s="1"/>
  <c r="M53" i="3" s="1"/>
  <c r="M66" i="3" s="1"/>
  <c r="M79" i="3" s="1"/>
  <c r="M92" i="3" s="1"/>
  <c r="M105" i="3" s="1"/>
  <c r="M118" i="3" s="1"/>
  <c r="M131" i="3" s="1"/>
  <c r="M144" i="3" s="1"/>
  <c r="M157" i="3" s="1"/>
  <c r="M170" i="3" s="1"/>
  <c r="M183" i="3" s="1"/>
  <c r="M196" i="3" s="1"/>
  <c r="M209" i="3" s="1"/>
  <c r="M222" i="3" s="1"/>
  <c r="M235" i="3" s="1"/>
  <c r="M248" i="3" s="1"/>
  <c r="M261" i="3" s="1"/>
  <c r="M274" i="3" s="1"/>
  <c r="M287" i="3" s="1"/>
  <c r="M300" i="3" s="1"/>
  <c r="M313" i="3" s="1"/>
  <c r="N27" i="3"/>
  <c r="N40" i="3" s="1"/>
  <c r="N53" i="3" s="1"/>
  <c r="N66" i="3" s="1"/>
  <c r="N79" i="3" s="1"/>
  <c r="N92" i="3" s="1"/>
  <c r="N105" i="3" s="1"/>
  <c r="N118" i="3" s="1"/>
  <c r="N131" i="3" s="1"/>
  <c r="N144" i="3" s="1"/>
  <c r="N157" i="3" s="1"/>
  <c r="N170" i="3" s="1"/>
  <c r="N183" i="3" s="1"/>
  <c r="N196" i="3" s="1"/>
  <c r="N209" i="3" s="1"/>
  <c r="N222" i="3" s="1"/>
  <c r="N235" i="3" s="1"/>
  <c r="N248" i="3" s="1"/>
  <c r="N261" i="3" s="1"/>
  <c r="N274" i="3" s="1"/>
  <c r="N287" i="3" s="1"/>
  <c r="N300" i="3" s="1"/>
  <c r="N313" i="3" s="1"/>
  <c r="O27" i="3"/>
  <c r="O40" i="3" s="1"/>
  <c r="O53" i="3" s="1"/>
  <c r="O66" i="3" s="1"/>
  <c r="O79" i="3" s="1"/>
  <c r="O92" i="3" s="1"/>
  <c r="O105" i="3" s="1"/>
  <c r="O118" i="3" s="1"/>
  <c r="O131" i="3" s="1"/>
  <c r="O144" i="3" s="1"/>
  <c r="O157" i="3" s="1"/>
  <c r="O170" i="3" s="1"/>
  <c r="O183" i="3" s="1"/>
  <c r="O196" i="3" s="1"/>
  <c r="O209" i="3" s="1"/>
  <c r="O222" i="3" s="1"/>
  <c r="O235" i="3" s="1"/>
  <c r="O248" i="3" s="1"/>
  <c r="O261" i="3" s="1"/>
  <c r="O274" i="3" s="1"/>
  <c r="O287" i="3" s="1"/>
  <c r="O300" i="3" s="1"/>
  <c r="O313" i="3" s="1"/>
  <c r="P27" i="3"/>
  <c r="P40" i="3" s="1"/>
  <c r="P53" i="3" s="1"/>
  <c r="P66" i="3" s="1"/>
  <c r="P79" i="3" s="1"/>
  <c r="P92" i="3" s="1"/>
  <c r="P105" i="3" s="1"/>
  <c r="P118" i="3" s="1"/>
  <c r="P131" i="3" s="1"/>
  <c r="P144" i="3" s="1"/>
  <c r="P157" i="3" s="1"/>
  <c r="P170" i="3" s="1"/>
  <c r="P183" i="3" s="1"/>
  <c r="P196" i="3" s="1"/>
  <c r="P209" i="3" s="1"/>
  <c r="P222" i="3" s="1"/>
  <c r="P235" i="3" s="1"/>
  <c r="P248" i="3" s="1"/>
  <c r="P261" i="3" s="1"/>
  <c r="P274" i="3" s="1"/>
  <c r="P287" i="3" s="1"/>
  <c r="P300" i="3" s="1"/>
  <c r="P313" i="3" s="1"/>
  <c r="Q27" i="3"/>
  <c r="Q40" i="3" s="1"/>
  <c r="Q53" i="3" s="1"/>
  <c r="Q66" i="3" s="1"/>
  <c r="Q79" i="3" s="1"/>
  <c r="Q92" i="3" s="1"/>
  <c r="Q105" i="3" s="1"/>
  <c r="Q118" i="3" s="1"/>
  <c r="Q131" i="3" s="1"/>
  <c r="Q144" i="3" s="1"/>
  <c r="Q157" i="3" s="1"/>
  <c r="Q170" i="3" s="1"/>
  <c r="Q183" i="3" s="1"/>
  <c r="Q196" i="3" s="1"/>
  <c r="Q209" i="3" s="1"/>
  <c r="Q222" i="3" s="1"/>
  <c r="Q235" i="3" s="1"/>
  <c r="Q248" i="3" s="1"/>
  <c r="Q261" i="3" s="1"/>
  <c r="Q274" i="3" s="1"/>
  <c r="Q287" i="3" s="1"/>
  <c r="Q300" i="3" s="1"/>
  <c r="Q313" i="3" s="1"/>
  <c r="R27" i="3"/>
  <c r="R40" i="3" s="1"/>
  <c r="R53" i="3" s="1"/>
  <c r="R66" i="3" s="1"/>
  <c r="R79" i="3" s="1"/>
  <c r="R92" i="3" s="1"/>
  <c r="R105" i="3" s="1"/>
  <c r="R118" i="3" s="1"/>
  <c r="R131" i="3" s="1"/>
  <c r="R144" i="3" s="1"/>
  <c r="R157" i="3" s="1"/>
  <c r="R170" i="3" s="1"/>
  <c r="R183" i="3" s="1"/>
  <c r="R196" i="3" s="1"/>
  <c r="R209" i="3" s="1"/>
  <c r="R222" i="3" s="1"/>
  <c r="R235" i="3" s="1"/>
  <c r="R248" i="3" s="1"/>
  <c r="R261" i="3" s="1"/>
  <c r="R274" i="3" s="1"/>
  <c r="R287" i="3" s="1"/>
  <c r="R300" i="3" s="1"/>
  <c r="R313" i="3" s="1"/>
  <c r="S27" i="3"/>
  <c r="S40" i="3" s="1"/>
  <c r="S53" i="3" s="1"/>
  <c r="S66" i="3" s="1"/>
  <c r="S79" i="3" s="1"/>
  <c r="S92" i="3" s="1"/>
  <c r="S105" i="3" s="1"/>
  <c r="S118" i="3" s="1"/>
  <c r="S131" i="3" s="1"/>
  <c r="S144" i="3" s="1"/>
  <c r="S157" i="3" s="1"/>
  <c r="S170" i="3" s="1"/>
  <c r="S183" i="3" s="1"/>
  <c r="S196" i="3" s="1"/>
  <c r="S209" i="3" s="1"/>
  <c r="S222" i="3" s="1"/>
  <c r="S235" i="3" s="1"/>
  <c r="S248" i="3" s="1"/>
  <c r="S261" i="3" s="1"/>
  <c r="S274" i="3" s="1"/>
  <c r="S287" i="3" s="1"/>
  <c r="S300" i="3" s="1"/>
  <c r="S313" i="3" s="1"/>
  <c r="T27" i="3"/>
  <c r="T40" i="3" s="1"/>
  <c r="T53" i="3" s="1"/>
  <c r="T66" i="3" s="1"/>
  <c r="T79" i="3" s="1"/>
  <c r="T92" i="3" s="1"/>
  <c r="T105" i="3" s="1"/>
  <c r="T118" i="3" s="1"/>
  <c r="T131" i="3" s="1"/>
  <c r="T144" i="3" s="1"/>
  <c r="T157" i="3" s="1"/>
  <c r="T170" i="3" s="1"/>
  <c r="T183" i="3" s="1"/>
  <c r="T196" i="3" s="1"/>
  <c r="T209" i="3" s="1"/>
  <c r="T222" i="3" s="1"/>
  <c r="T235" i="3" s="1"/>
  <c r="T248" i="3" s="1"/>
  <c r="T261" i="3" s="1"/>
  <c r="T274" i="3" s="1"/>
  <c r="T287" i="3" s="1"/>
  <c r="T300" i="3" s="1"/>
  <c r="T313" i="3" s="1"/>
  <c r="U27" i="3"/>
  <c r="U40" i="3" s="1"/>
  <c r="U53" i="3" s="1"/>
  <c r="U66" i="3" s="1"/>
  <c r="U79" i="3" s="1"/>
  <c r="U92" i="3" s="1"/>
  <c r="U105" i="3" s="1"/>
  <c r="U118" i="3" s="1"/>
  <c r="U131" i="3" s="1"/>
  <c r="U144" i="3" s="1"/>
  <c r="U157" i="3" s="1"/>
  <c r="U170" i="3" s="1"/>
  <c r="U183" i="3" s="1"/>
  <c r="U196" i="3" s="1"/>
  <c r="U209" i="3" s="1"/>
  <c r="U222" i="3" s="1"/>
  <c r="U235" i="3" s="1"/>
  <c r="U248" i="3" s="1"/>
  <c r="U261" i="3" s="1"/>
  <c r="U274" i="3" s="1"/>
  <c r="U287" i="3" s="1"/>
  <c r="U300" i="3" s="1"/>
  <c r="U313" i="3" s="1"/>
  <c r="V27" i="3"/>
  <c r="V40" i="3" s="1"/>
  <c r="V53" i="3" s="1"/>
  <c r="V66" i="3" s="1"/>
  <c r="V79" i="3" s="1"/>
  <c r="V92" i="3" s="1"/>
  <c r="V105" i="3" s="1"/>
  <c r="V118" i="3" s="1"/>
  <c r="V131" i="3" s="1"/>
  <c r="V144" i="3" s="1"/>
  <c r="V157" i="3" s="1"/>
  <c r="V170" i="3" s="1"/>
  <c r="V183" i="3" s="1"/>
  <c r="V196" i="3" s="1"/>
  <c r="V209" i="3" s="1"/>
  <c r="V222" i="3" s="1"/>
  <c r="V235" i="3" s="1"/>
  <c r="V248" i="3" s="1"/>
  <c r="V261" i="3" s="1"/>
  <c r="V274" i="3" s="1"/>
  <c r="V287" i="3" s="1"/>
  <c r="V300" i="3" s="1"/>
  <c r="V313" i="3" s="1"/>
  <c r="W27" i="3"/>
  <c r="W40" i="3" s="1"/>
  <c r="W53" i="3" s="1"/>
  <c r="W66" i="3" s="1"/>
  <c r="W79" i="3" s="1"/>
  <c r="W92" i="3" s="1"/>
  <c r="W105" i="3" s="1"/>
  <c r="W118" i="3" s="1"/>
  <c r="W131" i="3" s="1"/>
  <c r="W144" i="3" s="1"/>
  <c r="W157" i="3" s="1"/>
  <c r="W170" i="3" s="1"/>
  <c r="W183" i="3" s="1"/>
  <c r="W196" i="3" s="1"/>
  <c r="W209" i="3" s="1"/>
  <c r="W222" i="3" s="1"/>
  <c r="W235" i="3" s="1"/>
  <c r="W248" i="3" s="1"/>
  <c r="W261" i="3" s="1"/>
  <c r="W274" i="3" s="1"/>
  <c r="W287" i="3" s="1"/>
  <c r="W300" i="3" s="1"/>
  <c r="W313" i="3" s="1"/>
  <c r="Z27" i="3"/>
  <c r="Z40" i="3" s="1"/>
  <c r="Z53" i="3" s="1"/>
  <c r="Z66" i="3" s="1"/>
  <c r="Z79" i="3" s="1"/>
  <c r="Z92" i="3" s="1"/>
  <c r="Z105" i="3" s="1"/>
  <c r="Z118" i="3" s="1"/>
  <c r="Z131" i="3" s="1"/>
  <c r="Z144" i="3" s="1"/>
  <c r="Z157" i="3" s="1"/>
  <c r="Z170" i="3" s="1"/>
  <c r="Z183" i="3" s="1"/>
  <c r="Z196" i="3" s="1"/>
  <c r="Z209" i="3" s="1"/>
  <c r="Z222" i="3" s="1"/>
  <c r="Z235" i="3" s="1"/>
  <c r="Z248" i="3" s="1"/>
  <c r="Z261" i="3" s="1"/>
  <c r="Z274" i="3" s="1"/>
  <c r="Z287" i="3" s="1"/>
  <c r="Z300" i="3" s="1"/>
  <c r="Z313" i="3" s="1"/>
  <c r="G27" i="3"/>
  <c r="G40" i="3" s="1"/>
  <c r="G53" i="3" s="1"/>
  <c r="G66" i="3" s="1"/>
  <c r="G79" i="3" s="1"/>
  <c r="G92" i="3" s="1"/>
  <c r="G105" i="3" s="1"/>
  <c r="G118" i="3" s="1"/>
  <c r="G131" i="3" s="1"/>
  <c r="G144" i="3" s="1"/>
  <c r="G157" i="3" s="1"/>
  <c r="G170" i="3" s="1"/>
  <c r="G183" i="3" s="1"/>
  <c r="G196" i="3" s="1"/>
  <c r="G209" i="3" s="1"/>
  <c r="G222" i="3" s="1"/>
  <c r="G235" i="3" s="1"/>
  <c r="G248" i="3" s="1"/>
  <c r="G261" i="3" s="1"/>
  <c r="G274" i="3" s="1"/>
  <c r="G287" i="3" s="1"/>
  <c r="G300" i="3" s="1"/>
  <c r="G313" i="3" s="1"/>
  <c r="H27" i="3"/>
  <c r="H40" i="3" s="1"/>
  <c r="H53" i="3" s="1"/>
  <c r="H66" i="3" s="1"/>
  <c r="H79" i="3" s="1"/>
  <c r="H92" i="3" s="1"/>
  <c r="H105" i="3" s="1"/>
  <c r="H118" i="3" s="1"/>
  <c r="H131" i="3" s="1"/>
  <c r="H144" i="3" s="1"/>
  <c r="H157" i="3" s="1"/>
  <c r="H170" i="3" s="1"/>
  <c r="H183" i="3" s="1"/>
  <c r="H196" i="3" s="1"/>
  <c r="H209" i="3" s="1"/>
  <c r="H222" i="3" s="1"/>
  <c r="H235" i="3" s="1"/>
  <c r="H248" i="3" s="1"/>
  <c r="H261" i="3" s="1"/>
  <c r="H274" i="3" s="1"/>
  <c r="H287" i="3" s="1"/>
  <c r="H300" i="3" s="1"/>
  <c r="H313" i="3" s="1"/>
  <c r="I13" i="3"/>
  <c r="K13" i="3"/>
  <c r="J13" i="3"/>
  <c r="M23" i="5"/>
  <c r="L23" i="5"/>
  <c r="K23" i="5"/>
  <c r="J23" i="5"/>
  <c r="I23" i="5"/>
  <c r="H23" i="5"/>
  <c r="G23" i="5"/>
  <c r="F23" i="5"/>
  <c r="E23" i="5"/>
  <c r="D23" i="5"/>
  <c r="C23" i="5"/>
  <c r="B23" i="5"/>
  <c r="M11" i="5"/>
  <c r="L11" i="5"/>
  <c r="K11" i="5"/>
  <c r="J11" i="5"/>
  <c r="I11" i="5"/>
  <c r="H11" i="5"/>
  <c r="G11" i="5"/>
  <c r="F11" i="5"/>
  <c r="E11" i="5"/>
  <c r="D11" i="5"/>
  <c r="C11" i="5"/>
  <c r="B11" i="5"/>
  <c r="AD27" i="3"/>
  <c r="AD40" i="3" s="1"/>
  <c r="AD53" i="3" s="1"/>
  <c r="AD66" i="3" s="1"/>
  <c r="AD79" i="3" s="1"/>
  <c r="AD92" i="3" s="1"/>
  <c r="AD105" i="3" s="1"/>
  <c r="AD118" i="3" s="1"/>
  <c r="AD131" i="3" s="1"/>
  <c r="AD144" i="3" s="1"/>
  <c r="AD157" i="3" s="1"/>
  <c r="AD170" i="3" s="1"/>
  <c r="AD183" i="3" s="1"/>
  <c r="AD196" i="3" s="1"/>
  <c r="AD209" i="3" s="1"/>
  <c r="AD222" i="3" s="1"/>
  <c r="AD235" i="3" s="1"/>
  <c r="AD248" i="3" s="1"/>
  <c r="AD261" i="3" s="1"/>
  <c r="AD274" i="3" s="1"/>
  <c r="AD287" i="3" s="1"/>
  <c r="AD300" i="3" s="1"/>
  <c r="AD313" i="3" s="1"/>
  <c r="AA27" i="3"/>
  <c r="AA40" i="3" s="1"/>
  <c r="AA53" i="3" s="1"/>
  <c r="AA66" i="3" s="1"/>
  <c r="AA79" i="3" s="1"/>
  <c r="AA92" i="3" s="1"/>
  <c r="AA105" i="3" s="1"/>
  <c r="AA118" i="3" s="1"/>
  <c r="AA131" i="3" s="1"/>
  <c r="AA144" i="3" s="1"/>
  <c r="AA157" i="3" s="1"/>
  <c r="AA170" i="3" s="1"/>
  <c r="AA183" i="3" s="1"/>
  <c r="AA196" i="3" s="1"/>
  <c r="AA209" i="3" s="1"/>
  <c r="AA222" i="3" s="1"/>
  <c r="AA235" i="3" s="1"/>
  <c r="AA248" i="3" s="1"/>
  <c r="AA261" i="3" s="1"/>
  <c r="AA274" i="3" s="1"/>
  <c r="AA287" i="3" s="1"/>
  <c r="AA300" i="3" s="1"/>
  <c r="AA313" i="3" s="1"/>
  <c r="AI13" i="3"/>
  <c r="AH13" i="3"/>
  <c r="AG13" i="3"/>
  <c r="AF13" i="3"/>
  <c r="AE13" i="3"/>
  <c r="AD13" i="3"/>
  <c r="AA13" i="3"/>
  <c r="Z13" i="3"/>
  <c r="Y13" i="3"/>
  <c r="X13" i="3"/>
  <c r="W13" i="3"/>
  <c r="V13" i="3"/>
  <c r="U13" i="3"/>
  <c r="T13" i="3"/>
  <c r="S13" i="3"/>
  <c r="R13" i="3"/>
  <c r="Q13" i="3"/>
  <c r="P13" i="3"/>
  <c r="O13" i="3"/>
  <c r="N13" i="3"/>
  <c r="M13" i="3"/>
  <c r="H13" i="3"/>
  <c r="G13" i="3"/>
  <c r="F13" i="3"/>
  <c r="E13" i="3"/>
</calcChain>
</file>

<file path=xl/sharedStrings.xml><?xml version="1.0" encoding="utf-8"?>
<sst xmlns="http://schemas.openxmlformats.org/spreadsheetml/2006/main" count="682" uniqueCount="201">
  <si>
    <t>Rating Factor 1</t>
  </si>
  <si>
    <t>Rating Factor 2</t>
  </si>
  <si>
    <t>Rating Factor 3</t>
  </si>
  <si>
    <t>Rating Factor 5</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</si>
  <si>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</si>
  <si>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</si>
  <si>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</si>
  <si>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</si>
  <si>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</si>
  <si>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</si>
  <si>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</si>
  <si>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</si>
  <si>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</si>
  <si>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</si>
  <si>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</si>
  <si>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</si>
  <si>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</si>
  <si>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</si>
  <si>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</si>
  <si>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</si>
  <si>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</si>
  <si>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</si>
  <si>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</si>
  <si>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</si>
  <si>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</si>
  <si>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</si>
  <si>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</si>
  <si>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</si>
  <si>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</si>
  <si>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</si>
  <si>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</si>
  <si>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</si>
  <si>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</si>
  <si>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</si>
  <si>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</si>
  <si>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</si>
  <si>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</si>
  <si>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</si>
  <si>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Name of Applicant</t>
  </si>
  <si>
    <t>Location City/State</t>
  </si>
  <si>
    <t>Agency's HUD Housing Counseling System (HCS) Number</t>
  </si>
  <si>
    <t>Preferred Sustainable Communities / Promise Zones</t>
  </si>
  <si>
    <t>Number of Housing Counselor Full-Time Equivalents (FTE)</t>
  </si>
  <si>
    <t>Number of HUD HECM Roster Counselors (if applicable)</t>
  </si>
  <si>
    <t>Average Counseling Hours per FY 2015 HECM Client (if applicable)</t>
  </si>
  <si>
    <t>Formal Housing Counseling Training</t>
  </si>
  <si>
    <t>Require Testing/Certification for Counselors</t>
  </si>
  <si>
    <t>Alternate Mode(s) of Counseling</t>
  </si>
  <si>
    <t>Adopted National Industry Standards</t>
  </si>
  <si>
    <t>Counseling Services available in Multiple Languages</t>
  </si>
  <si>
    <t>Alternate Formats Accessible to Persons with Disabilities</t>
  </si>
  <si>
    <t>Client Exit Surveys</t>
  </si>
  <si>
    <t>Follow-up Client Surveys</t>
  </si>
  <si>
    <t>Serves Rural Community</t>
  </si>
  <si>
    <t>Serving Area with No Internet Access</t>
  </si>
  <si>
    <t>Physically Located in Geographically Isolated Agency</t>
  </si>
  <si>
    <t>% of Award Applicant Intends to Sub-allocate</t>
  </si>
  <si>
    <t>Name(s) of Housing Counseling Related Partnerships/Collaboratives, 
if Applicable</t>
  </si>
  <si>
    <t>Uses Reviews by Senior Management Staff with Results Reported 
to Organization's Board</t>
  </si>
  <si>
    <t>Publishes Performance Data</t>
  </si>
  <si>
    <t>Link to Published Performance Data, if Available Online</t>
  </si>
  <si>
    <t>Name of CMS</t>
  </si>
  <si>
    <t>Uses CMS to Generate Reports</t>
  </si>
  <si>
    <t>Use CMS to Record Notes, Action Plan, Financial Analysis and Follow-up</t>
  </si>
  <si>
    <t>Uses CMS to Track Grants</t>
  </si>
  <si>
    <t>Performs Quality Control Review of CMS Data</t>
  </si>
  <si>
    <t>Pulled Credit Reports 6 or More Months after Counseling was Completed</t>
  </si>
  <si>
    <t>Uses Other Methods of Evaluating Program Services</t>
  </si>
  <si>
    <r>
      <rPr>
        <b/>
        <sz val="11"/>
        <color theme="1"/>
        <rFont val="Calibri"/>
        <family val="2"/>
        <scheme val="minor"/>
      </rPr>
      <t>NOTE:</t>
    </r>
    <r>
      <rPr>
        <sz val="11"/>
        <color theme="1"/>
        <rFont val="Calibri"/>
        <family val="2"/>
        <scheme val="minor"/>
      </rPr>
      <t xml:space="preserve">  </t>
    </r>
    <r>
      <rPr>
        <sz val="11"/>
        <rFont val="Calibri"/>
        <family val="2"/>
        <scheme val="minor"/>
      </rPr>
      <t xml:space="preserve">If the Applicant's main office provides direct housing counseling activities, the main office must be included in the list of sub-grantees and branches. </t>
    </r>
    <r>
      <rPr>
        <sz val="11"/>
        <color theme="1"/>
        <rFont val="Calibri"/>
        <family val="2"/>
        <scheme val="minor"/>
      </rPr>
      <t xml:space="preserve"> Below is a completed example of Chart A.  Complete the blank Chart on Page 2.</t>
    </r>
    <r>
      <rPr>
        <b/>
        <sz val="11"/>
        <color theme="1"/>
        <rFont val="Calibri"/>
        <family val="2"/>
        <scheme val="minor"/>
      </rPr>
      <t xml:space="preserve"> </t>
    </r>
    <r>
      <rPr>
        <b/>
        <sz val="11"/>
        <color rgb="FFFF0000"/>
        <rFont val="Calibri"/>
        <family val="2"/>
        <scheme val="minor"/>
      </rPr>
      <t xml:space="preserve">NOTE:  Entering an "x" indicates a "Yes" response. </t>
    </r>
  </si>
  <si>
    <t>A</t>
  </si>
  <si>
    <t>Name of Applicant, Branches and Sub-grantees Applicant proposes to Fund With this NOFA</t>
  </si>
  <si>
    <t>Branch of an Intermediary, MSO or SHFA</t>
  </si>
  <si>
    <t>Sub-grantee that is NOT HUD-Approved LHCA</t>
  </si>
  <si>
    <t>Sub-grantee that is HUD-approved LHCA</t>
  </si>
  <si>
    <t>Number of Sub-grantee's Branches.</t>
  </si>
  <si>
    <t>Number of HUD HECM Roster Counselors</t>
  </si>
  <si>
    <t>Use CMS to Record Notes, Action Plan, Financial Analysis 
and Follow-up</t>
  </si>
  <si>
    <t>Pulled Credit Reports 6 or More Months after Counseling was 
Completed</t>
  </si>
  <si>
    <t>Applicant</t>
  </si>
  <si>
    <r>
      <t xml:space="preserve">ABC Intermediary </t>
    </r>
    <r>
      <rPr>
        <i/>
        <sz val="10"/>
        <color rgb="FFFF0000"/>
        <rFont val="Calibri"/>
        <family val="2"/>
        <scheme val="minor"/>
      </rPr>
      <t>NOTE:  If Applicant is providing counseling directly, enter information below with the approxpriate boxes marked.</t>
    </r>
  </si>
  <si>
    <t>Alexandria, VA</t>
  </si>
  <si>
    <t>x</t>
  </si>
  <si>
    <t>www.abcint.org/public</t>
  </si>
  <si>
    <t>HCO</t>
  </si>
  <si>
    <t>Branches and/or 
Sub-grantees</t>
  </si>
  <si>
    <t xml:space="preserve">ABC Intermediary </t>
  </si>
  <si>
    <t xml:space="preserve"> </t>
  </si>
  <si>
    <t>Housing Resources</t>
  </si>
  <si>
    <t>Alamosa, CO</t>
  </si>
  <si>
    <t>www.housingresources.org/data</t>
  </si>
  <si>
    <t>CMAX</t>
  </si>
  <si>
    <t xml:space="preserve">Housing Affiliate </t>
  </si>
  <si>
    <t>Erie, PA</t>
  </si>
  <si>
    <t>Erie Housing Counseling Agencies Collaborative</t>
  </si>
  <si>
    <t>TOTAL</t>
  </si>
  <si>
    <r>
      <t xml:space="preserve">NOTE:  </t>
    </r>
    <r>
      <rPr>
        <sz val="10"/>
        <rFont val="Calibri"/>
        <family val="2"/>
        <scheme val="minor"/>
      </rPr>
      <t xml:space="preserve">If the Applicant's main office provides direct housing counseling activities, the main office must be included in the list of sub-grantees and branches. </t>
    </r>
    <r>
      <rPr>
        <b/>
        <sz val="10"/>
        <rFont val="Calibri"/>
        <family val="2"/>
        <scheme val="minor"/>
      </rPr>
      <t xml:space="preserve"> </t>
    </r>
    <r>
      <rPr>
        <b/>
        <sz val="10"/>
        <color rgb="FFFF0000"/>
        <rFont val="Calibri"/>
        <family val="2"/>
        <scheme val="minor"/>
      </rPr>
      <t>NOTE:  Entering an "x" indicates a "Yes" response.</t>
    </r>
    <r>
      <rPr>
        <b/>
        <sz val="10"/>
        <color theme="1"/>
        <rFont val="Calibri"/>
        <family val="2"/>
        <scheme val="minor"/>
      </rPr>
      <t xml:space="preserve"> </t>
    </r>
  </si>
  <si>
    <t>Uses Other Methods ofEvaluating Program Services</t>
  </si>
  <si>
    <t>SAMPLE Intermediary</t>
  </si>
  <si>
    <t>Oklahoma City, OK</t>
  </si>
  <si>
    <t>SAMPLE Intermediary (main office)</t>
  </si>
  <si>
    <t>Collaborative A</t>
  </si>
  <si>
    <t>ww.hud.gov</t>
  </si>
  <si>
    <t>Sub-Agency A</t>
  </si>
  <si>
    <t>Tulsa, OK</t>
  </si>
  <si>
    <t>Sub-Agency B</t>
  </si>
  <si>
    <t>Denver, CO</t>
  </si>
  <si>
    <t>collaborative A</t>
  </si>
  <si>
    <t>Sub-Agency C</t>
  </si>
  <si>
    <t>Los Angeles, CA</t>
  </si>
  <si>
    <t>network B</t>
  </si>
  <si>
    <t>Sub-Agency D</t>
  </si>
  <si>
    <t>Orlando, FL</t>
  </si>
  <si>
    <t>Sub-Agency E</t>
  </si>
  <si>
    <t>Washington, DC</t>
  </si>
  <si>
    <t>Sub-Agency F</t>
  </si>
  <si>
    <t>Iowa City, IA</t>
  </si>
  <si>
    <t>Sub-Agency G</t>
  </si>
  <si>
    <t>Stillwater, OK</t>
  </si>
  <si>
    <t>Sub-Agency H</t>
  </si>
  <si>
    <t>Bethesda, MD</t>
  </si>
  <si>
    <t>Sub-Agency I</t>
  </si>
  <si>
    <t>Ft Collins, CO</t>
  </si>
  <si>
    <t>Applicant Name:  EXAMPLE</t>
  </si>
  <si>
    <r>
      <rPr>
        <b/>
        <sz val="11"/>
        <color theme="1"/>
        <rFont val="Calibri"/>
        <family val="2"/>
        <scheme val="minor"/>
      </rPr>
      <t xml:space="preserve">NOTE: </t>
    </r>
    <r>
      <rPr>
        <sz val="11"/>
        <color theme="1"/>
        <rFont val="Calibri"/>
        <family val="2"/>
        <scheme val="minor"/>
      </rPr>
      <t xml:space="preserve"> Below is a completed example of Chart B.  Complete the blank Chart on Page 2.  Applicants proposing to fund sub-grantees and/or branches* must indicate the number of proposed sub-grantees and branches which will provide the proposed services.  </t>
    </r>
    <r>
      <rPr>
        <i/>
        <sz val="11"/>
        <color rgb="FFFF0000"/>
        <rFont val="Calibri"/>
        <family val="2"/>
        <scheme val="minor"/>
      </rPr>
      <t>*Include branches of sub-grantees.</t>
    </r>
  </si>
  <si>
    <r>
      <rPr>
        <b/>
        <sz val="16"/>
        <color theme="1"/>
        <rFont val="Calibri"/>
        <family val="2"/>
        <scheme val="minor"/>
      </rPr>
      <t xml:space="preserve">EXAMPLE: </t>
    </r>
    <r>
      <rPr>
        <b/>
        <sz val="11"/>
        <color theme="1"/>
        <rFont val="Calibri"/>
        <family val="2"/>
        <scheme val="minor"/>
      </rPr>
      <t xml:space="preserve"> Housing Counseling Service</t>
    </r>
  </si>
  <si>
    <t>Indicate if One-on-One Counseling Provided 
by Applicant</t>
  </si>
  <si>
    <t># of Sub-grantees and/or Branches* that 
Provided One-on-One Counseling</t>
  </si>
  <si>
    <t>Indicate if Group Education Provided 
by Applicant</t>
  </si>
  <si>
    <t># of Sub-grantees and/or Branches* that 
Provided Group Education</t>
  </si>
  <si>
    <t>Service Will be Provided In Person</t>
  </si>
  <si>
    <t># of Sub-grantees and/or Branches* that Will 
Provide Service In Person</t>
  </si>
  <si>
    <t>Service Will be Provided Via Telephone</t>
  </si>
  <si>
    <t># of Sub-grantees and/or Branches* that Will 
Provide Service Via Telephone</t>
  </si>
  <si>
    <t xml:space="preserve">Service will be provided Over the Internet? </t>
  </si>
  <si>
    <t># of Sub-grantees and/or Branches* that Will 
Provide Service Over the Internet</t>
  </si>
  <si>
    <t>Service Will Be Available in Multiple Languages?</t>
  </si>
  <si>
    <t># of Sub-grantees and/or Branches* that Will 
Provide Service in Mltiple Languages</t>
  </si>
  <si>
    <t xml:space="preserve">Pre-purchase/Home buying </t>
  </si>
  <si>
    <r>
      <t>Resolving/Preventing Mortgage Delinquency or Default</t>
    </r>
    <r>
      <rPr>
        <b/>
        <sz val="11"/>
        <color theme="1"/>
        <rFont val="Calibri"/>
        <family val="2"/>
        <scheme val="minor"/>
      </rPr>
      <t xml:space="preserve">  </t>
    </r>
  </si>
  <si>
    <t>Home Maintenance and Financial Management for Homeowners (Non-Delinquency Post-Purchase)</t>
  </si>
  <si>
    <t>Rental Topics</t>
  </si>
  <si>
    <t>Homeless Assistance</t>
  </si>
  <si>
    <t xml:space="preserve">Reverse Mortgage </t>
  </si>
  <si>
    <t>Applicant Name:  SAMPLE Intermediary</t>
  </si>
  <si>
    <t>Housing Counseling Service</t>
  </si>
  <si>
    <r>
      <rPr>
        <b/>
        <sz val="11"/>
        <color theme="1"/>
        <rFont val="Calibri"/>
        <family val="2"/>
        <scheme val="minor"/>
      </rPr>
      <t xml:space="preserve">NOTE: </t>
    </r>
    <r>
      <rPr>
        <sz val="11"/>
        <color theme="1"/>
        <rFont val="Calibri"/>
        <family val="2"/>
        <scheme val="minor"/>
      </rPr>
      <t xml:space="preserve"> Applicants proposing to fund sub-grantees and/or branches must indicate the number of proposed sub-grantees and branches (Column D below) which will provide housing counseling services in conjunction with other HUD programs that are marked in Column C below.</t>
    </r>
  </si>
  <si>
    <t>HUD Program</t>
  </si>
  <si>
    <t>Administering Office</t>
  </si>
  <si>
    <t>Enter an "X" if Applicant Provides Housing Counseling Services in Conjunction with HUD Programs</t>
  </si>
  <si>
    <t>For Intermediaries, SHFAs and MSOs Number of Sub-grantees and/or Branches That Provide Service(s) in Conjunction with HUD Programs</t>
  </si>
  <si>
    <t>Second Mortgage Assistance for First-Time Homebuyers</t>
  </si>
  <si>
    <t>Community Planning and Development</t>
  </si>
  <si>
    <t>Rural Housing Stability Grant Program</t>
  </si>
  <si>
    <t>Public Housing Operating Fund</t>
  </si>
  <si>
    <t>Public and Indian Housing</t>
  </si>
  <si>
    <t>Housing Choice Voucher (Section 8) Tenant-Based Rental Assistance Homeownership Option</t>
  </si>
  <si>
    <t>Demolition and Disposition of Public Housing</t>
  </si>
  <si>
    <t>Family Self-Sufficiency</t>
  </si>
  <si>
    <t>Public Housing Resident Homeownership Programs</t>
  </si>
  <si>
    <t>Conversion of Distressed Public Housing to Tenant-Based Assistance</t>
  </si>
  <si>
    <t>Low Income Housing Preservation and Resident Homeownership Act  Prepayment Options</t>
  </si>
  <si>
    <t>Native American Housing Assistance Self Determination Act Housing Block Grants</t>
  </si>
  <si>
    <t>Native Hawaiian Housing Block Grants</t>
  </si>
  <si>
    <t>Housing Choice Voucher (Section 8) Rental Assistance</t>
  </si>
  <si>
    <t xml:space="preserve">HUD-Sponsored Housing Counseling-Related Research or Pilot Program:  Must specify </t>
  </si>
  <si>
    <t>Pre-Purchase Demonstration Study</t>
  </si>
  <si>
    <t>Other:  Must specify</t>
  </si>
  <si>
    <t>EHLP</t>
  </si>
  <si>
    <t>CHART E: USE OF FUNDS -  LHCA, INTERMEDIARY, SHFA, OR MSO</t>
  </si>
  <si>
    <t>RATING FACTORS 3B, 3C, 3D</t>
  </si>
  <si>
    <t xml:space="preserve">INSTRUCTIONS </t>
  </si>
  <si>
    <r>
      <rPr>
        <b/>
        <sz val="12"/>
        <rFont val="Calibri"/>
        <family val="2"/>
        <scheme val="minor"/>
      </rPr>
      <t>USE OF FUNDS:</t>
    </r>
    <r>
      <rPr>
        <sz val="12"/>
        <rFont val="Calibri"/>
        <family val="2"/>
        <scheme val="minor"/>
      </rPr>
      <t xml:space="preserve">  HUD will evaluate the Applicant’s housing counseling program actual expenses for the period October 1, 2019, through September 30, 2020. Applicants that became HUD-approved during Fiscal Year 2020 should ensure that their expenses reflect the entire fiscal year, and not just that portion for which the agency was HUD-approved.  </t>
    </r>
  </si>
  <si>
    <r>
      <t xml:space="preserve">Applicants must document their total housing counseling program expenses. </t>
    </r>
    <r>
      <rPr>
        <b/>
        <sz val="12"/>
        <rFont val="Calibri"/>
        <family val="2"/>
        <scheme val="minor"/>
      </rPr>
      <t xml:space="preserve">MSOs, SHFAs, and Intermediaries must include total program expenses for their entire network. </t>
    </r>
    <r>
      <rPr>
        <sz val="12"/>
        <rFont val="Calibri"/>
        <family val="2"/>
        <scheme val="minor"/>
      </rPr>
      <t>Please follow the instructions below for completing the budget chart.</t>
    </r>
  </si>
  <si>
    <r>
      <rPr>
        <b/>
        <sz val="12"/>
        <rFont val="Calibri"/>
        <family val="2"/>
        <scheme val="minor"/>
      </rPr>
      <t xml:space="preserve">Field (a) Housing Counselors. </t>
    </r>
    <r>
      <rPr>
        <sz val="12"/>
        <rFont val="Calibri"/>
        <family val="2"/>
        <scheme val="minor"/>
      </rPr>
      <t xml:space="preserve">Includes the salary and fringe of housing counselors program staff who provide direct housing counseling or group education. For an employee whose primary duty is providing counseling and education, the entire salary and fringe benefits may be considered. </t>
    </r>
  </si>
  <si>
    <r>
      <rPr>
        <b/>
        <sz val="12"/>
        <rFont val="Calibri"/>
        <family val="2"/>
        <scheme val="minor"/>
      </rPr>
      <t xml:space="preserve">Field (b) Other Housing Counseling Program Staff (not included in (a) above). </t>
    </r>
    <r>
      <rPr>
        <sz val="12"/>
        <rFont val="Calibri"/>
        <family val="2"/>
        <scheme val="minor"/>
      </rPr>
      <t xml:space="preserve">Includes the salary and fringe of housing counseling program staff who do not provide direct housing counseling or group education. </t>
    </r>
  </si>
  <si>
    <r>
      <rPr>
        <b/>
        <sz val="12"/>
        <rFont val="Calibri"/>
        <family val="2"/>
        <scheme val="minor"/>
      </rPr>
      <t>**Note for fields (a) and (b)</t>
    </r>
    <r>
      <rPr>
        <sz val="12"/>
        <rFont val="Calibri"/>
        <family val="2"/>
        <scheme val="minor"/>
      </rPr>
      <t xml:space="preserve">: For employees whose primary duty is not counseling (e.g. program managers, administrative assistants, etc.), but who nevertheless conduct counseling sessions or group workshops as an ancillary duty, their salaries and fringe benefits should be prorated between fields (a) and (b) in accordance with the proportion of their efforts expended in providing such client services. </t>
    </r>
  </si>
  <si>
    <r>
      <rPr>
        <b/>
        <sz val="12"/>
        <rFont val="Calibri"/>
        <family val="2"/>
        <scheme val="minor"/>
      </rPr>
      <t xml:space="preserve">Fields (c) through (h) Direct Costs. </t>
    </r>
    <r>
      <rPr>
        <sz val="12"/>
        <rFont val="Calibri"/>
        <family val="2"/>
        <scheme val="minor"/>
      </rPr>
      <t xml:space="preserve"> Costs must be incurred pursuant to the eligible activities described in Section IV.F of this NOFO.</t>
    </r>
  </si>
  <si>
    <r>
      <rPr>
        <b/>
        <sz val="12"/>
        <rFont val="Calibri"/>
        <family val="2"/>
        <scheme val="minor"/>
      </rPr>
      <t>Field (i) Other Direct Costs.</t>
    </r>
    <r>
      <rPr>
        <sz val="12"/>
        <rFont val="Calibri"/>
        <family val="2"/>
        <scheme val="minor"/>
      </rPr>
      <t xml:space="preserve">  Includes other direct costs not included in section (c) through (h). Briefly describe those other direct costs in the field provided. Costs must be incurred pursuant to the eligible activities described in Section IV.F of this NOFO.</t>
    </r>
  </si>
  <si>
    <t>Applicant Name:</t>
  </si>
  <si>
    <t>Applicant HCS ID:</t>
  </si>
  <si>
    <t>Expenses</t>
  </si>
  <si>
    <t>Applicant's FY 2020 Expenses ($), 
All sources</t>
  </si>
  <si>
    <t>Salaries + Fringe</t>
  </si>
  <si>
    <t>Housing Counselors that provide direct housing counseling and/or group education</t>
  </si>
  <si>
    <r>
      <t>Other Housing Counseling Program Staff who do not provide direct housing counseling and/or group education (not included in (A) above)</t>
    </r>
    <r>
      <rPr>
        <sz val="11"/>
        <color rgb="FFFF0000"/>
        <rFont val="Calibri"/>
        <family val="2"/>
        <scheme val="minor"/>
      </rPr>
      <t>.</t>
    </r>
  </si>
  <si>
    <t>Direct Costs:</t>
  </si>
  <si>
    <t>Travel</t>
  </si>
  <si>
    <t>Equipment</t>
  </si>
  <si>
    <t>Marketing and Outreach</t>
  </si>
  <si>
    <t>Supplies</t>
  </si>
  <si>
    <t>Training</t>
  </si>
  <si>
    <t>Contractual</t>
  </si>
  <si>
    <r>
      <t>Other (Direct Costs): Please describe in the field below (limit to 500 characters)</t>
    </r>
    <r>
      <rPr>
        <sz val="11"/>
        <color rgb="FFFF0000"/>
        <rFont val="Calibri"/>
        <family val="2"/>
        <scheme val="minor"/>
      </rPr>
      <t>.</t>
    </r>
  </si>
  <si>
    <t xml:space="preserve">TOTAL DIRECT COSTS </t>
  </si>
  <si>
    <t>Indirect Cost Allocation Amount (if applicable)</t>
  </si>
  <si>
    <t>TOTAL PROGRAM EXPENSES</t>
  </si>
  <si>
    <t>OMB Number: 2502-0621</t>
  </si>
  <si>
    <t>Expiration Date: 02/28/2022</t>
  </si>
  <si>
    <r>
      <rPr>
        <b/>
        <sz val="11"/>
        <color theme="1"/>
        <rFont val="Calibri"/>
        <family val="2"/>
        <scheme val="minor"/>
      </rPr>
      <t>Burden Statement:</t>
    </r>
    <r>
      <rPr>
        <sz val="11"/>
        <color theme="1"/>
        <rFont val="Calibri"/>
        <family val="2"/>
        <scheme val="minor"/>
      </rPr>
      <t xml:space="preserve">
Public reporting burden for this collection of information is estimated to average 40 hours per response, including the time for reviewing instructions, searching existing data sources, gathering and maintaining the data needed, and completing and reviewing the collection of information. The information is being collected for a housing counseling agency to participate in HUD’s Housing Counseling program and is required to obtain or retain benefits. No confidentiality is assured. The information will be used by HUD to ensure that Counselors provide guidance and advice to help families and individuals improve their housing conditions and meet the responsibilities of tenancy and homeownership. Counselors also help borrowers avoid predatory lending practices, such as inflated appraisals, unreasonably high interest rates, unaffordable repayment terms, and other conditions that can result in a loss of equity, increased debt, default, and foreclosure. This agency may not collect this information, and you are not required to complete this form, unless it displays a valid OMB control number.</t>
    </r>
  </si>
  <si>
    <t>Public reporting burden for this collection of information is estimated to average 40 hours per response, including the time for reviewing instructions, searching existing data sources, gathering and maintaining the data needed, and completing and reviewing the collection of information. The information is being collected for a housing counseling agency to participate in HUD’s Housing Counseling program and is required to obtain or retain benefits. No confidentiality is assured. The information will be used by HUD to ensure that Counselors provide guidance and advice to help families and individuals improve their housing conditions and meet the responsibilities of tenancy and homeownership. Counselors also help borrowers avoid predatory lending practices, such as inflated appraisals, unreasonably high interest rates, unaffordable repayment terms, and other conditions that can result in a loss of equity, increased debt, default, and foreclosure. This agency may not collect this information, and you are not required to complete this form, unless it displays a valid OMB control number.</t>
  </si>
  <si>
    <r>
      <rPr>
        <b/>
        <sz val="12"/>
        <rFont val="Calibri"/>
        <family val="2"/>
        <scheme val="minor"/>
      </rPr>
      <t xml:space="preserve">Field (k) Indirect Costs. </t>
    </r>
    <r>
      <rPr>
        <sz val="12"/>
        <rFont val="Calibri"/>
        <family val="2"/>
        <scheme val="minor"/>
      </rPr>
      <t>Includes indirect costs authorized under an Applicant’s negotiated rate or the de minimis rate of 10 percent. See Section IV.F of this NOFO for indirect cost rules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</si>
</sst>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b/>
      <i/>
      <sz val="12"/>
      <color theme="1"/>
      <name val="Calibri"/>
      <family val="2"/>
      <scheme val="minor"/>
    </font>
    <font>
      <b/>
      <sz val="11"/>
      <color rgb="FF000000"/>
      <name val="Calibri"/>
      <family val="2"/>
      <scheme val="minor"/>
    </font>
    <font>
      <u/>
      <sz val="11"/>
      <color theme="10"/>
      <name val="Calibri"/>
      <family val="2"/>
    </font>
    <font>
      <i/>
      <u/>
      <sz val="10"/>
      <color theme="10"/>
      <name val="Calibri"/>
      <family val="2"/>
    </font>
    <font>
      <b/>
      <i/>
      <sz val="10"/>
      <color theme="1"/>
      <name val="Calibri"/>
      <family val="2"/>
      <scheme val="minor"/>
    </font>
    <font>
      <i/>
      <sz val="10"/>
      <color theme="1"/>
      <name val="Calibri"/>
      <family val="2"/>
      <scheme val="minor"/>
    </font>
    <font>
      <sz val="12"/>
      <color theme="1"/>
      <name val="Symbol"/>
      <family val="1"/>
      <charset val="2"/>
    </font>
    <font>
      <b/>
      <sz val="16"/>
      <color theme="1"/>
      <name val="Calibri"/>
      <family val="2"/>
      <scheme val="minor"/>
    </font>
    <font>
      <b/>
      <sz val="11"/>
      <color rgb="FFFF0000"/>
      <name val="Calibri"/>
      <family val="2"/>
      <scheme val="minor"/>
    </font>
    <font>
      <i/>
      <sz val="11"/>
      <color rgb="FFFF0000"/>
      <name val="Calibri"/>
      <family val="2"/>
      <scheme val="minor"/>
    </font>
    <font>
      <sz val="11"/>
      <name val="Calibri"/>
      <family val="2"/>
      <scheme val="minor"/>
    </font>
    <font>
      <b/>
      <sz val="11"/>
      <name val="Calibri"/>
      <family val="2"/>
      <scheme val="minor"/>
    </font>
    <font>
      <sz val="9"/>
      <color theme="1"/>
      <name val="Calibri"/>
      <family val="2"/>
      <scheme val="minor"/>
    </font>
    <font>
      <sz val="12"/>
      <name val="Calibri"/>
      <family val="2"/>
      <scheme val="minor"/>
    </font>
    <font>
      <b/>
      <sz val="12"/>
      <name val="Calibri"/>
      <family val="2"/>
      <scheme val="minor"/>
    </font>
    <font>
      <b/>
      <i/>
      <sz val="12"/>
      <name val="Calibri"/>
      <family val="2"/>
      <scheme val="minor"/>
    </font>
    <font>
      <b/>
      <sz val="16"/>
      <color rgb="FFFF000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sz val="10"/>
      <name val="Calibri"/>
      <family val="2"/>
      <scheme val="minor"/>
    </font>
    <font>
      <sz val="12"/>
      <color theme="1"/>
      <name val="Calibri"/>
      <family val="2"/>
      <scheme val="minor"/>
    </font>
    <font>
      <b/>
      <sz val="10.5"/>
      <color theme="1"/>
      <name val="Calibri"/>
      <family val="2"/>
      <scheme val="minor"/>
    </font>
    <font>
      <b/>
      <sz val="16"/>
      <name val="Calibri"/>
      <family val="2"/>
      <scheme val="minor"/>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rgb="FFEBEBFF"/>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301">
    <xf numFmtId="0" fontId="0" fillId="0" borderId="0" xfId="0"/>
    <xf numFmtId="0" fontId="9" fillId="6" borderId="5" xfId="2" applyNumberFormat="1" applyFont="1" applyFill="1" applyBorder="1" applyAlignment="1" applyProtection="1">
      <alignment horizontal="left"/>
    </xf>
    <xf numFmtId="0" fontId="0" fillId="0" borderId="0" xfId="0" applyProtection="1">
      <protection locked="0"/>
    </xf>
    <xf numFmtId="0" fontId="0" fillId="6" borderId="5" xfId="0" applyFill="1" applyBorder="1" applyAlignment="1" applyProtection="1">
      <alignment horizontal="center"/>
    </xf>
    <xf numFmtId="0" fontId="0" fillId="6" borderId="5" xfId="0" applyFont="1" applyFill="1" applyBorder="1" applyAlignment="1" applyProtection="1">
      <alignment horizontal="center"/>
    </xf>
    <xf numFmtId="0" fontId="0" fillId="6" borderId="5" xfId="0" applyFill="1" applyBorder="1" applyAlignment="1" applyProtection="1">
      <alignment horizontal="center" wrapText="1"/>
    </xf>
    <xf numFmtId="0" fontId="3" fillId="3" borderId="1" xfId="0" applyFont="1" applyFill="1" applyBorder="1" applyAlignment="1" applyProtection="1">
      <alignment horizontal="center" wrapText="1"/>
    </xf>
    <xf numFmtId="0" fontId="9" fillId="6" borderId="37" xfId="2" applyNumberFormat="1" applyFont="1" applyFill="1" applyBorder="1" applyAlignment="1" applyProtection="1">
      <alignment horizontal="left"/>
    </xf>
    <xf numFmtId="0" fontId="10" fillId="6" borderId="31" xfId="0" applyNumberFormat="1" applyFont="1" applyFill="1" applyBorder="1" applyAlignment="1" applyProtection="1">
      <alignment horizontal="left"/>
    </xf>
    <xf numFmtId="0" fontId="11" fillId="6" borderId="19" xfId="0" applyNumberFormat="1" applyFont="1" applyFill="1" applyBorder="1" applyAlignment="1" applyProtection="1">
      <alignment horizontal="left"/>
    </xf>
    <xf numFmtId="0" fontId="11" fillId="6" borderId="7" xfId="0" applyNumberFormat="1" applyFont="1" applyFill="1" applyBorder="1" applyAlignment="1" applyProtection="1">
      <alignment horizontal="left"/>
    </xf>
    <xf numFmtId="0" fontId="3" fillId="0" borderId="49" xfId="0" applyFont="1" applyFill="1" applyBorder="1" applyAlignment="1" applyProtection="1">
      <alignment horizontal="center" vertical="center" wrapText="1"/>
    </xf>
    <xf numFmtId="0" fontId="0" fillId="0" borderId="0" xfId="0" applyAlignment="1" applyProtection="1">
      <alignment wrapText="1"/>
      <protection locked="0"/>
    </xf>
    <xf numFmtId="0" fontId="0" fillId="0" borderId="52" xfId="0" applyFont="1" applyFill="1" applyBorder="1" applyAlignment="1" applyProtection="1">
      <alignment wrapText="1"/>
      <protection locked="0"/>
    </xf>
    <xf numFmtId="0" fontId="0" fillId="0" borderId="6" xfId="0" applyFont="1" applyFill="1" applyBorder="1" applyAlignment="1" applyProtection="1">
      <alignment wrapText="1"/>
      <protection locked="0"/>
    </xf>
    <xf numFmtId="0" fontId="0" fillId="0" borderId="15" xfId="0" applyFont="1" applyFill="1" applyBorder="1" applyAlignment="1" applyProtection="1">
      <alignment wrapText="1"/>
      <protection locked="0"/>
    </xf>
    <xf numFmtId="0" fontId="12" fillId="0" borderId="0" xfId="0" applyFont="1" applyAlignment="1" applyProtection="1">
      <alignment horizontal="left" indent="15"/>
      <protection locked="0"/>
    </xf>
    <xf numFmtId="0" fontId="0" fillId="0" borderId="8"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0" fontId="3" fillId="2" borderId="1" xfId="0" applyFont="1" applyFill="1" applyBorder="1" applyAlignment="1" applyProtection="1">
      <alignment horizontal="center" wrapText="1"/>
    </xf>
    <xf numFmtId="0" fontId="3" fillId="2" borderId="1" xfId="0" applyFont="1" applyFill="1" applyBorder="1" applyAlignment="1" applyProtection="1">
      <alignment horizontal="center" vertical="center"/>
    </xf>
    <xf numFmtId="0" fontId="0" fillId="0" borderId="2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wrapText="1"/>
    </xf>
    <xf numFmtId="0" fontId="3" fillId="0" borderId="1" xfId="0" applyFont="1" applyBorder="1" applyAlignment="1" applyProtection="1">
      <alignment horizontal="center"/>
    </xf>
    <xf numFmtId="0" fontId="3" fillId="4" borderId="1" xfId="0" applyFont="1" applyFill="1" applyBorder="1" applyAlignment="1" applyProtection="1">
      <alignment horizontal="center" wrapText="1"/>
    </xf>
    <xf numFmtId="0" fontId="3" fillId="4" borderId="3" xfId="0" applyFont="1" applyFill="1" applyBorder="1" applyAlignment="1" applyProtection="1">
      <alignment horizontal="center" wrapText="1"/>
    </xf>
    <xf numFmtId="0" fontId="3" fillId="4" borderId="10" xfId="0" applyFont="1" applyFill="1" applyBorder="1" applyAlignment="1" applyProtection="1">
      <alignment horizontal="center" wrapText="1"/>
    </xf>
    <xf numFmtId="0" fontId="0" fillId="0" borderId="2" xfId="0" applyFont="1" applyBorder="1" applyAlignment="1" applyProtection="1">
      <alignment horizontal="left" vertical="center" wrapText="1"/>
    </xf>
    <xf numFmtId="0" fontId="0" fillId="0" borderId="4" xfId="0" applyFont="1" applyBorder="1" applyAlignment="1" applyProtection="1">
      <alignment horizontal="center" vertical="center" wrapText="1"/>
    </xf>
    <xf numFmtId="0" fontId="3" fillId="6" borderId="1" xfId="0" applyFont="1" applyFill="1" applyBorder="1" applyAlignment="1" applyProtection="1">
      <alignment horizontal="center" wrapText="1"/>
    </xf>
    <xf numFmtId="0" fontId="0" fillId="6" borderId="5" xfId="0" applyFont="1" applyFill="1" applyBorder="1" applyAlignment="1" applyProtection="1">
      <alignment horizontal="center" wrapText="1"/>
    </xf>
    <xf numFmtId="0" fontId="3" fillId="6" borderId="2" xfId="0" applyFont="1" applyFill="1" applyBorder="1" applyAlignment="1" applyProtection="1">
      <alignment horizontal="left" wrapText="1"/>
    </xf>
    <xf numFmtId="0" fontId="0" fillId="6" borderId="8" xfId="0" applyFill="1" applyBorder="1" applyAlignment="1" applyProtection="1">
      <alignment horizontal="center"/>
    </xf>
    <xf numFmtId="0" fontId="0" fillId="6" borderId="8" xfId="0" applyFont="1" applyFill="1" applyBorder="1" applyAlignment="1" applyProtection="1">
      <alignment horizontal="center"/>
    </xf>
    <xf numFmtId="0" fontId="0" fillId="6" borderId="11" xfId="0" applyFont="1" applyFill="1" applyBorder="1" applyAlignment="1" applyProtection="1">
      <alignment horizontal="center"/>
    </xf>
    <xf numFmtId="0" fontId="0" fillId="6" borderId="11" xfId="0" applyFill="1" applyBorder="1" applyAlignment="1" applyProtection="1">
      <alignment horizontal="center"/>
    </xf>
    <xf numFmtId="0" fontId="0" fillId="6" borderId="22" xfId="0" applyFont="1" applyFill="1" applyBorder="1" applyAlignment="1" applyProtection="1">
      <alignment horizontal="center"/>
    </xf>
    <xf numFmtId="0" fontId="7" fillId="6" borderId="2" xfId="0" applyFont="1" applyFill="1" applyBorder="1" applyAlignment="1" applyProtection="1">
      <alignment horizontal="left" wrapText="1"/>
    </xf>
    <xf numFmtId="0" fontId="0" fillId="6" borderId="6" xfId="0" applyFill="1" applyBorder="1" applyAlignment="1" applyProtection="1">
      <alignment horizontal="center"/>
    </xf>
    <xf numFmtId="0" fontId="0" fillId="6" borderId="6" xfId="0" applyFont="1" applyFill="1" applyBorder="1" applyAlignment="1" applyProtection="1">
      <alignment horizontal="center"/>
    </xf>
    <xf numFmtId="0" fontId="0" fillId="6" borderId="23" xfId="0" applyFont="1" applyFill="1" applyBorder="1" applyAlignment="1" applyProtection="1">
      <alignment horizontal="center"/>
    </xf>
    <xf numFmtId="0" fontId="0" fillId="4" borderId="1" xfId="0" applyFont="1" applyFill="1" applyBorder="1" applyAlignment="1" applyProtection="1">
      <alignment horizontal="center" wrapText="1"/>
    </xf>
    <xf numFmtId="0" fontId="0" fillId="4" borderId="1" xfId="0" applyFont="1" applyFill="1" applyBorder="1" applyAlignment="1" applyProtection="1">
      <alignment horizontal="center"/>
    </xf>
    <xf numFmtId="0" fontId="6" fillId="6" borderId="10" xfId="0" applyFont="1" applyFill="1" applyBorder="1" applyAlignment="1" applyProtection="1">
      <alignment horizontal="center" vertical="center" wrapText="1"/>
    </xf>
    <xf numFmtId="0" fontId="0" fillId="0" borderId="0" xfId="0" applyBorder="1"/>
    <xf numFmtId="0" fontId="9" fillId="6" borderId="7" xfId="2" applyNumberFormat="1" applyFont="1" applyFill="1" applyBorder="1" applyAlignment="1" applyProtection="1">
      <alignment horizontal="lef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6" borderId="14"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4" fillId="0" borderId="9" xfId="0" applyFont="1" applyFill="1" applyBorder="1" applyAlignment="1" applyProtection="1">
      <alignment horizontal="right" wrapText="1"/>
    </xf>
    <xf numFmtId="0" fontId="4" fillId="6" borderId="9" xfId="0" applyFont="1" applyFill="1" applyBorder="1" applyAlignment="1" applyProtection="1">
      <alignment horizontal="right" vertical="center" wrapText="1"/>
    </xf>
    <xf numFmtId="0" fontId="17" fillId="0" borderId="7"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2" borderId="30" xfId="0" applyFont="1" applyFill="1" applyBorder="1" applyAlignment="1" applyProtection="1">
      <alignment horizontal="center" vertical="center"/>
    </xf>
    <xf numFmtId="0" fontId="17" fillId="2" borderId="21" xfId="0" applyFont="1" applyFill="1" applyBorder="1" applyAlignment="1" applyProtection="1">
      <alignment horizontal="center" vertical="center"/>
    </xf>
    <xf numFmtId="0" fontId="17" fillId="2" borderId="38" xfId="0" applyFont="1" applyFill="1" applyBorder="1" applyAlignment="1" applyProtection="1">
      <alignment horizontal="center" vertical="center"/>
    </xf>
    <xf numFmtId="0" fontId="17" fillId="2" borderId="26" xfId="0" applyFont="1" applyFill="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8" fillId="4" borderId="18"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18" fillId="6" borderId="12"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18" fillId="6" borderId="14" xfId="0" applyFont="1" applyFill="1" applyBorder="1" applyAlignment="1" applyProtection="1">
      <alignment horizontal="center" vertical="center"/>
    </xf>
    <xf numFmtId="0" fontId="17" fillId="4" borderId="1" xfId="0" applyFont="1" applyFill="1" applyBorder="1" applyAlignment="1" applyProtection="1">
      <alignment horizontal="center" wrapText="1"/>
    </xf>
    <xf numFmtId="0" fontId="16" fillId="0" borderId="1" xfId="0" applyFont="1" applyBorder="1" applyAlignment="1" applyProtection="1">
      <alignment horizontal="left" vertical="center" wrapText="1"/>
    </xf>
    <xf numFmtId="0" fontId="19" fillId="0" borderId="0" xfId="0" applyFont="1" applyProtection="1">
      <protection locked="0"/>
    </xf>
    <xf numFmtId="0" fontId="23" fillId="3" borderId="1" xfId="0" applyFont="1" applyFill="1" applyBorder="1" applyAlignment="1" applyProtection="1">
      <alignment wrapText="1"/>
    </xf>
    <xf numFmtId="0" fontId="24" fillId="3" borderId="1" xfId="0" applyFont="1" applyFill="1" applyBorder="1" applyAlignment="1" applyProtection="1">
      <alignment horizontal="center" wrapText="1"/>
    </xf>
    <xf numFmtId="0" fontId="26" fillId="3" borderId="1" xfId="0" applyFont="1" applyFill="1" applyBorder="1" applyAlignment="1" applyProtection="1">
      <alignment horizontal="center" wrapText="1"/>
    </xf>
    <xf numFmtId="0" fontId="26" fillId="3" borderId="18" xfId="0" applyFont="1" applyFill="1" applyBorder="1" applyAlignment="1" applyProtection="1">
      <alignment horizontal="center" textRotation="90" wrapText="1"/>
    </xf>
    <xf numFmtId="0" fontId="26" fillId="3" borderId="13" xfId="0" applyFont="1" applyFill="1" applyBorder="1" applyAlignment="1" applyProtection="1">
      <alignment horizontal="center" textRotation="90" wrapText="1"/>
    </xf>
    <xf numFmtId="0" fontId="26" fillId="3" borderId="50" xfId="0" applyFont="1" applyFill="1" applyBorder="1" applyAlignment="1" applyProtection="1">
      <alignment horizontal="center" textRotation="90" wrapText="1"/>
    </xf>
    <xf numFmtId="0" fontId="26" fillId="3" borderId="12" xfId="0" applyFont="1" applyFill="1" applyBorder="1" applyAlignment="1" applyProtection="1">
      <alignment horizontal="center" textRotation="90" wrapText="1"/>
    </xf>
    <xf numFmtId="0" fontId="26" fillId="3" borderId="14" xfId="0" applyFont="1" applyFill="1" applyBorder="1" applyAlignment="1" applyProtection="1">
      <alignment horizontal="center" textRotation="90" wrapText="1"/>
    </xf>
    <xf numFmtId="0" fontId="24" fillId="6" borderId="1" xfId="0" applyFont="1" applyFill="1" applyBorder="1" applyAlignment="1" applyProtection="1">
      <alignment horizontal="center" textRotation="90" wrapText="1"/>
    </xf>
    <xf numFmtId="0" fontId="24" fillId="6" borderId="37" xfId="0" applyFont="1" applyFill="1" applyBorder="1" applyAlignment="1" applyProtection="1">
      <alignment horizontal="left" wrapText="1"/>
    </xf>
    <xf numFmtId="0" fontId="24" fillId="6" borderId="37" xfId="0" applyFont="1" applyFill="1" applyBorder="1" applyAlignment="1" applyProtection="1">
      <alignment horizontal="left"/>
    </xf>
    <xf numFmtId="0" fontId="24" fillId="6" borderId="37" xfId="0" applyFont="1" applyFill="1" applyBorder="1" applyAlignment="1" applyProtection="1">
      <alignment horizontal="center" wrapText="1"/>
    </xf>
    <xf numFmtId="0" fontId="24" fillId="6" borderId="37" xfId="0" applyFont="1" applyFill="1" applyBorder="1" applyAlignment="1" applyProtection="1">
      <alignment horizontal="center"/>
    </xf>
    <xf numFmtId="0" fontId="23" fillId="6" borderId="37" xfId="0" applyFont="1" applyFill="1" applyBorder="1" applyAlignment="1" applyProtection="1">
      <alignment horizontal="center"/>
    </xf>
    <xf numFmtId="0" fontId="23" fillId="6" borderId="39" xfId="0" applyFont="1" applyFill="1" applyBorder="1" applyAlignment="1" applyProtection="1">
      <alignment horizontal="center"/>
    </xf>
    <xf numFmtId="0" fontId="24" fillId="6" borderId="51" xfId="0" applyFont="1" applyFill="1" applyBorder="1" applyAlignment="1" applyProtection="1">
      <alignment horizontal="left" wrapText="1"/>
    </xf>
    <xf numFmtId="0" fontId="24" fillId="6" borderId="31" xfId="0" applyFont="1" applyFill="1" applyBorder="1" applyAlignment="1" applyProtection="1">
      <alignment horizontal="left" wrapText="1"/>
    </xf>
    <xf numFmtId="0" fontId="24" fillId="6" borderId="31" xfId="0" applyFont="1" applyFill="1" applyBorder="1" applyAlignment="1" applyProtection="1">
      <alignment horizontal="left"/>
    </xf>
    <xf numFmtId="0" fontId="24" fillId="6" borderId="31" xfId="0" applyFont="1" applyFill="1" applyBorder="1" applyAlignment="1" applyProtection="1">
      <alignment horizontal="center" wrapText="1"/>
    </xf>
    <xf numFmtId="0" fontId="24" fillId="6" borderId="31" xfId="0" applyFont="1" applyFill="1" applyBorder="1" applyAlignment="1" applyProtection="1">
      <alignment horizontal="center"/>
    </xf>
    <xf numFmtId="0" fontId="23" fillId="6" borderId="31" xfId="0" applyFont="1" applyFill="1" applyBorder="1" applyAlignment="1" applyProtection="1">
      <alignment horizontal="center"/>
    </xf>
    <xf numFmtId="0" fontId="23" fillId="6" borderId="27" xfId="0" applyFont="1" applyFill="1" applyBorder="1" applyAlignment="1" applyProtection="1">
      <alignment horizontal="center"/>
    </xf>
    <xf numFmtId="0" fontId="23" fillId="6" borderId="52" xfId="0" applyFont="1" applyFill="1" applyBorder="1" applyAlignment="1" applyProtection="1">
      <alignment wrapText="1"/>
    </xf>
    <xf numFmtId="0" fontId="23" fillId="6" borderId="19" xfId="0" applyFont="1" applyFill="1" applyBorder="1" applyAlignment="1" applyProtection="1">
      <alignment wrapText="1"/>
    </xf>
    <xf numFmtId="0" fontId="23" fillId="6" borderId="19" xfId="0" applyFont="1" applyFill="1" applyBorder="1" applyAlignment="1" applyProtection="1">
      <alignment horizontal="center"/>
    </xf>
    <xf numFmtId="0" fontId="23" fillId="6" borderId="19" xfId="0" applyFont="1" applyFill="1" applyBorder="1" applyAlignment="1" applyProtection="1">
      <alignment horizontal="center" wrapText="1"/>
    </xf>
    <xf numFmtId="0" fontId="23" fillId="6" borderId="19" xfId="0" applyFont="1" applyFill="1" applyBorder="1" applyAlignment="1" applyProtection="1">
      <alignment horizontal="left"/>
    </xf>
    <xf numFmtId="0" fontId="23" fillId="6" borderId="35" xfId="0" applyFont="1" applyFill="1" applyBorder="1" applyAlignment="1" applyProtection="1">
      <alignment horizontal="center"/>
    </xf>
    <xf numFmtId="0" fontId="23" fillId="6" borderId="6" xfId="0" applyFont="1" applyFill="1" applyBorder="1" applyAlignment="1" applyProtection="1">
      <alignment wrapText="1"/>
    </xf>
    <xf numFmtId="0" fontId="23" fillId="6" borderId="5" xfId="0" applyFont="1" applyFill="1" applyBorder="1" applyAlignment="1" applyProtection="1">
      <alignment wrapText="1"/>
    </xf>
    <xf numFmtId="0" fontId="23" fillId="6" borderId="5" xfId="0" applyFont="1" applyFill="1" applyBorder="1" applyAlignment="1" applyProtection="1">
      <alignment horizontal="center"/>
    </xf>
    <xf numFmtId="0" fontId="23" fillId="6" borderId="5" xfId="0" applyFont="1" applyFill="1" applyBorder="1" applyAlignment="1" applyProtection="1">
      <alignment horizontal="left"/>
    </xf>
    <xf numFmtId="0" fontId="23" fillId="6" borderId="5" xfId="0" applyFont="1" applyFill="1" applyBorder="1" applyAlignment="1" applyProtection="1">
      <alignment horizontal="center" wrapText="1"/>
    </xf>
    <xf numFmtId="0" fontId="23" fillId="6" borderId="23" xfId="0" applyFont="1" applyFill="1" applyBorder="1" applyAlignment="1" applyProtection="1">
      <alignment horizontal="center"/>
    </xf>
    <xf numFmtId="0" fontId="27" fillId="6" borderId="6" xfId="0" applyFont="1" applyFill="1" applyBorder="1" applyAlignment="1" applyProtection="1">
      <alignment wrapText="1"/>
    </xf>
    <xf numFmtId="0" fontId="27" fillId="6" borderId="5" xfId="0" applyFont="1" applyFill="1" applyBorder="1" applyAlignment="1" applyProtection="1">
      <alignment wrapText="1"/>
    </xf>
    <xf numFmtId="0" fontId="23" fillId="6" borderId="7" xfId="0" applyFont="1" applyFill="1" applyBorder="1" applyAlignment="1" applyProtection="1"/>
    <xf numFmtId="0" fontId="23" fillId="6" borderId="7" xfId="0" applyFont="1" applyFill="1" applyBorder="1" applyAlignment="1" applyProtection="1">
      <alignment horizontal="center"/>
    </xf>
    <xf numFmtId="0" fontId="27" fillId="6" borderId="7" xfId="0" applyFont="1" applyFill="1" applyBorder="1" applyAlignment="1" applyProtection="1">
      <alignment horizontal="center"/>
    </xf>
    <xf numFmtId="0" fontId="23" fillId="6" borderId="7" xfId="0" applyFont="1" applyFill="1" applyBorder="1" applyAlignment="1" applyProtection="1">
      <alignment horizontal="left"/>
    </xf>
    <xf numFmtId="0" fontId="23" fillId="6" borderId="24" xfId="0" applyFont="1" applyFill="1" applyBorder="1" applyAlignment="1" applyProtection="1">
      <alignment horizontal="center"/>
    </xf>
    <xf numFmtId="0" fontId="27" fillId="6" borderId="7" xfId="0" applyFont="1" applyFill="1" applyBorder="1" applyAlignment="1" applyProtection="1"/>
    <xf numFmtId="0" fontId="23" fillId="0" borderId="52" xfId="0" applyFont="1" applyFill="1" applyBorder="1" applyAlignment="1" applyProtection="1">
      <alignment wrapText="1"/>
      <protection locked="0"/>
    </xf>
    <xf numFmtId="0" fontId="23" fillId="0" borderId="6" xfId="0" applyFont="1" applyFill="1" applyBorder="1" applyAlignment="1" applyProtection="1">
      <alignment wrapText="1"/>
      <protection locked="0"/>
    </xf>
    <xf numFmtId="0" fontId="3" fillId="0" borderId="5" xfId="0" applyFont="1" applyBorder="1" applyAlignment="1" applyProtection="1">
      <alignment horizontal="center" vertical="center" wrapText="1"/>
    </xf>
    <xf numFmtId="0" fontId="17" fillId="2" borderId="5" xfId="0" applyFont="1" applyFill="1" applyBorder="1" applyAlignment="1" applyProtection="1">
      <alignment horizontal="center" vertical="center"/>
    </xf>
    <xf numFmtId="0" fontId="3" fillId="0" borderId="29" xfId="0" applyFont="1" applyBorder="1" applyAlignment="1" applyProtection="1">
      <alignment horizontal="center" vertical="center" wrapText="1"/>
    </xf>
    <xf numFmtId="0" fontId="17" fillId="0" borderId="23" xfId="0" applyFont="1" applyBorder="1" applyAlignment="1" applyProtection="1">
      <alignment horizontal="center" vertical="center"/>
    </xf>
    <xf numFmtId="0" fontId="31" fillId="3" borderId="30" xfId="0" applyFont="1" applyFill="1" applyBorder="1" applyAlignment="1" applyProtection="1">
      <alignment horizontal="center" wrapText="1"/>
    </xf>
    <xf numFmtId="0" fontId="31" fillId="3" borderId="21" xfId="0" applyFont="1" applyFill="1" applyBorder="1" applyAlignment="1" applyProtection="1">
      <alignment horizontal="center" wrapText="1"/>
    </xf>
    <xf numFmtId="0" fontId="26" fillId="3" borderId="21" xfId="0" applyFont="1" applyFill="1" applyBorder="1" applyAlignment="1" applyProtection="1">
      <alignment horizontal="center" wrapText="1"/>
    </xf>
    <xf numFmtId="0" fontId="26" fillId="3" borderId="21" xfId="0" applyFont="1" applyFill="1" applyBorder="1" applyAlignment="1" applyProtection="1">
      <alignment horizontal="center" textRotation="90" wrapText="1"/>
    </xf>
    <xf numFmtId="0" fontId="26" fillId="7" borderId="21" xfId="0" applyFont="1" applyFill="1" applyBorder="1" applyAlignment="1" applyProtection="1">
      <alignment horizontal="center" textRotation="90" wrapText="1"/>
    </xf>
    <xf numFmtId="0" fontId="26" fillId="3" borderId="26" xfId="0" applyFont="1" applyFill="1" applyBorder="1" applyAlignment="1" applyProtection="1">
      <alignment horizontal="center" textRotation="90" wrapText="1"/>
    </xf>
    <xf numFmtId="0" fontId="17" fillId="0" borderId="29" xfId="0" applyFont="1" applyBorder="1" applyAlignment="1" applyProtection="1">
      <alignment horizontal="center" vertical="center"/>
    </xf>
    <xf numFmtId="0" fontId="26" fillId="3" borderId="30" xfId="0" applyFont="1" applyFill="1" applyBorder="1" applyAlignment="1" applyProtection="1">
      <alignment horizontal="center" textRotation="90" wrapText="1"/>
    </xf>
    <xf numFmtId="0" fontId="26" fillId="7" borderId="30" xfId="0" applyFont="1" applyFill="1" applyBorder="1" applyAlignment="1" applyProtection="1">
      <alignment horizontal="center" textRotation="90" wrapText="1"/>
    </xf>
    <xf numFmtId="0" fontId="17" fillId="2" borderId="29" xfId="0" applyFont="1" applyFill="1" applyBorder="1" applyAlignment="1" applyProtection="1">
      <alignment horizontal="center" vertical="center"/>
    </xf>
    <xf numFmtId="0" fontId="24" fillId="6" borderId="43" xfId="0" applyFont="1" applyFill="1" applyBorder="1" applyAlignment="1" applyProtection="1">
      <alignment horizontal="left" vertical="center" wrapText="1"/>
    </xf>
    <xf numFmtId="0" fontId="26" fillId="3" borderId="9" xfId="0" applyFont="1" applyFill="1" applyBorder="1" applyAlignment="1" applyProtection="1">
      <alignment horizontal="center" wrapText="1"/>
    </xf>
    <xf numFmtId="0" fontId="24" fillId="3" borderId="1" xfId="0" applyFont="1" applyFill="1" applyBorder="1" applyAlignment="1" applyProtection="1">
      <alignment horizontal="center" textRotation="90" wrapText="1"/>
    </xf>
    <xf numFmtId="0" fontId="0" fillId="0" borderId="0" xfId="0" applyProtection="1"/>
    <xf numFmtId="0" fontId="26" fillId="6" borderId="3" xfId="0" applyFont="1" applyFill="1" applyBorder="1" applyAlignment="1" applyProtection="1">
      <alignment horizontal="center" textRotation="90" wrapText="1"/>
    </xf>
    <xf numFmtId="0" fontId="26" fillId="6" borderId="1" xfId="0" applyFont="1" applyFill="1" applyBorder="1" applyAlignment="1" applyProtection="1">
      <alignment horizontal="center" textRotation="90" wrapText="1"/>
    </xf>
    <xf numFmtId="0" fontId="24" fillId="6" borderId="17" xfId="0" applyFont="1" applyFill="1" applyBorder="1" applyAlignment="1" applyProtection="1">
      <alignment horizontal="center" vertical="center" textRotation="90" wrapText="1"/>
    </xf>
    <xf numFmtId="0" fontId="0" fillId="2" borderId="0" xfId="0" applyFont="1" applyFill="1" applyAlignment="1" applyProtection="1">
      <alignment wrapText="1"/>
    </xf>
    <xf numFmtId="0" fontId="0" fillId="2" borderId="0" xfId="0" applyFont="1" applyFill="1" applyAlignment="1" applyProtection="1"/>
    <xf numFmtId="0" fontId="24" fillId="0" borderId="51" xfId="0" applyFont="1" applyFill="1" applyBorder="1" applyAlignment="1" applyProtection="1">
      <alignment horizontal="left" wrapText="1"/>
    </xf>
    <xf numFmtId="0" fontId="24" fillId="0" borderId="31" xfId="0" applyFont="1" applyFill="1" applyBorder="1" applyAlignment="1" applyProtection="1">
      <alignment horizontal="left" wrapText="1"/>
    </xf>
    <xf numFmtId="0" fontId="24" fillId="0" borderId="31" xfId="0" applyFont="1" applyFill="1" applyBorder="1" applyAlignment="1" applyProtection="1">
      <alignment horizontal="center" wrapText="1"/>
    </xf>
    <xf numFmtId="0" fontId="23" fillId="0" borderId="31" xfId="0" applyFont="1" applyFill="1" applyBorder="1" applyAlignment="1" applyProtection="1">
      <alignment horizontal="center" wrapText="1"/>
    </xf>
    <xf numFmtId="0" fontId="0" fillId="0" borderId="27" xfId="0" applyFill="1" applyBorder="1" applyAlignment="1" applyProtection="1">
      <alignment horizontal="center" wrapText="1"/>
    </xf>
    <xf numFmtId="0" fontId="0" fillId="0" borderId="0" xfId="0" applyAlignment="1" applyProtection="1">
      <alignment horizontal="center"/>
    </xf>
    <xf numFmtId="0" fontId="19" fillId="0" borderId="0" xfId="0" applyFont="1" applyProtection="1"/>
    <xf numFmtId="0" fontId="30" fillId="0" borderId="0" xfId="0" applyFont="1" applyBorder="1" applyProtection="1"/>
    <xf numFmtId="0" fontId="0" fillId="0" borderId="0" xfId="0" applyBorder="1" applyProtection="1"/>
    <xf numFmtId="0" fontId="0" fillId="0" borderId="53"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0" fontId="0" fillId="0" borderId="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xf>
    <xf numFmtId="0" fontId="24" fillId="0" borderId="37"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wrapText="1"/>
    </xf>
    <xf numFmtId="0" fontId="7" fillId="0" borderId="2" xfId="0" applyFont="1" applyFill="1" applyBorder="1" applyAlignment="1" applyProtection="1">
      <alignment horizontal="left" wrapText="1"/>
    </xf>
    <xf numFmtId="0" fontId="17" fillId="0" borderId="2" xfId="0" applyFont="1" applyFill="1" applyBorder="1" applyAlignment="1" applyProtection="1">
      <alignment horizontal="left" wrapText="1"/>
    </xf>
    <xf numFmtId="0" fontId="17" fillId="6" borderId="2" xfId="0" applyFont="1" applyFill="1" applyBorder="1" applyAlignment="1" applyProtection="1">
      <alignment horizontal="left" wrapText="1"/>
    </xf>
    <xf numFmtId="0" fontId="26" fillId="3" borderId="3" xfId="0" applyFont="1" applyFill="1" applyBorder="1" applyAlignment="1" applyProtection="1">
      <alignment horizontal="center" textRotation="90" wrapText="1"/>
    </xf>
    <xf numFmtId="0" fontId="26" fillId="3" borderId="1" xfId="0" applyFont="1" applyFill="1" applyBorder="1" applyAlignment="1" applyProtection="1">
      <alignment horizontal="center" textRotation="90" wrapText="1"/>
    </xf>
    <xf numFmtId="0" fontId="18" fillId="7" borderId="13" xfId="0" applyFont="1" applyFill="1" applyBorder="1" applyAlignment="1" applyProtection="1">
      <alignment horizontal="center" vertical="center"/>
    </xf>
    <xf numFmtId="0" fontId="24" fillId="0" borderId="31" xfId="0" applyFont="1" applyFill="1" applyBorder="1" applyAlignment="1" applyProtection="1">
      <alignment horizontal="left"/>
    </xf>
    <xf numFmtId="0" fontId="0" fillId="0" borderId="52" xfId="0" applyFont="1" applyFill="1" applyBorder="1" applyAlignment="1" applyProtection="1">
      <protection locked="0"/>
    </xf>
    <xf numFmtId="0" fontId="0" fillId="0" borderId="6" xfId="0" applyFont="1" applyFill="1" applyBorder="1" applyAlignment="1" applyProtection="1">
      <protection locked="0"/>
    </xf>
    <xf numFmtId="0" fontId="0" fillId="0" borderId="15" xfId="0" applyFont="1" applyFill="1" applyBorder="1" applyAlignment="1" applyProtection="1">
      <protection locked="0"/>
    </xf>
    <xf numFmtId="0" fontId="0" fillId="0" borderId="0" xfId="0" applyAlignment="1" applyProtection="1">
      <protection locked="0"/>
    </xf>
    <xf numFmtId="0" fontId="10" fillId="0" borderId="31" xfId="0" applyNumberFormat="1" applyFont="1" applyFill="1" applyBorder="1" applyAlignment="1" applyProtection="1">
      <alignment horizontal="left"/>
    </xf>
    <xf numFmtId="0" fontId="17" fillId="2" borderId="32" xfId="0" applyFont="1" applyFill="1" applyBorder="1" applyAlignment="1" applyProtection="1">
      <alignment horizontal="center" vertical="center"/>
    </xf>
    <xf numFmtId="0" fontId="26" fillId="3" borderId="38" xfId="0" applyFont="1" applyFill="1" applyBorder="1" applyAlignment="1" applyProtection="1">
      <alignment horizontal="center" textRotation="90" wrapText="1"/>
    </xf>
    <xf numFmtId="0" fontId="17" fillId="2" borderId="27" xfId="0" applyFont="1" applyFill="1" applyBorder="1" applyAlignment="1" applyProtection="1">
      <alignment horizontal="center" vertical="center"/>
    </xf>
    <xf numFmtId="0" fontId="17" fillId="2" borderId="33" xfId="0" applyFont="1" applyFill="1" applyBorder="1" applyAlignment="1" applyProtection="1">
      <alignment horizontal="center" vertical="center"/>
    </xf>
    <xf numFmtId="0" fontId="17" fillId="0" borderId="54"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2" borderId="49" xfId="0" applyFont="1" applyFill="1" applyBorder="1" applyAlignment="1" applyProtection="1">
      <alignment horizontal="center" vertical="center"/>
    </xf>
    <xf numFmtId="0" fontId="26" fillId="3" borderId="39" xfId="0" applyFont="1" applyFill="1" applyBorder="1" applyAlignment="1" applyProtection="1">
      <alignment horizontal="center" textRotation="90" wrapText="1"/>
    </xf>
    <xf numFmtId="0" fontId="23" fillId="0" borderId="11" xfId="0" applyFont="1" applyFill="1" applyBorder="1" applyAlignment="1" applyProtection="1">
      <alignment horizontal="left" wrapText="1"/>
      <protection locked="0"/>
    </xf>
    <xf numFmtId="0" fontId="23" fillId="0" borderId="11" xfId="0" applyFont="1" applyFill="1" applyBorder="1" applyAlignment="1" applyProtection="1">
      <alignment horizontal="center" wrapText="1"/>
      <protection locked="0"/>
    </xf>
    <xf numFmtId="0" fontId="23" fillId="7" borderId="11" xfId="0" applyFont="1" applyFill="1" applyBorder="1" applyAlignment="1" applyProtection="1">
      <alignment horizontal="center" wrapText="1"/>
    </xf>
    <xf numFmtId="0" fontId="9" fillId="0" borderId="19" xfId="2" applyNumberFormat="1" applyFont="1" applyFill="1" applyBorder="1" applyAlignment="1" applyProtection="1">
      <alignment horizontal="left"/>
      <protection locked="0"/>
    </xf>
    <xf numFmtId="0" fontId="24" fillId="0" borderId="37" xfId="0" applyFont="1" applyFill="1" applyBorder="1" applyAlignment="1" applyProtection="1">
      <alignment horizontal="center" vertical="top" wrapText="1"/>
      <protection locked="0"/>
    </xf>
    <xf numFmtId="0" fontId="24" fillId="0" borderId="37" xfId="0" applyFont="1" applyFill="1" applyBorder="1" applyAlignment="1" applyProtection="1">
      <alignment horizontal="left" vertical="top"/>
      <protection locked="0"/>
    </xf>
    <xf numFmtId="0" fontId="9" fillId="0" borderId="37" xfId="2" applyNumberFormat="1" applyFont="1" applyFill="1" applyBorder="1" applyAlignment="1" applyProtection="1">
      <alignment horizontal="left" vertical="top"/>
      <protection locked="0"/>
    </xf>
    <xf numFmtId="0" fontId="24" fillId="0" borderId="37" xfId="0" applyFont="1" applyFill="1" applyBorder="1" applyAlignment="1" applyProtection="1">
      <alignment horizontal="center" vertical="top"/>
      <protection locked="0"/>
    </xf>
    <xf numFmtId="0" fontId="23" fillId="0" borderId="37" xfId="0" applyFont="1" applyFill="1" applyBorder="1" applyAlignment="1" applyProtection="1">
      <alignment horizontal="center" vertical="top" wrapText="1"/>
      <protection locked="0"/>
    </xf>
    <xf numFmtId="0" fontId="0" fillId="0" borderId="39" xfId="0" applyFill="1" applyBorder="1" applyAlignment="1" applyProtection="1">
      <alignment horizontal="center" vertical="top" wrapText="1"/>
      <protection locked="0"/>
    </xf>
    <xf numFmtId="0" fontId="19" fillId="0" borderId="5" xfId="0" applyFont="1" applyBorder="1" applyAlignment="1" applyProtection="1">
      <alignment horizontal="center"/>
    </xf>
    <xf numFmtId="0" fontId="19" fillId="0" borderId="5"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Alignment="1" applyProtection="1">
      <alignment vertical="center"/>
      <protection locked="0"/>
    </xf>
    <xf numFmtId="0" fontId="24" fillId="3" borderId="17" xfId="0" applyFont="1" applyFill="1" applyBorder="1" applyAlignment="1" applyProtection="1">
      <alignment horizontal="center" vertical="center" textRotation="90" wrapText="1"/>
    </xf>
    <xf numFmtId="0" fontId="0" fillId="0" borderId="0" xfId="0" applyAlignment="1" applyProtection="1">
      <alignment wrapText="1"/>
    </xf>
    <xf numFmtId="0" fontId="17" fillId="0" borderId="5" xfId="0" applyFont="1" applyBorder="1" applyAlignment="1" applyProtection="1">
      <alignment horizontal="center" vertical="center"/>
    </xf>
    <xf numFmtId="0" fontId="19" fillId="0" borderId="0" xfId="0" applyFont="1" applyAlignment="1" applyProtection="1"/>
    <xf numFmtId="0" fontId="19" fillId="0" borderId="0" xfId="0" applyFont="1" applyAlignment="1" applyProtection="1">
      <alignment vertical="center"/>
    </xf>
    <xf numFmtId="0" fontId="5" fillId="0" borderId="0" xfId="0" applyFont="1" applyFill="1" applyBorder="1" applyAlignment="1" applyProtection="1">
      <alignment horizontal="left" wrapText="1"/>
    </xf>
    <xf numFmtId="0" fontId="3" fillId="3" borderId="36" xfId="0" applyFont="1" applyFill="1" applyBorder="1" applyAlignment="1" applyProtection="1">
      <alignment horizontal="center"/>
    </xf>
    <xf numFmtId="0" fontId="3" fillId="3" borderId="19" xfId="0" applyFont="1" applyFill="1" applyBorder="1" applyAlignment="1" applyProtection="1">
      <alignment horizontal="center"/>
    </xf>
    <xf numFmtId="0" fontId="3" fillId="3" borderId="35" xfId="0" applyFont="1" applyFill="1" applyBorder="1" applyAlignment="1" applyProtection="1">
      <alignment horizontal="center"/>
    </xf>
    <xf numFmtId="0" fontId="3" fillId="3" borderId="36" xfId="0" applyFont="1" applyFill="1" applyBorder="1" applyAlignment="1" applyProtection="1">
      <alignment horizontal="center" wrapText="1"/>
    </xf>
    <xf numFmtId="0" fontId="3" fillId="3" borderId="19"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3" fillId="3" borderId="55" xfId="0" applyFont="1" applyFill="1" applyBorder="1" applyAlignment="1" applyProtection="1">
      <alignment horizontal="center" wrapText="1"/>
    </xf>
    <xf numFmtId="0" fontId="6" fillId="0" borderId="9" xfId="0" applyFont="1" applyBorder="1" applyAlignment="1" applyProtection="1">
      <alignment horizontal="right" vertical="center" wrapText="1"/>
    </xf>
    <xf numFmtId="0" fontId="6" fillId="0" borderId="10" xfId="0" applyFont="1" applyBorder="1" applyAlignment="1" applyProtection="1">
      <alignment horizontal="right" vertical="center" wrapText="1"/>
    </xf>
    <xf numFmtId="0" fontId="6" fillId="0" borderId="3" xfId="0" applyFont="1" applyBorder="1" applyAlignment="1" applyProtection="1">
      <alignment horizontal="right" vertical="center" wrapText="1"/>
    </xf>
    <xf numFmtId="0" fontId="24" fillId="3" borderId="16" xfId="0" applyFont="1" applyFill="1" applyBorder="1" applyAlignment="1" applyProtection="1">
      <alignment horizontal="center" vertical="center" textRotation="90" wrapText="1"/>
    </xf>
    <xf numFmtId="0" fontId="24" fillId="3" borderId="17" xfId="0" applyFont="1" applyFill="1" applyBorder="1" applyAlignment="1" applyProtection="1">
      <alignment horizontal="center" vertical="center" textRotation="90" wrapText="1"/>
    </xf>
    <xf numFmtId="0" fontId="24" fillId="3" borderId="2" xfId="0" applyFont="1" applyFill="1" applyBorder="1" applyAlignment="1" applyProtection="1">
      <alignment horizontal="center" vertical="center" textRotation="90"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3" xfId="0" applyBorder="1" applyAlignment="1" applyProtection="1">
      <alignment vertical="center" wrapText="1"/>
    </xf>
    <xf numFmtId="0" fontId="3" fillId="4" borderId="40" xfId="0" applyFont="1" applyFill="1" applyBorder="1" applyAlignment="1" applyProtection="1">
      <alignment horizontal="center"/>
    </xf>
    <xf numFmtId="0" fontId="3" fillId="4" borderId="41" xfId="0" applyFont="1" applyFill="1" applyBorder="1" applyAlignment="1" applyProtection="1">
      <alignment horizontal="center"/>
    </xf>
    <xf numFmtId="0" fontId="3" fillId="4" borderId="42" xfId="0" applyFont="1" applyFill="1" applyBorder="1" applyAlignment="1" applyProtection="1">
      <alignment horizontal="center"/>
    </xf>
    <xf numFmtId="0" fontId="24" fillId="6" borderId="16" xfId="0" applyFont="1" applyFill="1" applyBorder="1" applyAlignment="1" applyProtection="1">
      <alignment horizontal="center" textRotation="90" wrapText="1"/>
    </xf>
    <xf numFmtId="0" fontId="24" fillId="6" borderId="17" xfId="0" applyFont="1" applyFill="1" applyBorder="1" applyAlignment="1" applyProtection="1">
      <alignment horizontal="center" textRotation="90" wrapText="1"/>
    </xf>
    <xf numFmtId="0" fontId="24" fillId="6" borderId="2" xfId="0" applyFont="1" applyFill="1" applyBorder="1" applyAlignment="1" applyProtection="1">
      <alignment horizontal="center" textRotation="90" wrapText="1"/>
    </xf>
    <xf numFmtId="0" fontId="6" fillId="6" borderId="9" xfId="0" applyFont="1" applyFill="1" applyBorder="1" applyAlignment="1" applyProtection="1">
      <alignment horizontal="right" vertical="center" wrapText="1"/>
    </xf>
    <xf numFmtId="0" fontId="6" fillId="6" borderId="10" xfId="0" applyFont="1" applyFill="1" applyBorder="1" applyAlignment="1" applyProtection="1">
      <alignment horizontal="right" vertical="center" wrapText="1"/>
    </xf>
    <xf numFmtId="0" fontId="3" fillId="4" borderId="47" xfId="0" applyFont="1" applyFill="1" applyBorder="1" applyAlignment="1" applyProtection="1">
      <alignment horizontal="center" wrapText="1"/>
    </xf>
    <xf numFmtId="0" fontId="3" fillId="4" borderId="48" xfId="0" applyFont="1" applyFill="1" applyBorder="1" applyAlignment="1" applyProtection="1">
      <alignment horizontal="center" wrapText="1"/>
    </xf>
    <xf numFmtId="0" fontId="3" fillId="4" borderId="34" xfId="0" applyFont="1" applyFill="1" applyBorder="1" applyAlignment="1" applyProtection="1">
      <alignment horizontal="center" wrapText="1"/>
    </xf>
    <xf numFmtId="0" fontId="24" fillId="0" borderId="9" xfId="0" applyFont="1" applyFill="1" applyBorder="1" applyAlignment="1" applyProtection="1">
      <alignment horizontal="left" wrapText="1"/>
    </xf>
    <xf numFmtId="0" fontId="24" fillId="0" borderId="10" xfId="0" applyFont="1" applyFill="1" applyBorder="1" applyAlignment="1" applyProtection="1">
      <alignment horizontal="left" wrapText="1"/>
    </xf>
    <xf numFmtId="0" fontId="24" fillId="0" borderId="3" xfId="0" applyFont="1" applyFill="1" applyBorder="1" applyAlignment="1" applyProtection="1">
      <alignment horizontal="left" wrapText="1"/>
    </xf>
    <xf numFmtId="0" fontId="3" fillId="3" borderId="10"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9"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3" xfId="0" applyFont="1" applyFill="1" applyBorder="1" applyAlignment="1" applyProtection="1">
      <alignment horizontal="center"/>
    </xf>
    <xf numFmtId="0" fontId="2" fillId="0" borderId="0" xfId="0" applyFont="1" applyAlignment="1" applyProtection="1">
      <alignment horizontal="center"/>
    </xf>
    <xf numFmtId="0" fontId="0" fillId="0" borderId="0" xfId="0" applyAlignment="1" applyProtection="1">
      <alignment vertical="center" wrapText="1"/>
    </xf>
    <xf numFmtId="0" fontId="5" fillId="0" borderId="9" xfId="0" applyFont="1" applyBorder="1" applyAlignment="1" applyProtection="1">
      <alignment wrapText="1"/>
    </xf>
    <xf numFmtId="0" fontId="5" fillId="0" borderId="10" xfId="0" applyFont="1" applyBorder="1" applyAlignment="1" applyProtection="1">
      <alignment wrapText="1"/>
    </xf>
    <xf numFmtId="0" fontId="5" fillId="0" borderId="3" xfId="0" applyFont="1" applyBorder="1" applyAlignment="1" applyProtection="1">
      <alignment wrapText="1"/>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3" xfId="0" applyFont="1" applyBorder="1" applyAlignment="1" applyProtection="1">
      <alignment wrapText="1"/>
      <protection locked="0"/>
    </xf>
    <xf numFmtId="0" fontId="4" fillId="0" borderId="9" xfId="0" applyFont="1" applyBorder="1" applyAlignment="1" applyProtection="1">
      <alignment horizontal="center" wrapText="1"/>
    </xf>
    <xf numFmtId="0" fontId="2" fillId="0" borderId="3" xfId="0" applyFont="1" applyBorder="1" applyAlignment="1" applyProtection="1">
      <alignment horizontal="center" wrapText="1"/>
    </xf>
    <xf numFmtId="0" fontId="0" fillId="0" borderId="0" xfId="0" applyAlignment="1" applyProtection="1">
      <alignment wrapText="1"/>
    </xf>
    <xf numFmtId="0" fontId="19" fillId="0" borderId="4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22" fillId="0" borderId="47" xfId="0" applyFont="1" applyBorder="1" applyAlignment="1" applyProtection="1">
      <alignment horizontal="center"/>
    </xf>
    <xf numFmtId="0" fontId="22" fillId="0" borderId="48" xfId="0" applyFont="1" applyBorder="1" applyAlignment="1" applyProtection="1">
      <alignment horizontal="center"/>
    </xf>
    <xf numFmtId="0" fontId="22" fillId="0" borderId="34" xfId="0" applyFont="1" applyBorder="1" applyAlignment="1" applyProtection="1">
      <alignment horizontal="center"/>
    </xf>
    <xf numFmtId="0" fontId="32" fillId="0" borderId="32" xfId="0" applyFont="1" applyBorder="1" applyAlignment="1" applyProtection="1">
      <alignment horizontal="center"/>
    </xf>
    <xf numFmtId="0" fontId="32" fillId="0" borderId="45" xfId="0" applyFont="1" applyBorder="1" applyAlignment="1" applyProtection="1">
      <alignment horizontal="center"/>
    </xf>
    <xf numFmtId="0" fontId="32" fillId="0" borderId="56" xfId="0" applyFont="1" applyBorder="1" applyAlignment="1" applyProtection="1">
      <alignment horizontal="center"/>
    </xf>
    <xf numFmtId="0" fontId="32" fillId="0" borderId="33" xfId="0" applyFont="1" applyBorder="1" applyAlignment="1" applyProtection="1">
      <alignment horizontal="center" vertical="center"/>
    </xf>
    <xf numFmtId="0" fontId="32" fillId="0" borderId="54" xfId="0" applyFont="1" applyBorder="1" applyAlignment="1" applyProtection="1">
      <alignment horizontal="center" vertical="center"/>
    </xf>
    <xf numFmtId="0" fontId="32" fillId="0" borderId="57" xfId="0" applyFont="1" applyBorder="1" applyAlignment="1" applyProtection="1">
      <alignment horizontal="center" vertical="center"/>
    </xf>
    <xf numFmtId="0" fontId="19" fillId="0" borderId="46"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3"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53" xfId="0" applyFont="1" applyFill="1" applyBorder="1" applyAlignment="1" applyProtection="1">
      <alignment horizontal="left" vertical="center" wrapText="1" indent="3"/>
    </xf>
    <xf numFmtId="0" fontId="19" fillId="0" borderId="0" xfId="0" applyFont="1" applyFill="1" applyBorder="1" applyAlignment="1" applyProtection="1">
      <alignment horizontal="left" vertical="center" wrapText="1" indent="3"/>
    </xf>
    <xf numFmtId="0" fontId="19" fillId="0" borderId="28" xfId="0" applyFont="1" applyFill="1" applyBorder="1" applyAlignment="1" applyProtection="1">
      <alignment horizontal="left" vertical="center" wrapText="1" indent="3"/>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6" fillId="0" borderId="5" xfId="0" applyFont="1" applyBorder="1" applyAlignment="1" applyProtection="1">
      <alignment horizontal="left" vertical="center" wrapText="1"/>
    </xf>
    <xf numFmtId="0" fontId="21" fillId="3" borderId="5" xfId="0" applyFont="1" applyFill="1" applyBorder="1" applyAlignment="1" applyProtection="1">
      <alignment horizontal="right" wrapText="1"/>
    </xf>
    <xf numFmtId="44" fontId="16" fillId="8" borderId="5" xfId="1" applyFont="1" applyFill="1" applyBorder="1" applyAlignment="1" applyProtection="1">
      <alignment vertical="center" wrapText="1"/>
      <protection locked="0"/>
    </xf>
    <xf numFmtId="44" fontId="20" fillId="3" borderId="5" xfId="0" applyNumberFormat="1" applyFont="1" applyFill="1" applyBorder="1" applyAlignment="1" applyProtection="1">
      <alignment vertical="center" wrapText="1"/>
    </xf>
    <xf numFmtId="44" fontId="16" fillId="8" borderId="5" xfId="1" applyFont="1" applyFill="1" applyBorder="1" applyAlignment="1" applyProtection="1">
      <alignment horizontal="left" vertical="center" wrapText="1"/>
      <protection locked="0"/>
    </xf>
    <xf numFmtId="0" fontId="16" fillId="0" borderId="5" xfId="0" applyFont="1" applyBorder="1" applyAlignment="1" applyProtection="1">
      <alignment vertical="center" wrapText="1"/>
    </xf>
    <xf numFmtId="0" fontId="16" fillId="0" borderId="5" xfId="0" applyFont="1" applyBorder="1" applyAlignment="1" applyProtection="1">
      <alignment wrapText="1"/>
    </xf>
    <xf numFmtId="0" fontId="16" fillId="8" borderId="44" xfId="0" applyFont="1" applyFill="1" applyBorder="1" applyAlignment="1" applyProtection="1">
      <alignment horizontal="left" vertical="top" wrapText="1"/>
      <protection locked="0"/>
    </xf>
    <xf numFmtId="0" fontId="16" fillId="8" borderId="45" xfId="0" applyFont="1" applyFill="1" applyBorder="1" applyAlignment="1" applyProtection="1">
      <alignment horizontal="left" vertical="top" wrapText="1"/>
      <protection locked="0"/>
    </xf>
    <xf numFmtId="0" fontId="16" fillId="8" borderId="6" xfId="0" applyFont="1" applyFill="1" applyBorder="1" applyAlignment="1" applyProtection="1">
      <alignment horizontal="left" vertical="top" wrapText="1"/>
      <protection locked="0"/>
    </xf>
    <xf numFmtId="44" fontId="21" fillId="3" borderId="5" xfId="0" applyNumberFormat="1" applyFont="1" applyFill="1" applyBorder="1" applyAlignment="1" applyProtection="1">
      <alignment vertical="center" wrapText="1"/>
    </xf>
    <xf numFmtId="0" fontId="21" fillId="3" borderId="5" xfId="0" applyFont="1" applyFill="1" applyBorder="1" applyAlignment="1" applyProtection="1">
      <alignment vertical="center" wrapText="1"/>
    </xf>
    <xf numFmtId="0" fontId="20" fillId="0" borderId="5" xfId="0" applyFont="1" applyBorder="1" applyAlignment="1" applyProtection="1"/>
    <xf numFmtId="0" fontId="0" fillId="0" borderId="5" xfId="0" applyBorder="1" applyAlignment="1" applyProtection="1"/>
    <xf numFmtId="0" fontId="20" fillId="8" borderId="5" xfId="0" applyFont="1" applyFill="1" applyBorder="1" applyAlignment="1" applyProtection="1">
      <alignment wrapText="1"/>
      <protection locked="0"/>
    </xf>
    <xf numFmtId="0" fontId="0" fillId="8" borderId="5" xfId="0" applyFill="1" applyBorder="1" applyAlignment="1">
      <alignment wrapText="1"/>
    </xf>
    <xf numFmtId="0" fontId="22" fillId="0" borderId="0" xfId="0" applyFont="1" applyAlignment="1" applyProtection="1">
      <alignment horizontal="center"/>
    </xf>
    <xf numFmtId="0" fontId="19" fillId="0" borderId="0" xfId="0" applyFont="1" applyAlignment="1" applyProtection="1">
      <alignment horizontal="center"/>
    </xf>
    <xf numFmtId="0" fontId="19" fillId="0" borderId="0" xfId="0" applyFont="1" applyBorder="1" applyAlignment="1" applyProtection="1">
      <alignment horizontal="center"/>
    </xf>
    <xf numFmtId="0" fontId="17" fillId="0" borderId="5" xfId="0"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20" fillId="8" borderId="5" xfId="0" applyFont="1" applyFill="1" applyBorder="1" applyAlignment="1" applyProtection="1">
      <alignment horizontal="left" wrapText="1"/>
      <protection locked="0"/>
    </xf>
    <xf numFmtId="0" fontId="0" fillId="8" borderId="5" xfId="0" applyFill="1" applyBorder="1" applyAlignment="1">
      <alignment horizontal="left" wrapText="1"/>
    </xf>
    <xf numFmtId="0" fontId="20" fillId="5" borderId="5" xfId="0" applyFont="1" applyFill="1" applyBorder="1" applyAlignment="1" applyProtection="1">
      <alignment horizontal="center" vertical="center" wrapText="1"/>
    </xf>
    <xf numFmtId="0" fontId="20" fillId="5" borderId="5" xfId="0" applyFont="1" applyFill="1" applyBorder="1" applyAlignment="1" applyProtection="1">
      <alignment horizontal="center" vertical="center"/>
    </xf>
    <xf numFmtId="0" fontId="20" fillId="3" borderId="5" xfId="0" applyFont="1" applyFill="1" applyBorder="1" applyAlignment="1" applyProtection="1"/>
    <xf numFmtId="0" fontId="30" fillId="3" borderId="5" xfId="0" applyFont="1" applyFill="1" applyBorder="1" applyAlignment="1"/>
    <xf numFmtId="0" fontId="20" fillId="3" borderId="5" xfId="0" applyFont="1" applyFill="1" applyBorder="1" applyAlignment="1" applyProtection="1">
      <alignment wrapText="1"/>
    </xf>
    <xf numFmtId="0" fontId="0" fillId="0" borderId="0" xfId="0" applyAlignment="1">
      <alignment wrapText="1"/>
    </xf>
    <xf numFmtId="0" fontId="0" fillId="0" borderId="0" xfId="0"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EBEBFF"/>
      <color rgb="FFE1E1FF"/>
      <color rgb="FFC1C1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437099</xdr:colOff>
      <xdr:row>4</xdr:row>
      <xdr:rowOff>692338</xdr:rowOff>
    </xdr:from>
    <xdr:ext cx="3594411" cy="1086335"/>
    <xdr:sp macro="" textlink="">
      <xdr:nvSpPr>
        <xdr:cNvPr id="2" name="Rectangle 1">
          <a:extLst>
            <a:ext uri="{FF2B5EF4-FFF2-40B4-BE49-F238E27FC236}">
              <a16:creationId xmlns:a16="http://schemas.microsoft.com/office/drawing/2014/main" id="{00000000-0008-0000-0200-000002000000}"/>
            </a:ext>
          </a:extLst>
        </xdr:cNvPr>
        <xdr:cNvSpPr/>
      </xdr:nvSpPr>
      <xdr:spPr>
        <a:xfrm rot="20038605">
          <a:off x="437099" y="1525776"/>
          <a:ext cx="3594411" cy="1086335"/>
        </a:xfrm>
        <a:prstGeom prst="rect">
          <a:avLst/>
        </a:prstGeom>
        <a:noFill/>
      </xdr:spPr>
      <xdr:txBody>
        <a:bodyPr wrap="square" lIns="91440" tIns="45720" rIns="91440" bIns="45720">
          <a:noAutofit/>
        </a:bodyPr>
        <a:lstStyle/>
        <a:p>
          <a:pPr algn="ctr"/>
          <a:r>
            <a:rPr lang="en-US" sz="6600" b="1" cap="none" spc="0">
              <a:ln w="12700">
                <a:solidFill>
                  <a:schemeClr val="accent2"/>
                </a:solidFill>
                <a:prstDash val="solid"/>
              </a:ln>
              <a:noFill/>
              <a:effectLst/>
            </a:rPr>
            <a:t>EXAMPLE</a:t>
          </a:r>
        </a:p>
      </xdr:txBody>
    </xdr:sp>
    <xdr:clientData/>
  </xdr:oneCellAnchor>
  <xdr:twoCellAnchor>
    <xdr:from>
      <xdr:col>0</xdr:col>
      <xdr:colOff>504825</xdr:colOff>
      <xdr:row>17</xdr:row>
      <xdr:rowOff>657225</xdr:rowOff>
    </xdr:from>
    <xdr:to>
      <xdr:col>4</xdr:col>
      <xdr:colOff>9524</xdr:colOff>
      <xdr:row>19</xdr:row>
      <xdr:rowOff>9525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04825" y="11982450"/>
          <a:ext cx="3428999"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i="1">
              <a:solidFill>
                <a:srgbClr val="FF0000"/>
              </a:solidFill>
            </a:rPr>
            <a:t>NOTE:  If Applicant is providing counseling directly, enter information below with the approxpriate boxes marked.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66681</xdr:colOff>
      <xdr:row>3</xdr:row>
      <xdr:rowOff>370417</xdr:rowOff>
    </xdr:from>
    <xdr:ext cx="3594411" cy="1086335"/>
    <xdr:sp macro="" textlink="">
      <xdr:nvSpPr>
        <xdr:cNvPr id="6" name="Rectangle 5">
          <a:extLst>
            <a:ext uri="{FF2B5EF4-FFF2-40B4-BE49-F238E27FC236}">
              <a16:creationId xmlns:a16="http://schemas.microsoft.com/office/drawing/2014/main" id="{00000000-0008-0000-0300-000006000000}"/>
            </a:ext>
          </a:extLst>
        </xdr:cNvPr>
        <xdr:cNvSpPr/>
      </xdr:nvSpPr>
      <xdr:spPr>
        <a:xfrm rot="20038605">
          <a:off x="66681" y="1333500"/>
          <a:ext cx="3594411" cy="1086335"/>
        </a:xfrm>
        <a:prstGeom prst="rect">
          <a:avLst/>
        </a:prstGeom>
        <a:noFill/>
      </xdr:spPr>
      <xdr:txBody>
        <a:bodyPr wrap="square" lIns="91440" tIns="45720" rIns="91440" bIns="45720">
          <a:noAutofit/>
        </a:bodyPr>
        <a:lstStyle/>
        <a:p>
          <a:pPr algn="ctr"/>
          <a:r>
            <a:rPr lang="en-US" sz="6600" b="1" cap="none" spc="0">
              <a:ln w="12700">
                <a:solidFill>
                  <a:schemeClr val="accent2"/>
                </a:solidFill>
                <a:prstDash val="solid"/>
              </a:ln>
              <a:noFill/>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7.bin"/><Relationship Id="rId5" Type="http://schemas.openxmlformats.org/officeDocument/2006/relationships/hyperlink" Target="http://www.abcint.org/public" TargetMode="External"/><Relationship Id="rId4" Type="http://schemas.openxmlformats.org/officeDocument/2006/relationships/hyperlink" Target="http://www.housingresources.org/dat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2.xml"/><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5"/>
  <sheetViews>
    <sheetView view="pageLayout" zoomScaleNormal="60" workbookViewId="0">
      <selection activeCell="B5" sqref="B5"/>
    </sheetView>
  </sheetViews>
  <sheetFormatPr defaultColWidth="9.140625" defaultRowHeight="15" x14ac:dyDescent="0.25"/>
  <cols>
    <col min="1" max="1" width="2.7109375" style="48" customWidth="1"/>
    <col min="2" max="2" width="29.42578125" style="48" customWidth="1"/>
    <col min="3" max="3" width="23.5703125" style="48" customWidth="1"/>
    <col min="4" max="4" width="11.42578125" style="48" customWidth="1"/>
    <col min="5" max="9" width="3.85546875" style="48" customWidth="1"/>
    <col min="10" max="23" width="3" style="48" customWidth="1"/>
    <col min="24" max="25" width="5" style="48" customWidth="1"/>
    <col min="26" max="26" width="5.85546875" style="48" customWidth="1"/>
    <col min="27" max="30" width="2.5703125" style="48" customWidth="1"/>
    <col min="31" max="31" width="5" style="48" customWidth="1"/>
    <col min="32" max="32" width="2.85546875" style="48" customWidth="1"/>
    <col min="33" max="33" width="3.140625" style="48" customWidth="1"/>
    <col min="34" max="34" width="5" style="48" customWidth="1"/>
    <col min="35" max="35" width="2.85546875" style="48" customWidth="1"/>
    <col min="36" max="16384" width="9.140625" style="48"/>
  </cols>
  <sheetData>
    <row r="1" spans="2:35" s="151" customFormat="1" ht="16.5" customHeight="1" thickBot="1" x14ac:dyDescent="0.3">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2:35" s="152" customFormat="1" ht="30.75" customHeight="1" x14ac:dyDescent="0.25">
      <c r="B2" s="201" t="s">
        <v>0</v>
      </c>
      <c r="C2" s="202"/>
      <c r="D2" s="202"/>
      <c r="E2" s="202"/>
      <c r="F2" s="202"/>
      <c r="G2" s="202"/>
      <c r="H2" s="202"/>
      <c r="I2" s="202"/>
      <c r="J2" s="202"/>
      <c r="K2" s="202"/>
      <c r="L2" s="202"/>
      <c r="M2" s="202"/>
      <c r="N2" s="202"/>
      <c r="O2" s="202"/>
      <c r="P2" s="202"/>
      <c r="Q2" s="202"/>
      <c r="R2" s="202"/>
      <c r="S2" s="202"/>
      <c r="T2" s="203"/>
      <c r="U2" s="204" t="s">
        <v>1</v>
      </c>
      <c r="V2" s="205"/>
      <c r="W2" s="206"/>
      <c r="X2" s="204" t="s">
        <v>2</v>
      </c>
      <c r="Y2" s="207"/>
      <c r="Z2" s="201" t="s">
        <v>3</v>
      </c>
      <c r="AA2" s="202"/>
      <c r="AB2" s="202"/>
      <c r="AC2" s="202"/>
      <c r="AD2" s="202"/>
      <c r="AE2" s="202"/>
      <c r="AF2" s="202"/>
      <c r="AG2" s="202"/>
      <c r="AH2" s="202"/>
      <c r="AI2" s="203"/>
    </row>
    <row r="3" spans="2:35" s="152" customFormat="1" x14ac:dyDescent="0.25">
      <c r="B3" s="123" t="s">
        <v>4</v>
      </c>
      <c r="C3" s="121" t="s">
        <v>5</v>
      </c>
      <c r="D3" s="197" t="s">
        <v>6</v>
      </c>
      <c r="E3" s="197" t="s">
        <v>7</v>
      </c>
      <c r="F3" s="197" t="s">
        <v>8</v>
      </c>
      <c r="G3" s="197" t="s">
        <v>9</v>
      </c>
      <c r="H3" s="197" t="s">
        <v>10</v>
      </c>
      <c r="I3" s="197" t="s">
        <v>11</v>
      </c>
      <c r="J3" s="197" t="s">
        <v>12</v>
      </c>
      <c r="K3" s="197" t="s">
        <v>13</v>
      </c>
      <c r="L3" s="197" t="s">
        <v>14</v>
      </c>
      <c r="M3" s="197" t="s">
        <v>15</v>
      </c>
      <c r="N3" s="197" t="s">
        <v>16</v>
      </c>
      <c r="O3" s="197" t="s">
        <v>17</v>
      </c>
      <c r="P3" s="197" t="s">
        <v>18</v>
      </c>
      <c r="Q3" s="197" t="s">
        <v>19</v>
      </c>
      <c r="R3" s="197" t="s">
        <v>20</v>
      </c>
      <c r="S3" s="124" t="s">
        <v>21</v>
      </c>
      <c r="T3" s="131" t="s">
        <v>22</v>
      </c>
      <c r="U3" s="197" t="s">
        <v>23</v>
      </c>
      <c r="V3" s="124" t="s">
        <v>24</v>
      </c>
      <c r="W3" s="131" t="s">
        <v>25</v>
      </c>
      <c r="X3" s="124" t="s">
        <v>26</v>
      </c>
      <c r="Y3" s="171" t="s">
        <v>27</v>
      </c>
      <c r="Z3" s="134" t="s">
        <v>28</v>
      </c>
      <c r="AA3" s="122" t="s">
        <v>29</v>
      </c>
      <c r="AB3" s="122" t="s">
        <v>30</v>
      </c>
      <c r="AC3" s="122" t="s">
        <v>31</v>
      </c>
      <c r="AD3" s="122" t="s">
        <v>32</v>
      </c>
      <c r="AE3" s="122" t="s">
        <v>33</v>
      </c>
      <c r="AF3" s="122" t="s">
        <v>34</v>
      </c>
      <c r="AG3" s="122" t="s">
        <v>35</v>
      </c>
      <c r="AH3" s="122" t="s">
        <v>36</v>
      </c>
      <c r="AI3" s="173" t="s">
        <v>37</v>
      </c>
    </row>
    <row r="4" spans="2:35" s="152" customFormat="1" ht="304.5" customHeight="1" thickBot="1" x14ac:dyDescent="0.3">
      <c r="B4" s="125" t="s">
        <v>38</v>
      </c>
      <c r="C4" s="126" t="s">
        <v>39</v>
      </c>
      <c r="D4" s="127" t="s">
        <v>40</v>
      </c>
      <c r="E4" s="128" t="s">
        <v>41</v>
      </c>
      <c r="F4" s="129"/>
      <c r="G4" s="129"/>
      <c r="H4" s="129" t="s">
        <v>11</v>
      </c>
      <c r="I4" s="129"/>
      <c r="J4" s="128" t="s">
        <v>42</v>
      </c>
      <c r="K4" s="128" t="s">
        <v>43</v>
      </c>
      <c r="L4" s="128" t="s">
        <v>44</v>
      </c>
      <c r="M4" s="128" t="s">
        <v>45</v>
      </c>
      <c r="N4" s="128" t="s">
        <v>46</v>
      </c>
      <c r="O4" s="128" t="s">
        <v>47</v>
      </c>
      <c r="P4" s="128" t="s">
        <v>48</v>
      </c>
      <c r="Q4" s="128" t="s">
        <v>49</v>
      </c>
      <c r="R4" s="128" t="s">
        <v>50</v>
      </c>
      <c r="S4" s="128" t="s">
        <v>51</v>
      </c>
      <c r="T4" s="130" t="s">
        <v>52</v>
      </c>
      <c r="U4" s="132" t="s">
        <v>53</v>
      </c>
      <c r="V4" s="128" t="s">
        <v>54</v>
      </c>
      <c r="W4" s="130" t="s">
        <v>55</v>
      </c>
      <c r="X4" s="133" t="s">
        <v>56</v>
      </c>
      <c r="Y4" s="172" t="s">
        <v>57</v>
      </c>
      <c r="Z4" s="132" t="s">
        <v>58</v>
      </c>
      <c r="AA4" s="128" t="s">
        <v>59</v>
      </c>
      <c r="AB4" s="128" t="s">
        <v>60</v>
      </c>
      <c r="AC4" s="128" t="s">
        <v>61</v>
      </c>
      <c r="AD4" s="128" t="s">
        <v>62</v>
      </c>
      <c r="AE4" s="128" t="s">
        <v>63</v>
      </c>
      <c r="AF4" s="128" t="s">
        <v>64</v>
      </c>
      <c r="AG4" s="128" t="s">
        <v>65</v>
      </c>
      <c r="AH4" s="128" t="s">
        <v>66</v>
      </c>
      <c r="AI4" s="130" t="s">
        <v>67</v>
      </c>
    </row>
    <row r="5" spans="2:35" ht="47.25" customHeight="1" x14ac:dyDescent="0.25">
      <c r="B5" s="179"/>
      <c r="C5" s="179"/>
      <c r="D5" s="179"/>
      <c r="E5" s="180"/>
      <c r="F5" s="181"/>
      <c r="G5" s="181"/>
      <c r="H5" s="181"/>
      <c r="I5" s="181"/>
      <c r="J5" s="180"/>
      <c r="K5" s="180"/>
      <c r="L5" s="180"/>
      <c r="M5" s="180"/>
      <c r="N5" s="180"/>
      <c r="O5" s="180"/>
      <c r="P5" s="180"/>
      <c r="Q5" s="180"/>
      <c r="R5" s="180"/>
      <c r="S5" s="180"/>
      <c r="T5" s="180"/>
      <c r="U5" s="180"/>
      <c r="V5" s="180"/>
      <c r="W5" s="180"/>
      <c r="X5" s="181"/>
      <c r="Y5" s="179"/>
      <c r="Z5" s="180"/>
      <c r="AA5" s="180"/>
      <c r="AB5" s="182"/>
      <c r="AC5" s="179"/>
      <c r="AD5" s="180"/>
      <c r="AE5" s="180"/>
      <c r="AF5" s="180"/>
      <c r="AG5" s="180"/>
      <c r="AH5" s="180"/>
      <c r="AI5" s="180"/>
    </row>
  </sheetData>
  <sheetProtection password="DE0A" sheet="1" objects="1" scenarios="1"/>
  <customSheetViews>
    <customSheetView guid="{0AE356BA-2A56-4FD6-8FC6-425BBF333244}" showPageBreaks="1" view="pageLayout" topLeftCell="B3">
      <selection activeCell="AH5" sqref="AH5"/>
      <pageMargins left="0" right="0" top="0" bottom="0" header="0" footer="0"/>
      <pageSetup paperSize="5" orientation="landscape" r:id="rId1"/>
      <headerFooter>
        <oddHeader>&amp;C&amp;"-,Bold"&amp;14&amp;KFF0000CHART A1 -- LHCA CHARACTERISTICS&amp;K01+000
RATING FACTORS 1, 2, 3 AND 5</oddHeader>
      </headerFooter>
    </customSheetView>
    <customSheetView guid="{BCAA60C1-C33E-433D-8C88-112166134EA7}" showPageBreaks="1" view="pageLayout" topLeftCell="B1">
      <selection activeCell="T3" sqref="T1:T1048576"/>
      <pageMargins left="0" right="0" top="0" bottom="0" header="0" footer="0"/>
      <pageSetup paperSize="5" orientation="landscape" r:id="rId2"/>
      <headerFooter>
        <oddHeader>&amp;C&amp;"-,Bold"&amp;14&amp;KFF0000CHART A1 -- LHCA CHARACTERISTICS&amp;K01+000
RATING FACTORS 1, 2, 3 AND 5</oddHeader>
      </headerFooter>
    </customSheetView>
  </customSheetViews>
  <mergeCells count="5">
    <mergeCell ref="B1:AI1"/>
    <mergeCell ref="B2:T2"/>
    <mergeCell ref="U2:W2"/>
    <mergeCell ref="X2:Y2"/>
    <mergeCell ref="Z2:AI2"/>
  </mergeCells>
  <pageMargins left="0.2" right="0.2" top="0.80208333333333337" bottom="0.25" header="0.3" footer="0.3"/>
  <pageSetup paperSize="5" orientation="landscape" r:id="rId3"/>
  <headerFooter>
    <oddHeader>&amp;C&amp;"-,Bold"&amp;14&amp;KFF0000CHART A1 -- LHCA CHARACTERISTICS&amp;K01+000
RATING FACTORS 1, 2, 3 AND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I313"/>
  <sheetViews>
    <sheetView view="pageLayout" topLeftCell="A23" zoomScaleNormal="90" workbookViewId="0">
      <selection activeCell="C30" sqref="C30"/>
    </sheetView>
  </sheetViews>
  <sheetFormatPr defaultColWidth="9.140625" defaultRowHeight="15" x14ac:dyDescent="0.25"/>
  <cols>
    <col min="1" max="1" width="7.42578125" style="2" customWidth="1"/>
    <col min="2" max="2" width="19.7109375" style="12" customWidth="1"/>
    <col min="3" max="3" width="13.5703125" style="12" customWidth="1"/>
    <col min="4" max="4" width="9.42578125" style="2" customWidth="1"/>
    <col min="5" max="8" width="3.85546875" style="2" customWidth="1"/>
    <col min="9" max="9" width="5.140625" style="2" customWidth="1"/>
    <col min="10" max="20" width="3.85546875" style="2" customWidth="1"/>
    <col min="21" max="21" width="3.28515625" style="2" customWidth="1"/>
    <col min="22" max="22" width="3.42578125" style="2" customWidth="1"/>
    <col min="23" max="23" width="3.28515625" style="2" customWidth="1"/>
    <col min="24" max="24" width="3.85546875" style="2" customWidth="1"/>
    <col min="25" max="25" width="5.42578125" style="169" customWidth="1"/>
    <col min="26" max="26" width="5" style="2" customWidth="1"/>
    <col min="27" max="27" width="3.85546875" style="2" customWidth="1"/>
    <col min="28" max="28" width="3.140625" style="169" customWidth="1"/>
    <col min="29" max="29" width="3.85546875" style="169" customWidth="1"/>
    <col min="30" max="30" width="3.85546875" style="2" customWidth="1"/>
    <col min="31" max="31" width="5" style="2" customWidth="1"/>
    <col min="32" max="32" width="2.42578125" style="2" customWidth="1"/>
    <col min="33" max="33" width="2.85546875" style="2" customWidth="1"/>
    <col min="34" max="34" width="5" style="2" customWidth="1"/>
    <col min="35" max="35" width="3" style="2" customWidth="1"/>
    <col min="36" max="16384" width="9.140625" style="2"/>
  </cols>
  <sheetData>
    <row r="1" spans="1:35" s="138" customFormat="1" ht="4.5" customHeight="1" thickBot="1" x14ac:dyDescent="0.3">
      <c r="A1" s="196"/>
      <c r="B1" s="142"/>
      <c r="C1" s="142"/>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5" s="138" customFormat="1" ht="28.5" customHeight="1" thickBot="1" x14ac:dyDescent="0.3">
      <c r="A2" s="214" t="s">
        <v>68</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6"/>
    </row>
    <row r="3" spans="1:35" s="138" customFormat="1" ht="29.25" customHeight="1" x14ac:dyDescent="0.25">
      <c r="A3" s="217" t="s">
        <v>0</v>
      </c>
      <c r="B3" s="218"/>
      <c r="C3" s="218"/>
      <c r="D3" s="218"/>
      <c r="E3" s="218"/>
      <c r="F3" s="218"/>
      <c r="G3" s="218"/>
      <c r="H3" s="218"/>
      <c r="I3" s="218"/>
      <c r="J3" s="218"/>
      <c r="K3" s="218"/>
      <c r="L3" s="218"/>
      <c r="M3" s="218"/>
      <c r="N3" s="218"/>
      <c r="O3" s="218"/>
      <c r="P3" s="218"/>
      <c r="Q3" s="218"/>
      <c r="R3" s="218"/>
      <c r="S3" s="218"/>
      <c r="T3" s="218"/>
      <c r="U3" s="225" t="s">
        <v>1</v>
      </c>
      <c r="V3" s="226"/>
      <c r="W3" s="227"/>
      <c r="X3" s="225" t="s">
        <v>2</v>
      </c>
      <c r="Y3" s="227"/>
      <c r="Z3" s="217" t="s">
        <v>3</v>
      </c>
      <c r="AA3" s="218"/>
      <c r="AB3" s="218"/>
      <c r="AC3" s="218"/>
      <c r="AD3" s="218"/>
      <c r="AE3" s="218"/>
      <c r="AF3" s="218"/>
      <c r="AG3" s="218"/>
      <c r="AH3" s="218"/>
      <c r="AI3" s="219"/>
    </row>
    <row r="4" spans="1:35" s="138" customFormat="1" ht="13.5" customHeight="1" thickBot="1" x14ac:dyDescent="0.3">
      <c r="A4" s="11" t="s">
        <v>69</v>
      </c>
      <c r="B4" s="67" t="s">
        <v>4</v>
      </c>
      <c r="C4" s="68" t="s">
        <v>5</v>
      </c>
      <c r="D4" s="58" t="s">
        <v>6</v>
      </c>
      <c r="E4" s="59" t="s">
        <v>7</v>
      </c>
      <c r="F4" s="59" t="s">
        <v>8</v>
      </c>
      <c r="G4" s="59" t="s">
        <v>9</v>
      </c>
      <c r="H4" s="59" t="s">
        <v>10</v>
      </c>
      <c r="I4" s="59" t="s">
        <v>11</v>
      </c>
      <c r="J4" s="59" t="s">
        <v>12</v>
      </c>
      <c r="K4" s="59" t="s">
        <v>13</v>
      </c>
      <c r="L4" s="59" t="s">
        <v>14</v>
      </c>
      <c r="M4" s="59" t="s">
        <v>15</v>
      </c>
      <c r="N4" s="59" t="s">
        <v>16</v>
      </c>
      <c r="O4" s="59" t="s">
        <v>17</v>
      </c>
      <c r="P4" s="59" t="s">
        <v>18</v>
      </c>
      <c r="Q4" s="59" t="s">
        <v>19</v>
      </c>
      <c r="R4" s="59" t="s">
        <v>20</v>
      </c>
      <c r="S4" s="59" t="s">
        <v>21</v>
      </c>
      <c r="T4" s="175" t="s">
        <v>22</v>
      </c>
      <c r="U4" s="176" t="s">
        <v>23</v>
      </c>
      <c r="V4" s="61" t="s">
        <v>24</v>
      </c>
      <c r="W4" s="62" t="s">
        <v>25</v>
      </c>
      <c r="X4" s="176" t="s">
        <v>26</v>
      </c>
      <c r="Y4" s="177" t="s">
        <v>27</v>
      </c>
      <c r="Z4" s="63" t="s">
        <v>28</v>
      </c>
      <c r="AA4" s="64" t="s">
        <v>29</v>
      </c>
      <c r="AB4" s="64" t="s">
        <v>30</v>
      </c>
      <c r="AC4" s="64" t="s">
        <v>31</v>
      </c>
      <c r="AD4" s="64" t="s">
        <v>32</v>
      </c>
      <c r="AE4" s="65" t="s">
        <v>33</v>
      </c>
      <c r="AF4" s="65" t="s">
        <v>34</v>
      </c>
      <c r="AG4" s="65" t="s">
        <v>35</v>
      </c>
      <c r="AH4" s="65" t="s">
        <v>36</v>
      </c>
      <c r="AI4" s="66" t="s">
        <v>37</v>
      </c>
    </row>
    <row r="5" spans="1:35" s="138" customFormat="1" ht="279.75" customHeight="1" thickBot="1" x14ac:dyDescent="0.3">
      <c r="A5" s="77"/>
      <c r="B5" s="136" t="s">
        <v>70</v>
      </c>
      <c r="C5" s="78" t="s">
        <v>39</v>
      </c>
      <c r="D5" s="79" t="s">
        <v>40</v>
      </c>
      <c r="E5" s="128" t="s">
        <v>41</v>
      </c>
      <c r="F5" s="81" t="s">
        <v>71</v>
      </c>
      <c r="G5" s="81" t="s">
        <v>72</v>
      </c>
      <c r="H5" s="81" t="s">
        <v>73</v>
      </c>
      <c r="I5" s="81" t="s">
        <v>74</v>
      </c>
      <c r="J5" s="81" t="s">
        <v>42</v>
      </c>
      <c r="K5" s="81" t="s">
        <v>75</v>
      </c>
      <c r="L5" s="128" t="s">
        <v>44</v>
      </c>
      <c r="M5" s="81" t="s">
        <v>45</v>
      </c>
      <c r="N5" s="81" t="s">
        <v>46</v>
      </c>
      <c r="O5" s="81" t="s">
        <v>47</v>
      </c>
      <c r="P5" s="81" t="s">
        <v>48</v>
      </c>
      <c r="Q5" s="81" t="s">
        <v>49</v>
      </c>
      <c r="R5" s="81" t="s">
        <v>50</v>
      </c>
      <c r="S5" s="82" t="s">
        <v>51</v>
      </c>
      <c r="T5" s="82" t="s">
        <v>52</v>
      </c>
      <c r="U5" s="83" t="s">
        <v>53</v>
      </c>
      <c r="V5" s="81" t="s">
        <v>54</v>
      </c>
      <c r="W5" s="84" t="s">
        <v>55</v>
      </c>
      <c r="X5" s="83" t="s">
        <v>56</v>
      </c>
      <c r="Y5" s="84" t="s">
        <v>57</v>
      </c>
      <c r="Z5" s="83" t="s">
        <v>58</v>
      </c>
      <c r="AA5" s="81" t="s">
        <v>59</v>
      </c>
      <c r="AB5" s="81" t="s">
        <v>60</v>
      </c>
      <c r="AC5" s="81" t="s">
        <v>61</v>
      </c>
      <c r="AD5" s="81" t="s">
        <v>62</v>
      </c>
      <c r="AE5" s="81" t="s">
        <v>76</v>
      </c>
      <c r="AF5" s="81" t="s">
        <v>64</v>
      </c>
      <c r="AG5" s="81" t="s">
        <v>65</v>
      </c>
      <c r="AH5" s="81" t="s">
        <v>77</v>
      </c>
      <c r="AI5" s="178" t="s">
        <v>67</v>
      </c>
    </row>
    <row r="6" spans="1:35" s="138" customFormat="1" ht="87.75" customHeight="1" thickBot="1" x14ac:dyDescent="0.3">
      <c r="A6" s="85" t="s">
        <v>78</v>
      </c>
      <c r="B6" s="135" t="s">
        <v>79</v>
      </c>
      <c r="C6" s="86" t="s">
        <v>80</v>
      </c>
      <c r="D6" s="89">
        <v>12345</v>
      </c>
      <c r="E6" s="88" t="s">
        <v>81</v>
      </c>
      <c r="F6" s="89"/>
      <c r="G6" s="88"/>
      <c r="H6" s="88"/>
      <c r="I6" s="88"/>
      <c r="J6" s="88"/>
      <c r="K6" s="88"/>
      <c r="L6" s="88"/>
      <c r="M6" s="88"/>
      <c r="N6" s="88"/>
      <c r="O6" s="88"/>
      <c r="P6" s="88"/>
      <c r="Q6" s="88"/>
      <c r="R6" s="88"/>
      <c r="S6" s="88"/>
      <c r="T6" s="89"/>
      <c r="U6" s="89"/>
      <c r="V6" s="89"/>
      <c r="W6" s="89"/>
      <c r="X6" s="89">
        <v>10</v>
      </c>
      <c r="Y6" s="87"/>
      <c r="Z6" s="89"/>
      <c r="AA6" s="89" t="s">
        <v>81</v>
      </c>
      <c r="AB6" s="7" t="s">
        <v>82</v>
      </c>
      <c r="AC6" s="89" t="s">
        <v>83</v>
      </c>
      <c r="AD6" s="89" t="s">
        <v>81</v>
      </c>
      <c r="AE6" s="90"/>
      <c r="AF6" s="90"/>
      <c r="AG6" s="90"/>
      <c r="AH6" s="90"/>
      <c r="AI6" s="91"/>
    </row>
    <row r="7" spans="1:35" s="138" customFormat="1" ht="3.75" customHeight="1" thickBot="1" x14ac:dyDescent="0.3">
      <c r="A7" s="141"/>
      <c r="B7" s="92"/>
      <c r="C7" s="93"/>
      <c r="D7" s="94"/>
      <c r="E7" s="95"/>
      <c r="F7" s="94"/>
      <c r="G7" s="93"/>
      <c r="H7" s="93"/>
      <c r="I7" s="93"/>
      <c r="J7" s="93"/>
      <c r="K7" s="93"/>
      <c r="L7" s="93"/>
      <c r="M7" s="93"/>
      <c r="N7" s="95"/>
      <c r="O7" s="93"/>
      <c r="P7" s="93"/>
      <c r="Q7" s="93"/>
      <c r="R7" s="93"/>
      <c r="S7" s="93"/>
      <c r="T7" s="94"/>
      <c r="U7" s="94"/>
      <c r="V7" s="94"/>
      <c r="W7" s="94"/>
      <c r="X7" s="95"/>
      <c r="Y7" s="94"/>
      <c r="Z7" s="94"/>
      <c r="AA7" s="96"/>
      <c r="AB7" s="8"/>
      <c r="AC7" s="94"/>
      <c r="AD7" s="94"/>
      <c r="AE7" s="97"/>
      <c r="AF7" s="97"/>
      <c r="AG7" s="97"/>
      <c r="AH7" s="97"/>
      <c r="AI7" s="98"/>
    </row>
    <row r="8" spans="1:35" s="138" customFormat="1" ht="21" customHeight="1" x14ac:dyDescent="0.25">
      <c r="A8" s="220" t="s">
        <v>84</v>
      </c>
      <c r="B8" s="99" t="s">
        <v>85</v>
      </c>
      <c r="C8" s="100" t="s">
        <v>80</v>
      </c>
      <c r="D8" s="101">
        <v>12346</v>
      </c>
      <c r="E8" s="101" t="s">
        <v>81</v>
      </c>
      <c r="F8" s="102" t="s">
        <v>81</v>
      </c>
      <c r="G8" s="101"/>
      <c r="H8" s="101"/>
      <c r="I8" s="101"/>
      <c r="J8" s="101">
        <v>2</v>
      </c>
      <c r="K8" s="101"/>
      <c r="L8" s="101"/>
      <c r="M8" s="101" t="s">
        <v>81</v>
      </c>
      <c r="N8" s="101"/>
      <c r="O8" s="101" t="s">
        <v>81</v>
      </c>
      <c r="P8" s="101" t="s">
        <v>81</v>
      </c>
      <c r="Q8" s="101" t="s">
        <v>81</v>
      </c>
      <c r="R8" s="101" t="s">
        <v>81</v>
      </c>
      <c r="S8" s="101" t="s">
        <v>81</v>
      </c>
      <c r="T8" s="101"/>
      <c r="U8" s="101" t="s">
        <v>86</v>
      </c>
      <c r="V8" s="101" t="s">
        <v>86</v>
      </c>
      <c r="W8" s="101"/>
      <c r="X8" s="101">
        <v>30</v>
      </c>
      <c r="Y8" s="103"/>
      <c r="Z8" s="101" t="s">
        <v>81</v>
      </c>
      <c r="AA8" s="101"/>
      <c r="AB8" s="9"/>
      <c r="AC8" s="101" t="s">
        <v>83</v>
      </c>
      <c r="AD8" s="102" t="s">
        <v>81</v>
      </c>
      <c r="AE8" s="101"/>
      <c r="AF8" s="101" t="s">
        <v>81</v>
      </c>
      <c r="AG8" s="101"/>
      <c r="AH8" s="101" t="s">
        <v>81</v>
      </c>
      <c r="AI8" s="104"/>
    </row>
    <row r="9" spans="1:35" s="138" customFormat="1" ht="19.5" customHeight="1" thickBot="1" x14ac:dyDescent="0.3">
      <c r="A9" s="221"/>
      <c r="B9" s="105" t="s">
        <v>87</v>
      </c>
      <c r="C9" s="106" t="s">
        <v>88</v>
      </c>
      <c r="D9" s="107">
        <v>56789</v>
      </c>
      <c r="E9" s="107"/>
      <c r="F9" s="107"/>
      <c r="G9" s="107"/>
      <c r="H9" s="107" t="s">
        <v>81</v>
      </c>
      <c r="I9" s="107"/>
      <c r="J9" s="107">
        <v>3</v>
      </c>
      <c r="K9" s="107">
        <v>1</v>
      </c>
      <c r="L9" s="107">
        <v>1.5</v>
      </c>
      <c r="M9" s="107" t="s">
        <v>81</v>
      </c>
      <c r="N9" s="107" t="s">
        <v>81</v>
      </c>
      <c r="O9" s="107"/>
      <c r="P9" s="107"/>
      <c r="Q9" s="107" t="s">
        <v>81</v>
      </c>
      <c r="R9" s="107" t="s">
        <v>81</v>
      </c>
      <c r="S9" s="107" t="s">
        <v>81</v>
      </c>
      <c r="T9" s="107" t="s">
        <v>81</v>
      </c>
      <c r="U9" s="107" t="s">
        <v>81</v>
      </c>
      <c r="V9" s="107" t="s">
        <v>81</v>
      </c>
      <c r="W9" s="107"/>
      <c r="X9" s="107">
        <v>30</v>
      </c>
      <c r="Y9" s="108"/>
      <c r="Z9" s="107"/>
      <c r="AA9" s="107" t="s">
        <v>81</v>
      </c>
      <c r="AB9" s="1" t="s">
        <v>89</v>
      </c>
      <c r="AC9" s="107" t="s">
        <v>90</v>
      </c>
      <c r="AD9" s="109" t="s">
        <v>81</v>
      </c>
      <c r="AE9" s="107" t="s">
        <v>81</v>
      </c>
      <c r="AF9" s="107" t="s">
        <v>81</v>
      </c>
      <c r="AG9" s="107" t="s">
        <v>81</v>
      </c>
      <c r="AH9" s="107"/>
      <c r="AI9" s="110" t="s">
        <v>81</v>
      </c>
    </row>
    <row r="10" spans="1:35" s="138" customFormat="1" x14ac:dyDescent="0.25">
      <c r="A10" s="221"/>
      <c r="B10" s="99" t="s">
        <v>91</v>
      </c>
      <c r="C10" s="100" t="s">
        <v>92</v>
      </c>
      <c r="D10" s="101">
        <v>98765</v>
      </c>
      <c r="E10" s="101" t="s">
        <v>81</v>
      </c>
      <c r="F10" s="102"/>
      <c r="G10" s="101" t="s">
        <v>81</v>
      </c>
      <c r="H10" s="101"/>
      <c r="I10" s="101">
        <v>2</v>
      </c>
      <c r="J10" s="101">
        <v>8</v>
      </c>
      <c r="K10" s="101"/>
      <c r="L10" s="101"/>
      <c r="M10" s="101" t="s">
        <v>81</v>
      </c>
      <c r="N10" s="101"/>
      <c r="O10" s="101" t="s">
        <v>81</v>
      </c>
      <c r="P10" s="101" t="s">
        <v>81</v>
      </c>
      <c r="Q10" s="101" t="s">
        <v>81</v>
      </c>
      <c r="R10" s="101" t="s">
        <v>81</v>
      </c>
      <c r="S10" s="101" t="s">
        <v>81</v>
      </c>
      <c r="T10" s="101"/>
      <c r="U10" s="101" t="s">
        <v>86</v>
      </c>
      <c r="V10" s="101" t="s">
        <v>86</v>
      </c>
      <c r="W10" s="101"/>
      <c r="X10" s="101">
        <v>30</v>
      </c>
      <c r="Y10" s="103" t="s">
        <v>93</v>
      </c>
      <c r="Z10" s="101" t="s">
        <v>81</v>
      </c>
      <c r="AA10" s="101"/>
      <c r="AB10" s="9"/>
      <c r="AC10" s="101" t="s">
        <v>83</v>
      </c>
      <c r="AD10" s="102" t="s">
        <v>81</v>
      </c>
      <c r="AE10" s="101"/>
      <c r="AF10" s="101" t="s">
        <v>81</v>
      </c>
      <c r="AG10" s="101"/>
      <c r="AH10" s="101" t="s">
        <v>81</v>
      </c>
      <c r="AI10" s="104"/>
    </row>
    <row r="11" spans="1:35" s="138" customFormat="1" x14ac:dyDescent="0.25">
      <c r="A11" s="221"/>
      <c r="B11" s="111"/>
      <c r="C11" s="112"/>
      <c r="D11" s="114"/>
      <c r="E11" s="114"/>
      <c r="F11" s="114"/>
      <c r="G11" s="114"/>
      <c r="H11" s="114"/>
      <c r="I11" s="115"/>
      <c r="J11" s="114"/>
      <c r="K11" s="114"/>
      <c r="L11" s="114"/>
      <c r="M11" s="114"/>
      <c r="N11" s="114"/>
      <c r="O11" s="114"/>
      <c r="P11" s="114"/>
      <c r="Q11" s="114"/>
      <c r="R11" s="114"/>
      <c r="S11" s="114"/>
      <c r="T11" s="114"/>
      <c r="U11" s="114"/>
      <c r="V11" s="114"/>
      <c r="W11" s="114"/>
      <c r="X11" s="114"/>
      <c r="Y11" s="116"/>
      <c r="Z11" s="114"/>
      <c r="AA11" s="114"/>
      <c r="AB11" s="49"/>
      <c r="AC11" s="114"/>
      <c r="AD11" s="113"/>
      <c r="AE11" s="114"/>
      <c r="AF11" s="114"/>
      <c r="AG11" s="114"/>
      <c r="AH11" s="114"/>
      <c r="AI11" s="117"/>
    </row>
    <row r="12" spans="1:35" s="138" customFormat="1" ht="15.75" thickBot="1" x14ac:dyDescent="0.3">
      <c r="A12" s="222"/>
      <c r="B12" s="111"/>
      <c r="C12" s="112"/>
      <c r="D12" s="114"/>
      <c r="E12" s="114"/>
      <c r="F12" s="113"/>
      <c r="G12" s="113"/>
      <c r="H12" s="113"/>
      <c r="I12" s="118"/>
      <c r="J12" s="113"/>
      <c r="K12" s="113"/>
      <c r="L12" s="113"/>
      <c r="M12" s="113"/>
      <c r="N12" s="113"/>
      <c r="O12" s="113"/>
      <c r="P12" s="113"/>
      <c r="Q12" s="113"/>
      <c r="R12" s="113"/>
      <c r="S12" s="113"/>
      <c r="T12" s="113"/>
      <c r="U12" s="113"/>
      <c r="V12" s="113"/>
      <c r="W12" s="113"/>
      <c r="X12" s="113"/>
      <c r="Y12" s="116"/>
      <c r="Z12" s="113"/>
      <c r="AA12" s="113"/>
      <c r="AB12" s="10"/>
      <c r="AC12" s="113"/>
      <c r="AD12" s="113"/>
      <c r="AE12" s="114"/>
      <c r="AF12" s="114"/>
      <c r="AG12" s="114"/>
      <c r="AH12" s="114"/>
      <c r="AI12" s="117"/>
    </row>
    <row r="13" spans="1:35" s="138" customFormat="1" ht="13.5" customHeight="1" thickBot="1" x14ac:dyDescent="0.3">
      <c r="A13" s="223" t="s">
        <v>94</v>
      </c>
      <c r="B13" s="224"/>
      <c r="C13" s="224"/>
      <c r="D13" s="47"/>
      <c r="E13" s="71">
        <f>COUNTIF(E6:E12,"x")</f>
        <v>3</v>
      </c>
      <c r="F13" s="72">
        <f>COUNTIF(F6:F12,"x")</f>
        <v>1</v>
      </c>
      <c r="G13" s="72">
        <f>COUNTIFS(G6:G12,"x")</f>
        <v>1</v>
      </c>
      <c r="H13" s="72">
        <f>COUNTIF(H6:H12,"x")</f>
        <v>1</v>
      </c>
      <c r="I13" s="72">
        <f>SUM(I8:I12)</f>
        <v>2</v>
      </c>
      <c r="J13" s="72">
        <f>SUM(J8:J12)</f>
        <v>13</v>
      </c>
      <c r="K13" s="72">
        <f>SUM(K8:K12)</f>
        <v>1</v>
      </c>
      <c r="L13" s="72"/>
      <c r="M13" s="72">
        <f t="shared" ref="M13:W13" si="0">COUNTIF(M6:M12,"x")</f>
        <v>3</v>
      </c>
      <c r="N13" s="72">
        <f t="shared" si="0"/>
        <v>1</v>
      </c>
      <c r="O13" s="72">
        <f t="shared" si="0"/>
        <v>2</v>
      </c>
      <c r="P13" s="72">
        <f t="shared" si="0"/>
        <v>2</v>
      </c>
      <c r="Q13" s="72">
        <f t="shared" si="0"/>
        <v>3</v>
      </c>
      <c r="R13" s="72">
        <f t="shared" si="0"/>
        <v>3</v>
      </c>
      <c r="S13" s="72">
        <f t="shared" si="0"/>
        <v>3</v>
      </c>
      <c r="T13" s="72">
        <f t="shared" si="0"/>
        <v>1</v>
      </c>
      <c r="U13" s="72">
        <f t="shared" si="0"/>
        <v>1</v>
      </c>
      <c r="V13" s="72">
        <f t="shared" si="0"/>
        <v>1</v>
      </c>
      <c r="W13" s="72">
        <f t="shared" si="0"/>
        <v>0</v>
      </c>
      <c r="X13" s="72">
        <f>SUM(X6:X12)</f>
        <v>100</v>
      </c>
      <c r="Y13" s="72">
        <f>COUNTA(Y6:Y12)</f>
        <v>1</v>
      </c>
      <c r="Z13" s="72">
        <f>COUNTIF(Z6:Z12,"x")</f>
        <v>2</v>
      </c>
      <c r="AA13" s="72">
        <f>COUNTIF(AA6:AA12,"x")</f>
        <v>2</v>
      </c>
      <c r="AB13" s="72"/>
      <c r="AC13" s="72"/>
      <c r="AD13" s="72">
        <f>COUNTIF(AD6:AD12, "*")</f>
        <v>4</v>
      </c>
      <c r="AE13" s="72">
        <f>COUNTIF(AE6:AE12, "*")</f>
        <v>1</v>
      </c>
      <c r="AF13" s="72">
        <f>COUNTIF(AF6:AF12,"x")</f>
        <v>3</v>
      </c>
      <c r="AG13" s="72">
        <f>COUNTIF(AG6:AG12,"x")</f>
        <v>1</v>
      </c>
      <c r="AH13" s="72">
        <f>COUNTIF(AH6:AH12,"x")</f>
        <v>2</v>
      </c>
      <c r="AI13" s="73">
        <f>COUNTIF(AI6:AI12, "*")</f>
        <v>1</v>
      </c>
    </row>
    <row r="14" spans="1:35" s="138" customFormat="1" ht="20.25" customHeight="1" thickBot="1" x14ac:dyDescent="0.3">
      <c r="A14" s="228" t="s">
        <v>95</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30"/>
    </row>
    <row r="15" spans="1:35" s="138" customFormat="1" ht="28.5" customHeight="1" thickBot="1" x14ac:dyDescent="0.3">
      <c r="A15" s="233" t="s">
        <v>0</v>
      </c>
      <c r="B15" s="234"/>
      <c r="C15" s="234"/>
      <c r="D15" s="234"/>
      <c r="E15" s="234"/>
      <c r="F15" s="234"/>
      <c r="G15" s="234"/>
      <c r="H15" s="234"/>
      <c r="I15" s="234"/>
      <c r="J15" s="234"/>
      <c r="K15" s="234"/>
      <c r="L15" s="234"/>
      <c r="M15" s="234"/>
      <c r="N15" s="234"/>
      <c r="O15" s="234"/>
      <c r="P15" s="234"/>
      <c r="Q15" s="234"/>
      <c r="R15" s="234"/>
      <c r="S15" s="234"/>
      <c r="T15" s="235"/>
      <c r="U15" s="231" t="s">
        <v>1</v>
      </c>
      <c r="V15" s="231"/>
      <c r="W15" s="232"/>
      <c r="X15" s="231" t="s">
        <v>2</v>
      </c>
      <c r="Y15" s="231"/>
      <c r="Z15" s="233" t="s">
        <v>3</v>
      </c>
      <c r="AA15" s="234"/>
      <c r="AB15" s="234"/>
      <c r="AC15" s="234"/>
      <c r="AD15" s="234"/>
      <c r="AE15" s="234"/>
      <c r="AF15" s="234"/>
      <c r="AG15" s="234"/>
      <c r="AH15" s="234"/>
      <c r="AI15" s="235"/>
    </row>
    <row r="16" spans="1:35" s="138" customFormat="1" ht="15.75" thickBot="1" x14ac:dyDescent="0.3">
      <c r="A16" s="11" t="s">
        <v>69</v>
      </c>
      <c r="B16" s="67" t="s">
        <v>4</v>
      </c>
      <c r="C16" s="68" t="s">
        <v>5</v>
      </c>
      <c r="D16" s="58" t="s">
        <v>6</v>
      </c>
      <c r="E16" s="59" t="s">
        <v>7</v>
      </c>
      <c r="F16" s="59" t="s">
        <v>8</v>
      </c>
      <c r="G16" s="59" t="s">
        <v>9</v>
      </c>
      <c r="H16" s="59" t="s">
        <v>10</v>
      </c>
      <c r="I16" s="59" t="s">
        <v>11</v>
      </c>
      <c r="J16" s="59" t="s">
        <v>12</v>
      </c>
      <c r="K16" s="59" t="s">
        <v>13</v>
      </c>
      <c r="L16" s="59" t="s">
        <v>14</v>
      </c>
      <c r="M16" s="59" t="s">
        <v>15</v>
      </c>
      <c r="N16" s="59" t="s">
        <v>16</v>
      </c>
      <c r="O16" s="59" t="s">
        <v>17</v>
      </c>
      <c r="P16" s="59" t="s">
        <v>18</v>
      </c>
      <c r="Q16" s="59" t="s">
        <v>19</v>
      </c>
      <c r="R16" s="59" t="s">
        <v>20</v>
      </c>
      <c r="S16" s="62" t="s">
        <v>21</v>
      </c>
      <c r="T16" s="60" t="s">
        <v>22</v>
      </c>
      <c r="U16" s="59" t="s">
        <v>23</v>
      </c>
      <c r="V16" s="61" t="s">
        <v>24</v>
      </c>
      <c r="W16" s="59" t="s">
        <v>25</v>
      </c>
      <c r="X16" s="62" t="s">
        <v>26</v>
      </c>
      <c r="Y16" s="174" t="s">
        <v>27</v>
      </c>
      <c r="Z16" s="63" t="s">
        <v>28</v>
      </c>
      <c r="AA16" s="64" t="s">
        <v>29</v>
      </c>
      <c r="AB16" s="64" t="s">
        <v>30</v>
      </c>
      <c r="AC16" s="64" t="s">
        <v>31</v>
      </c>
      <c r="AD16" s="64" t="s">
        <v>32</v>
      </c>
      <c r="AE16" s="65" t="s">
        <v>33</v>
      </c>
      <c r="AF16" s="65" t="s">
        <v>34</v>
      </c>
      <c r="AG16" s="65" t="s">
        <v>35</v>
      </c>
      <c r="AH16" s="65" t="s">
        <v>36</v>
      </c>
      <c r="AI16" s="173" t="s">
        <v>37</v>
      </c>
    </row>
    <row r="17" spans="1:35" s="138" customFormat="1" ht="280.5" customHeight="1" thickBot="1" x14ac:dyDescent="0.3">
      <c r="A17" s="77"/>
      <c r="B17" s="136" t="s">
        <v>70</v>
      </c>
      <c r="C17" s="78" t="s">
        <v>39</v>
      </c>
      <c r="D17" s="79" t="s">
        <v>40</v>
      </c>
      <c r="E17" s="128" t="s">
        <v>41</v>
      </c>
      <c r="F17" s="81" t="s">
        <v>71</v>
      </c>
      <c r="G17" s="81" t="s">
        <v>72</v>
      </c>
      <c r="H17" s="81" t="s">
        <v>73</v>
      </c>
      <c r="I17" s="81" t="s">
        <v>74</v>
      </c>
      <c r="J17" s="81" t="s">
        <v>42</v>
      </c>
      <c r="K17" s="81" t="s">
        <v>75</v>
      </c>
      <c r="L17" s="128" t="s">
        <v>44</v>
      </c>
      <c r="M17" s="81" t="s">
        <v>45</v>
      </c>
      <c r="N17" s="81" t="s">
        <v>46</v>
      </c>
      <c r="O17" s="81" t="s">
        <v>47</v>
      </c>
      <c r="P17" s="81" t="s">
        <v>48</v>
      </c>
      <c r="Q17" s="81" t="s">
        <v>49</v>
      </c>
      <c r="R17" s="81" t="s">
        <v>50</v>
      </c>
      <c r="S17" s="82" t="s">
        <v>51</v>
      </c>
      <c r="T17" s="82" t="s">
        <v>52</v>
      </c>
      <c r="U17" s="83" t="s">
        <v>53</v>
      </c>
      <c r="V17" s="81" t="s">
        <v>54</v>
      </c>
      <c r="W17" s="84" t="s">
        <v>55</v>
      </c>
      <c r="X17" s="80" t="s">
        <v>56</v>
      </c>
      <c r="Y17" s="82" t="s">
        <v>57</v>
      </c>
      <c r="Z17" s="83" t="s">
        <v>58</v>
      </c>
      <c r="AA17" s="81" t="s">
        <v>59</v>
      </c>
      <c r="AB17" s="81" t="s">
        <v>60</v>
      </c>
      <c r="AC17" s="81" t="s">
        <v>61</v>
      </c>
      <c r="AD17" s="81" t="s">
        <v>62</v>
      </c>
      <c r="AE17" s="81" t="s">
        <v>76</v>
      </c>
      <c r="AF17" s="81" t="s">
        <v>64</v>
      </c>
      <c r="AG17" s="81" t="s">
        <v>65</v>
      </c>
      <c r="AH17" s="81" t="s">
        <v>77</v>
      </c>
      <c r="AI17" s="84" t="s">
        <v>96</v>
      </c>
    </row>
    <row r="18" spans="1:35" ht="81.75" customHeight="1" thickBot="1" x14ac:dyDescent="0.3">
      <c r="A18" s="137" t="s">
        <v>78</v>
      </c>
      <c r="B18" s="157" t="s">
        <v>97</v>
      </c>
      <c r="C18" s="157" t="s">
        <v>98</v>
      </c>
      <c r="D18" s="157">
        <v>81234</v>
      </c>
      <c r="E18" s="183"/>
      <c r="F18" s="183"/>
      <c r="G18" s="183"/>
      <c r="H18" s="183"/>
      <c r="I18" s="183"/>
      <c r="J18" s="183"/>
      <c r="K18" s="183"/>
      <c r="L18" s="183"/>
      <c r="M18" s="183"/>
      <c r="N18" s="183"/>
      <c r="O18" s="183"/>
      <c r="P18" s="183"/>
      <c r="Q18" s="183"/>
      <c r="R18" s="183"/>
      <c r="S18" s="183"/>
      <c r="T18" s="183"/>
      <c r="U18" s="183"/>
      <c r="V18" s="183"/>
      <c r="W18" s="183"/>
      <c r="X18" s="183">
        <v>18</v>
      </c>
      <c r="Y18" s="184"/>
      <c r="Z18" s="183"/>
      <c r="AA18" s="183"/>
      <c r="AB18" s="185"/>
      <c r="AC18" s="186" t="s">
        <v>83</v>
      </c>
      <c r="AD18" s="183"/>
      <c r="AE18" s="187"/>
      <c r="AF18" s="187"/>
      <c r="AG18" s="187"/>
      <c r="AH18" s="187"/>
      <c r="AI18" s="188"/>
    </row>
    <row r="19" spans="1:35" s="138" customFormat="1" ht="1.5" customHeight="1" thickBot="1" x14ac:dyDescent="0.3">
      <c r="A19" s="195"/>
      <c r="B19" s="144"/>
      <c r="C19" s="145"/>
      <c r="D19" s="145"/>
      <c r="E19" s="146"/>
      <c r="F19" s="145"/>
      <c r="G19" s="145"/>
      <c r="H19" s="145"/>
      <c r="I19" s="145"/>
      <c r="J19" s="145"/>
      <c r="K19" s="145"/>
      <c r="L19" s="145"/>
      <c r="M19" s="145"/>
      <c r="N19" s="146"/>
      <c r="O19" s="145"/>
      <c r="P19" s="145"/>
      <c r="Q19" s="145"/>
      <c r="R19" s="145"/>
      <c r="S19" s="145"/>
      <c r="T19" s="145"/>
      <c r="U19" s="145"/>
      <c r="V19" s="145"/>
      <c r="W19" s="145"/>
      <c r="X19" s="146"/>
      <c r="Y19" s="165"/>
      <c r="Z19" s="145"/>
      <c r="AA19" s="146"/>
      <c r="AB19" s="170"/>
      <c r="AC19" s="165"/>
      <c r="AD19" s="145"/>
      <c r="AE19" s="147"/>
      <c r="AF19" s="147"/>
      <c r="AG19" s="147"/>
      <c r="AH19" s="147"/>
      <c r="AI19" s="148"/>
    </row>
    <row r="20" spans="1:35" ht="78" thickBot="1" x14ac:dyDescent="0.3">
      <c r="A20" s="211" t="s">
        <v>84</v>
      </c>
      <c r="B20" s="119" t="s">
        <v>99</v>
      </c>
      <c r="C20" s="119" t="s">
        <v>98</v>
      </c>
      <c r="D20" s="119">
        <v>81235</v>
      </c>
      <c r="E20" s="119" t="s">
        <v>26</v>
      </c>
      <c r="F20" s="119" t="s">
        <v>26</v>
      </c>
      <c r="G20" s="119"/>
      <c r="H20" s="119"/>
      <c r="I20" s="119"/>
      <c r="J20" s="119">
        <v>4</v>
      </c>
      <c r="K20" s="119">
        <v>0</v>
      </c>
      <c r="L20" s="119">
        <v>1</v>
      </c>
      <c r="M20" s="119" t="s">
        <v>26</v>
      </c>
      <c r="N20" s="119" t="s">
        <v>26</v>
      </c>
      <c r="O20" s="119"/>
      <c r="P20" s="119" t="s">
        <v>26</v>
      </c>
      <c r="Q20" s="119"/>
      <c r="R20" s="119" t="s">
        <v>26</v>
      </c>
      <c r="S20" s="119"/>
      <c r="T20" s="119" t="s">
        <v>26</v>
      </c>
      <c r="U20" s="119"/>
      <c r="V20" s="119"/>
      <c r="W20" s="119"/>
      <c r="X20" s="119">
        <v>10</v>
      </c>
      <c r="Y20" s="119" t="s">
        <v>100</v>
      </c>
      <c r="Z20" s="119"/>
      <c r="AA20" s="119" t="s">
        <v>81</v>
      </c>
      <c r="AB20" s="119" t="s">
        <v>101</v>
      </c>
      <c r="AC20" s="119" t="s">
        <v>83</v>
      </c>
      <c r="AD20" s="119"/>
      <c r="AE20" s="119" t="s">
        <v>81</v>
      </c>
      <c r="AF20" s="119"/>
      <c r="AG20" s="119" t="s">
        <v>81</v>
      </c>
      <c r="AH20" s="119"/>
      <c r="AI20" s="119"/>
    </row>
    <row r="21" spans="1:35" ht="27" thickBot="1" x14ac:dyDescent="0.3">
      <c r="A21" s="212"/>
      <c r="B21" s="120" t="s">
        <v>102</v>
      </c>
      <c r="C21" s="120" t="s">
        <v>103</v>
      </c>
      <c r="D21" s="120">
        <v>81236</v>
      </c>
      <c r="E21" s="120"/>
      <c r="F21" s="120" t="s">
        <v>26</v>
      </c>
      <c r="G21" s="120"/>
      <c r="H21" s="120"/>
      <c r="I21" s="120"/>
      <c r="J21" s="120">
        <v>5</v>
      </c>
      <c r="K21" s="120">
        <v>0</v>
      </c>
      <c r="L21" s="120"/>
      <c r="M21" s="120" t="s">
        <v>26</v>
      </c>
      <c r="N21" s="120"/>
      <c r="O21" s="120" t="s">
        <v>26</v>
      </c>
      <c r="P21" s="120"/>
      <c r="Q21" s="120"/>
      <c r="R21" s="120" t="s">
        <v>26</v>
      </c>
      <c r="S21" s="120"/>
      <c r="T21" s="120" t="s">
        <v>26</v>
      </c>
      <c r="U21" s="120" t="s">
        <v>26</v>
      </c>
      <c r="V21" s="120"/>
      <c r="W21" s="120"/>
      <c r="X21" s="120">
        <v>12</v>
      </c>
      <c r="Y21" s="120"/>
      <c r="Z21" s="120"/>
      <c r="AA21" s="120"/>
      <c r="AB21" s="120"/>
      <c r="AC21" s="119" t="s">
        <v>83</v>
      </c>
      <c r="AD21" s="120" t="s">
        <v>81</v>
      </c>
      <c r="AE21" s="120" t="s">
        <v>81</v>
      </c>
      <c r="AF21" s="120"/>
      <c r="AG21" s="120"/>
      <c r="AH21" s="120" t="s">
        <v>81</v>
      </c>
      <c r="AI21" s="120"/>
    </row>
    <row r="22" spans="1:35" ht="39.75" thickBot="1" x14ac:dyDescent="0.3">
      <c r="A22" s="212"/>
      <c r="B22" s="120" t="s">
        <v>104</v>
      </c>
      <c r="C22" s="120" t="s">
        <v>105</v>
      </c>
      <c r="D22" s="120">
        <v>81237</v>
      </c>
      <c r="E22" s="120" t="s">
        <v>26</v>
      </c>
      <c r="F22" s="120"/>
      <c r="G22" s="120" t="s">
        <v>26</v>
      </c>
      <c r="H22" s="120"/>
      <c r="I22" s="120"/>
      <c r="J22" s="120">
        <v>1</v>
      </c>
      <c r="K22" s="120">
        <v>0</v>
      </c>
      <c r="L22" s="120"/>
      <c r="M22" s="120" t="s">
        <v>26</v>
      </c>
      <c r="N22" s="120" t="s">
        <v>26</v>
      </c>
      <c r="O22" s="120"/>
      <c r="P22" s="120"/>
      <c r="Q22" s="120"/>
      <c r="R22" s="120" t="s">
        <v>26</v>
      </c>
      <c r="S22" s="120"/>
      <c r="T22" s="120" t="s">
        <v>26</v>
      </c>
      <c r="U22" s="120" t="s">
        <v>26</v>
      </c>
      <c r="V22" s="120"/>
      <c r="W22" s="120"/>
      <c r="X22" s="120">
        <v>10</v>
      </c>
      <c r="Y22" s="120" t="s">
        <v>106</v>
      </c>
      <c r="Z22" s="120"/>
      <c r="AA22" s="120"/>
      <c r="AB22" s="120"/>
      <c r="AC22" s="119" t="s">
        <v>83</v>
      </c>
      <c r="AD22" s="120" t="s">
        <v>81</v>
      </c>
      <c r="AE22" s="120" t="s">
        <v>81</v>
      </c>
      <c r="AF22" s="120"/>
      <c r="AG22" s="120" t="s">
        <v>81</v>
      </c>
      <c r="AH22" s="120"/>
      <c r="AI22" s="120"/>
    </row>
    <row r="23" spans="1:35" ht="27" thickBot="1" x14ac:dyDescent="0.3">
      <c r="A23" s="212"/>
      <c r="B23" s="120" t="s">
        <v>107</v>
      </c>
      <c r="C23" s="120" t="s">
        <v>108</v>
      </c>
      <c r="D23" s="120">
        <v>81238</v>
      </c>
      <c r="E23" s="120"/>
      <c r="F23" s="120"/>
      <c r="G23" s="120"/>
      <c r="H23" s="120" t="s">
        <v>26</v>
      </c>
      <c r="I23" s="120">
        <v>2</v>
      </c>
      <c r="J23" s="120">
        <v>2</v>
      </c>
      <c r="K23" s="120">
        <v>0</v>
      </c>
      <c r="L23" s="120"/>
      <c r="M23" s="120" t="s">
        <v>26</v>
      </c>
      <c r="N23" s="120" t="s">
        <v>26</v>
      </c>
      <c r="O23" s="120" t="s">
        <v>26</v>
      </c>
      <c r="P23" s="120"/>
      <c r="Q23" s="120"/>
      <c r="R23" s="120" t="s">
        <v>26</v>
      </c>
      <c r="S23" s="120" t="s">
        <v>26</v>
      </c>
      <c r="T23" s="120"/>
      <c r="U23" s="120"/>
      <c r="V23" s="120"/>
      <c r="W23" s="120"/>
      <c r="X23" s="120">
        <v>15</v>
      </c>
      <c r="Y23" s="120" t="s">
        <v>109</v>
      </c>
      <c r="Z23" s="120" t="s">
        <v>81</v>
      </c>
      <c r="AA23" s="120"/>
      <c r="AB23" s="120"/>
      <c r="AC23" s="119" t="s">
        <v>83</v>
      </c>
      <c r="AD23" s="120" t="s">
        <v>81</v>
      </c>
      <c r="AE23" s="120" t="s">
        <v>81</v>
      </c>
      <c r="AF23" s="120" t="s">
        <v>81</v>
      </c>
      <c r="AG23" s="120" t="s">
        <v>81</v>
      </c>
      <c r="AH23" s="120" t="s">
        <v>81</v>
      </c>
      <c r="AI23" s="120" t="s">
        <v>81</v>
      </c>
    </row>
    <row r="24" spans="1:35" ht="27" thickBot="1" x14ac:dyDescent="0.3">
      <c r="A24" s="212"/>
      <c r="B24" s="120" t="s">
        <v>110</v>
      </c>
      <c r="C24" s="120" t="s">
        <v>111</v>
      </c>
      <c r="D24" s="120">
        <v>81239</v>
      </c>
      <c r="E24" s="120"/>
      <c r="F24" s="120"/>
      <c r="G24" s="120" t="s">
        <v>26</v>
      </c>
      <c r="H24" s="120"/>
      <c r="I24" s="120"/>
      <c r="J24" s="120">
        <v>3</v>
      </c>
      <c r="K24" s="120">
        <v>0</v>
      </c>
      <c r="L24" s="120"/>
      <c r="M24" s="120" t="s">
        <v>26</v>
      </c>
      <c r="N24" s="120" t="s">
        <v>26</v>
      </c>
      <c r="O24" s="120"/>
      <c r="P24" s="120"/>
      <c r="Q24" s="120" t="s">
        <v>26</v>
      </c>
      <c r="R24" s="120" t="s">
        <v>26</v>
      </c>
      <c r="S24" s="120" t="s">
        <v>26</v>
      </c>
      <c r="T24" s="120"/>
      <c r="U24" s="120"/>
      <c r="V24" s="120"/>
      <c r="W24" s="120"/>
      <c r="X24" s="120">
        <v>5</v>
      </c>
      <c r="Y24" s="120"/>
      <c r="Z24" s="120" t="s">
        <v>81</v>
      </c>
      <c r="AA24" s="120" t="s">
        <v>81</v>
      </c>
      <c r="AB24" s="120"/>
      <c r="AC24" s="119" t="s">
        <v>83</v>
      </c>
      <c r="AD24" s="120" t="s">
        <v>81</v>
      </c>
      <c r="AE24" s="120" t="s">
        <v>81</v>
      </c>
      <c r="AF24" s="120"/>
      <c r="AG24" s="120"/>
      <c r="AH24" s="120" t="s">
        <v>81</v>
      </c>
      <c r="AI24" s="120"/>
    </row>
    <row r="25" spans="1:35" ht="27" thickBot="1" x14ac:dyDescent="0.3">
      <c r="A25" s="212"/>
      <c r="B25" s="120" t="s">
        <v>112</v>
      </c>
      <c r="C25" s="120" t="s">
        <v>113</v>
      </c>
      <c r="D25" s="120">
        <v>81240</v>
      </c>
      <c r="E25" s="120" t="s">
        <v>26</v>
      </c>
      <c r="F25" s="120" t="s">
        <v>26</v>
      </c>
      <c r="G25" s="120"/>
      <c r="H25" s="120"/>
      <c r="I25" s="120"/>
      <c r="J25" s="120">
        <v>1</v>
      </c>
      <c r="K25" s="120">
        <v>0</v>
      </c>
      <c r="L25" s="120"/>
      <c r="M25" s="120" t="s">
        <v>26</v>
      </c>
      <c r="N25" s="120" t="s">
        <v>26</v>
      </c>
      <c r="O25" s="120" t="s">
        <v>26</v>
      </c>
      <c r="P25" s="120" t="s">
        <v>26</v>
      </c>
      <c r="Q25" s="120"/>
      <c r="R25" s="120" t="s">
        <v>26</v>
      </c>
      <c r="S25" s="120"/>
      <c r="T25" s="120" t="s">
        <v>26</v>
      </c>
      <c r="U25" s="120"/>
      <c r="V25" s="120"/>
      <c r="W25" s="120"/>
      <c r="X25" s="120">
        <v>15</v>
      </c>
      <c r="Y25" s="120" t="s">
        <v>109</v>
      </c>
      <c r="Z25" s="120"/>
      <c r="AA25" s="120"/>
      <c r="AB25" s="120"/>
      <c r="AC25" s="119" t="s">
        <v>83</v>
      </c>
      <c r="AD25" s="120"/>
      <c r="AE25" s="120" t="s">
        <v>81</v>
      </c>
      <c r="AF25" s="120"/>
      <c r="AG25" s="120" t="s">
        <v>81</v>
      </c>
      <c r="AH25" s="120" t="s">
        <v>81</v>
      </c>
      <c r="AI25" s="120" t="s">
        <v>81</v>
      </c>
    </row>
    <row r="26" spans="1:35" ht="27" thickBot="1" x14ac:dyDescent="0.3">
      <c r="A26" s="212"/>
      <c r="B26" s="120" t="s">
        <v>114</v>
      </c>
      <c r="C26" s="120" t="s">
        <v>115</v>
      </c>
      <c r="D26" s="120">
        <v>81241</v>
      </c>
      <c r="E26" s="120"/>
      <c r="F26" s="120" t="s">
        <v>26</v>
      </c>
      <c r="G26" s="120"/>
      <c r="H26" s="120"/>
      <c r="I26" s="120"/>
      <c r="J26" s="120">
        <v>1</v>
      </c>
      <c r="K26" s="120">
        <v>0</v>
      </c>
      <c r="L26" s="120">
        <v>1</v>
      </c>
      <c r="M26" s="120" t="s">
        <v>26</v>
      </c>
      <c r="N26" s="120" t="s">
        <v>26</v>
      </c>
      <c r="O26" s="120" t="s">
        <v>26</v>
      </c>
      <c r="P26" s="120"/>
      <c r="Q26" s="120"/>
      <c r="R26" s="120" t="s">
        <v>26</v>
      </c>
      <c r="S26" s="120" t="s">
        <v>26</v>
      </c>
      <c r="T26" s="120"/>
      <c r="U26" s="120" t="s">
        <v>26</v>
      </c>
      <c r="V26" s="120"/>
      <c r="W26" s="120" t="s">
        <v>26</v>
      </c>
      <c r="X26" s="120">
        <v>3</v>
      </c>
      <c r="Y26" s="120"/>
      <c r="Z26" s="120" t="s">
        <v>81</v>
      </c>
      <c r="AA26" s="120"/>
      <c r="AB26" s="120"/>
      <c r="AC26" s="119" t="s">
        <v>83</v>
      </c>
      <c r="AD26" s="120" t="s">
        <v>81</v>
      </c>
      <c r="AE26" s="120" t="s">
        <v>81</v>
      </c>
      <c r="AF26" s="120"/>
      <c r="AG26" s="120" t="s">
        <v>81</v>
      </c>
      <c r="AH26" s="120" t="s">
        <v>81</v>
      </c>
      <c r="AI26" s="120"/>
    </row>
    <row r="27" spans="1:35" s="138" customFormat="1" ht="16.5" thickBot="1" x14ac:dyDescent="0.3">
      <c r="A27" s="208" t="s">
        <v>94</v>
      </c>
      <c r="B27" s="209"/>
      <c r="C27" s="209"/>
      <c r="D27" s="210"/>
      <c r="E27" s="69">
        <f>COUNTIF(E18:E26,"x")</f>
        <v>3</v>
      </c>
      <c r="F27" s="70">
        <f>COUNTIF(F20:F26,"x")</f>
        <v>4</v>
      </c>
      <c r="G27" s="70">
        <f>COUNTIF(G20:G26,"x")</f>
        <v>2</v>
      </c>
      <c r="H27" s="70">
        <f>COUNTIF(H20:H26,"x")</f>
        <v>1</v>
      </c>
      <c r="I27" s="70">
        <f>SUM(I20:I26)</f>
        <v>2</v>
      </c>
      <c r="J27" s="70">
        <f>SUM(J20:J26)</f>
        <v>17</v>
      </c>
      <c r="K27" s="70">
        <f>SUM(K20:K26)</f>
        <v>0</v>
      </c>
      <c r="L27" s="164"/>
      <c r="M27" s="70">
        <f t="shared" ref="M27:W27" si="1">COUNTIF(M20:M26,"x")</f>
        <v>7</v>
      </c>
      <c r="N27" s="70">
        <f t="shared" si="1"/>
        <v>6</v>
      </c>
      <c r="O27" s="70">
        <f t="shared" si="1"/>
        <v>4</v>
      </c>
      <c r="P27" s="70">
        <f t="shared" si="1"/>
        <v>2</v>
      </c>
      <c r="Q27" s="70">
        <f t="shared" si="1"/>
        <v>1</v>
      </c>
      <c r="R27" s="70">
        <f t="shared" si="1"/>
        <v>7</v>
      </c>
      <c r="S27" s="70">
        <f t="shared" si="1"/>
        <v>3</v>
      </c>
      <c r="T27" s="70">
        <f t="shared" si="1"/>
        <v>4</v>
      </c>
      <c r="U27" s="70">
        <f t="shared" si="1"/>
        <v>3</v>
      </c>
      <c r="V27" s="70">
        <f t="shared" si="1"/>
        <v>0</v>
      </c>
      <c r="W27" s="70">
        <f t="shared" si="1"/>
        <v>1</v>
      </c>
      <c r="X27" s="70">
        <f>SUM(X18:X26)</f>
        <v>88</v>
      </c>
      <c r="Y27" s="70">
        <f>COUNTA(Y20:Y26)</f>
        <v>4</v>
      </c>
      <c r="Z27" s="70">
        <f>COUNTIF(Z20:Z26,"x")</f>
        <v>3</v>
      </c>
      <c r="AA27" s="70">
        <f>COUNTIF(AA18:AA26,"x")</f>
        <v>2</v>
      </c>
      <c r="AB27" s="164"/>
      <c r="AC27" s="164"/>
      <c r="AD27" s="70">
        <f>COUNTIF(AD18:AD26, "*")</f>
        <v>5</v>
      </c>
      <c r="AE27" s="70">
        <f>COUNTIF(AE20:AE26, "*")</f>
        <v>7</v>
      </c>
      <c r="AF27" s="70">
        <f>COUNTIF(AF20:AF26, "*")</f>
        <v>1</v>
      </c>
      <c r="AG27" s="70">
        <f>COUNTIF(AG20:AG26, "*")</f>
        <v>5</v>
      </c>
      <c r="AH27" s="70">
        <f>COUNTIF(AH20:AH26, "*")</f>
        <v>5</v>
      </c>
      <c r="AI27" s="70">
        <f>COUNTIF(AI20:AI26, "*")</f>
        <v>2</v>
      </c>
    </row>
    <row r="28" spans="1:35" ht="27" thickBot="1" x14ac:dyDescent="0.3">
      <c r="A28" s="211" t="s">
        <v>84</v>
      </c>
      <c r="B28" s="13" t="s">
        <v>116</v>
      </c>
      <c r="C28" s="13" t="s">
        <v>117</v>
      </c>
      <c r="D28" s="13">
        <v>81242</v>
      </c>
      <c r="E28" s="13"/>
      <c r="F28" s="13"/>
      <c r="G28" s="13" t="s">
        <v>26</v>
      </c>
      <c r="H28" s="13"/>
      <c r="I28" s="13"/>
      <c r="J28" s="13">
        <v>5</v>
      </c>
      <c r="K28" s="13">
        <v>0</v>
      </c>
      <c r="L28" s="13"/>
      <c r="M28" s="13" t="s">
        <v>26</v>
      </c>
      <c r="N28" s="13" t="s">
        <v>26</v>
      </c>
      <c r="O28" s="13" t="s">
        <v>26</v>
      </c>
      <c r="P28" s="13" t="s">
        <v>26</v>
      </c>
      <c r="Q28" s="13"/>
      <c r="R28" s="13" t="s">
        <v>26</v>
      </c>
      <c r="S28" s="13"/>
      <c r="T28" s="13"/>
      <c r="U28" s="13" t="s">
        <v>26</v>
      </c>
      <c r="V28" s="13"/>
      <c r="W28" s="13"/>
      <c r="X28" s="13">
        <v>7</v>
      </c>
      <c r="Y28" s="13"/>
      <c r="Z28" s="13" t="s">
        <v>81</v>
      </c>
      <c r="AA28" s="13"/>
      <c r="AB28" s="13"/>
      <c r="AC28" s="119" t="s">
        <v>83</v>
      </c>
      <c r="AD28" s="13"/>
      <c r="AE28" s="13" t="s">
        <v>81</v>
      </c>
      <c r="AF28" s="13"/>
      <c r="AG28" s="13"/>
      <c r="AH28" s="13" t="s">
        <v>81</v>
      </c>
      <c r="AI28" s="13" t="s">
        <v>81</v>
      </c>
    </row>
    <row r="29" spans="1:35" ht="27" thickBot="1" x14ac:dyDescent="0.3">
      <c r="A29" s="212"/>
      <c r="B29" s="14" t="s">
        <v>118</v>
      </c>
      <c r="C29" s="14" t="s">
        <v>119</v>
      </c>
      <c r="D29" s="14">
        <v>81243</v>
      </c>
      <c r="E29" s="14"/>
      <c r="F29" s="14" t="s">
        <v>26</v>
      </c>
      <c r="G29" s="14"/>
      <c r="H29" s="14"/>
      <c r="I29" s="14"/>
      <c r="J29" s="14">
        <v>1</v>
      </c>
      <c r="K29" s="14">
        <v>0</v>
      </c>
      <c r="L29" s="14"/>
      <c r="M29" s="14" t="s">
        <v>26</v>
      </c>
      <c r="N29" s="14" t="s">
        <v>26</v>
      </c>
      <c r="O29" s="14"/>
      <c r="P29" s="14"/>
      <c r="Q29" s="14" t="s">
        <v>26</v>
      </c>
      <c r="R29" s="14" t="s">
        <v>26</v>
      </c>
      <c r="S29" s="14" t="s">
        <v>26</v>
      </c>
      <c r="T29" s="14" t="s">
        <v>26</v>
      </c>
      <c r="U29" s="14"/>
      <c r="V29" s="14"/>
      <c r="W29" s="14"/>
      <c r="X29" s="14">
        <v>3</v>
      </c>
      <c r="Y29" s="14"/>
      <c r="Z29" s="14" t="s">
        <v>81</v>
      </c>
      <c r="AA29" s="14"/>
      <c r="AB29" s="14"/>
      <c r="AC29" s="119" t="s">
        <v>83</v>
      </c>
      <c r="AD29" s="14" t="s">
        <v>81</v>
      </c>
      <c r="AE29" s="14"/>
      <c r="AF29" s="14"/>
      <c r="AG29" s="14"/>
      <c r="AH29" s="14"/>
      <c r="AI29" s="14"/>
    </row>
    <row r="30" spans="1:35" ht="60" x14ac:dyDescent="0.25">
      <c r="A30" s="212"/>
      <c r="B30" s="14" t="s">
        <v>120</v>
      </c>
      <c r="C30" s="14" t="s">
        <v>121</v>
      </c>
      <c r="D30" s="14">
        <v>81244</v>
      </c>
      <c r="E30" s="14" t="s">
        <v>26</v>
      </c>
      <c r="F30" s="14"/>
      <c r="G30" s="14"/>
      <c r="H30" s="14" t="s">
        <v>26</v>
      </c>
      <c r="I30" s="14"/>
      <c r="J30" s="14">
        <v>2</v>
      </c>
      <c r="K30" s="14">
        <v>0</v>
      </c>
      <c r="L30" s="14"/>
      <c r="M30" s="14" t="s">
        <v>26</v>
      </c>
      <c r="N30" s="14" t="s">
        <v>26</v>
      </c>
      <c r="O30" s="14" t="s">
        <v>26</v>
      </c>
      <c r="P30" s="14"/>
      <c r="Q30" s="14"/>
      <c r="R30" s="14" t="s">
        <v>26</v>
      </c>
      <c r="S30" s="14" t="s">
        <v>26</v>
      </c>
      <c r="T30" s="14"/>
      <c r="U30" s="14"/>
      <c r="V30" s="14"/>
      <c r="W30" s="14"/>
      <c r="X30" s="14">
        <v>2</v>
      </c>
      <c r="Y30" s="14" t="s">
        <v>106</v>
      </c>
      <c r="Z30" s="14"/>
      <c r="AA30" s="14"/>
      <c r="AB30" s="14"/>
      <c r="AC30" s="119" t="s">
        <v>83</v>
      </c>
      <c r="AD30" s="14" t="s">
        <v>81</v>
      </c>
      <c r="AE30" s="14" t="s">
        <v>81</v>
      </c>
      <c r="AF30" s="14"/>
      <c r="AG30" s="14"/>
      <c r="AH30" s="14"/>
      <c r="AI30" s="14"/>
    </row>
    <row r="31" spans="1:35" x14ac:dyDescent="0.25">
      <c r="A31" s="212"/>
      <c r="B31" s="14"/>
      <c r="C31" s="14"/>
      <c r="D31" s="14"/>
      <c r="E31" s="14"/>
      <c r="F31" s="14"/>
      <c r="G31" s="14"/>
      <c r="H31" s="14"/>
      <c r="I31" s="14"/>
      <c r="J31" s="14"/>
      <c r="K31" s="14"/>
      <c r="L31" s="14"/>
      <c r="M31" s="14"/>
      <c r="N31" s="14"/>
      <c r="O31" s="14"/>
      <c r="P31" s="14"/>
      <c r="Q31" s="14"/>
      <c r="R31" s="14"/>
      <c r="S31" s="14"/>
      <c r="T31" s="14"/>
      <c r="U31" s="14"/>
      <c r="V31" s="14"/>
      <c r="W31" s="14"/>
      <c r="X31" s="14"/>
      <c r="Y31" s="167"/>
      <c r="Z31" s="14"/>
      <c r="AA31" s="14"/>
      <c r="AB31" s="167"/>
      <c r="AC31" s="167"/>
      <c r="AD31" s="14"/>
      <c r="AE31" s="14"/>
      <c r="AF31" s="14"/>
      <c r="AG31" s="14"/>
      <c r="AH31" s="14"/>
      <c r="AI31" s="14"/>
    </row>
    <row r="32" spans="1:35" x14ac:dyDescent="0.25">
      <c r="A32" s="212"/>
      <c r="B32" s="14"/>
      <c r="C32" s="14"/>
      <c r="D32" s="14"/>
      <c r="E32" s="14"/>
      <c r="F32" s="14"/>
      <c r="G32" s="14"/>
      <c r="H32" s="14"/>
      <c r="I32" s="14"/>
      <c r="J32" s="14"/>
      <c r="K32" s="14"/>
      <c r="L32" s="14"/>
      <c r="M32" s="14"/>
      <c r="N32" s="14"/>
      <c r="O32" s="14"/>
      <c r="P32" s="14"/>
      <c r="Q32" s="14"/>
      <c r="R32" s="14"/>
      <c r="S32" s="14"/>
      <c r="T32" s="14"/>
      <c r="U32" s="14"/>
      <c r="V32" s="14"/>
      <c r="W32" s="14"/>
      <c r="X32" s="14"/>
      <c r="Y32" s="167"/>
      <c r="Z32" s="14"/>
      <c r="AA32" s="14"/>
      <c r="AB32" s="167"/>
      <c r="AC32" s="167"/>
      <c r="AD32" s="14"/>
      <c r="AE32" s="14"/>
      <c r="AF32" s="14"/>
      <c r="AG32" s="14"/>
      <c r="AH32" s="14"/>
      <c r="AI32" s="14"/>
    </row>
    <row r="33" spans="1:35" x14ac:dyDescent="0.25">
      <c r="A33" s="212"/>
      <c r="B33" s="14"/>
      <c r="C33" s="14"/>
      <c r="D33" s="14"/>
      <c r="E33" s="14"/>
      <c r="F33" s="14"/>
      <c r="G33" s="14"/>
      <c r="H33" s="14"/>
      <c r="I33" s="14"/>
      <c r="J33" s="14"/>
      <c r="K33" s="14"/>
      <c r="L33" s="14"/>
      <c r="M33" s="14"/>
      <c r="N33" s="14"/>
      <c r="O33" s="14"/>
      <c r="P33" s="14"/>
      <c r="Q33" s="14"/>
      <c r="R33" s="14"/>
      <c r="S33" s="14"/>
      <c r="T33" s="14"/>
      <c r="U33" s="14"/>
      <c r="V33" s="14"/>
      <c r="W33" s="14"/>
      <c r="X33" s="14"/>
      <c r="Y33" s="167"/>
      <c r="Z33" s="14"/>
      <c r="AA33" s="14"/>
      <c r="AB33" s="167"/>
      <c r="AC33" s="167"/>
      <c r="AD33" s="14"/>
      <c r="AE33" s="14"/>
      <c r="AF33" s="14"/>
      <c r="AG33" s="14"/>
      <c r="AH33" s="14"/>
      <c r="AI33" s="14"/>
    </row>
    <row r="34" spans="1:35" x14ac:dyDescent="0.25">
      <c r="A34" s="212"/>
      <c r="B34" s="14"/>
      <c r="C34" s="14"/>
      <c r="D34" s="14"/>
      <c r="E34" s="14"/>
      <c r="F34" s="14"/>
      <c r="G34" s="14"/>
      <c r="H34" s="14"/>
      <c r="I34" s="14"/>
      <c r="J34" s="14"/>
      <c r="K34" s="14"/>
      <c r="L34" s="14"/>
      <c r="M34" s="14"/>
      <c r="N34" s="14"/>
      <c r="O34" s="14"/>
      <c r="P34" s="14"/>
      <c r="Q34" s="14"/>
      <c r="R34" s="14"/>
      <c r="S34" s="14"/>
      <c r="T34" s="14"/>
      <c r="U34" s="14"/>
      <c r="V34" s="14"/>
      <c r="W34" s="14"/>
      <c r="X34" s="14"/>
      <c r="Y34" s="167"/>
      <c r="Z34" s="14"/>
      <c r="AA34" s="14"/>
      <c r="AB34" s="167"/>
      <c r="AC34" s="167"/>
      <c r="AD34" s="14"/>
      <c r="AE34" s="14"/>
      <c r="AF34" s="14"/>
      <c r="AG34" s="14"/>
      <c r="AH34" s="14"/>
      <c r="AI34" s="14"/>
    </row>
    <row r="35" spans="1:35" x14ac:dyDescent="0.25">
      <c r="A35" s="212"/>
      <c r="B35" s="14"/>
      <c r="C35" s="14"/>
      <c r="D35" s="14"/>
      <c r="E35" s="14"/>
      <c r="F35" s="14"/>
      <c r="G35" s="14"/>
      <c r="H35" s="14"/>
      <c r="I35" s="14"/>
      <c r="J35" s="14"/>
      <c r="K35" s="14"/>
      <c r="L35" s="14"/>
      <c r="M35" s="14"/>
      <c r="N35" s="14"/>
      <c r="O35" s="14"/>
      <c r="P35" s="14"/>
      <c r="Q35" s="14"/>
      <c r="R35" s="14"/>
      <c r="S35" s="14"/>
      <c r="T35" s="14"/>
      <c r="U35" s="14"/>
      <c r="V35" s="14"/>
      <c r="W35" s="14"/>
      <c r="X35" s="14"/>
      <c r="Y35" s="167"/>
      <c r="Z35" s="14"/>
      <c r="AA35" s="14"/>
      <c r="AB35" s="167"/>
      <c r="AC35" s="167"/>
      <c r="AD35" s="14"/>
      <c r="AE35" s="14"/>
      <c r="AF35" s="14"/>
      <c r="AG35" s="14"/>
      <c r="AH35" s="14"/>
      <c r="AI35" s="14"/>
    </row>
    <row r="36" spans="1:35" x14ac:dyDescent="0.25">
      <c r="A36" s="212"/>
      <c r="B36" s="14"/>
      <c r="C36" s="14"/>
      <c r="D36" s="14"/>
      <c r="E36" s="14"/>
      <c r="F36" s="14"/>
      <c r="G36" s="14"/>
      <c r="H36" s="14"/>
      <c r="I36" s="14"/>
      <c r="J36" s="14"/>
      <c r="K36" s="14"/>
      <c r="L36" s="14"/>
      <c r="M36" s="14"/>
      <c r="N36" s="14"/>
      <c r="O36" s="14"/>
      <c r="P36" s="14"/>
      <c r="Q36" s="14"/>
      <c r="R36" s="14"/>
      <c r="S36" s="14"/>
      <c r="T36" s="14"/>
      <c r="U36" s="14"/>
      <c r="V36" s="14"/>
      <c r="W36" s="14"/>
      <c r="X36" s="14"/>
      <c r="Y36" s="167"/>
      <c r="Z36" s="14"/>
      <c r="AA36" s="14"/>
      <c r="AB36" s="167"/>
      <c r="AC36" s="167"/>
      <c r="AD36" s="14"/>
      <c r="AE36" s="14"/>
      <c r="AF36" s="14"/>
      <c r="AG36" s="14"/>
      <c r="AH36" s="14"/>
      <c r="AI36" s="14"/>
    </row>
    <row r="37" spans="1:35" x14ac:dyDescent="0.25">
      <c r="A37" s="212"/>
      <c r="B37" s="14"/>
      <c r="C37" s="14"/>
      <c r="D37" s="14"/>
      <c r="E37" s="14"/>
      <c r="F37" s="14"/>
      <c r="G37" s="14"/>
      <c r="H37" s="14"/>
      <c r="I37" s="14"/>
      <c r="J37" s="14"/>
      <c r="K37" s="14"/>
      <c r="L37" s="14"/>
      <c r="M37" s="14"/>
      <c r="N37" s="14"/>
      <c r="O37" s="14"/>
      <c r="P37" s="14"/>
      <c r="Q37" s="14"/>
      <c r="R37" s="14"/>
      <c r="S37" s="14"/>
      <c r="T37" s="14"/>
      <c r="U37" s="14"/>
      <c r="V37" s="14"/>
      <c r="W37" s="14"/>
      <c r="X37" s="14"/>
      <c r="Y37" s="167"/>
      <c r="Z37" s="14"/>
      <c r="AA37" s="14"/>
      <c r="AB37" s="167"/>
      <c r="AC37" s="167"/>
      <c r="AD37" s="14"/>
      <c r="AE37" s="14"/>
      <c r="AF37" s="14"/>
      <c r="AG37" s="14"/>
      <c r="AH37" s="14"/>
      <c r="AI37" s="14"/>
    </row>
    <row r="38" spans="1:35" x14ac:dyDescent="0.25">
      <c r="A38" s="212"/>
      <c r="B38" s="14"/>
      <c r="C38" s="14"/>
      <c r="D38" s="14"/>
      <c r="E38" s="14"/>
      <c r="F38" s="14"/>
      <c r="G38" s="14"/>
      <c r="H38" s="14"/>
      <c r="I38" s="14"/>
      <c r="J38" s="14"/>
      <c r="K38" s="14"/>
      <c r="L38" s="14"/>
      <c r="M38" s="14"/>
      <c r="N38" s="14"/>
      <c r="O38" s="14"/>
      <c r="P38" s="14"/>
      <c r="Q38" s="14"/>
      <c r="R38" s="14"/>
      <c r="S38" s="14"/>
      <c r="T38" s="14"/>
      <c r="U38" s="14"/>
      <c r="V38" s="14"/>
      <c r="W38" s="14"/>
      <c r="X38" s="14"/>
      <c r="Y38" s="167"/>
      <c r="Z38" s="14"/>
      <c r="AA38" s="14"/>
      <c r="AB38" s="167"/>
      <c r="AC38" s="167"/>
      <c r="AD38" s="14"/>
      <c r="AE38" s="14"/>
      <c r="AF38" s="14"/>
      <c r="AG38" s="14"/>
      <c r="AH38" s="14"/>
      <c r="AI38" s="14"/>
    </row>
    <row r="39" spans="1:35" ht="15.75" thickBot="1" x14ac:dyDescent="0.3">
      <c r="A39" s="213"/>
      <c r="B39" s="15"/>
      <c r="C39" s="15"/>
      <c r="D39" s="15"/>
      <c r="E39" s="15"/>
      <c r="F39" s="15"/>
      <c r="G39" s="15"/>
      <c r="H39" s="15"/>
      <c r="I39" s="15"/>
      <c r="J39" s="15"/>
      <c r="K39" s="15"/>
      <c r="L39" s="15"/>
      <c r="M39" s="15"/>
      <c r="N39" s="15"/>
      <c r="O39" s="15"/>
      <c r="P39" s="15"/>
      <c r="Q39" s="15"/>
      <c r="R39" s="15"/>
      <c r="S39" s="15"/>
      <c r="T39" s="15"/>
      <c r="U39" s="15"/>
      <c r="V39" s="15"/>
      <c r="W39" s="15"/>
      <c r="X39" s="15"/>
      <c r="Y39" s="168"/>
      <c r="Z39" s="15"/>
      <c r="AA39" s="15"/>
      <c r="AB39" s="168"/>
      <c r="AC39" s="168"/>
      <c r="AD39" s="15"/>
      <c r="AE39" s="15"/>
      <c r="AF39" s="15"/>
      <c r="AG39" s="15"/>
      <c r="AH39" s="15"/>
      <c r="AI39" s="15"/>
    </row>
    <row r="40" spans="1:35" s="138" customFormat="1" ht="16.5" thickBot="1" x14ac:dyDescent="0.3">
      <c r="A40" s="208" t="s">
        <v>94</v>
      </c>
      <c r="B40" s="209"/>
      <c r="C40" s="209"/>
      <c r="D40" s="210"/>
      <c r="E40" s="69">
        <f>SUM(E27,COUNTIF(E28:E39,"x"))</f>
        <v>4</v>
      </c>
      <c r="F40" s="69">
        <f>SUM(F27,COUNTIF(F28:F39,"x"))</f>
        <v>5</v>
      </c>
      <c r="G40" s="69">
        <f>SUM(G27,COUNTIF(G28:G39,"x"))</f>
        <v>3</v>
      </c>
      <c r="H40" s="69">
        <f>SUM(H27,COUNTIF(H28:H39,"x"))</f>
        <v>2</v>
      </c>
      <c r="I40" s="70">
        <f>SUM(I27,I28:I39)</f>
        <v>2</v>
      </c>
      <c r="J40" s="70">
        <f>SUM(J27,J28:J39)</f>
        <v>25</v>
      </c>
      <c r="K40" s="70">
        <f>SUM(K27,K28:K39)</f>
        <v>0</v>
      </c>
      <c r="L40" s="164"/>
      <c r="M40" s="69">
        <f t="shared" ref="M40:W40" si="2">SUM(M27,COUNTIF(M28:M39,"x"))</f>
        <v>10</v>
      </c>
      <c r="N40" s="69">
        <f t="shared" si="2"/>
        <v>9</v>
      </c>
      <c r="O40" s="69">
        <f t="shared" si="2"/>
        <v>6</v>
      </c>
      <c r="P40" s="69">
        <f t="shared" si="2"/>
        <v>3</v>
      </c>
      <c r="Q40" s="69">
        <f t="shared" si="2"/>
        <v>2</v>
      </c>
      <c r="R40" s="69">
        <f t="shared" si="2"/>
        <v>10</v>
      </c>
      <c r="S40" s="69">
        <f t="shared" si="2"/>
        <v>5</v>
      </c>
      <c r="T40" s="69">
        <f t="shared" si="2"/>
        <v>5</v>
      </c>
      <c r="U40" s="69">
        <f t="shared" si="2"/>
        <v>4</v>
      </c>
      <c r="V40" s="69">
        <f t="shared" si="2"/>
        <v>0</v>
      </c>
      <c r="W40" s="69">
        <f t="shared" si="2"/>
        <v>1</v>
      </c>
      <c r="X40" s="70">
        <f>SUM(X27,X28:X39)</f>
        <v>100</v>
      </c>
      <c r="Y40" s="70">
        <f>SUM(Y27,COUNTA(Y28:Y39))</f>
        <v>5</v>
      </c>
      <c r="Z40" s="69">
        <f>SUM(Z27,COUNTIF(Z28:Z39,"x"))</f>
        <v>5</v>
      </c>
      <c r="AA40" s="69">
        <f>SUM(AA27,COUNTIF(AA28:AA39,"x"))</f>
        <v>2</v>
      </c>
      <c r="AB40" s="164"/>
      <c r="AC40" s="164"/>
      <c r="AD40" s="69">
        <f t="shared" ref="AD40:AI40" si="3">SUM(AD27,COUNTIF(AD28:AD39,"x"))</f>
        <v>7</v>
      </c>
      <c r="AE40" s="69">
        <f t="shared" si="3"/>
        <v>9</v>
      </c>
      <c r="AF40" s="69">
        <f t="shared" si="3"/>
        <v>1</v>
      </c>
      <c r="AG40" s="69">
        <f t="shared" si="3"/>
        <v>5</v>
      </c>
      <c r="AH40" s="69">
        <f t="shared" si="3"/>
        <v>6</v>
      </c>
      <c r="AI40" s="69">
        <f t="shared" si="3"/>
        <v>3</v>
      </c>
    </row>
    <row r="41" spans="1:35" x14ac:dyDescent="0.25">
      <c r="A41" s="211" t="s">
        <v>84</v>
      </c>
      <c r="B41" s="13"/>
      <c r="C41" s="13"/>
      <c r="D41" s="13"/>
      <c r="E41" s="13"/>
      <c r="F41" s="13"/>
      <c r="G41" s="13"/>
      <c r="H41" s="13"/>
      <c r="I41" s="13"/>
      <c r="J41" s="13"/>
      <c r="K41" s="13"/>
      <c r="L41" s="13"/>
      <c r="M41" s="13"/>
      <c r="N41" s="13"/>
      <c r="O41" s="13"/>
      <c r="P41" s="13"/>
      <c r="Q41" s="13"/>
      <c r="R41" s="13"/>
      <c r="S41" s="13"/>
      <c r="T41" s="13"/>
      <c r="U41" s="13"/>
      <c r="V41" s="13"/>
      <c r="W41" s="13"/>
      <c r="X41" s="13"/>
      <c r="Y41" s="166"/>
      <c r="Z41" s="13"/>
      <c r="AA41" s="13"/>
      <c r="AB41" s="166"/>
      <c r="AC41" s="166"/>
      <c r="AD41" s="13"/>
      <c r="AE41" s="13"/>
      <c r="AF41" s="13"/>
      <c r="AG41" s="13"/>
      <c r="AH41" s="13"/>
      <c r="AI41" s="13"/>
    </row>
    <row r="42" spans="1:35" x14ac:dyDescent="0.25">
      <c r="A42" s="212"/>
      <c r="B42" s="14"/>
      <c r="C42" s="14"/>
      <c r="D42" s="14"/>
      <c r="E42" s="14"/>
      <c r="F42" s="14"/>
      <c r="G42" s="14"/>
      <c r="H42" s="14"/>
      <c r="I42" s="14"/>
      <c r="J42" s="14"/>
      <c r="K42" s="14"/>
      <c r="L42" s="14"/>
      <c r="M42" s="14"/>
      <c r="N42" s="14"/>
      <c r="O42" s="14"/>
      <c r="P42" s="14"/>
      <c r="Q42" s="14"/>
      <c r="R42" s="14"/>
      <c r="S42" s="14"/>
      <c r="T42" s="14"/>
      <c r="U42" s="14"/>
      <c r="V42" s="14"/>
      <c r="W42" s="14"/>
      <c r="X42" s="14"/>
      <c r="Y42" s="167"/>
      <c r="Z42" s="14"/>
      <c r="AA42" s="14"/>
      <c r="AB42" s="167"/>
      <c r="AC42" s="167"/>
      <c r="AD42" s="14"/>
      <c r="AE42" s="14"/>
      <c r="AF42" s="14"/>
      <c r="AG42" s="14"/>
      <c r="AH42" s="14"/>
      <c r="AI42" s="14"/>
    </row>
    <row r="43" spans="1:35" x14ac:dyDescent="0.25">
      <c r="A43" s="212"/>
      <c r="B43" s="14"/>
      <c r="C43" s="14"/>
      <c r="D43" s="14"/>
      <c r="E43" s="14"/>
      <c r="F43" s="14"/>
      <c r="G43" s="14"/>
      <c r="H43" s="14"/>
      <c r="I43" s="14"/>
      <c r="J43" s="14"/>
      <c r="K43" s="14"/>
      <c r="L43" s="14"/>
      <c r="M43" s="14"/>
      <c r="N43" s="14"/>
      <c r="O43" s="14"/>
      <c r="P43" s="14"/>
      <c r="Q43" s="14"/>
      <c r="R43" s="14"/>
      <c r="S43" s="14"/>
      <c r="T43" s="14"/>
      <c r="U43" s="14"/>
      <c r="V43" s="14"/>
      <c r="W43" s="14"/>
      <c r="X43" s="14"/>
      <c r="Y43" s="167"/>
      <c r="Z43" s="14"/>
      <c r="AA43" s="14"/>
      <c r="AB43" s="167"/>
      <c r="AC43" s="167"/>
      <c r="AD43" s="14"/>
      <c r="AE43" s="14"/>
      <c r="AF43" s="14"/>
      <c r="AG43" s="14"/>
      <c r="AH43" s="14"/>
      <c r="AI43" s="14"/>
    </row>
    <row r="44" spans="1:35" x14ac:dyDescent="0.25">
      <c r="A44" s="212"/>
      <c r="B44" s="14"/>
      <c r="C44" s="14"/>
      <c r="D44" s="14"/>
      <c r="E44" s="14"/>
      <c r="F44" s="14"/>
      <c r="G44" s="14"/>
      <c r="H44" s="14"/>
      <c r="I44" s="14"/>
      <c r="J44" s="14"/>
      <c r="K44" s="14"/>
      <c r="L44" s="14"/>
      <c r="M44" s="14"/>
      <c r="N44" s="14"/>
      <c r="O44" s="14"/>
      <c r="P44" s="14"/>
      <c r="Q44" s="14"/>
      <c r="R44" s="14"/>
      <c r="S44" s="14"/>
      <c r="T44" s="14"/>
      <c r="U44" s="14"/>
      <c r="V44" s="14"/>
      <c r="W44" s="14"/>
      <c r="X44" s="14"/>
      <c r="Y44" s="167"/>
      <c r="Z44" s="14"/>
      <c r="AA44" s="14"/>
      <c r="AB44" s="167"/>
      <c r="AC44" s="167"/>
      <c r="AD44" s="14"/>
      <c r="AE44" s="14"/>
      <c r="AF44" s="14"/>
      <c r="AG44" s="14"/>
      <c r="AH44" s="14"/>
      <c r="AI44" s="14"/>
    </row>
    <row r="45" spans="1:35" x14ac:dyDescent="0.25">
      <c r="A45" s="212"/>
      <c r="B45" s="14"/>
      <c r="C45" s="14"/>
      <c r="D45" s="14"/>
      <c r="E45" s="14"/>
      <c r="F45" s="14"/>
      <c r="G45" s="14"/>
      <c r="H45" s="14"/>
      <c r="I45" s="14"/>
      <c r="J45" s="14"/>
      <c r="K45" s="14"/>
      <c r="L45" s="14"/>
      <c r="M45" s="14"/>
      <c r="N45" s="14"/>
      <c r="O45" s="14"/>
      <c r="P45" s="14"/>
      <c r="Q45" s="14"/>
      <c r="R45" s="14"/>
      <c r="S45" s="14"/>
      <c r="T45" s="14"/>
      <c r="U45" s="14"/>
      <c r="V45" s="14"/>
      <c r="W45" s="14"/>
      <c r="X45" s="14"/>
      <c r="Y45" s="167"/>
      <c r="Z45" s="14"/>
      <c r="AA45" s="14"/>
      <c r="AB45" s="167"/>
      <c r="AC45" s="167"/>
      <c r="AD45" s="14"/>
      <c r="AE45" s="14"/>
      <c r="AF45" s="14"/>
      <c r="AG45" s="14"/>
      <c r="AH45" s="14"/>
      <c r="AI45" s="14"/>
    </row>
    <row r="46" spans="1:35" x14ac:dyDescent="0.25">
      <c r="A46" s="212"/>
      <c r="B46" s="14"/>
      <c r="C46" s="14"/>
      <c r="D46" s="14"/>
      <c r="E46" s="14"/>
      <c r="F46" s="14"/>
      <c r="G46" s="14"/>
      <c r="H46" s="14"/>
      <c r="I46" s="14"/>
      <c r="J46" s="14"/>
      <c r="K46" s="14"/>
      <c r="L46" s="14"/>
      <c r="M46" s="14"/>
      <c r="N46" s="14"/>
      <c r="O46" s="14"/>
      <c r="P46" s="14"/>
      <c r="Q46" s="14"/>
      <c r="R46" s="14"/>
      <c r="S46" s="14"/>
      <c r="T46" s="14"/>
      <c r="U46" s="14"/>
      <c r="V46" s="14"/>
      <c r="W46" s="14"/>
      <c r="X46" s="14"/>
      <c r="Y46" s="167"/>
      <c r="Z46" s="14"/>
      <c r="AA46" s="14"/>
      <c r="AB46" s="167"/>
      <c r="AC46" s="167"/>
      <c r="AD46" s="14"/>
      <c r="AE46" s="14"/>
      <c r="AF46" s="14"/>
      <c r="AG46" s="14"/>
      <c r="AH46" s="14"/>
      <c r="AI46" s="14"/>
    </row>
    <row r="47" spans="1:35" x14ac:dyDescent="0.25">
      <c r="A47" s="212"/>
      <c r="B47" s="14"/>
      <c r="C47" s="14"/>
      <c r="D47" s="14"/>
      <c r="E47" s="14"/>
      <c r="F47" s="14"/>
      <c r="G47" s="14"/>
      <c r="H47" s="14"/>
      <c r="I47" s="14"/>
      <c r="J47" s="14"/>
      <c r="K47" s="14"/>
      <c r="L47" s="14"/>
      <c r="M47" s="14"/>
      <c r="N47" s="14"/>
      <c r="O47" s="14"/>
      <c r="P47" s="14"/>
      <c r="Q47" s="14"/>
      <c r="R47" s="14"/>
      <c r="S47" s="14"/>
      <c r="T47" s="14"/>
      <c r="U47" s="14"/>
      <c r="V47" s="14"/>
      <c r="W47" s="14"/>
      <c r="X47" s="14"/>
      <c r="Y47" s="167"/>
      <c r="Z47" s="14"/>
      <c r="AA47" s="14"/>
      <c r="AB47" s="167"/>
      <c r="AC47" s="167"/>
      <c r="AD47" s="14"/>
      <c r="AE47" s="14"/>
      <c r="AF47" s="14"/>
      <c r="AG47" s="14"/>
      <c r="AH47" s="14"/>
      <c r="AI47" s="14"/>
    </row>
    <row r="48" spans="1:35" x14ac:dyDescent="0.25">
      <c r="A48" s="212"/>
      <c r="B48" s="14"/>
      <c r="C48" s="14"/>
      <c r="D48" s="14"/>
      <c r="E48" s="14"/>
      <c r="F48" s="14"/>
      <c r="G48" s="14"/>
      <c r="H48" s="14"/>
      <c r="I48" s="14"/>
      <c r="J48" s="14"/>
      <c r="K48" s="14"/>
      <c r="L48" s="14"/>
      <c r="M48" s="14"/>
      <c r="N48" s="14"/>
      <c r="O48" s="14"/>
      <c r="P48" s="14"/>
      <c r="Q48" s="14"/>
      <c r="R48" s="14"/>
      <c r="S48" s="14"/>
      <c r="T48" s="14"/>
      <c r="U48" s="14"/>
      <c r="V48" s="14"/>
      <c r="W48" s="14"/>
      <c r="X48" s="14"/>
      <c r="Y48" s="167"/>
      <c r="Z48" s="14"/>
      <c r="AA48" s="14"/>
      <c r="AB48" s="167"/>
      <c r="AC48" s="167"/>
      <c r="AD48" s="14"/>
      <c r="AE48" s="14"/>
      <c r="AF48" s="14"/>
      <c r="AG48" s="14"/>
      <c r="AH48" s="14"/>
      <c r="AI48" s="14"/>
    </row>
    <row r="49" spans="1:35" x14ac:dyDescent="0.25">
      <c r="A49" s="212"/>
      <c r="B49" s="14"/>
      <c r="C49" s="14"/>
      <c r="D49" s="14"/>
      <c r="E49" s="14"/>
      <c r="F49" s="14"/>
      <c r="G49" s="14"/>
      <c r="H49" s="14"/>
      <c r="I49" s="14"/>
      <c r="J49" s="14"/>
      <c r="K49" s="14"/>
      <c r="L49" s="14"/>
      <c r="M49" s="14"/>
      <c r="N49" s="14"/>
      <c r="O49" s="14"/>
      <c r="P49" s="14"/>
      <c r="Q49" s="14"/>
      <c r="R49" s="14"/>
      <c r="S49" s="14"/>
      <c r="T49" s="14"/>
      <c r="U49" s="14"/>
      <c r="V49" s="14"/>
      <c r="W49" s="14"/>
      <c r="X49" s="14"/>
      <c r="Y49" s="167"/>
      <c r="Z49" s="14"/>
      <c r="AA49" s="14"/>
      <c r="AB49" s="167"/>
      <c r="AC49" s="167"/>
      <c r="AD49" s="14"/>
      <c r="AE49" s="14"/>
      <c r="AF49" s="14"/>
      <c r="AG49" s="14"/>
      <c r="AH49" s="14"/>
      <c r="AI49" s="14"/>
    </row>
    <row r="50" spans="1:35" x14ac:dyDescent="0.25">
      <c r="A50" s="212"/>
      <c r="B50" s="14"/>
      <c r="C50" s="14"/>
      <c r="D50" s="14"/>
      <c r="E50" s="14"/>
      <c r="F50" s="14"/>
      <c r="G50" s="14"/>
      <c r="H50" s="14"/>
      <c r="I50" s="14"/>
      <c r="J50" s="14"/>
      <c r="K50" s="14"/>
      <c r="L50" s="14"/>
      <c r="M50" s="14"/>
      <c r="N50" s="14"/>
      <c r="O50" s="14"/>
      <c r="P50" s="14"/>
      <c r="Q50" s="14"/>
      <c r="R50" s="14"/>
      <c r="S50" s="14"/>
      <c r="T50" s="14"/>
      <c r="U50" s="14"/>
      <c r="V50" s="14"/>
      <c r="W50" s="14"/>
      <c r="X50" s="14"/>
      <c r="Y50" s="167"/>
      <c r="Z50" s="14"/>
      <c r="AA50" s="14"/>
      <c r="AB50" s="167"/>
      <c r="AC50" s="167"/>
      <c r="AD50" s="14"/>
      <c r="AE50" s="14"/>
      <c r="AF50" s="14"/>
      <c r="AG50" s="14"/>
      <c r="AH50" s="14"/>
      <c r="AI50" s="14"/>
    </row>
    <row r="51" spans="1:35" x14ac:dyDescent="0.25">
      <c r="A51" s="212"/>
      <c r="B51" s="14"/>
      <c r="C51" s="14"/>
      <c r="D51" s="14"/>
      <c r="E51" s="14"/>
      <c r="F51" s="14"/>
      <c r="G51" s="14"/>
      <c r="H51" s="14"/>
      <c r="I51" s="14"/>
      <c r="J51" s="14"/>
      <c r="K51" s="14"/>
      <c r="L51" s="14"/>
      <c r="M51" s="14"/>
      <c r="N51" s="14"/>
      <c r="O51" s="14"/>
      <c r="P51" s="14"/>
      <c r="Q51" s="14"/>
      <c r="R51" s="14"/>
      <c r="S51" s="14"/>
      <c r="T51" s="14"/>
      <c r="U51" s="14"/>
      <c r="V51" s="14"/>
      <c r="W51" s="14"/>
      <c r="X51" s="14"/>
      <c r="Y51" s="167"/>
      <c r="Z51" s="14"/>
      <c r="AA51" s="14"/>
      <c r="AB51" s="167"/>
      <c r="AC51" s="167"/>
      <c r="AD51" s="14"/>
      <c r="AE51" s="14"/>
      <c r="AF51" s="14"/>
      <c r="AG51" s="14"/>
      <c r="AH51" s="14"/>
      <c r="AI51" s="14"/>
    </row>
    <row r="52" spans="1:35" ht="15.75" thickBot="1" x14ac:dyDescent="0.3">
      <c r="A52" s="212"/>
      <c r="B52" s="15"/>
      <c r="C52" s="15"/>
      <c r="D52" s="15"/>
      <c r="E52" s="15"/>
      <c r="F52" s="15"/>
      <c r="G52" s="15"/>
      <c r="H52" s="15"/>
      <c r="I52" s="15"/>
      <c r="J52" s="15"/>
      <c r="K52" s="15"/>
      <c r="L52" s="15"/>
      <c r="M52" s="15"/>
      <c r="N52" s="15"/>
      <c r="O52" s="15"/>
      <c r="P52" s="15"/>
      <c r="Q52" s="15"/>
      <c r="R52" s="15"/>
      <c r="S52" s="15"/>
      <c r="T52" s="15"/>
      <c r="U52" s="15"/>
      <c r="V52" s="15"/>
      <c r="W52" s="15"/>
      <c r="X52" s="15"/>
      <c r="Y52" s="168"/>
      <c r="Z52" s="15"/>
      <c r="AA52" s="15"/>
      <c r="AB52" s="168"/>
      <c r="AC52" s="168"/>
      <c r="AD52" s="15"/>
      <c r="AE52" s="15"/>
      <c r="AF52" s="15"/>
      <c r="AG52" s="15"/>
      <c r="AH52" s="15"/>
      <c r="AI52" s="15"/>
    </row>
    <row r="53" spans="1:35" s="138" customFormat="1" ht="16.5" customHeight="1" thickBot="1" x14ac:dyDescent="0.3">
      <c r="A53" s="208" t="s">
        <v>94</v>
      </c>
      <c r="B53" s="209"/>
      <c r="C53" s="209"/>
      <c r="D53" s="210"/>
      <c r="E53" s="69">
        <f>SUM(E40,COUNTIF(E41:E52,"x"))</f>
        <v>4</v>
      </c>
      <c r="F53" s="69">
        <f>SUM(F40,COUNTIF(F41:F52,"x"))</f>
        <v>5</v>
      </c>
      <c r="G53" s="69">
        <f>SUM(G40,COUNTIF(G41:G52,"x"))</f>
        <v>3</v>
      </c>
      <c r="H53" s="69">
        <f>SUM(H40,COUNTIF(H41:H52,"x"))</f>
        <v>2</v>
      </c>
      <c r="I53" s="70">
        <f>SUM(I40,I41:I52)</f>
        <v>2</v>
      </c>
      <c r="J53" s="70">
        <f>SUM(J40,J41:J52)</f>
        <v>25</v>
      </c>
      <c r="K53" s="70">
        <f>SUM(K40,K41:K52)</f>
        <v>0</v>
      </c>
      <c r="L53" s="164"/>
      <c r="M53" s="69">
        <f t="shared" ref="M53:W53" si="4">SUM(M40,COUNTIF(M41:M52,"x"))</f>
        <v>10</v>
      </c>
      <c r="N53" s="69">
        <f t="shared" si="4"/>
        <v>9</v>
      </c>
      <c r="O53" s="69">
        <f t="shared" si="4"/>
        <v>6</v>
      </c>
      <c r="P53" s="69">
        <f t="shared" si="4"/>
        <v>3</v>
      </c>
      <c r="Q53" s="69">
        <f t="shared" si="4"/>
        <v>2</v>
      </c>
      <c r="R53" s="69">
        <f t="shared" si="4"/>
        <v>10</v>
      </c>
      <c r="S53" s="69">
        <f t="shared" si="4"/>
        <v>5</v>
      </c>
      <c r="T53" s="69">
        <f t="shared" si="4"/>
        <v>5</v>
      </c>
      <c r="U53" s="69">
        <f t="shared" si="4"/>
        <v>4</v>
      </c>
      <c r="V53" s="69">
        <f t="shared" si="4"/>
        <v>0</v>
      </c>
      <c r="W53" s="69">
        <f t="shared" si="4"/>
        <v>1</v>
      </c>
      <c r="X53" s="70">
        <f>SUM(X40,X41:X52)</f>
        <v>100</v>
      </c>
      <c r="Y53" s="70">
        <f>SUM(Y40,COUNTA(Y41:Y52))</f>
        <v>5</v>
      </c>
      <c r="Z53" s="69">
        <f>SUM(Z40,COUNTIF(Z41:Z52,"x"))</f>
        <v>5</v>
      </c>
      <c r="AA53" s="69">
        <f>SUM(AA40,COUNTIF(AA41:AA52,"x"))</f>
        <v>2</v>
      </c>
      <c r="AB53" s="164"/>
      <c r="AC53" s="164"/>
      <c r="AD53" s="69">
        <f t="shared" ref="AD53:AI53" si="5">SUM(AD40,COUNTIF(AD41:AD52,"x"))</f>
        <v>7</v>
      </c>
      <c r="AE53" s="69">
        <f t="shared" si="5"/>
        <v>9</v>
      </c>
      <c r="AF53" s="69">
        <f t="shared" si="5"/>
        <v>1</v>
      </c>
      <c r="AG53" s="69">
        <f t="shared" si="5"/>
        <v>5</v>
      </c>
      <c r="AH53" s="69">
        <f t="shared" si="5"/>
        <v>6</v>
      </c>
      <c r="AI53" s="69">
        <f t="shared" si="5"/>
        <v>3</v>
      </c>
    </row>
    <row r="54" spans="1:35" x14ac:dyDescent="0.25">
      <c r="A54" s="211" t="s">
        <v>84</v>
      </c>
      <c r="B54" s="13"/>
      <c r="C54" s="13"/>
      <c r="D54" s="13"/>
      <c r="E54" s="13"/>
      <c r="F54" s="13"/>
      <c r="G54" s="13"/>
      <c r="H54" s="13"/>
      <c r="I54" s="13"/>
      <c r="J54" s="13"/>
      <c r="K54" s="13"/>
      <c r="L54" s="13"/>
      <c r="M54" s="13"/>
      <c r="N54" s="13"/>
      <c r="O54" s="13"/>
      <c r="P54" s="13"/>
      <c r="Q54" s="13"/>
      <c r="R54" s="13"/>
      <c r="S54" s="13"/>
      <c r="T54" s="13"/>
      <c r="U54" s="13"/>
      <c r="V54" s="13"/>
      <c r="W54" s="13"/>
      <c r="X54" s="13"/>
      <c r="Y54" s="166"/>
      <c r="Z54" s="13"/>
      <c r="AA54" s="13"/>
      <c r="AB54" s="166"/>
      <c r="AC54" s="166"/>
      <c r="AD54" s="13"/>
      <c r="AE54" s="13"/>
      <c r="AF54" s="13"/>
      <c r="AG54" s="13"/>
      <c r="AH54" s="13"/>
      <c r="AI54" s="13"/>
    </row>
    <row r="55" spans="1:35" x14ac:dyDescent="0.25">
      <c r="A55" s="212"/>
      <c r="B55" s="14"/>
      <c r="C55" s="14"/>
      <c r="D55" s="14"/>
      <c r="E55" s="14"/>
      <c r="F55" s="14"/>
      <c r="G55" s="14"/>
      <c r="H55" s="14"/>
      <c r="I55" s="14"/>
      <c r="J55" s="14"/>
      <c r="K55" s="14"/>
      <c r="L55" s="14"/>
      <c r="M55" s="14"/>
      <c r="N55" s="14"/>
      <c r="O55" s="14"/>
      <c r="P55" s="14"/>
      <c r="Q55" s="14"/>
      <c r="R55" s="14"/>
      <c r="S55" s="14"/>
      <c r="T55" s="14"/>
      <c r="U55" s="14"/>
      <c r="V55" s="14"/>
      <c r="W55" s="14"/>
      <c r="X55" s="14"/>
      <c r="Y55" s="167"/>
      <c r="Z55" s="14"/>
      <c r="AA55" s="14"/>
      <c r="AB55" s="167"/>
      <c r="AC55" s="167"/>
      <c r="AD55" s="14"/>
      <c r="AE55" s="14"/>
      <c r="AF55" s="14"/>
      <c r="AG55" s="14"/>
      <c r="AH55" s="14"/>
      <c r="AI55" s="14"/>
    </row>
    <row r="56" spans="1:35" x14ac:dyDescent="0.25">
      <c r="A56" s="212"/>
      <c r="B56" s="14"/>
      <c r="C56" s="14"/>
      <c r="D56" s="14"/>
      <c r="E56" s="14"/>
      <c r="F56" s="14"/>
      <c r="G56" s="14"/>
      <c r="H56" s="14"/>
      <c r="I56" s="14"/>
      <c r="J56" s="14"/>
      <c r="K56" s="14"/>
      <c r="L56" s="14"/>
      <c r="M56" s="14"/>
      <c r="N56" s="14"/>
      <c r="O56" s="14"/>
      <c r="P56" s="14"/>
      <c r="Q56" s="14"/>
      <c r="R56" s="14"/>
      <c r="S56" s="14"/>
      <c r="T56" s="14"/>
      <c r="U56" s="14"/>
      <c r="V56" s="14"/>
      <c r="W56" s="14"/>
      <c r="X56" s="14"/>
      <c r="Y56" s="167"/>
      <c r="Z56" s="14"/>
      <c r="AA56" s="14"/>
      <c r="AB56" s="167"/>
      <c r="AC56" s="167"/>
      <c r="AD56" s="14"/>
      <c r="AE56" s="14"/>
      <c r="AF56" s="14"/>
      <c r="AG56" s="14"/>
      <c r="AH56" s="14"/>
      <c r="AI56" s="14"/>
    </row>
    <row r="57" spans="1:35" x14ac:dyDescent="0.25">
      <c r="A57" s="212"/>
      <c r="B57" s="14"/>
      <c r="C57" s="14"/>
      <c r="D57" s="14"/>
      <c r="E57" s="14"/>
      <c r="F57" s="14"/>
      <c r="G57" s="14"/>
      <c r="H57" s="14"/>
      <c r="I57" s="14"/>
      <c r="J57" s="14"/>
      <c r="K57" s="14"/>
      <c r="L57" s="14"/>
      <c r="M57" s="14"/>
      <c r="N57" s="14"/>
      <c r="O57" s="14"/>
      <c r="P57" s="14"/>
      <c r="Q57" s="14"/>
      <c r="R57" s="14"/>
      <c r="S57" s="14"/>
      <c r="T57" s="14"/>
      <c r="U57" s="14"/>
      <c r="V57" s="14"/>
      <c r="W57" s="14"/>
      <c r="X57" s="14"/>
      <c r="Y57" s="167"/>
      <c r="Z57" s="14"/>
      <c r="AA57" s="14"/>
      <c r="AB57" s="167"/>
      <c r="AC57" s="167"/>
      <c r="AD57" s="14"/>
      <c r="AE57" s="14"/>
      <c r="AF57" s="14"/>
      <c r="AG57" s="14"/>
      <c r="AH57" s="14"/>
      <c r="AI57" s="14"/>
    </row>
    <row r="58" spans="1:35" x14ac:dyDescent="0.25">
      <c r="A58" s="212"/>
      <c r="B58" s="14"/>
      <c r="C58" s="14"/>
      <c r="D58" s="14"/>
      <c r="E58" s="14"/>
      <c r="F58" s="14"/>
      <c r="G58" s="14"/>
      <c r="H58" s="14"/>
      <c r="I58" s="14"/>
      <c r="J58" s="14"/>
      <c r="K58" s="14"/>
      <c r="L58" s="14"/>
      <c r="M58" s="14"/>
      <c r="N58" s="14"/>
      <c r="O58" s="14"/>
      <c r="P58" s="14"/>
      <c r="Q58" s="14"/>
      <c r="R58" s="14"/>
      <c r="S58" s="14"/>
      <c r="T58" s="14"/>
      <c r="U58" s="14"/>
      <c r="V58" s="14"/>
      <c r="W58" s="14"/>
      <c r="X58" s="14"/>
      <c r="Y58" s="167"/>
      <c r="Z58" s="14"/>
      <c r="AA58" s="14"/>
      <c r="AB58" s="167"/>
      <c r="AC58" s="167"/>
      <c r="AD58" s="14"/>
      <c r="AE58" s="14"/>
      <c r="AF58" s="14"/>
      <c r="AG58" s="14"/>
      <c r="AH58" s="14"/>
      <c r="AI58" s="14"/>
    </row>
    <row r="59" spans="1:35" x14ac:dyDescent="0.25">
      <c r="A59" s="212"/>
      <c r="B59" s="14"/>
      <c r="C59" s="14"/>
      <c r="D59" s="14"/>
      <c r="E59" s="14"/>
      <c r="F59" s="14"/>
      <c r="G59" s="14"/>
      <c r="H59" s="14"/>
      <c r="I59" s="14"/>
      <c r="J59" s="14"/>
      <c r="K59" s="14"/>
      <c r="L59" s="14"/>
      <c r="M59" s="14"/>
      <c r="N59" s="14"/>
      <c r="O59" s="14"/>
      <c r="P59" s="14"/>
      <c r="Q59" s="14"/>
      <c r="R59" s="14"/>
      <c r="S59" s="14"/>
      <c r="T59" s="14"/>
      <c r="U59" s="14"/>
      <c r="V59" s="14"/>
      <c r="W59" s="14"/>
      <c r="X59" s="14"/>
      <c r="Y59" s="167"/>
      <c r="Z59" s="14"/>
      <c r="AA59" s="14"/>
      <c r="AB59" s="167"/>
      <c r="AC59" s="167"/>
      <c r="AD59" s="14"/>
      <c r="AE59" s="14"/>
      <c r="AF59" s="14"/>
      <c r="AG59" s="14"/>
      <c r="AH59" s="14"/>
      <c r="AI59" s="14"/>
    </row>
    <row r="60" spans="1:35" x14ac:dyDescent="0.25">
      <c r="A60" s="212"/>
      <c r="B60" s="14"/>
      <c r="C60" s="14"/>
      <c r="D60" s="14"/>
      <c r="E60" s="14"/>
      <c r="F60" s="14"/>
      <c r="G60" s="14"/>
      <c r="H60" s="14"/>
      <c r="I60" s="14"/>
      <c r="J60" s="14"/>
      <c r="K60" s="14"/>
      <c r="L60" s="14"/>
      <c r="M60" s="14"/>
      <c r="N60" s="14"/>
      <c r="O60" s="14"/>
      <c r="P60" s="14"/>
      <c r="Q60" s="14"/>
      <c r="R60" s="14"/>
      <c r="S60" s="14"/>
      <c r="T60" s="14"/>
      <c r="U60" s="14"/>
      <c r="V60" s="14"/>
      <c r="W60" s="14"/>
      <c r="X60" s="14"/>
      <c r="Y60" s="167"/>
      <c r="Z60" s="14"/>
      <c r="AA60" s="14"/>
      <c r="AB60" s="167"/>
      <c r="AC60" s="167"/>
      <c r="AD60" s="14"/>
      <c r="AE60" s="14"/>
      <c r="AF60" s="14"/>
      <c r="AG60" s="14"/>
      <c r="AH60" s="14"/>
      <c r="AI60" s="14"/>
    </row>
    <row r="61" spans="1:35" x14ac:dyDescent="0.25">
      <c r="A61" s="212"/>
      <c r="B61" s="14"/>
      <c r="C61" s="14"/>
      <c r="D61" s="14"/>
      <c r="E61" s="14"/>
      <c r="F61" s="14"/>
      <c r="G61" s="14"/>
      <c r="H61" s="14"/>
      <c r="I61" s="14"/>
      <c r="J61" s="14"/>
      <c r="K61" s="14"/>
      <c r="L61" s="14"/>
      <c r="M61" s="14"/>
      <c r="N61" s="14"/>
      <c r="O61" s="14"/>
      <c r="P61" s="14"/>
      <c r="Q61" s="14"/>
      <c r="R61" s="14"/>
      <c r="S61" s="14"/>
      <c r="T61" s="14"/>
      <c r="U61" s="14"/>
      <c r="V61" s="14"/>
      <c r="W61" s="14"/>
      <c r="X61" s="14"/>
      <c r="Y61" s="167"/>
      <c r="Z61" s="14"/>
      <c r="AA61" s="14"/>
      <c r="AB61" s="167"/>
      <c r="AC61" s="167"/>
      <c r="AD61" s="14"/>
      <c r="AE61" s="14"/>
      <c r="AF61" s="14"/>
      <c r="AG61" s="14"/>
      <c r="AH61" s="14"/>
      <c r="AI61" s="14"/>
    </row>
    <row r="62" spans="1:35" x14ac:dyDescent="0.25">
      <c r="A62" s="212"/>
      <c r="B62" s="14"/>
      <c r="C62" s="14"/>
      <c r="D62" s="14"/>
      <c r="E62" s="14"/>
      <c r="F62" s="14"/>
      <c r="G62" s="14"/>
      <c r="H62" s="14"/>
      <c r="I62" s="14"/>
      <c r="J62" s="14"/>
      <c r="K62" s="14"/>
      <c r="L62" s="14"/>
      <c r="M62" s="14"/>
      <c r="N62" s="14"/>
      <c r="O62" s="14"/>
      <c r="P62" s="14"/>
      <c r="Q62" s="14"/>
      <c r="R62" s="14"/>
      <c r="S62" s="14"/>
      <c r="T62" s="14"/>
      <c r="U62" s="14"/>
      <c r="V62" s="14"/>
      <c r="W62" s="14"/>
      <c r="X62" s="14"/>
      <c r="Y62" s="167"/>
      <c r="Z62" s="14"/>
      <c r="AA62" s="14"/>
      <c r="AB62" s="167"/>
      <c r="AC62" s="167"/>
      <c r="AD62" s="14"/>
      <c r="AE62" s="14"/>
      <c r="AF62" s="14"/>
      <c r="AG62" s="14"/>
      <c r="AH62" s="14"/>
      <c r="AI62" s="14"/>
    </row>
    <row r="63" spans="1:35" x14ac:dyDescent="0.25">
      <c r="A63" s="212"/>
      <c r="B63" s="14"/>
      <c r="C63" s="14"/>
      <c r="D63" s="14"/>
      <c r="E63" s="14"/>
      <c r="F63" s="14"/>
      <c r="G63" s="14"/>
      <c r="H63" s="14"/>
      <c r="I63" s="14"/>
      <c r="J63" s="14"/>
      <c r="K63" s="14"/>
      <c r="L63" s="14"/>
      <c r="M63" s="14"/>
      <c r="N63" s="14"/>
      <c r="O63" s="14"/>
      <c r="P63" s="14"/>
      <c r="Q63" s="14"/>
      <c r="R63" s="14"/>
      <c r="S63" s="14"/>
      <c r="T63" s="14"/>
      <c r="U63" s="14"/>
      <c r="V63" s="14"/>
      <c r="W63" s="14"/>
      <c r="X63" s="14"/>
      <c r="Y63" s="167"/>
      <c r="Z63" s="14"/>
      <c r="AA63" s="14"/>
      <c r="AB63" s="167"/>
      <c r="AC63" s="167"/>
      <c r="AD63" s="14"/>
      <c r="AE63" s="14"/>
      <c r="AF63" s="14"/>
      <c r="AG63" s="14"/>
      <c r="AH63" s="14"/>
      <c r="AI63" s="14"/>
    </row>
    <row r="64" spans="1:35" x14ac:dyDescent="0.25">
      <c r="A64" s="212"/>
      <c r="B64" s="14"/>
      <c r="C64" s="14"/>
      <c r="D64" s="14"/>
      <c r="E64" s="14"/>
      <c r="F64" s="14"/>
      <c r="G64" s="14"/>
      <c r="H64" s="14"/>
      <c r="I64" s="14"/>
      <c r="J64" s="14"/>
      <c r="K64" s="14"/>
      <c r="L64" s="14"/>
      <c r="M64" s="14"/>
      <c r="N64" s="14"/>
      <c r="O64" s="14"/>
      <c r="P64" s="14"/>
      <c r="Q64" s="14"/>
      <c r="R64" s="14"/>
      <c r="S64" s="14"/>
      <c r="T64" s="14"/>
      <c r="U64" s="14"/>
      <c r="V64" s="14"/>
      <c r="W64" s="14"/>
      <c r="X64" s="14"/>
      <c r="Y64" s="167"/>
      <c r="Z64" s="14"/>
      <c r="AA64" s="14"/>
      <c r="AB64" s="167"/>
      <c r="AC64" s="167"/>
      <c r="AD64" s="14"/>
      <c r="AE64" s="14"/>
      <c r="AF64" s="14"/>
      <c r="AG64" s="14"/>
      <c r="AH64" s="14"/>
      <c r="AI64" s="14"/>
    </row>
    <row r="65" spans="1:35" ht="15.75" thickBot="1" x14ac:dyDescent="0.3">
      <c r="A65" s="212"/>
      <c r="B65" s="15"/>
      <c r="C65" s="15"/>
      <c r="D65" s="15"/>
      <c r="E65" s="15"/>
      <c r="F65" s="15"/>
      <c r="G65" s="15"/>
      <c r="H65" s="15"/>
      <c r="I65" s="15"/>
      <c r="J65" s="15"/>
      <c r="K65" s="15"/>
      <c r="L65" s="15"/>
      <c r="M65" s="15"/>
      <c r="N65" s="15"/>
      <c r="O65" s="15"/>
      <c r="P65" s="15"/>
      <c r="Q65" s="15"/>
      <c r="R65" s="15"/>
      <c r="S65" s="15"/>
      <c r="T65" s="15"/>
      <c r="U65" s="15"/>
      <c r="V65" s="15"/>
      <c r="W65" s="15"/>
      <c r="X65" s="15"/>
      <c r="Y65" s="168"/>
      <c r="Z65" s="15"/>
      <c r="AA65" s="15"/>
      <c r="AB65" s="168"/>
      <c r="AC65" s="168"/>
      <c r="AD65" s="15"/>
      <c r="AE65" s="15"/>
      <c r="AF65" s="15"/>
      <c r="AG65" s="15"/>
      <c r="AH65" s="15"/>
      <c r="AI65" s="15"/>
    </row>
    <row r="66" spans="1:35" s="138" customFormat="1" ht="16.5" customHeight="1" thickBot="1" x14ac:dyDescent="0.3">
      <c r="A66" s="208" t="s">
        <v>94</v>
      </c>
      <c r="B66" s="209"/>
      <c r="C66" s="209"/>
      <c r="D66" s="210"/>
      <c r="E66" s="69">
        <f>SUM(E53,COUNTIF(E54:E65,"x"))</f>
        <v>4</v>
      </c>
      <c r="F66" s="69">
        <f>SUM(F53,COUNTIF(F54:F65,"x"))</f>
        <v>5</v>
      </c>
      <c r="G66" s="69">
        <f>SUM(G53,COUNTIF(G54:G65,"x"))</f>
        <v>3</v>
      </c>
      <c r="H66" s="69">
        <f>SUM(H53,COUNTIF(H54:H65,"x"))</f>
        <v>2</v>
      </c>
      <c r="I66" s="70">
        <f>SUM(I53,I54:I65)</f>
        <v>2</v>
      </c>
      <c r="J66" s="70">
        <f>SUM(J53,J54:J65)</f>
        <v>25</v>
      </c>
      <c r="K66" s="70">
        <f>SUM(K53,K54:K65)</f>
        <v>0</v>
      </c>
      <c r="L66" s="164"/>
      <c r="M66" s="69">
        <f t="shared" ref="M66:W66" si="6">SUM(M53,COUNTIF(M54:M65,"x"))</f>
        <v>10</v>
      </c>
      <c r="N66" s="69">
        <f t="shared" si="6"/>
        <v>9</v>
      </c>
      <c r="O66" s="69">
        <f t="shared" si="6"/>
        <v>6</v>
      </c>
      <c r="P66" s="69">
        <f t="shared" si="6"/>
        <v>3</v>
      </c>
      <c r="Q66" s="69">
        <f t="shared" si="6"/>
        <v>2</v>
      </c>
      <c r="R66" s="69">
        <f t="shared" si="6"/>
        <v>10</v>
      </c>
      <c r="S66" s="69">
        <f t="shared" si="6"/>
        <v>5</v>
      </c>
      <c r="T66" s="69">
        <f t="shared" si="6"/>
        <v>5</v>
      </c>
      <c r="U66" s="69">
        <f t="shared" si="6"/>
        <v>4</v>
      </c>
      <c r="V66" s="69">
        <f t="shared" si="6"/>
        <v>0</v>
      </c>
      <c r="W66" s="69">
        <f t="shared" si="6"/>
        <v>1</v>
      </c>
      <c r="X66" s="70">
        <f>SUM(X53,X54:X65)</f>
        <v>100</v>
      </c>
      <c r="Y66" s="70">
        <f>SUM(Y53,COUNTA(Y54:Y65))</f>
        <v>5</v>
      </c>
      <c r="Z66" s="69">
        <f>SUM(Z53,COUNTIF(Z54:Z65,"x"))</f>
        <v>5</v>
      </c>
      <c r="AA66" s="69">
        <f>SUM(AA53,COUNTIF(AA54:AA65,"x"))</f>
        <v>2</v>
      </c>
      <c r="AB66" s="164"/>
      <c r="AC66" s="164"/>
      <c r="AD66" s="69">
        <f t="shared" ref="AD66:AI66" si="7">SUM(AD53,COUNTIF(AD54:AD65,"x"))</f>
        <v>7</v>
      </c>
      <c r="AE66" s="69">
        <f t="shared" si="7"/>
        <v>9</v>
      </c>
      <c r="AF66" s="69">
        <f t="shared" si="7"/>
        <v>1</v>
      </c>
      <c r="AG66" s="69">
        <f t="shared" si="7"/>
        <v>5</v>
      </c>
      <c r="AH66" s="69">
        <f t="shared" si="7"/>
        <v>6</v>
      </c>
      <c r="AI66" s="69">
        <f t="shared" si="7"/>
        <v>3</v>
      </c>
    </row>
    <row r="67" spans="1:35" x14ac:dyDescent="0.25">
      <c r="A67" s="211" t="s">
        <v>84</v>
      </c>
      <c r="B67" s="13"/>
      <c r="C67" s="13"/>
      <c r="D67" s="13"/>
      <c r="E67" s="13"/>
      <c r="F67" s="13"/>
      <c r="G67" s="13"/>
      <c r="H67" s="13"/>
      <c r="I67" s="13"/>
      <c r="J67" s="13"/>
      <c r="K67" s="13"/>
      <c r="L67" s="13"/>
      <c r="M67" s="13"/>
      <c r="N67" s="13"/>
      <c r="O67" s="13"/>
      <c r="P67" s="13"/>
      <c r="Q67" s="13"/>
      <c r="R67" s="13"/>
      <c r="S67" s="13"/>
      <c r="T67" s="13"/>
      <c r="U67" s="13"/>
      <c r="V67" s="13"/>
      <c r="W67" s="13"/>
      <c r="X67" s="13"/>
      <c r="Y67" s="166"/>
      <c r="Z67" s="13"/>
      <c r="AA67" s="13"/>
      <c r="AB67" s="166"/>
      <c r="AC67" s="166"/>
      <c r="AD67" s="13"/>
      <c r="AE67" s="13"/>
      <c r="AF67" s="13"/>
      <c r="AG67" s="13"/>
      <c r="AH67" s="13"/>
      <c r="AI67" s="13"/>
    </row>
    <row r="68" spans="1:35" x14ac:dyDescent="0.25">
      <c r="A68" s="212"/>
      <c r="B68" s="14"/>
      <c r="C68" s="14"/>
      <c r="D68" s="14"/>
      <c r="E68" s="14"/>
      <c r="F68" s="14"/>
      <c r="G68" s="14"/>
      <c r="H68" s="14"/>
      <c r="I68" s="14"/>
      <c r="J68" s="14"/>
      <c r="K68" s="14"/>
      <c r="L68" s="14"/>
      <c r="M68" s="14"/>
      <c r="N68" s="14"/>
      <c r="O68" s="14"/>
      <c r="P68" s="14"/>
      <c r="Q68" s="14"/>
      <c r="R68" s="14"/>
      <c r="S68" s="14"/>
      <c r="T68" s="14"/>
      <c r="U68" s="14"/>
      <c r="V68" s="14"/>
      <c r="W68" s="14"/>
      <c r="X68" s="14"/>
      <c r="Y68" s="167"/>
      <c r="Z68" s="14"/>
      <c r="AA68" s="14"/>
      <c r="AB68" s="167"/>
      <c r="AC68" s="167"/>
      <c r="AD68" s="14"/>
      <c r="AE68" s="14"/>
      <c r="AF68" s="14"/>
      <c r="AG68" s="14"/>
      <c r="AH68" s="14"/>
      <c r="AI68" s="14"/>
    </row>
    <row r="69" spans="1:35" x14ac:dyDescent="0.25">
      <c r="A69" s="212"/>
      <c r="B69" s="14"/>
      <c r="C69" s="14"/>
      <c r="D69" s="14"/>
      <c r="E69" s="14"/>
      <c r="F69" s="14"/>
      <c r="G69" s="14"/>
      <c r="H69" s="14"/>
      <c r="I69" s="14"/>
      <c r="J69" s="14"/>
      <c r="K69" s="14"/>
      <c r="L69" s="14"/>
      <c r="M69" s="14"/>
      <c r="N69" s="14"/>
      <c r="O69" s="14"/>
      <c r="P69" s="14"/>
      <c r="Q69" s="14"/>
      <c r="R69" s="14"/>
      <c r="S69" s="14"/>
      <c r="T69" s="14"/>
      <c r="U69" s="14"/>
      <c r="V69" s="14"/>
      <c r="W69" s="14"/>
      <c r="X69" s="14"/>
      <c r="Y69" s="167"/>
      <c r="Z69" s="14"/>
      <c r="AA69" s="14"/>
      <c r="AB69" s="167"/>
      <c r="AC69" s="167"/>
      <c r="AD69" s="14"/>
      <c r="AE69" s="14"/>
      <c r="AF69" s="14"/>
      <c r="AG69" s="14"/>
      <c r="AH69" s="14"/>
      <c r="AI69" s="14"/>
    </row>
    <row r="70" spans="1:35" x14ac:dyDescent="0.25">
      <c r="A70" s="212"/>
      <c r="B70" s="14"/>
      <c r="C70" s="14"/>
      <c r="D70" s="14"/>
      <c r="E70" s="14"/>
      <c r="F70" s="14"/>
      <c r="G70" s="14"/>
      <c r="H70" s="14"/>
      <c r="I70" s="14"/>
      <c r="J70" s="14"/>
      <c r="K70" s="14"/>
      <c r="L70" s="14"/>
      <c r="M70" s="14"/>
      <c r="N70" s="14"/>
      <c r="O70" s="14"/>
      <c r="P70" s="14"/>
      <c r="Q70" s="14"/>
      <c r="R70" s="14"/>
      <c r="S70" s="14"/>
      <c r="T70" s="14"/>
      <c r="U70" s="14"/>
      <c r="V70" s="14"/>
      <c r="W70" s="14"/>
      <c r="X70" s="14"/>
      <c r="Y70" s="167"/>
      <c r="Z70" s="14"/>
      <c r="AA70" s="14"/>
      <c r="AB70" s="167"/>
      <c r="AC70" s="167"/>
      <c r="AD70" s="14"/>
      <c r="AE70" s="14"/>
      <c r="AF70" s="14"/>
      <c r="AG70" s="14"/>
      <c r="AH70" s="14"/>
      <c r="AI70" s="14"/>
    </row>
    <row r="71" spans="1:35" x14ac:dyDescent="0.25">
      <c r="A71" s="212"/>
      <c r="B71" s="14"/>
      <c r="C71" s="14"/>
      <c r="D71" s="14"/>
      <c r="E71" s="14"/>
      <c r="F71" s="14"/>
      <c r="G71" s="14"/>
      <c r="H71" s="14"/>
      <c r="I71" s="14"/>
      <c r="J71" s="14"/>
      <c r="K71" s="14"/>
      <c r="L71" s="14"/>
      <c r="M71" s="14"/>
      <c r="N71" s="14"/>
      <c r="O71" s="14"/>
      <c r="P71" s="14"/>
      <c r="Q71" s="14"/>
      <c r="R71" s="14"/>
      <c r="S71" s="14"/>
      <c r="T71" s="14"/>
      <c r="U71" s="14"/>
      <c r="V71" s="14"/>
      <c r="W71" s="14"/>
      <c r="X71" s="14"/>
      <c r="Y71" s="167"/>
      <c r="Z71" s="14"/>
      <c r="AA71" s="14"/>
      <c r="AB71" s="167"/>
      <c r="AC71" s="167"/>
      <c r="AD71" s="14"/>
      <c r="AE71" s="14"/>
      <c r="AF71" s="14"/>
      <c r="AG71" s="14"/>
      <c r="AH71" s="14"/>
      <c r="AI71" s="14"/>
    </row>
    <row r="72" spans="1:35" x14ac:dyDescent="0.25">
      <c r="A72" s="212"/>
      <c r="B72" s="14"/>
      <c r="C72" s="14"/>
      <c r="D72" s="14"/>
      <c r="E72" s="14"/>
      <c r="F72" s="14"/>
      <c r="G72" s="14"/>
      <c r="H72" s="14"/>
      <c r="I72" s="14"/>
      <c r="J72" s="14"/>
      <c r="K72" s="14"/>
      <c r="L72" s="14"/>
      <c r="M72" s="14"/>
      <c r="N72" s="14"/>
      <c r="O72" s="14"/>
      <c r="P72" s="14"/>
      <c r="Q72" s="14"/>
      <c r="R72" s="14"/>
      <c r="S72" s="14"/>
      <c r="T72" s="14"/>
      <c r="U72" s="14"/>
      <c r="V72" s="14"/>
      <c r="W72" s="14"/>
      <c r="X72" s="14"/>
      <c r="Y72" s="167"/>
      <c r="Z72" s="14"/>
      <c r="AA72" s="14"/>
      <c r="AB72" s="167"/>
      <c r="AC72" s="167"/>
      <c r="AD72" s="14"/>
      <c r="AE72" s="14"/>
      <c r="AF72" s="14"/>
      <c r="AG72" s="14"/>
      <c r="AH72" s="14"/>
      <c r="AI72" s="14"/>
    </row>
    <row r="73" spans="1:35" x14ac:dyDescent="0.25">
      <c r="A73" s="212"/>
      <c r="B73" s="14"/>
      <c r="C73" s="14"/>
      <c r="D73" s="14"/>
      <c r="E73" s="14"/>
      <c r="F73" s="14"/>
      <c r="G73" s="14"/>
      <c r="H73" s="14"/>
      <c r="I73" s="14"/>
      <c r="J73" s="14"/>
      <c r="K73" s="14"/>
      <c r="L73" s="14"/>
      <c r="M73" s="14"/>
      <c r="N73" s="14"/>
      <c r="O73" s="14"/>
      <c r="P73" s="14"/>
      <c r="Q73" s="14"/>
      <c r="R73" s="14"/>
      <c r="S73" s="14"/>
      <c r="T73" s="14"/>
      <c r="U73" s="14"/>
      <c r="V73" s="14"/>
      <c r="W73" s="14"/>
      <c r="X73" s="14"/>
      <c r="Y73" s="167"/>
      <c r="Z73" s="14"/>
      <c r="AA73" s="14"/>
      <c r="AB73" s="167"/>
      <c r="AC73" s="167"/>
      <c r="AD73" s="14"/>
      <c r="AE73" s="14"/>
      <c r="AF73" s="14"/>
      <c r="AG73" s="14"/>
      <c r="AH73" s="14"/>
      <c r="AI73" s="14"/>
    </row>
    <row r="74" spans="1:35" x14ac:dyDescent="0.25">
      <c r="A74" s="212"/>
      <c r="B74" s="14"/>
      <c r="C74" s="14"/>
      <c r="D74" s="14"/>
      <c r="E74" s="14"/>
      <c r="F74" s="14"/>
      <c r="G74" s="14"/>
      <c r="H74" s="14"/>
      <c r="I74" s="14"/>
      <c r="J74" s="14"/>
      <c r="K74" s="14"/>
      <c r="L74" s="14"/>
      <c r="M74" s="14"/>
      <c r="N74" s="14"/>
      <c r="O74" s="14"/>
      <c r="P74" s="14"/>
      <c r="Q74" s="14"/>
      <c r="R74" s="14"/>
      <c r="S74" s="14"/>
      <c r="T74" s="14"/>
      <c r="U74" s="14"/>
      <c r="V74" s="14"/>
      <c r="W74" s="14"/>
      <c r="X74" s="14"/>
      <c r="Y74" s="167"/>
      <c r="Z74" s="14"/>
      <c r="AA74" s="14"/>
      <c r="AB74" s="167"/>
      <c r="AC74" s="167"/>
      <c r="AD74" s="14"/>
      <c r="AE74" s="14"/>
      <c r="AF74" s="14"/>
      <c r="AG74" s="14"/>
      <c r="AH74" s="14"/>
      <c r="AI74" s="14"/>
    </row>
    <row r="75" spans="1:35" x14ac:dyDescent="0.25">
      <c r="A75" s="212"/>
      <c r="B75" s="14"/>
      <c r="C75" s="14"/>
      <c r="D75" s="14"/>
      <c r="E75" s="14"/>
      <c r="F75" s="14"/>
      <c r="G75" s="14"/>
      <c r="H75" s="14"/>
      <c r="I75" s="14"/>
      <c r="J75" s="14"/>
      <c r="K75" s="14"/>
      <c r="L75" s="14"/>
      <c r="M75" s="14"/>
      <c r="N75" s="14"/>
      <c r="O75" s="14"/>
      <c r="P75" s="14"/>
      <c r="Q75" s="14"/>
      <c r="R75" s="14"/>
      <c r="S75" s="14"/>
      <c r="T75" s="14"/>
      <c r="U75" s="14"/>
      <c r="V75" s="14"/>
      <c r="W75" s="14"/>
      <c r="X75" s="14"/>
      <c r="Y75" s="167"/>
      <c r="Z75" s="14"/>
      <c r="AA75" s="14"/>
      <c r="AB75" s="167"/>
      <c r="AC75" s="167"/>
      <c r="AD75" s="14"/>
      <c r="AE75" s="14"/>
      <c r="AF75" s="14"/>
      <c r="AG75" s="14"/>
      <c r="AH75" s="14"/>
      <c r="AI75" s="14"/>
    </row>
    <row r="76" spans="1:35" x14ac:dyDescent="0.25">
      <c r="A76" s="212"/>
      <c r="B76" s="14"/>
      <c r="C76" s="14"/>
      <c r="D76" s="14"/>
      <c r="E76" s="14"/>
      <c r="F76" s="14"/>
      <c r="G76" s="14"/>
      <c r="H76" s="14"/>
      <c r="I76" s="14"/>
      <c r="J76" s="14"/>
      <c r="K76" s="14"/>
      <c r="L76" s="14"/>
      <c r="M76" s="14"/>
      <c r="N76" s="14"/>
      <c r="O76" s="14"/>
      <c r="P76" s="14"/>
      <c r="Q76" s="14"/>
      <c r="R76" s="14"/>
      <c r="S76" s="14"/>
      <c r="T76" s="14"/>
      <c r="U76" s="14"/>
      <c r="V76" s="14"/>
      <c r="W76" s="14"/>
      <c r="X76" s="14"/>
      <c r="Y76" s="167"/>
      <c r="Z76" s="14"/>
      <c r="AA76" s="14"/>
      <c r="AB76" s="167"/>
      <c r="AC76" s="167"/>
      <c r="AD76" s="14"/>
      <c r="AE76" s="14"/>
      <c r="AF76" s="14"/>
      <c r="AG76" s="14"/>
      <c r="AH76" s="14"/>
      <c r="AI76" s="14"/>
    </row>
    <row r="77" spans="1:35" x14ac:dyDescent="0.25">
      <c r="A77" s="212"/>
      <c r="B77" s="14"/>
      <c r="C77" s="14"/>
      <c r="D77" s="14"/>
      <c r="E77" s="14"/>
      <c r="F77" s="14"/>
      <c r="G77" s="14"/>
      <c r="H77" s="14"/>
      <c r="I77" s="14"/>
      <c r="J77" s="14"/>
      <c r="K77" s="14"/>
      <c r="L77" s="14"/>
      <c r="M77" s="14"/>
      <c r="N77" s="14"/>
      <c r="O77" s="14"/>
      <c r="P77" s="14"/>
      <c r="Q77" s="14"/>
      <c r="R77" s="14"/>
      <c r="S77" s="14"/>
      <c r="T77" s="14"/>
      <c r="U77" s="14"/>
      <c r="V77" s="14"/>
      <c r="W77" s="14"/>
      <c r="X77" s="14"/>
      <c r="Y77" s="167"/>
      <c r="Z77" s="14"/>
      <c r="AA77" s="14"/>
      <c r="AB77" s="167"/>
      <c r="AC77" s="167"/>
      <c r="AD77" s="14"/>
      <c r="AE77" s="14"/>
      <c r="AF77" s="14"/>
      <c r="AG77" s="14"/>
      <c r="AH77" s="14"/>
      <c r="AI77" s="14"/>
    </row>
    <row r="78" spans="1:35" ht="15.75" thickBot="1" x14ac:dyDescent="0.3">
      <c r="A78" s="212"/>
      <c r="B78" s="15"/>
      <c r="C78" s="15"/>
      <c r="D78" s="15"/>
      <c r="E78" s="15"/>
      <c r="F78" s="15"/>
      <c r="G78" s="15"/>
      <c r="H78" s="15"/>
      <c r="I78" s="15"/>
      <c r="J78" s="15"/>
      <c r="K78" s="15"/>
      <c r="L78" s="15"/>
      <c r="M78" s="15"/>
      <c r="N78" s="15"/>
      <c r="O78" s="15"/>
      <c r="P78" s="15"/>
      <c r="Q78" s="15"/>
      <c r="R78" s="15"/>
      <c r="S78" s="15"/>
      <c r="T78" s="15"/>
      <c r="U78" s="15"/>
      <c r="V78" s="15"/>
      <c r="W78" s="15"/>
      <c r="X78" s="15"/>
      <c r="Y78" s="168"/>
      <c r="Z78" s="15"/>
      <c r="AA78" s="15"/>
      <c r="AB78" s="168"/>
      <c r="AC78" s="168"/>
      <c r="AD78" s="15"/>
      <c r="AE78" s="15"/>
      <c r="AF78" s="15"/>
      <c r="AG78" s="15"/>
      <c r="AH78" s="15"/>
      <c r="AI78" s="15"/>
    </row>
    <row r="79" spans="1:35" s="138" customFormat="1" ht="16.5" customHeight="1" thickBot="1" x14ac:dyDescent="0.3">
      <c r="A79" s="208" t="s">
        <v>94</v>
      </c>
      <c r="B79" s="209"/>
      <c r="C79" s="209"/>
      <c r="D79" s="210"/>
      <c r="E79" s="69">
        <f>SUM(E66,COUNTIF(E67:E78,"x"))</f>
        <v>4</v>
      </c>
      <c r="F79" s="69">
        <f>SUM(F66,COUNTIF(F67:F78,"x"))</f>
        <v>5</v>
      </c>
      <c r="G79" s="69">
        <f>SUM(G66,COUNTIF(G67:G78,"x"))</f>
        <v>3</v>
      </c>
      <c r="H79" s="69">
        <f>SUM(H66,COUNTIF(H67:H78,"x"))</f>
        <v>2</v>
      </c>
      <c r="I79" s="70">
        <f>SUM(I66,I67:I78)</f>
        <v>2</v>
      </c>
      <c r="J79" s="70">
        <f>SUM(J66,J67:J78)</f>
        <v>25</v>
      </c>
      <c r="K79" s="70">
        <f>SUM(K66,K67:K78)</f>
        <v>0</v>
      </c>
      <c r="L79" s="164"/>
      <c r="M79" s="69">
        <f t="shared" ref="M79:W79" si="8">SUM(M66,COUNTIF(M67:M78,"x"))</f>
        <v>10</v>
      </c>
      <c r="N79" s="69">
        <f t="shared" si="8"/>
        <v>9</v>
      </c>
      <c r="O79" s="69">
        <f t="shared" si="8"/>
        <v>6</v>
      </c>
      <c r="P79" s="69">
        <f t="shared" si="8"/>
        <v>3</v>
      </c>
      <c r="Q79" s="69">
        <f t="shared" si="8"/>
        <v>2</v>
      </c>
      <c r="R79" s="69">
        <f t="shared" si="8"/>
        <v>10</v>
      </c>
      <c r="S79" s="69">
        <f t="shared" si="8"/>
        <v>5</v>
      </c>
      <c r="T79" s="69">
        <f t="shared" si="8"/>
        <v>5</v>
      </c>
      <c r="U79" s="69">
        <f t="shared" si="8"/>
        <v>4</v>
      </c>
      <c r="V79" s="69">
        <f t="shared" si="8"/>
        <v>0</v>
      </c>
      <c r="W79" s="69">
        <f t="shared" si="8"/>
        <v>1</v>
      </c>
      <c r="X79" s="70">
        <f>SUM(X66,X67:X78)</f>
        <v>100</v>
      </c>
      <c r="Y79" s="70">
        <f>SUM(Y66,COUNTA(Y67:Y78))</f>
        <v>5</v>
      </c>
      <c r="Z79" s="69">
        <f>SUM(Z66,COUNTIF(Z67:Z78,"x"))</f>
        <v>5</v>
      </c>
      <c r="AA79" s="69">
        <f>SUM(AA66,COUNTIF(AA67:AA78,"x"))</f>
        <v>2</v>
      </c>
      <c r="AB79" s="164"/>
      <c r="AC79" s="164"/>
      <c r="AD79" s="69">
        <f t="shared" ref="AD79:AI79" si="9">SUM(AD66,COUNTIF(AD67:AD78,"x"))</f>
        <v>7</v>
      </c>
      <c r="AE79" s="69">
        <f t="shared" si="9"/>
        <v>9</v>
      </c>
      <c r="AF79" s="69">
        <f t="shared" si="9"/>
        <v>1</v>
      </c>
      <c r="AG79" s="69">
        <f t="shared" si="9"/>
        <v>5</v>
      </c>
      <c r="AH79" s="69">
        <f t="shared" si="9"/>
        <v>6</v>
      </c>
      <c r="AI79" s="69">
        <f t="shared" si="9"/>
        <v>3</v>
      </c>
    </row>
    <row r="80" spans="1:35" x14ac:dyDescent="0.25">
      <c r="A80" s="211" t="s">
        <v>84</v>
      </c>
      <c r="B80" s="13"/>
      <c r="C80" s="13"/>
      <c r="D80" s="13"/>
      <c r="E80" s="13"/>
      <c r="F80" s="13"/>
      <c r="G80" s="13"/>
      <c r="H80" s="13"/>
      <c r="I80" s="13"/>
      <c r="J80" s="13"/>
      <c r="K80" s="13"/>
      <c r="L80" s="13"/>
      <c r="M80" s="13"/>
      <c r="N80" s="13"/>
      <c r="O80" s="13"/>
      <c r="P80" s="13"/>
      <c r="Q80" s="13"/>
      <c r="R80" s="13"/>
      <c r="S80" s="13"/>
      <c r="T80" s="13"/>
      <c r="U80" s="13"/>
      <c r="V80" s="13"/>
      <c r="W80" s="13"/>
      <c r="X80" s="13"/>
      <c r="Y80" s="166"/>
      <c r="Z80" s="13"/>
      <c r="AA80" s="13"/>
      <c r="AB80" s="166"/>
      <c r="AC80" s="166"/>
      <c r="AD80" s="13"/>
      <c r="AE80" s="13"/>
      <c r="AF80" s="13"/>
      <c r="AG80" s="13"/>
      <c r="AH80" s="13"/>
      <c r="AI80" s="13"/>
    </row>
    <row r="81" spans="1:35" x14ac:dyDescent="0.25">
      <c r="A81" s="212"/>
      <c r="B81" s="14"/>
      <c r="C81" s="14"/>
      <c r="D81" s="14"/>
      <c r="E81" s="14"/>
      <c r="F81" s="14"/>
      <c r="G81" s="14"/>
      <c r="H81" s="14"/>
      <c r="I81" s="14"/>
      <c r="J81" s="14"/>
      <c r="K81" s="14"/>
      <c r="L81" s="14"/>
      <c r="M81" s="14"/>
      <c r="N81" s="14"/>
      <c r="O81" s="14"/>
      <c r="P81" s="14"/>
      <c r="Q81" s="14"/>
      <c r="R81" s="14"/>
      <c r="S81" s="14"/>
      <c r="T81" s="14"/>
      <c r="U81" s="14"/>
      <c r="V81" s="14"/>
      <c r="W81" s="14"/>
      <c r="X81" s="14"/>
      <c r="Y81" s="167"/>
      <c r="Z81" s="14"/>
      <c r="AA81" s="14"/>
      <c r="AB81" s="167"/>
      <c r="AC81" s="167"/>
      <c r="AD81" s="14"/>
      <c r="AE81" s="14"/>
      <c r="AF81" s="14"/>
      <c r="AG81" s="14"/>
      <c r="AH81" s="14"/>
      <c r="AI81" s="14"/>
    </row>
    <row r="82" spans="1:35" x14ac:dyDescent="0.25">
      <c r="A82" s="212"/>
      <c r="B82" s="14"/>
      <c r="C82" s="14"/>
      <c r="D82" s="14"/>
      <c r="E82" s="14"/>
      <c r="F82" s="14"/>
      <c r="G82" s="14"/>
      <c r="H82" s="14"/>
      <c r="I82" s="14"/>
      <c r="J82" s="14"/>
      <c r="K82" s="14"/>
      <c r="L82" s="14"/>
      <c r="M82" s="14"/>
      <c r="N82" s="14"/>
      <c r="O82" s="14"/>
      <c r="P82" s="14"/>
      <c r="Q82" s="14"/>
      <c r="R82" s="14"/>
      <c r="S82" s="14"/>
      <c r="T82" s="14"/>
      <c r="U82" s="14"/>
      <c r="V82" s="14"/>
      <c r="W82" s="14"/>
      <c r="X82" s="14"/>
      <c r="Y82" s="167"/>
      <c r="Z82" s="14"/>
      <c r="AA82" s="14"/>
      <c r="AB82" s="167"/>
      <c r="AC82" s="167"/>
      <c r="AD82" s="14"/>
      <c r="AE82" s="14"/>
      <c r="AF82" s="14"/>
      <c r="AG82" s="14"/>
      <c r="AH82" s="14"/>
      <c r="AI82" s="14"/>
    </row>
    <row r="83" spans="1:35" x14ac:dyDescent="0.25">
      <c r="A83" s="212"/>
      <c r="B83" s="14"/>
      <c r="C83" s="14"/>
      <c r="D83" s="14"/>
      <c r="E83" s="14"/>
      <c r="F83" s="14"/>
      <c r="G83" s="14"/>
      <c r="H83" s="14"/>
      <c r="I83" s="14"/>
      <c r="J83" s="14"/>
      <c r="K83" s="14"/>
      <c r="L83" s="14"/>
      <c r="M83" s="14"/>
      <c r="N83" s="14"/>
      <c r="O83" s="14"/>
      <c r="P83" s="14"/>
      <c r="Q83" s="14"/>
      <c r="R83" s="14"/>
      <c r="S83" s="14"/>
      <c r="T83" s="14"/>
      <c r="U83" s="14"/>
      <c r="V83" s="14"/>
      <c r="W83" s="14"/>
      <c r="X83" s="14"/>
      <c r="Y83" s="167"/>
      <c r="Z83" s="14"/>
      <c r="AA83" s="14"/>
      <c r="AB83" s="167"/>
      <c r="AC83" s="167"/>
      <c r="AD83" s="14"/>
      <c r="AE83" s="14"/>
      <c r="AF83" s="14"/>
      <c r="AG83" s="14"/>
      <c r="AH83" s="14"/>
      <c r="AI83" s="14"/>
    </row>
    <row r="84" spans="1:35" x14ac:dyDescent="0.25">
      <c r="A84" s="212"/>
      <c r="B84" s="14"/>
      <c r="C84" s="14"/>
      <c r="D84" s="14"/>
      <c r="E84" s="14"/>
      <c r="F84" s="14"/>
      <c r="G84" s="14"/>
      <c r="H84" s="14"/>
      <c r="I84" s="14"/>
      <c r="J84" s="14"/>
      <c r="K84" s="14"/>
      <c r="L84" s="14"/>
      <c r="M84" s="14"/>
      <c r="N84" s="14"/>
      <c r="O84" s="14"/>
      <c r="P84" s="14"/>
      <c r="Q84" s="14"/>
      <c r="R84" s="14"/>
      <c r="S84" s="14"/>
      <c r="T84" s="14"/>
      <c r="U84" s="14"/>
      <c r="V84" s="14"/>
      <c r="W84" s="14"/>
      <c r="X84" s="14"/>
      <c r="Y84" s="167"/>
      <c r="Z84" s="14"/>
      <c r="AA84" s="14"/>
      <c r="AB84" s="167"/>
      <c r="AC84" s="167"/>
      <c r="AD84" s="14"/>
      <c r="AE84" s="14"/>
      <c r="AF84" s="14"/>
      <c r="AG84" s="14"/>
      <c r="AH84" s="14"/>
      <c r="AI84" s="14"/>
    </row>
    <row r="85" spans="1:35" x14ac:dyDescent="0.25">
      <c r="A85" s="212"/>
      <c r="B85" s="14"/>
      <c r="C85" s="14"/>
      <c r="D85" s="14"/>
      <c r="E85" s="14"/>
      <c r="F85" s="14"/>
      <c r="G85" s="14"/>
      <c r="H85" s="14"/>
      <c r="I85" s="14"/>
      <c r="J85" s="14"/>
      <c r="K85" s="14"/>
      <c r="L85" s="14"/>
      <c r="M85" s="14"/>
      <c r="N85" s="14"/>
      <c r="O85" s="14"/>
      <c r="P85" s="14"/>
      <c r="Q85" s="14"/>
      <c r="R85" s="14"/>
      <c r="S85" s="14"/>
      <c r="T85" s="14"/>
      <c r="U85" s="14"/>
      <c r="V85" s="14"/>
      <c r="W85" s="14"/>
      <c r="X85" s="14"/>
      <c r="Y85" s="167"/>
      <c r="Z85" s="14"/>
      <c r="AA85" s="14"/>
      <c r="AB85" s="167"/>
      <c r="AC85" s="167"/>
      <c r="AD85" s="14"/>
      <c r="AE85" s="14"/>
      <c r="AF85" s="14"/>
      <c r="AG85" s="14"/>
      <c r="AH85" s="14"/>
      <c r="AI85" s="14"/>
    </row>
    <row r="86" spans="1:35" x14ac:dyDescent="0.25">
      <c r="A86" s="212"/>
      <c r="B86" s="14"/>
      <c r="C86" s="14"/>
      <c r="D86" s="14"/>
      <c r="E86" s="14"/>
      <c r="F86" s="14"/>
      <c r="G86" s="14"/>
      <c r="H86" s="14"/>
      <c r="I86" s="14"/>
      <c r="J86" s="14"/>
      <c r="K86" s="14"/>
      <c r="L86" s="14"/>
      <c r="M86" s="14"/>
      <c r="N86" s="14"/>
      <c r="O86" s="14"/>
      <c r="P86" s="14"/>
      <c r="Q86" s="14"/>
      <c r="R86" s="14"/>
      <c r="S86" s="14"/>
      <c r="T86" s="14"/>
      <c r="U86" s="14"/>
      <c r="V86" s="14"/>
      <c r="W86" s="14"/>
      <c r="X86" s="14"/>
      <c r="Y86" s="167"/>
      <c r="Z86" s="14"/>
      <c r="AA86" s="14"/>
      <c r="AB86" s="167"/>
      <c r="AC86" s="167"/>
      <c r="AD86" s="14"/>
      <c r="AE86" s="14"/>
      <c r="AF86" s="14"/>
      <c r="AG86" s="14"/>
      <c r="AH86" s="14"/>
      <c r="AI86" s="14"/>
    </row>
    <row r="87" spans="1:35" x14ac:dyDescent="0.25">
      <c r="A87" s="212"/>
      <c r="B87" s="14"/>
      <c r="C87" s="14"/>
      <c r="D87" s="14"/>
      <c r="E87" s="14"/>
      <c r="F87" s="14"/>
      <c r="G87" s="14"/>
      <c r="H87" s="14"/>
      <c r="I87" s="14"/>
      <c r="J87" s="14"/>
      <c r="K87" s="14"/>
      <c r="L87" s="14"/>
      <c r="M87" s="14"/>
      <c r="N87" s="14"/>
      <c r="O87" s="14"/>
      <c r="P87" s="14"/>
      <c r="Q87" s="14"/>
      <c r="R87" s="14"/>
      <c r="S87" s="14"/>
      <c r="T87" s="14"/>
      <c r="U87" s="14"/>
      <c r="V87" s="14"/>
      <c r="W87" s="14"/>
      <c r="X87" s="14"/>
      <c r="Y87" s="167"/>
      <c r="Z87" s="14"/>
      <c r="AA87" s="14"/>
      <c r="AB87" s="167"/>
      <c r="AC87" s="167"/>
      <c r="AD87" s="14"/>
      <c r="AE87" s="14"/>
      <c r="AF87" s="14"/>
      <c r="AG87" s="14"/>
      <c r="AH87" s="14"/>
      <c r="AI87" s="14"/>
    </row>
    <row r="88" spans="1:35" x14ac:dyDescent="0.25">
      <c r="A88" s="212"/>
      <c r="B88" s="14"/>
      <c r="C88" s="14"/>
      <c r="D88" s="14"/>
      <c r="E88" s="14"/>
      <c r="F88" s="14"/>
      <c r="G88" s="14"/>
      <c r="H88" s="14"/>
      <c r="I88" s="14"/>
      <c r="J88" s="14"/>
      <c r="K88" s="14"/>
      <c r="L88" s="14"/>
      <c r="M88" s="14"/>
      <c r="N88" s="14"/>
      <c r="O88" s="14"/>
      <c r="P88" s="14"/>
      <c r="Q88" s="14"/>
      <c r="R88" s="14"/>
      <c r="S88" s="14"/>
      <c r="T88" s="14"/>
      <c r="U88" s="14"/>
      <c r="V88" s="14"/>
      <c r="W88" s="14"/>
      <c r="X88" s="14"/>
      <c r="Y88" s="167"/>
      <c r="Z88" s="14"/>
      <c r="AA88" s="14"/>
      <c r="AB88" s="167"/>
      <c r="AC88" s="167"/>
      <c r="AD88" s="14"/>
      <c r="AE88" s="14"/>
      <c r="AF88" s="14"/>
      <c r="AG88" s="14"/>
      <c r="AH88" s="14"/>
      <c r="AI88" s="14"/>
    </row>
    <row r="89" spans="1:35" x14ac:dyDescent="0.25">
      <c r="A89" s="212"/>
      <c r="B89" s="14"/>
      <c r="C89" s="14"/>
      <c r="D89" s="14"/>
      <c r="E89" s="14"/>
      <c r="F89" s="14"/>
      <c r="G89" s="14"/>
      <c r="H89" s="14"/>
      <c r="I89" s="14"/>
      <c r="J89" s="14"/>
      <c r="K89" s="14"/>
      <c r="L89" s="14"/>
      <c r="M89" s="14"/>
      <c r="N89" s="14"/>
      <c r="O89" s="14"/>
      <c r="P89" s="14"/>
      <c r="Q89" s="14"/>
      <c r="R89" s="14"/>
      <c r="S89" s="14"/>
      <c r="T89" s="14"/>
      <c r="U89" s="14"/>
      <c r="V89" s="14"/>
      <c r="W89" s="14"/>
      <c r="X89" s="14"/>
      <c r="Y89" s="167"/>
      <c r="Z89" s="14"/>
      <c r="AA89" s="14"/>
      <c r="AB89" s="167"/>
      <c r="AC89" s="167"/>
      <c r="AD89" s="14"/>
      <c r="AE89" s="14"/>
      <c r="AF89" s="14"/>
      <c r="AG89" s="14"/>
      <c r="AH89" s="14"/>
      <c r="AI89" s="14"/>
    </row>
    <row r="90" spans="1:35" x14ac:dyDescent="0.25">
      <c r="A90" s="212"/>
      <c r="B90" s="14"/>
      <c r="C90" s="14"/>
      <c r="D90" s="14"/>
      <c r="E90" s="14"/>
      <c r="F90" s="14"/>
      <c r="G90" s="14"/>
      <c r="H90" s="14"/>
      <c r="I90" s="14"/>
      <c r="J90" s="14"/>
      <c r="K90" s="14"/>
      <c r="L90" s="14"/>
      <c r="M90" s="14"/>
      <c r="N90" s="14"/>
      <c r="O90" s="14"/>
      <c r="P90" s="14"/>
      <c r="Q90" s="14"/>
      <c r="R90" s="14"/>
      <c r="S90" s="14"/>
      <c r="T90" s="14"/>
      <c r="U90" s="14"/>
      <c r="V90" s="14"/>
      <c r="W90" s="14"/>
      <c r="X90" s="14"/>
      <c r="Y90" s="167"/>
      <c r="Z90" s="14"/>
      <c r="AA90" s="14"/>
      <c r="AB90" s="167"/>
      <c r="AC90" s="167"/>
      <c r="AD90" s="14"/>
      <c r="AE90" s="14"/>
      <c r="AF90" s="14"/>
      <c r="AG90" s="14"/>
      <c r="AH90" s="14"/>
      <c r="AI90" s="14"/>
    </row>
    <row r="91" spans="1:35" ht="15.75" thickBot="1" x14ac:dyDescent="0.3">
      <c r="A91" s="212"/>
      <c r="B91" s="15"/>
      <c r="C91" s="15"/>
      <c r="D91" s="15"/>
      <c r="E91" s="15"/>
      <c r="F91" s="15"/>
      <c r="G91" s="15"/>
      <c r="H91" s="15"/>
      <c r="I91" s="15"/>
      <c r="J91" s="15"/>
      <c r="K91" s="15"/>
      <c r="L91" s="15"/>
      <c r="M91" s="15"/>
      <c r="N91" s="15"/>
      <c r="O91" s="15"/>
      <c r="P91" s="15"/>
      <c r="Q91" s="15"/>
      <c r="R91" s="15"/>
      <c r="S91" s="15"/>
      <c r="T91" s="15"/>
      <c r="U91" s="15"/>
      <c r="V91" s="15"/>
      <c r="W91" s="15"/>
      <c r="X91" s="15"/>
      <c r="Y91" s="168"/>
      <c r="Z91" s="15"/>
      <c r="AA91" s="15"/>
      <c r="AB91" s="168"/>
      <c r="AC91" s="168"/>
      <c r="AD91" s="15"/>
      <c r="AE91" s="15"/>
      <c r="AF91" s="15"/>
      <c r="AG91" s="15"/>
      <c r="AH91" s="15"/>
      <c r="AI91" s="15"/>
    </row>
    <row r="92" spans="1:35" s="138" customFormat="1" ht="16.5" customHeight="1" thickBot="1" x14ac:dyDescent="0.3">
      <c r="A92" s="208" t="s">
        <v>94</v>
      </c>
      <c r="B92" s="209"/>
      <c r="C92" s="209"/>
      <c r="D92" s="210"/>
      <c r="E92" s="69">
        <f>SUM(E79,COUNTIF(E80:E91,"x"))</f>
        <v>4</v>
      </c>
      <c r="F92" s="69">
        <f>SUM(F79,COUNTIF(F80:F91,"x"))</f>
        <v>5</v>
      </c>
      <c r="G92" s="69">
        <f>SUM(G79,COUNTIF(G80:G91,"x"))</f>
        <v>3</v>
      </c>
      <c r="H92" s="69">
        <f>SUM(H79,COUNTIF(H80:H91,"x"))</f>
        <v>2</v>
      </c>
      <c r="I92" s="70">
        <f>SUM(I79,I80:I91)</f>
        <v>2</v>
      </c>
      <c r="J92" s="70">
        <f>SUM(J79,J80:J91)</f>
        <v>25</v>
      </c>
      <c r="K92" s="70">
        <f>SUM(K79,K80:K91)</f>
        <v>0</v>
      </c>
      <c r="L92" s="164"/>
      <c r="M92" s="69">
        <f t="shared" ref="M92:W92" si="10">SUM(M79,COUNTIF(M80:M91,"x"))</f>
        <v>10</v>
      </c>
      <c r="N92" s="69">
        <f t="shared" si="10"/>
        <v>9</v>
      </c>
      <c r="O92" s="69">
        <f t="shared" si="10"/>
        <v>6</v>
      </c>
      <c r="P92" s="69">
        <f t="shared" si="10"/>
        <v>3</v>
      </c>
      <c r="Q92" s="69">
        <f t="shared" si="10"/>
        <v>2</v>
      </c>
      <c r="R92" s="69">
        <f t="shared" si="10"/>
        <v>10</v>
      </c>
      <c r="S92" s="69">
        <f t="shared" si="10"/>
        <v>5</v>
      </c>
      <c r="T92" s="69">
        <f t="shared" si="10"/>
        <v>5</v>
      </c>
      <c r="U92" s="69">
        <f t="shared" si="10"/>
        <v>4</v>
      </c>
      <c r="V92" s="69">
        <f t="shared" si="10"/>
        <v>0</v>
      </c>
      <c r="W92" s="69">
        <f t="shared" si="10"/>
        <v>1</v>
      </c>
      <c r="X92" s="70">
        <f>SUM(X79,X80:X91)</f>
        <v>100</v>
      </c>
      <c r="Y92" s="70">
        <f>SUM(Y79,COUNTA(Y80:Y91))</f>
        <v>5</v>
      </c>
      <c r="Z92" s="69">
        <f>SUM(Z79,COUNTIF(Z80:Z91,"x"))</f>
        <v>5</v>
      </c>
      <c r="AA92" s="69">
        <f>SUM(AA79,COUNTIF(AA80:AA91,"x"))</f>
        <v>2</v>
      </c>
      <c r="AB92" s="164"/>
      <c r="AC92" s="164"/>
      <c r="AD92" s="69">
        <f t="shared" ref="AD92:AI92" si="11">SUM(AD79,COUNTIF(AD80:AD91,"x"))</f>
        <v>7</v>
      </c>
      <c r="AE92" s="69">
        <f t="shared" si="11"/>
        <v>9</v>
      </c>
      <c r="AF92" s="69">
        <f t="shared" si="11"/>
        <v>1</v>
      </c>
      <c r="AG92" s="69">
        <f t="shared" si="11"/>
        <v>5</v>
      </c>
      <c r="AH92" s="69">
        <f t="shared" si="11"/>
        <v>6</v>
      </c>
      <c r="AI92" s="69">
        <f t="shared" si="11"/>
        <v>3</v>
      </c>
    </row>
    <row r="93" spans="1:35" x14ac:dyDescent="0.25">
      <c r="A93" s="211" t="s">
        <v>84</v>
      </c>
      <c r="B93" s="13"/>
      <c r="C93" s="13"/>
      <c r="D93" s="13"/>
      <c r="E93" s="13"/>
      <c r="F93" s="13"/>
      <c r="G93" s="13"/>
      <c r="H93" s="13"/>
      <c r="I93" s="13"/>
      <c r="J93" s="13"/>
      <c r="K93" s="13"/>
      <c r="L93" s="13"/>
      <c r="M93" s="13"/>
      <c r="N93" s="13"/>
      <c r="O93" s="13"/>
      <c r="P93" s="13"/>
      <c r="Q93" s="13"/>
      <c r="R93" s="13"/>
      <c r="S93" s="13"/>
      <c r="T93" s="13"/>
      <c r="U93" s="13"/>
      <c r="V93" s="13"/>
      <c r="W93" s="13"/>
      <c r="X93" s="13"/>
      <c r="Y93" s="166"/>
      <c r="Z93" s="13"/>
      <c r="AA93" s="13"/>
      <c r="AB93" s="166"/>
      <c r="AC93" s="166"/>
      <c r="AD93" s="13"/>
      <c r="AE93" s="13"/>
      <c r="AF93" s="13"/>
      <c r="AG93" s="13"/>
      <c r="AH93" s="13"/>
      <c r="AI93" s="13"/>
    </row>
    <row r="94" spans="1:35" x14ac:dyDescent="0.25">
      <c r="A94" s="212"/>
      <c r="B94" s="14"/>
      <c r="C94" s="14"/>
      <c r="D94" s="14"/>
      <c r="E94" s="14"/>
      <c r="F94" s="14"/>
      <c r="G94" s="14"/>
      <c r="H94" s="14"/>
      <c r="I94" s="14"/>
      <c r="J94" s="14"/>
      <c r="K94" s="14"/>
      <c r="L94" s="14"/>
      <c r="M94" s="14"/>
      <c r="N94" s="14"/>
      <c r="O94" s="14"/>
      <c r="P94" s="14"/>
      <c r="Q94" s="14"/>
      <c r="R94" s="14"/>
      <c r="S94" s="14"/>
      <c r="T94" s="14"/>
      <c r="U94" s="14"/>
      <c r="V94" s="14"/>
      <c r="W94" s="14"/>
      <c r="X94" s="14"/>
      <c r="Y94" s="167"/>
      <c r="Z94" s="14"/>
      <c r="AA94" s="14"/>
      <c r="AB94" s="167"/>
      <c r="AC94" s="167"/>
      <c r="AD94" s="14"/>
      <c r="AE94" s="14"/>
      <c r="AF94" s="14"/>
      <c r="AG94" s="14"/>
      <c r="AH94" s="14"/>
      <c r="AI94" s="14"/>
    </row>
    <row r="95" spans="1:35" x14ac:dyDescent="0.25">
      <c r="A95" s="212"/>
      <c r="B95" s="14"/>
      <c r="C95" s="14"/>
      <c r="D95" s="14"/>
      <c r="E95" s="14"/>
      <c r="F95" s="14"/>
      <c r="G95" s="14"/>
      <c r="H95" s="14"/>
      <c r="I95" s="14"/>
      <c r="J95" s="14"/>
      <c r="K95" s="14"/>
      <c r="L95" s="14"/>
      <c r="M95" s="14"/>
      <c r="N95" s="14"/>
      <c r="O95" s="14"/>
      <c r="P95" s="14"/>
      <c r="Q95" s="14"/>
      <c r="R95" s="14"/>
      <c r="S95" s="14"/>
      <c r="T95" s="14"/>
      <c r="U95" s="14"/>
      <c r="V95" s="14"/>
      <c r="W95" s="14"/>
      <c r="X95" s="14"/>
      <c r="Y95" s="167"/>
      <c r="Z95" s="14"/>
      <c r="AA95" s="14"/>
      <c r="AB95" s="167"/>
      <c r="AC95" s="167"/>
      <c r="AD95" s="14"/>
      <c r="AE95" s="14"/>
      <c r="AF95" s="14"/>
      <c r="AG95" s="14"/>
      <c r="AH95" s="14"/>
      <c r="AI95" s="14"/>
    </row>
    <row r="96" spans="1:35" x14ac:dyDescent="0.25">
      <c r="A96" s="212"/>
      <c r="B96" s="14"/>
      <c r="C96" s="14"/>
      <c r="D96" s="14"/>
      <c r="E96" s="14"/>
      <c r="F96" s="14"/>
      <c r="G96" s="14"/>
      <c r="H96" s="14"/>
      <c r="I96" s="14"/>
      <c r="J96" s="14"/>
      <c r="K96" s="14"/>
      <c r="L96" s="14"/>
      <c r="M96" s="14"/>
      <c r="N96" s="14"/>
      <c r="O96" s="14"/>
      <c r="P96" s="14"/>
      <c r="Q96" s="14"/>
      <c r="R96" s="14"/>
      <c r="S96" s="14"/>
      <c r="T96" s="14"/>
      <c r="U96" s="14"/>
      <c r="V96" s="14"/>
      <c r="W96" s="14"/>
      <c r="X96" s="14"/>
      <c r="Y96" s="167"/>
      <c r="Z96" s="14"/>
      <c r="AA96" s="14"/>
      <c r="AB96" s="167"/>
      <c r="AC96" s="167"/>
      <c r="AD96" s="14"/>
      <c r="AE96" s="14"/>
      <c r="AF96" s="14"/>
      <c r="AG96" s="14"/>
      <c r="AH96" s="14"/>
      <c r="AI96" s="14"/>
    </row>
    <row r="97" spans="1:35" x14ac:dyDescent="0.25">
      <c r="A97" s="212"/>
      <c r="B97" s="14"/>
      <c r="C97" s="14"/>
      <c r="D97" s="14"/>
      <c r="E97" s="14"/>
      <c r="F97" s="14"/>
      <c r="G97" s="14"/>
      <c r="H97" s="14"/>
      <c r="I97" s="14"/>
      <c r="J97" s="14"/>
      <c r="K97" s="14"/>
      <c r="L97" s="14"/>
      <c r="M97" s="14"/>
      <c r="N97" s="14"/>
      <c r="O97" s="14"/>
      <c r="P97" s="14"/>
      <c r="Q97" s="14"/>
      <c r="R97" s="14"/>
      <c r="S97" s="14"/>
      <c r="T97" s="14"/>
      <c r="U97" s="14"/>
      <c r="V97" s="14"/>
      <c r="W97" s="14"/>
      <c r="X97" s="14"/>
      <c r="Y97" s="167"/>
      <c r="Z97" s="14"/>
      <c r="AA97" s="14"/>
      <c r="AB97" s="167"/>
      <c r="AC97" s="167"/>
      <c r="AD97" s="14"/>
      <c r="AE97" s="14"/>
      <c r="AF97" s="14"/>
      <c r="AG97" s="14"/>
      <c r="AH97" s="14"/>
      <c r="AI97" s="14"/>
    </row>
    <row r="98" spans="1:35" x14ac:dyDescent="0.25">
      <c r="A98" s="212"/>
      <c r="B98" s="14"/>
      <c r="C98" s="14"/>
      <c r="D98" s="14"/>
      <c r="E98" s="14"/>
      <c r="F98" s="14"/>
      <c r="G98" s="14"/>
      <c r="H98" s="14"/>
      <c r="I98" s="14"/>
      <c r="J98" s="14"/>
      <c r="K98" s="14"/>
      <c r="L98" s="14"/>
      <c r="M98" s="14"/>
      <c r="N98" s="14"/>
      <c r="O98" s="14"/>
      <c r="P98" s="14"/>
      <c r="Q98" s="14"/>
      <c r="R98" s="14"/>
      <c r="S98" s="14"/>
      <c r="T98" s="14"/>
      <c r="U98" s="14"/>
      <c r="V98" s="14"/>
      <c r="W98" s="14"/>
      <c r="X98" s="14"/>
      <c r="Y98" s="167"/>
      <c r="Z98" s="14"/>
      <c r="AA98" s="14"/>
      <c r="AB98" s="167"/>
      <c r="AC98" s="167"/>
      <c r="AD98" s="14"/>
      <c r="AE98" s="14"/>
      <c r="AF98" s="14"/>
      <c r="AG98" s="14"/>
      <c r="AH98" s="14"/>
      <c r="AI98" s="14"/>
    </row>
    <row r="99" spans="1:35" x14ac:dyDescent="0.25">
      <c r="A99" s="212"/>
      <c r="B99" s="14"/>
      <c r="C99" s="14"/>
      <c r="D99" s="14"/>
      <c r="E99" s="14"/>
      <c r="F99" s="14"/>
      <c r="G99" s="14"/>
      <c r="H99" s="14"/>
      <c r="I99" s="14"/>
      <c r="J99" s="14"/>
      <c r="K99" s="14"/>
      <c r="L99" s="14"/>
      <c r="M99" s="14"/>
      <c r="N99" s="14"/>
      <c r="O99" s="14"/>
      <c r="P99" s="14"/>
      <c r="Q99" s="14"/>
      <c r="R99" s="14"/>
      <c r="S99" s="14"/>
      <c r="T99" s="14"/>
      <c r="U99" s="14"/>
      <c r="V99" s="14"/>
      <c r="W99" s="14"/>
      <c r="X99" s="14"/>
      <c r="Y99" s="167"/>
      <c r="Z99" s="14"/>
      <c r="AA99" s="14"/>
      <c r="AB99" s="167"/>
      <c r="AC99" s="167"/>
      <c r="AD99" s="14"/>
      <c r="AE99" s="14"/>
      <c r="AF99" s="14"/>
      <c r="AG99" s="14"/>
      <c r="AH99" s="14"/>
      <c r="AI99" s="14"/>
    </row>
    <row r="100" spans="1:35" x14ac:dyDescent="0.25">
      <c r="A100" s="212"/>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67"/>
      <c r="Z100" s="14"/>
      <c r="AA100" s="14"/>
      <c r="AB100" s="167"/>
      <c r="AC100" s="167"/>
      <c r="AD100" s="14"/>
      <c r="AE100" s="14"/>
      <c r="AF100" s="14"/>
      <c r="AG100" s="14"/>
      <c r="AH100" s="14"/>
      <c r="AI100" s="14"/>
    </row>
    <row r="101" spans="1:35" x14ac:dyDescent="0.25">
      <c r="A101" s="212"/>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67"/>
      <c r="Z101" s="14"/>
      <c r="AA101" s="14"/>
      <c r="AB101" s="167"/>
      <c r="AC101" s="167"/>
      <c r="AD101" s="14"/>
      <c r="AE101" s="14"/>
      <c r="AF101" s="14"/>
      <c r="AG101" s="14"/>
      <c r="AH101" s="14"/>
      <c r="AI101" s="14"/>
    </row>
    <row r="102" spans="1:35" x14ac:dyDescent="0.25">
      <c r="A102" s="212"/>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67"/>
      <c r="Z102" s="14"/>
      <c r="AA102" s="14"/>
      <c r="AB102" s="167"/>
      <c r="AC102" s="167"/>
      <c r="AD102" s="14"/>
      <c r="AE102" s="14"/>
      <c r="AF102" s="14"/>
      <c r="AG102" s="14"/>
      <c r="AH102" s="14"/>
      <c r="AI102" s="14"/>
    </row>
    <row r="103" spans="1:35" x14ac:dyDescent="0.25">
      <c r="A103" s="212"/>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67"/>
      <c r="Z103" s="14"/>
      <c r="AA103" s="14"/>
      <c r="AB103" s="167"/>
      <c r="AC103" s="167"/>
      <c r="AD103" s="14"/>
      <c r="AE103" s="14"/>
      <c r="AF103" s="14"/>
      <c r="AG103" s="14"/>
      <c r="AH103" s="14"/>
      <c r="AI103" s="14"/>
    </row>
    <row r="104" spans="1:35" ht="15.75" thickBot="1" x14ac:dyDescent="0.3">
      <c r="A104" s="212"/>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68"/>
      <c r="Z104" s="15"/>
      <c r="AA104" s="15"/>
      <c r="AB104" s="168"/>
      <c r="AC104" s="168"/>
      <c r="AD104" s="15"/>
      <c r="AE104" s="15"/>
      <c r="AF104" s="15"/>
      <c r="AG104" s="15"/>
      <c r="AH104" s="15"/>
      <c r="AI104" s="15"/>
    </row>
    <row r="105" spans="1:35" s="138" customFormat="1" ht="16.5" customHeight="1" thickBot="1" x14ac:dyDescent="0.3">
      <c r="A105" s="208" t="s">
        <v>94</v>
      </c>
      <c r="B105" s="209"/>
      <c r="C105" s="209"/>
      <c r="D105" s="210"/>
      <c r="E105" s="69">
        <f>SUM(E92,COUNTIF(E93:E104,"x"))</f>
        <v>4</v>
      </c>
      <c r="F105" s="69">
        <f>SUM(F92,COUNTIF(F93:F104,"x"))</f>
        <v>5</v>
      </c>
      <c r="G105" s="69">
        <f>SUM(G92,COUNTIF(G93:G104,"x"))</f>
        <v>3</v>
      </c>
      <c r="H105" s="69">
        <f>SUM(H92,COUNTIF(H93:H104,"x"))</f>
        <v>2</v>
      </c>
      <c r="I105" s="70">
        <f>SUM(I92,I93:I104)</f>
        <v>2</v>
      </c>
      <c r="J105" s="70">
        <f>SUM(J92,J93:J104)</f>
        <v>25</v>
      </c>
      <c r="K105" s="70">
        <f>SUM(K92,K93:K104)</f>
        <v>0</v>
      </c>
      <c r="L105" s="164"/>
      <c r="M105" s="69">
        <f t="shared" ref="M105:W105" si="12">SUM(M92,COUNTIF(M93:M104,"x"))</f>
        <v>10</v>
      </c>
      <c r="N105" s="69">
        <f t="shared" si="12"/>
        <v>9</v>
      </c>
      <c r="O105" s="69">
        <f t="shared" si="12"/>
        <v>6</v>
      </c>
      <c r="P105" s="69">
        <f t="shared" si="12"/>
        <v>3</v>
      </c>
      <c r="Q105" s="69">
        <f t="shared" si="12"/>
        <v>2</v>
      </c>
      <c r="R105" s="69">
        <f t="shared" si="12"/>
        <v>10</v>
      </c>
      <c r="S105" s="69">
        <f t="shared" si="12"/>
        <v>5</v>
      </c>
      <c r="T105" s="69">
        <f t="shared" si="12"/>
        <v>5</v>
      </c>
      <c r="U105" s="69">
        <f t="shared" si="12"/>
        <v>4</v>
      </c>
      <c r="V105" s="69">
        <f t="shared" si="12"/>
        <v>0</v>
      </c>
      <c r="W105" s="69">
        <f t="shared" si="12"/>
        <v>1</v>
      </c>
      <c r="X105" s="70">
        <f>SUM(X92,X93:X104)</f>
        <v>100</v>
      </c>
      <c r="Y105" s="70">
        <f>SUM(Y92,COUNTA(Y93:Y104))</f>
        <v>5</v>
      </c>
      <c r="Z105" s="69">
        <f>SUM(Z92,COUNTIF(Z93:Z104,"x"))</f>
        <v>5</v>
      </c>
      <c r="AA105" s="69">
        <f>SUM(AA92,COUNTIF(AA93:AA104,"x"))</f>
        <v>2</v>
      </c>
      <c r="AB105" s="164"/>
      <c r="AC105" s="164"/>
      <c r="AD105" s="69">
        <f t="shared" ref="AD105:AI105" si="13">SUM(AD92,COUNTIF(AD93:AD104,"x"))</f>
        <v>7</v>
      </c>
      <c r="AE105" s="69">
        <f t="shared" si="13"/>
        <v>9</v>
      </c>
      <c r="AF105" s="69">
        <f t="shared" si="13"/>
        <v>1</v>
      </c>
      <c r="AG105" s="69">
        <f t="shared" si="13"/>
        <v>5</v>
      </c>
      <c r="AH105" s="69">
        <f t="shared" si="13"/>
        <v>6</v>
      </c>
      <c r="AI105" s="69">
        <f t="shared" si="13"/>
        <v>3</v>
      </c>
    </row>
    <row r="106" spans="1:35" x14ac:dyDescent="0.25">
      <c r="A106" s="211" t="s">
        <v>84</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66"/>
      <c r="Z106" s="13"/>
      <c r="AA106" s="13"/>
      <c r="AB106" s="166"/>
      <c r="AC106" s="166"/>
      <c r="AD106" s="13"/>
      <c r="AE106" s="13"/>
      <c r="AF106" s="13"/>
      <c r="AG106" s="13"/>
      <c r="AH106" s="13"/>
      <c r="AI106" s="13"/>
    </row>
    <row r="107" spans="1:35" x14ac:dyDescent="0.25">
      <c r="A107" s="212"/>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67"/>
      <c r="Z107" s="14"/>
      <c r="AA107" s="14"/>
      <c r="AB107" s="167"/>
      <c r="AC107" s="167"/>
      <c r="AD107" s="14"/>
      <c r="AE107" s="14"/>
      <c r="AF107" s="14"/>
      <c r="AG107" s="14"/>
      <c r="AH107" s="14"/>
      <c r="AI107" s="14"/>
    </row>
    <row r="108" spans="1:35" x14ac:dyDescent="0.25">
      <c r="A108" s="212"/>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67"/>
      <c r="Z108" s="14"/>
      <c r="AA108" s="14"/>
      <c r="AB108" s="167"/>
      <c r="AC108" s="167"/>
      <c r="AD108" s="14"/>
      <c r="AE108" s="14"/>
      <c r="AF108" s="14"/>
      <c r="AG108" s="14"/>
      <c r="AH108" s="14"/>
      <c r="AI108" s="14"/>
    </row>
    <row r="109" spans="1:35" x14ac:dyDescent="0.25">
      <c r="A109" s="212"/>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67"/>
      <c r="Z109" s="14"/>
      <c r="AA109" s="14"/>
      <c r="AB109" s="167"/>
      <c r="AC109" s="167"/>
      <c r="AD109" s="14"/>
      <c r="AE109" s="14"/>
      <c r="AF109" s="14"/>
      <c r="AG109" s="14"/>
      <c r="AH109" s="14"/>
      <c r="AI109" s="14"/>
    </row>
    <row r="110" spans="1:35" x14ac:dyDescent="0.25">
      <c r="A110" s="212"/>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67"/>
      <c r="Z110" s="14"/>
      <c r="AA110" s="14"/>
      <c r="AB110" s="167"/>
      <c r="AC110" s="167"/>
      <c r="AD110" s="14"/>
      <c r="AE110" s="14"/>
      <c r="AF110" s="14"/>
      <c r="AG110" s="14"/>
      <c r="AH110" s="14"/>
      <c r="AI110" s="14"/>
    </row>
    <row r="111" spans="1:35" x14ac:dyDescent="0.25">
      <c r="A111" s="212"/>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67"/>
      <c r="Z111" s="14"/>
      <c r="AA111" s="14"/>
      <c r="AB111" s="167"/>
      <c r="AC111" s="167"/>
      <c r="AD111" s="14"/>
      <c r="AE111" s="14"/>
      <c r="AF111" s="14"/>
      <c r="AG111" s="14"/>
      <c r="AH111" s="14"/>
      <c r="AI111" s="14"/>
    </row>
    <row r="112" spans="1:35" x14ac:dyDescent="0.25">
      <c r="A112" s="212"/>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67"/>
      <c r="Z112" s="14"/>
      <c r="AA112" s="14"/>
      <c r="AB112" s="167"/>
      <c r="AC112" s="167"/>
      <c r="AD112" s="14"/>
      <c r="AE112" s="14"/>
      <c r="AF112" s="14"/>
      <c r="AG112" s="14"/>
      <c r="AH112" s="14"/>
      <c r="AI112" s="14"/>
    </row>
    <row r="113" spans="1:35" x14ac:dyDescent="0.25">
      <c r="A113" s="212"/>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67"/>
      <c r="Z113" s="14"/>
      <c r="AA113" s="14"/>
      <c r="AB113" s="167"/>
      <c r="AC113" s="167"/>
      <c r="AD113" s="14"/>
      <c r="AE113" s="14"/>
      <c r="AF113" s="14"/>
      <c r="AG113" s="14"/>
      <c r="AH113" s="14"/>
      <c r="AI113" s="14"/>
    </row>
    <row r="114" spans="1:35" x14ac:dyDescent="0.25">
      <c r="A114" s="212"/>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67"/>
      <c r="Z114" s="14"/>
      <c r="AA114" s="14"/>
      <c r="AB114" s="167"/>
      <c r="AC114" s="167"/>
      <c r="AD114" s="14"/>
      <c r="AE114" s="14"/>
      <c r="AF114" s="14"/>
      <c r="AG114" s="14"/>
      <c r="AH114" s="14"/>
      <c r="AI114" s="14"/>
    </row>
    <row r="115" spans="1:35" x14ac:dyDescent="0.25">
      <c r="A115" s="212"/>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67"/>
      <c r="Z115" s="14"/>
      <c r="AA115" s="14"/>
      <c r="AB115" s="167"/>
      <c r="AC115" s="167"/>
      <c r="AD115" s="14"/>
      <c r="AE115" s="14"/>
      <c r="AF115" s="14"/>
      <c r="AG115" s="14"/>
      <c r="AH115" s="14"/>
      <c r="AI115" s="14"/>
    </row>
    <row r="116" spans="1:35" x14ac:dyDescent="0.25">
      <c r="A116" s="212"/>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67"/>
      <c r="Z116" s="14"/>
      <c r="AA116" s="14"/>
      <c r="AB116" s="167"/>
      <c r="AC116" s="167"/>
      <c r="AD116" s="14"/>
      <c r="AE116" s="14"/>
      <c r="AF116" s="14"/>
      <c r="AG116" s="14"/>
      <c r="AH116" s="14"/>
      <c r="AI116" s="14"/>
    </row>
    <row r="117" spans="1:35" ht="15.75" thickBot="1" x14ac:dyDescent="0.3">
      <c r="A117" s="212"/>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68"/>
      <c r="Z117" s="15"/>
      <c r="AA117" s="15"/>
      <c r="AB117" s="168"/>
      <c r="AC117" s="168"/>
      <c r="AD117" s="15"/>
      <c r="AE117" s="15"/>
      <c r="AF117" s="15"/>
      <c r="AG117" s="15"/>
      <c r="AH117" s="15"/>
      <c r="AI117" s="15"/>
    </row>
    <row r="118" spans="1:35" s="138" customFormat="1" ht="16.5" customHeight="1" thickBot="1" x14ac:dyDescent="0.3">
      <c r="A118" s="208" t="s">
        <v>94</v>
      </c>
      <c r="B118" s="209"/>
      <c r="C118" s="209"/>
      <c r="D118" s="210"/>
      <c r="E118" s="69">
        <f>SUM(E105,COUNTIF(E106:E117,"x"))</f>
        <v>4</v>
      </c>
      <c r="F118" s="69">
        <f>SUM(F105,COUNTIF(F106:F117,"x"))</f>
        <v>5</v>
      </c>
      <c r="G118" s="69">
        <f>SUM(G105,COUNTIF(G106:G117,"x"))</f>
        <v>3</v>
      </c>
      <c r="H118" s="69">
        <f>SUM(H105,COUNTIF(H106:H117,"x"))</f>
        <v>2</v>
      </c>
      <c r="I118" s="70">
        <f>SUM(I105,I106:I117)</f>
        <v>2</v>
      </c>
      <c r="J118" s="70">
        <f>SUM(J105,J106:J117)</f>
        <v>25</v>
      </c>
      <c r="K118" s="70">
        <f>SUM(K105,K106:K117)</f>
        <v>0</v>
      </c>
      <c r="L118" s="164"/>
      <c r="M118" s="69">
        <f t="shared" ref="M118:W118" si="14">SUM(M105,COUNTIF(M106:M117,"x"))</f>
        <v>10</v>
      </c>
      <c r="N118" s="69">
        <f t="shared" si="14"/>
        <v>9</v>
      </c>
      <c r="O118" s="69">
        <f t="shared" si="14"/>
        <v>6</v>
      </c>
      <c r="P118" s="69">
        <f t="shared" si="14"/>
        <v>3</v>
      </c>
      <c r="Q118" s="69">
        <f t="shared" si="14"/>
        <v>2</v>
      </c>
      <c r="R118" s="69">
        <f t="shared" si="14"/>
        <v>10</v>
      </c>
      <c r="S118" s="69">
        <f t="shared" si="14"/>
        <v>5</v>
      </c>
      <c r="T118" s="69">
        <f t="shared" si="14"/>
        <v>5</v>
      </c>
      <c r="U118" s="69">
        <f t="shared" si="14"/>
        <v>4</v>
      </c>
      <c r="V118" s="69">
        <f t="shared" si="14"/>
        <v>0</v>
      </c>
      <c r="W118" s="69">
        <f t="shared" si="14"/>
        <v>1</v>
      </c>
      <c r="X118" s="70">
        <f>SUM(X105,X106:X117)</f>
        <v>100</v>
      </c>
      <c r="Y118" s="70">
        <f>SUM(Y105,COUNTA(Y106:Y117))</f>
        <v>5</v>
      </c>
      <c r="Z118" s="69">
        <f>SUM(Z105,COUNTIF(Z106:Z117,"x"))</f>
        <v>5</v>
      </c>
      <c r="AA118" s="69">
        <f>SUM(AA105,COUNTIF(AA106:AA117,"x"))</f>
        <v>2</v>
      </c>
      <c r="AB118" s="164"/>
      <c r="AC118" s="164"/>
      <c r="AD118" s="69">
        <f t="shared" ref="AD118:AI118" si="15">SUM(AD105,COUNTIF(AD106:AD117,"x"))</f>
        <v>7</v>
      </c>
      <c r="AE118" s="69">
        <f t="shared" si="15"/>
        <v>9</v>
      </c>
      <c r="AF118" s="69">
        <f t="shared" si="15"/>
        <v>1</v>
      </c>
      <c r="AG118" s="69">
        <f t="shared" si="15"/>
        <v>5</v>
      </c>
      <c r="AH118" s="69">
        <f t="shared" si="15"/>
        <v>6</v>
      </c>
      <c r="AI118" s="69">
        <f t="shared" si="15"/>
        <v>3</v>
      </c>
    </row>
    <row r="119" spans="1:35" x14ac:dyDescent="0.25">
      <c r="A119" s="211" t="s">
        <v>84</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66"/>
      <c r="Z119" s="13"/>
      <c r="AA119" s="13"/>
      <c r="AB119" s="166"/>
      <c r="AC119" s="166"/>
      <c r="AD119" s="13"/>
      <c r="AE119" s="13"/>
      <c r="AF119" s="13"/>
      <c r="AG119" s="13"/>
      <c r="AH119" s="13"/>
      <c r="AI119" s="13"/>
    </row>
    <row r="120" spans="1:35" x14ac:dyDescent="0.25">
      <c r="A120" s="212"/>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67"/>
      <c r="Z120" s="14"/>
      <c r="AA120" s="14"/>
      <c r="AB120" s="167"/>
      <c r="AC120" s="167"/>
      <c r="AD120" s="14"/>
      <c r="AE120" s="14"/>
      <c r="AF120" s="14"/>
      <c r="AG120" s="14"/>
      <c r="AH120" s="14"/>
      <c r="AI120" s="14"/>
    </row>
    <row r="121" spans="1:35" x14ac:dyDescent="0.25">
      <c r="A121" s="212"/>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67"/>
      <c r="Z121" s="14"/>
      <c r="AA121" s="14"/>
      <c r="AB121" s="167"/>
      <c r="AC121" s="167"/>
      <c r="AD121" s="14"/>
      <c r="AE121" s="14"/>
      <c r="AF121" s="14"/>
      <c r="AG121" s="14"/>
      <c r="AH121" s="14"/>
      <c r="AI121" s="14"/>
    </row>
    <row r="122" spans="1:35" x14ac:dyDescent="0.25">
      <c r="A122" s="212"/>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67"/>
      <c r="Z122" s="14"/>
      <c r="AA122" s="14"/>
      <c r="AB122" s="167"/>
      <c r="AC122" s="167"/>
      <c r="AD122" s="14"/>
      <c r="AE122" s="14"/>
      <c r="AF122" s="14"/>
      <c r="AG122" s="14"/>
      <c r="AH122" s="14"/>
      <c r="AI122" s="14"/>
    </row>
    <row r="123" spans="1:35" x14ac:dyDescent="0.25">
      <c r="A123" s="212"/>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67"/>
      <c r="Z123" s="14"/>
      <c r="AA123" s="14"/>
      <c r="AB123" s="167"/>
      <c r="AC123" s="167"/>
      <c r="AD123" s="14"/>
      <c r="AE123" s="14"/>
      <c r="AF123" s="14"/>
      <c r="AG123" s="14"/>
      <c r="AH123" s="14"/>
      <c r="AI123" s="14"/>
    </row>
    <row r="124" spans="1:35" x14ac:dyDescent="0.25">
      <c r="A124" s="212"/>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67"/>
      <c r="Z124" s="14"/>
      <c r="AA124" s="14"/>
      <c r="AB124" s="167"/>
      <c r="AC124" s="167"/>
      <c r="AD124" s="14"/>
      <c r="AE124" s="14"/>
      <c r="AF124" s="14"/>
      <c r="AG124" s="14"/>
      <c r="AH124" s="14"/>
      <c r="AI124" s="14"/>
    </row>
    <row r="125" spans="1:35" x14ac:dyDescent="0.25">
      <c r="A125" s="21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67"/>
      <c r="Z125" s="14"/>
      <c r="AA125" s="14"/>
      <c r="AB125" s="167"/>
      <c r="AC125" s="167"/>
      <c r="AD125" s="14"/>
      <c r="AE125" s="14"/>
      <c r="AF125" s="14"/>
      <c r="AG125" s="14"/>
      <c r="AH125" s="14"/>
      <c r="AI125" s="14"/>
    </row>
    <row r="126" spans="1:35" x14ac:dyDescent="0.25">
      <c r="A126" s="212"/>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67"/>
      <c r="Z126" s="14"/>
      <c r="AA126" s="14"/>
      <c r="AB126" s="167"/>
      <c r="AC126" s="167"/>
      <c r="AD126" s="14"/>
      <c r="AE126" s="14"/>
      <c r="AF126" s="14"/>
      <c r="AG126" s="14"/>
      <c r="AH126" s="14"/>
      <c r="AI126" s="14"/>
    </row>
    <row r="127" spans="1:35" x14ac:dyDescent="0.25">
      <c r="A127" s="212"/>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67"/>
      <c r="Z127" s="14"/>
      <c r="AA127" s="14"/>
      <c r="AB127" s="167"/>
      <c r="AC127" s="167"/>
      <c r="AD127" s="14"/>
      <c r="AE127" s="14"/>
      <c r="AF127" s="14"/>
      <c r="AG127" s="14"/>
      <c r="AH127" s="14"/>
      <c r="AI127" s="14"/>
    </row>
    <row r="128" spans="1:35" x14ac:dyDescent="0.25">
      <c r="A128" s="212"/>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67"/>
      <c r="Z128" s="14"/>
      <c r="AA128" s="14"/>
      <c r="AB128" s="167"/>
      <c r="AC128" s="167"/>
      <c r="AD128" s="14"/>
      <c r="AE128" s="14"/>
      <c r="AF128" s="14"/>
      <c r="AG128" s="14"/>
      <c r="AH128" s="14"/>
      <c r="AI128" s="14"/>
    </row>
    <row r="129" spans="1:35" x14ac:dyDescent="0.25">
      <c r="A129" s="212"/>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67"/>
      <c r="Z129" s="14"/>
      <c r="AA129" s="14"/>
      <c r="AB129" s="167"/>
      <c r="AC129" s="167"/>
      <c r="AD129" s="14"/>
      <c r="AE129" s="14"/>
      <c r="AF129" s="14"/>
      <c r="AG129" s="14"/>
      <c r="AH129" s="14"/>
      <c r="AI129" s="14"/>
    </row>
    <row r="130" spans="1:35" ht="15.75" thickBot="1" x14ac:dyDescent="0.3">
      <c r="A130" s="212"/>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68"/>
      <c r="Z130" s="15"/>
      <c r="AA130" s="15"/>
      <c r="AB130" s="168"/>
      <c r="AC130" s="168"/>
      <c r="AD130" s="15"/>
      <c r="AE130" s="15"/>
      <c r="AF130" s="15"/>
      <c r="AG130" s="15"/>
      <c r="AH130" s="15"/>
      <c r="AI130" s="15"/>
    </row>
    <row r="131" spans="1:35" s="138" customFormat="1" ht="16.5" customHeight="1" thickBot="1" x14ac:dyDescent="0.3">
      <c r="A131" s="208" t="s">
        <v>94</v>
      </c>
      <c r="B131" s="209"/>
      <c r="C131" s="209"/>
      <c r="D131" s="210"/>
      <c r="E131" s="69">
        <f>SUM(E118,COUNTIF(E119:E130,"x"))</f>
        <v>4</v>
      </c>
      <c r="F131" s="69">
        <f>SUM(F118,COUNTIF(F119:F130,"x"))</f>
        <v>5</v>
      </c>
      <c r="G131" s="69">
        <f>SUM(G118,COUNTIF(G119:G130,"x"))</f>
        <v>3</v>
      </c>
      <c r="H131" s="69">
        <f>SUM(H118,COUNTIF(H119:H130,"x"))</f>
        <v>2</v>
      </c>
      <c r="I131" s="70">
        <f>SUM(I118,I119:I130)</f>
        <v>2</v>
      </c>
      <c r="J131" s="70">
        <f>SUM(J118,J119:J130)</f>
        <v>25</v>
      </c>
      <c r="K131" s="70">
        <f>SUM(K118,K119:K130)</f>
        <v>0</v>
      </c>
      <c r="L131" s="164"/>
      <c r="M131" s="69">
        <f t="shared" ref="M131:W131" si="16">SUM(M118,COUNTIF(M119:M130,"x"))</f>
        <v>10</v>
      </c>
      <c r="N131" s="69">
        <f t="shared" si="16"/>
        <v>9</v>
      </c>
      <c r="O131" s="69">
        <f t="shared" si="16"/>
        <v>6</v>
      </c>
      <c r="P131" s="69">
        <f t="shared" si="16"/>
        <v>3</v>
      </c>
      <c r="Q131" s="69">
        <f t="shared" si="16"/>
        <v>2</v>
      </c>
      <c r="R131" s="69">
        <f t="shared" si="16"/>
        <v>10</v>
      </c>
      <c r="S131" s="69">
        <f t="shared" si="16"/>
        <v>5</v>
      </c>
      <c r="T131" s="69">
        <f t="shared" si="16"/>
        <v>5</v>
      </c>
      <c r="U131" s="69">
        <f t="shared" si="16"/>
        <v>4</v>
      </c>
      <c r="V131" s="69">
        <f t="shared" si="16"/>
        <v>0</v>
      </c>
      <c r="W131" s="69">
        <f t="shared" si="16"/>
        <v>1</v>
      </c>
      <c r="X131" s="70">
        <f>SUM(X118,X119:X130)</f>
        <v>100</v>
      </c>
      <c r="Y131" s="70">
        <f>SUM(Y118,COUNTA(Y119:Y130))</f>
        <v>5</v>
      </c>
      <c r="Z131" s="69">
        <f>SUM(Z118,COUNTIF(Z119:Z130,"x"))</f>
        <v>5</v>
      </c>
      <c r="AA131" s="69">
        <f>SUM(AA118,COUNTIF(AA119:AA130,"x"))</f>
        <v>2</v>
      </c>
      <c r="AB131" s="164"/>
      <c r="AC131" s="164"/>
      <c r="AD131" s="69">
        <f t="shared" ref="AD131:AI131" si="17">SUM(AD118,COUNTIF(AD119:AD130,"x"))</f>
        <v>7</v>
      </c>
      <c r="AE131" s="69">
        <f t="shared" si="17"/>
        <v>9</v>
      </c>
      <c r="AF131" s="69">
        <f t="shared" si="17"/>
        <v>1</v>
      </c>
      <c r="AG131" s="69">
        <f t="shared" si="17"/>
        <v>5</v>
      </c>
      <c r="AH131" s="69">
        <f t="shared" si="17"/>
        <v>6</v>
      </c>
      <c r="AI131" s="69">
        <f t="shared" si="17"/>
        <v>3</v>
      </c>
    </row>
    <row r="132" spans="1:35" x14ac:dyDescent="0.25">
      <c r="A132" s="211" t="s">
        <v>84</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66"/>
      <c r="Z132" s="13"/>
      <c r="AA132" s="13"/>
      <c r="AB132" s="166"/>
      <c r="AC132" s="166"/>
      <c r="AD132" s="13"/>
      <c r="AE132" s="13"/>
      <c r="AF132" s="13"/>
      <c r="AG132" s="13"/>
      <c r="AH132" s="13"/>
      <c r="AI132" s="13"/>
    </row>
    <row r="133" spans="1:35" x14ac:dyDescent="0.25">
      <c r="A133" s="212"/>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67"/>
      <c r="Z133" s="14"/>
      <c r="AA133" s="14"/>
      <c r="AB133" s="167"/>
      <c r="AC133" s="167"/>
      <c r="AD133" s="14"/>
      <c r="AE133" s="14"/>
      <c r="AF133" s="14"/>
      <c r="AG133" s="14"/>
      <c r="AH133" s="14"/>
      <c r="AI133" s="14"/>
    </row>
    <row r="134" spans="1:35" x14ac:dyDescent="0.25">
      <c r="A134" s="212"/>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67"/>
      <c r="Z134" s="14"/>
      <c r="AA134" s="14"/>
      <c r="AB134" s="167"/>
      <c r="AC134" s="167"/>
      <c r="AD134" s="14"/>
      <c r="AE134" s="14"/>
      <c r="AF134" s="14"/>
      <c r="AG134" s="14"/>
      <c r="AH134" s="14"/>
      <c r="AI134" s="14"/>
    </row>
    <row r="135" spans="1:35" x14ac:dyDescent="0.25">
      <c r="A135" s="212"/>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67"/>
      <c r="Z135" s="14"/>
      <c r="AA135" s="14"/>
      <c r="AB135" s="167"/>
      <c r="AC135" s="167"/>
      <c r="AD135" s="14"/>
      <c r="AE135" s="14"/>
      <c r="AF135" s="14"/>
      <c r="AG135" s="14"/>
      <c r="AH135" s="14"/>
      <c r="AI135" s="14"/>
    </row>
    <row r="136" spans="1:35" x14ac:dyDescent="0.25">
      <c r="A136" s="212"/>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67"/>
      <c r="Z136" s="14"/>
      <c r="AA136" s="14"/>
      <c r="AB136" s="167"/>
      <c r="AC136" s="167"/>
      <c r="AD136" s="14"/>
      <c r="AE136" s="14"/>
      <c r="AF136" s="14"/>
      <c r="AG136" s="14"/>
      <c r="AH136" s="14"/>
      <c r="AI136" s="14"/>
    </row>
    <row r="137" spans="1:35" x14ac:dyDescent="0.25">
      <c r="A137" s="212"/>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67"/>
      <c r="Z137" s="14"/>
      <c r="AA137" s="14"/>
      <c r="AB137" s="167"/>
      <c r="AC137" s="167"/>
      <c r="AD137" s="14"/>
      <c r="AE137" s="14"/>
      <c r="AF137" s="14"/>
      <c r="AG137" s="14"/>
      <c r="AH137" s="14"/>
      <c r="AI137" s="14"/>
    </row>
    <row r="138" spans="1:35" x14ac:dyDescent="0.25">
      <c r="A138" s="212"/>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67"/>
      <c r="Z138" s="14"/>
      <c r="AA138" s="14"/>
      <c r="AB138" s="167"/>
      <c r="AC138" s="167"/>
      <c r="AD138" s="14"/>
      <c r="AE138" s="14"/>
      <c r="AF138" s="14"/>
      <c r="AG138" s="14"/>
      <c r="AH138" s="14"/>
      <c r="AI138" s="14"/>
    </row>
    <row r="139" spans="1:35" x14ac:dyDescent="0.25">
      <c r="A139" s="212"/>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67"/>
      <c r="Z139" s="14"/>
      <c r="AA139" s="14"/>
      <c r="AB139" s="167"/>
      <c r="AC139" s="167"/>
      <c r="AD139" s="14"/>
      <c r="AE139" s="14"/>
      <c r="AF139" s="14"/>
      <c r="AG139" s="14"/>
      <c r="AH139" s="14"/>
      <c r="AI139" s="14"/>
    </row>
    <row r="140" spans="1:35" x14ac:dyDescent="0.25">
      <c r="A140" s="212"/>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67"/>
      <c r="Z140" s="14"/>
      <c r="AA140" s="14"/>
      <c r="AB140" s="167"/>
      <c r="AC140" s="167"/>
      <c r="AD140" s="14"/>
      <c r="AE140" s="14"/>
      <c r="AF140" s="14"/>
      <c r="AG140" s="14"/>
      <c r="AH140" s="14"/>
      <c r="AI140" s="14"/>
    </row>
    <row r="141" spans="1:35" x14ac:dyDescent="0.25">
      <c r="A141" s="212"/>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67"/>
      <c r="Z141" s="14"/>
      <c r="AA141" s="14"/>
      <c r="AB141" s="167"/>
      <c r="AC141" s="167"/>
      <c r="AD141" s="14"/>
      <c r="AE141" s="14"/>
      <c r="AF141" s="14"/>
      <c r="AG141" s="14"/>
      <c r="AH141" s="14"/>
      <c r="AI141" s="14"/>
    </row>
    <row r="142" spans="1:35" x14ac:dyDescent="0.25">
      <c r="A142" s="212"/>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67"/>
      <c r="Z142" s="14"/>
      <c r="AA142" s="14"/>
      <c r="AB142" s="167"/>
      <c r="AC142" s="167"/>
      <c r="AD142" s="14"/>
      <c r="AE142" s="14"/>
      <c r="AF142" s="14"/>
      <c r="AG142" s="14"/>
      <c r="AH142" s="14"/>
      <c r="AI142" s="14"/>
    </row>
    <row r="143" spans="1:35" ht="15.75" thickBot="1" x14ac:dyDescent="0.3">
      <c r="A143" s="212"/>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68"/>
      <c r="Z143" s="15"/>
      <c r="AA143" s="15"/>
      <c r="AB143" s="168"/>
      <c r="AC143" s="168"/>
      <c r="AD143" s="15"/>
      <c r="AE143" s="15"/>
      <c r="AF143" s="15"/>
      <c r="AG143" s="15"/>
      <c r="AH143" s="15"/>
      <c r="AI143" s="15"/>
    </row>
    <row r="144" spans="1:35" s="138" customFormat="1" ht="16.5" customHeight="1" thickBot="1" x14ac:dyDescent="0.3">
      <c r="A144" s="208" t="s">
        <v>94</v>
      </c>
      <c r="B144" s="209"/>
      <c r="C144" s="209"/>
      <c r="D144" s="210"/>
      <c r="E144" s="69">
        <f>SUM(E131,COUNTIF(E132:E143,"x"))</f>
        <v>4</v>
      </c>
      <c r="F144" s="69">
        <f>SUM(F131,COUNTIF(F132:F143,"x"))</f>
        <v>5</v>
      </c>
      <c r="G144" s="69">
        <f>SUM(G131,COUNTIF(G132:G143,"x"))</f>
        <v>3</v>
      </c>
      <c r="H144" s="69">
        <f>SUM(H131,COUNTIF(H132:H143,"x"))</f>
        <v>2</v>
      </c>
      <c r="I144" s="70">
        <f>SUM(I131,I132:I143)</f>
        <v>2</v>
      </c>
      <c r="J144" s="70">
        <f>SUM(J131,J132:J143)</f>
        <v>25</v>
      </c>
      <c r="K144" s="70">
        <f>SUM(K131,K132:K143)</f>
        <v>0</v>
      </c>
      <c r="L144" s="164"/>
      <c r="M144" s="69">
        <f t="shared" ref="M144:W144" si="18">SUM(M131,COUNTIF(M132:M143,"x"))</f>
        <v>10</v>
      </c>
      <c r="N144" s="69">
        <f t="shared" si="18"/>
        <v>9</v>
      </c>
      <c r="O144" s="69">
        <f t="shared" si="18"/>
        <v>6</v>
      </c>
      <c r="P144" s="69">
        <f t="shared" si="18"/>
        <v>3</v>
      </c>
      <c r="Q144" s="69">
        <f t="shared" si="18"/>
        <v>2</v>
      </c>
      <c r="R144" s="69">
        <f t="shared" si="18"/>
        <v>10</v>
      </c>
      <c r="S144" s="69">
        <f t="shared" si="18"/>
        <v>5</v>
      </c>
      <c r="T144" s="69">
        <f t="shared" si="18"/>
        <v>5</v>
      </c>
      <c r="U144" s="69">
        <f t="shared" si="18"/>
        <v>4</v>
      </c>
      <c r="V144" s="69">
        <f t="shared" si="18"/>
        <v>0</v>
      </c>
      <c r="W144" s="69">
        <f t="shared" si="18"/>
        <v>1</v>
      </c>
      <c r="X144" s="70">
        <f>SUM(X131,X132:X143)</f>
        <v>100</v>
      </c>
      <c r="Y144" s="70">
        <f>SUM(Y131,COUNTA(Y132:Y143))</f>
        <v>5</v>
      </c>
      <c r="Z144" s="69">
        <f>SUM(Z131,COUNTIF(Z132:Z143,"x"))</f>
        <v>5</v>
      </c>
      <c r="AA144" s="69">
        <f>SUM(AA131,COUNTIF(AA132:AA143,"x"))</f>
        <v>2</v>
      </c>
      <c r="AB144" s="164"/>
      <c r="AC144" s="164"/>
      <c r="AD144" s="69">
        <f t="shared" ref="AD144:AI144" si="19">SUM(AD131,COUNTIF(AD132:AD143,"x"))</f>
        <v>7</v>
      </c>
      <c r="AE144" s="69">
        <f t="shared" si="19"/>
        <v>9</v>
      </c>
      <c r="AF144" s="69">
        <f t="shared" si="19"/>
        <v>1</v>
      </c>
      <c r="AG144" s="69">
        <f t="shared" si="19"/>
        <v>5</v>
      </c>
      <c r="AH144" s="69">
        <f t="shared" si="19"/>
        <v>6</v>
      </c>
      <c r="AI144" s="69">
        <f t="shared" si="19"/>
        <v>3</v>
      </c>
    </row>
    <row r="145" spans="1:35" x14ac:dyDescent="0.25">
      <c r="A145" s="211" t="s">
        <v>84</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66"/>
      <c r="Z145" s="13"/>
      <c r="AA145" s="13"/>
      <c r="AB145" s="166"/>
      <c r="AC145" s="166"/>
      <c r="AD145" s="13"/>
      <c r="AE145" s="13"/>
      <c r="AF145" s="13"/>
      <c r="AG145" s="13"/>
      <c r="AH145" s="13"/>
      <c r="AI145" s="13"/>
    </row>
    <row r="146" spans="1:35" x14ac:dyDescent="0.25">
      <c r="A146" s="212"/>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67"/>
      <c r="Z146" s="14"/>
      <c r="AA146" s="14"/>
      <c r="AB146" s="167"/>
      <c r="AC146" s="167"/>
      <c r="AD146" s="14"/>
      <c r="AE146" s="14"/>
      <c r="AF146" s="14"/>
      <c r="AG146" s="14"/>
      <c r="AH146" s="14"/>
      <c r="AI146" s="14"/>
    </row>
    <row r="147" spans="1:35" x14ac:dyDescent="0.25">
      <c r="A147" s="212"/>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67"/>
      <c r="Z147" s="14"/>
      <c r="AA147" s="14"/>
      <c r="AB147" s="167"/>
      <c r="AC147" s="167"/>
      <c r="AD147" s="14"/>
      <c r="AE147" s="14"/>
      <c r="AF147" s="14"/>
      <c r="AG147" s="14"/>
      <c r="AH147" s="14"/>
      <c r="AI147" s="14"/>
    </row>
    <row r="148" spans="1:35" x14ac:dyDescent="0.25">
      <c r="A148" s="212"/>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67"/>
      <c r="Z148" s="14"/>
      <c r="AA148" s="14"/>
      <c r="AB148" s="167"/>
      <c r="AC148" s="167"/>
      <c r="AD148" s="14"/>
      <c r="AE148" s="14"/>
      <c r="AF148" s="14"/>
      <c r="AG148" s="14"/>
      <c r="AH148" s="14"/>
      <c r="AI148" s="14"/>
    </row>
    <row r="149" spans="1:35" x14ac:dyDescent="0.25">
      <c r="A149" s="212"/>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67"/>
      <c r="Z149" s="14"/>
      <c r="AA149" s="14"/>
      <c r="AB149" s="167"/>
      <c r="AC149" s="167"/>
      <c r="AD149" s="14"/>
      <c r="AE149" s="14"/>
      <c r="AF149" s="14"/>
      <c r="AG149" s="14"/>
      <c r="AH149" s="14"/>
      <c r="AI149" s="14"/>
    </row>
    <row r="150" spans="1:35" x14ac:dyDescent="0.25">
      <c r="A150" s="212"/>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67"/>
      <c r="Z150" s="14"/>
      <c r="AA150" s="14"/>
      <c r="AB150" s="167"/>
      <c r="AC150" s="167"/>
      <c r="AD150" s="14"/>
      <c r="AE150" s="14"/>
      <c r="AF150" s="14"/>
      <c r="AG150" s="14"/>
      <c r="AH150" s="14"/>
      <c r="AI150" s="14"/>
    </row>
    <row r="151" spans="1:35" x14ac:dyDescent="0.25">
      <c r="A151" s="212"/>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67"/>
      <c r="Z151" s="14"/>
      <c r="AA151" s="14"/>
      <c r="AB151" s="167"/>
      <c r="AC151" s="167"/>
      <c r="AD151" s="14"/>
      <c r="AE151" s="14"/>
      <c r="AF151" s="14"/>
      <c r="AG151" s="14"/>
      <c r="AH151" s="14"/>
      <c r="AI151" s="14"/>
    </row>
    <row r="152" spans="1:35" x14ac:dyDescent="0.25">
      <c r="A152" s="212"/>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67"/>
      <c r="Z152" s="14"/>
      <c r="AA152" s="14"/>
      <c r="AB152" s="167"/>
      <c r="AC152" s="167"/>
      <c r="AD152" s="14"/>
      <c r="AE152" s="14"/>
      <c r="AF152" s="14"/>
      <c r="AG152" s="14"/>
      <c r="AH152" s="14"/>
      <c r="AI152" s="14"/>
    </row>
    <row r="153" spans="1:35" x14ac:dyDescent="0.25">
      <c r="A153" s="212"/>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67"/>
      <c r="Z153" s="14"/>
      <c r="AA153" s="14"/>
      <c r="AB153" s="167"/>
      <c r="AC153" s="167"/>
      <c r="AD153" s="14"/>
      <c r="AE153" s="14"/>
      <c r="AF153" s="14"/>
      <c r="AG153" s="14"/>
      <c r="AH153" s="14"/>
      <c r="AI153" s="14"/>
    </row>
    <row r="154" spans="1:35" x14ac:dyDescent="0.25">
      <c r="A154" s="212"/>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67"/>
      <c r="Z154" s="14"/>
      <c r="AA154" s="14"/>
      <c r="AB154" s="167"/>
      <c r="AC154" s="167"/>
      <c r="AD154" s="14"/>
      <c r="AE154" s="14"/>
      <c r="AF154" s="14"/>
      <c r="AG154" s="14"/>
      <c r="AH154" s="14"/>
      <c r="AI154" s="14"/>
    </row>
    <row r="155" spans="1:35" x14ac:dyDescent="0.25">
      <c r="A155" s="212"/>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67"/>
      <c r="Z155" s="14"/>
      <c r="AA155" s="14"/>
      <c r="AB155" s="167"/>
      <c r="AC155" s="167"/>
      <c r="AD155" s="14"/>
      <c r="AE155" s="14"/>
      <c r="AF155" s="14"/>
      <c r="AG155" s="14"/>
      <c r="AH155" s="14"/>
      <c r="AI155" s="14"/>
    </row>
    <row r="156" spans="1:35" ht="15.75" thickBot="1" x14ac:dyDescent="0.3">
      <c r="A156" s="212"/>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68"/>
      <c r="Z156" s="15"/>
      <c r="AA156" s="15"/>
      <c r="AB156" s="168"/>
      <c r="AC156" s="168"/>
      <c r="AD156" s="15"/>
      <c r="AE156" s="15"/>
      <c r="AF156" s="15"/>
      <c r="AG156" s="15"/>
      <c r="AH156" s="15"/>
      <c r="AI156" s="15"/>
    </row>
    <row r="157" spans="1:35" s="138" customFormat="1" ht="16.5" customHeight="1" thickBot="1" x14ac:dyDescent="0.3">
      <c r="A157" s="208" t="s">
        <v>94</v>
      </c>
      <c r="B157" s="209"/>
      <c r="C157" s="209"/>
      <c r="D157" s="210"/>
      <c r="E157" s="69">
        <f>SUM(E144,COUNTIF(E145:E156,"x"))</f>
        <v>4</v>
      </c>
      <c r="F157" s="69">
        <f>SUM(F144,COUNTIF(F145:F156,"x"))</f>
        <v>5</v>
      </c>
      <c r="G157" s="69">
        <f>SUM(G144,COUNTIF(G145:G156,"x"))</f>
        <v>3</v>
      </c>
      <c r="H157" s="69">
        <f>SUM(H144,COUNTIF(H145:H156,"x"))</f>
        <v>2</v>
      </c>
      <c r="I157" s="70">
        <f>SUM(I144,I145:I156)</f>
        <v>2</v>
      </c>
      <c r="J157" s="70">
        <f>SUM(J144,J145:J156)</f>
        <v>25</v>
      </c>
      <c r="K157" s="70">
        <f>SUM(K144,K145:K156)</f>
        <v>0</v>
      </c>
      <c r="L157" s="164"/>
      <c r="M157" s="69">
        <f t="shared" ref="M157:W157" si="20">SUM(M144,COUNTIF(M145:M156,"x"))</f>
        <v>10</v>
      </c>
      <c r="N157" s="69">
        <f t="shared" si="20"/>
        <v>9</v>
      </c>
      <c r="O157" s="69">
        <f t="shared" si="20"/>
        <v>6</v>
      </c>
      <c r="P157" s="69">
        <f t="shared" si="20"/>
        <v>3</v>
      </c>
      <c r="Q157" s="69">
        <f t="shared" si="20"/>
        <v>2</v>
      </c>
      <c r="R157" s="69">
        <f t="shared" si="20"/>
        <v>10</v>
      </c>
      <c r="S157" s="69">
        <f t="shared" si="20"/>
        <v>5</v>
      </c>
      <c r="T157" s="69">
        <f t="shared" si="20"/>
        <v>5</v>
      </c>
      <c r="U157" s="69">
        <f t="shared" si="20"/>
        <v>4</v>
      </c>
      <c r="V157" s="69">
        <f t="shared" si="20"/>
        <v>0</v>
      </c>
      <c r="W157" s="69">
        <f t="shared" si="20"/>
        <v>1</v>
      </c>
      <c r="X157" s="70">
        <f>SUM(X144,X145:X156)</f>
        <v>100</v>
      </c>
      <c r="Y157" s="70">
        <f>SUM(Y144,COUNTA(Y145:Y156))</f>
        <v>5</v>
      </c>
      <c r="Z157" s="69">
        <f>SUM(Z144,COUNTIF(Z145:Z156,"x"))</f>
        <v>5</v>
      </c>
      <c r="AA157" s="69">
        <f>SUM(AA144,COUNTIF(AA145:AA156,"x"))</f>
        <v>2</v>
      </c>
      <c r="AB157" s="164"/>
      <c r="AC157" s="164"/>
      <c r="AD157" s="69">
        <f t="shared" ref="AD157:AI157" si="21">SUM(AD144,COUNTIF(AD145:AD156,"x"))</f>
        <v>7</v>
      </c>
      <c r="AE157" s="69">
        <f t="shared" si="21"/>
        <v>9</v>
      </c>
      <c r="AF157" s="69">
        <f t="shared" si="21"/>
        <v>1</v>
      </c>
      <c r="AG157" s="69">
        <f t="shared" si="21"/>
        <v>5</v>
      </c>
      <c r="AH157" s="69">
        <f t="shared" si="21"/>
        <v>6</v>
      </c>
      <c r="AI157" s="69">
        <f t="shared" si="21"/>
        <v>3</v>
      </c>
    </row>
    <row r="158" spans="1:35" x14ac:dyDescent="0.25">
      <c r="A158" s="211" t="s">
        <v>84</v>
      </c>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66"/>
      <c r="Z158" s="13"/>
      <c r="AA158" s="13"/>
      <c r="AB158" s="166"/>
      <c r="AC158" s="166"/>
      <c r="AD158" s="13"/>
      <c r="AE158" s="13"/>
      <c r="AF158" s="13"/>
      <c r="AG158" s="13"/>
      <c r="AH158" s="13"/>
      <c r="AI158" s="13"/>
    </row>
    <row r="159" spans="1:35" x14ac:dyDescent="0.25">
      <c r="A159" s="212"/>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67"/>
      <c r="Z159" s="14"/>
      <c r="AA159" s="14"/>
      <c r="AB159" s="167"/>
      <c r="AC159" s="167"/>
      <c r="AD159" s="14"/>
      <c r="AE159" s="14"/>
      <c r="AF159" s="14"/>
      <c r="AG159" s="14"/>
      <c r="AH159" s="14"/>
      <c r="AI159" s="14"/>
    </row>
    <row r="160" spans="1:35" x14ac:dyDescent="0.25">
      <c r="A160" s="212"/>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67"/>
      <c r="Z160" s="14"/>
      <c r="AA160" s="14"/>
      <c r="AB160" s="167"/>
      <c r="AC160" s="167"/>
      <c r="AD160" s="14"/>
      <c r="AE160" s="14"/>
      <c r="AF160" s="14"/>
      <c r="AG160" s="14"/>
      <c r="AH160" s="14"/>
      <c r="AI160" s="14"/>
    </row>
    <row r="161" spans="1:35" x14ac:dyDescent="0.25">
      <c r="A161" s="212"/>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67"/>
      <c r="Z161" s="14"/>
      <c r="AA161" s="14"/>
      <c r="AB161" s="167"/>
      <c r="AC161" s="167"/>
      <c r="AD161" s="14"/>
      <c r="AE161" s="14"/>
      <c r="AF161" s="14"/>
      <c r="AG161" s="14"/>
      <c r="AH161" s="14"/>
      <c r="AI161" s="14"/>
    </row>
    <row r="162" spans="1:35" x14ac:dyDescent="0.25">
      <c r="A162" s="212"/>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67"/>
      <c r="Z162" s="14"/>
      <c r="AA162" s="14"/>
      <c r="AB162" s="167"/>
      <c r="AC162" s="167"/>
      <c r="AD162" s="14"/>
      <c r="AE162" s="14"/>
      <c r="AF162" s="14"/>
      <c r="AG162" s="14"/>
      <c r="AH162" s="14"/>
      <c r="AI162" s="14"/>
    </row>
    <row r="163" spans="1:35" x14ac:dyDescent="0.25">
      <c r="A163" s="212"/>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67"/>
      <c r="Z163" s="14"/>
      <c r="AA163" s="14"/>
      <c r="AB163" s="167"/>
      <c r="AC163" s="167"/>
      <c r="AD163" s="14"/>
      <c r="AE163" s="14"/>
      <c r="AF163" s="14"/>
      <c r="AG163" s="14"/>
      <c r="AH163" s="14"/>
      <c r="AI163" s="14"/>
    </row>
    <row r="164" spans="1:35" x14ac:dyDescent="0.25">
      <c r="A164" s="212"/>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67"/>
      <c r="Z164" s="14"/>
      <c r="AA164" s="14"/>
      <c r="AB164" s="167"/>
      <c r="AC164" s="167"/>
      <c r="AD164" s="14"/>
      <c r="AE164" s="14"/>
      <c r="AF164" s="14"/>
      <c r="AG164" s="14"/>
      <c r="AH164" s="14"/>
      <c r="AI164" s="14"/>
    </row>
    <row r="165" spans="1:35" x14ac:dyDescent="0.25">
      <c r="A165" s="212"/>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67"/>
      <c r="Z165" s="14"/>
      <c r="AA165" s="14"/>
      <c r="AB165" s="167"/>
      <c r="AC165" s="167"/>
      <c r="AD165" s="14"/>
      <c r="AE165" s="14"/>
      <c r="AF165" s="14"/>
      <c r="AG165" s="14"/>
      <c r="AH165" s="14"/>
      <c r="AI165" s="14"/>
    </row>
    <row r="166" spans="1:35" x14ac:dyDescent="0.25">
      <c r="A166" s="212"/>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67"/>
      <c r="Z166" s="14"/>
      <c r="AA166" s="14"/>
      <c r="AB166" s="167"/>
      <c r="AC166" s="167"/>
      <c r="AD166" s="14"/>
      <c r="AE166" s="14"/>
      <c r="AF166" s="14"/>
      <c r="AG166" s="14"/>
      <c r="AH166" s="14"/>
      <c r="AI166" s="14"/>
    </row>
    <row r="167" spans="1:35" x14ac:dyDescent="0.25">
      <c r="A167" s="212"/>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67"/>
      <c r="Z167" s="14"/>
      <c r="AA167" s="14"/>
      <c r="AB167" s="167"/>
      <c r="AC167" s="167"/>
      <c r="AD167" s="14"/>
      <c r="AE167" s="14"/>
      <c r="AF167" s="14"/>
      <c r="AG167" s="14"/>
      <c r="AH167" s="14"/>
      <c r="AI167" s="14"/>
    </row>
    <row r="168" spans="1:35" x14ac:dyDescent="0.25">
      <c r="A168" s="212"/>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67"/>
      <c r="Z168" s="14"/>
      <c r="AA168" s="14"/>
      <c r="AB168" s="167"/>
      <c r="AC168" s="167"/>
      <c r="AD168" s="14"/>
      <c r="AE168" s="14"/>
      <c r="AF168" s="14"/>
      <c r="AG168" s="14"/>
      <c r="AH168" s="14"/>
      <c r="AI168" s="14"/>
    </row>
    <row r="169" spans="1:35" ht="15.75" thickBot="1" x14ac:dyDescent="0.3">
      <c r="A169" s="212"/>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68"/>
      <c r="Z169" s="15"/>
      <c r="AA169" s="15"/>
      <c r="AB169" s="168"/>
      <c r="AC169" s="168"/>
      <c r="AD169" s="15"/>
      <c r="AE169" s="15"/>
      <c r="AF169" s="15"/>
      <c r="AG169" s="15"/>
      <c r="AH169" s="15"/>
      <c r="AI169" s="15"/>
    </row>
    <row r="170" spans="1:35" s="138" customFormat="1" ht="16.5" customHeight="1" thickBot="1" x14ac:dyDescent="0.3">
      <c r="A170" s="208" t="s">
        <v>94</v>
      </c>
      <c r="B170" s="209"/>
      <c r="C170" s="209"/>
      <c r="D170" s="210"/>
      <c r="E170" s="69">
        <f>SUM(E157,COUNTIF(E158:E169,"x"))</f>
        <v>4</v>
      </c>
      <c r="F170" s="69">
        <f>SUM(F157,COUNTIF(F158:F169,"x"))</f>
        <v>5</v>
      </c>
      <c r="G170" s="69">
        <f>SUM(G157,COUNTIF(G158:G169,"x"))</f>
        <v>3</v>
      </c>
      <c r="H170" s="69">
        <f>SUM(H157,COUNTIF(H158:H169,"x"))</f>
        <v>2</v>
      </c>
      <c r="I170" s="70">
        <f>SUM(I157,I158:I169)</f>
        <v>2</v>
      </c>
      <c r="J170" s="70">
        <f>SUM(J157,J158:J169)</f>
        <v>25</v>
      </c>
      <c r="K170" s="70">
        <f>SUM(K157,K158:K169)</f>
        <v>0</v>
      </c>
      <c r="L170" s="164"/>
      <c r="M170" s="69">
        <f t="shared" ref="M170:W170" si="22">SUM(M157,COUNTIF(M158:M169,"x"))</f>
        <v>10</v>
      </c>
      <c r="N170" s="69">
        <f t="shared" si="22"/>
        <v>9</v>
      </c>
      <c r="O170" s="69">
        <f t="shared" si="22"/>
        <v>6</v>
      </c>
      <c r="P170" s="69">
        <f t="shared" si="22"/>
        <v>3</v>
      </c>
      <c r="Q170" s="69">
        <f t="shared" si="22"/>
        <v>2</v>
      </c>
      <c r="R170" s="69">
        <f t="shared" si="22"/>
        <v>10</v>
      </c>
      <c r="S170" s="69">
        <f t="shared" si="22"/>
        <v>5</v>
      </c>
      <c r="T170" s="69">
        <f t="shared" si="22"/>
        <v>5</v>
      </c>
      <c r="U170" s="69">
        <f t="shared" si="22"/>
        <v>4</v>
      </c>
      <c r="V170" s="69">
        <f t="shared" si="22"/>
        <v>0</v>
      </c>
      <c r="W170" s="69">
        <f t="shared" si="22"/>
        <v>1</v>
      </c>
      <c r="X170" s="70">
        <f>SUM(X157,X158:X169)</f>
        <v>100</v>
      </c>
      <c r="Y170" s="70">
        <f>SUM(Y157,COUNTA(Y158:Y169))</f>
        <v>5</v>
      </c>
      <c r="Z170" s="69">
        <f>SUM(Z157,COUNTIF(Z158:Z169,"x"))</f>
        <v>5</v>
      </c>
      <c r="AA170" s="69">
        <f>SUM(AA157,COUNTIF(AA158:AA169,"x"))</f>
        <v>2</v>
      </c>
      <c r="AB170" s="164"/>
      <c r="AC170" s="164"/>
      <c r="AD170" s="69">
        <f t="shared" ref="AD170:AI170" si="23">SUM(AD157,COUNTIF(AD158:AD169,"x"))</f>
        <v>7</v>
      </c>
      <c r="AE170" s="69">
        <f t="shared" si="23"/>
        <v>9</v>
      </c>
      <c r="AF170" s="69">
        <f t="shared" si="23"/>
        <v>1</v>
      </c>
      <c r="AG170" s="69">
        <f t="shared" si="23"/>
        <v>5</v>
      </c>
      <c r="AH170" s="69">
        <f t="shared" si="23"/>
        <v>6</v>
      </c>
      <c r="AI170" s="69">
        <f t="shared" si="23"/>
        <v>3</v>
      </c>
    </row>
    <row r="171" spans="1:35" x14ac:dyDescent="0.25">
      <c r="A171" s="211" t="s">
        <v>84</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66"/>
      <c r="Z171" s="13"/>
      <c r="AA171" s="13"/>
      <c r="AB171" s="166"/>
      <c r="AC171" s="166"/>
      <c r="AD171" s="13"/>
      <c r="AE171" s="13"/>
      <c r="AF171" s="13"/>
      <c r="AG171" s="13"/>
      <c r="AH171" s="13"/>
      <c r="AI171" s="13"/>
    </row>
    <row r="172" spans="1:35" x14ac:dyDescent="0.25">
      <c r="A172" s="212"/>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67"/>
      <c r="Z172" s="14"/>
      <c r="AA172" s="14"/>
      <c r="AB172" s="167"/>
      <c r="AC172" s="167"/>
      <c r="AD172" s="14"/>
      <c r="AE172" s="14"/>
      <c r="AF172" s="14"/>
      <c r="AG172" s="14"/>
      <c r="AH172" s="14"/>
      <c r="AI172" s="14"/>
    </row>
    <row r="173" spans="1:35" x14ac:dyDescent="0.25">
      <c r="A173" s="212"/>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67"/>
      <c r="Z173" s="14"/>
      <c r="AA173" s="14"/>
      <c r="AB173" s="167"/>
      <c r="AC173" s="167"/>
      <c r="AD173" s="14"/>
      <c r="AE173" s="14"/>
      <c r="AF173" s="14"/>
      <c r="AG173" s="14"/>
      <c r="AH173" s="14"/>
      <c r="AI173" s="14"/>
    </row>
    <row r="174" spans="1:35" x14ac:dyDescent="0.25">
      <c r="A174" s="212"/>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67"/>
      <c r="Z174" s="14"/>
      <c r="AA174" s="14"/>
      <c r="AB174" s="167"/>
      <c r="AC174" s="167"/>
      <c r="AD174" s="14"/>
      <c r="AE174" s="14"/>
      <c r="AF174" s="14"/>
      <c r="AG174" s="14"/>
      <c r="AH174" s="14"/>
      <c r="AI174" s="14"/>
    </row>
    <row r="175" spans="1:35" x14ac:dyDescent="0.25">
      <c r="A175" s="212"/>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67"/>
      <c r="Z175" s="14"/>
      <c r="AA175" s="14"/>
      <c r="AB175" s="167"/>
      <c r="AC175" s="167"/>
      <c r="AD175" s="14"/>
      <c r="AE175" s="14"/>
      <c r="AF175" s="14"/>
      <c r="AG175" s="14"/>
      <c r="AH175" s="14"/>
      <c r="AI175" s="14"/>
    </row>
    <row r="176" spans="1:35" x14ac:dyDescent="0.25">
      <c r="A176" s="212"/>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67"/>
      <c r="Z176" s="14"/>
      <c r="AA176" s="14"/>
      <c r="AB176" s="167"/>
      <c r="AC176" s="167"/>
      <c r="AD176" s="14"/>
      <c r="AE176" s="14"/>
      <c r="AF176" s="14"/>
      <c r="AG176" s="14"/>
      <c r="AH176" s="14"/>
      <c r="AI176" s="14"/>
    </row>
    <row r="177" spans="1:35" x14ac:dyDescent="0.25">
      <c r="A177" s="212"/>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67"/>
      <c r="Z177" s="14"/>
      <c r="AA177" s="14"/>
      <c r="AB177" s="167"/>
      <c r="AC177" s="167"/>
      <c r="AD177" s="14"/>
      <c r="AE177" s="14"/>
      <c r="AF177" s="14"/>
      <c r="AG177" s="14"/>
      <c r="AH177" s="14"/>
      <c r="AI177" s="14"/>
    </row>
    <row r="178" spans="1:35" x14ac:dyDescent="0.25">
      <c r="A178" s="212"/>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67"/>
      <c r="Z178" s="14"/>
      <c r="AA178" s="14"/>
      <c r="AB178" s="167"/>
      <c r="AC178" s="167"/>
      <c r="AD178" s="14"/>
      <c r="AE178" s="14"/>
      <c r="AF178" s="14"/>
      <c r="AG178" s="14"/>
      <c r="AH178" s="14"/>
      <c r="AI178" s="14"/>
    </row>
    <row r="179" spans="1:35" x14ac:dyDescent="0.25">
      <c r="A179" s="212"/>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67"/>
      <c r="Z179" s="14"/>
      <c r="AA179" s="14"/>
      <c r="AB179" s="167"/>
      <c r="AC179" s="167"/>
      <c r="AD179" s="14"/>
      <c r="AE179" s="14"/>
      <c r="AF179" s="14"/>
      <c r="AG179" s="14"/>
      <c r="AH179" s="14"/>
      <c r="AI179" s="14"/>
    </row>
    <row r="180" spans="1:35" x14ac:dyDescent="0.25">
      <c r="A180" s="212"/>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67"/>
      <c r="Z180" s="14"/>
      <c r="AA180" s="14"/>
      <c r="AB180" s="167"/>
      <c r="AC180" s="167"/>
      <c r="AD180" s="14"/>
      <c r="AE180" s="14"/>
      <c r="AF180" s="14"/>
      <c r="AG180" s="14"/>
      <c r="AH180" s="14"/>
      <c r="AI180" s="14"/>
    </row>
    <row r="181" spans="1:35" x14ac:dyDescent="0.25">
      <c r="A181" s="212"/>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67"/>
      <c r="Z181" s="14"/>
      <c r="AA181" s="14"/>
      <c r="AB181" s="167"/>
      <c r="AC181" s="167"/>
      <c r="AD181" s="14"/>
      <c r="AE181" s="14"/>
      <c r="AF181" s="14"/>
      <c r="AG181" s="14"/>
      <c r="AH181" s="14"/>
      <c r="AI181" s="14"/>
    </row>
    <row r="182" spans="1:35" ht="15.75" thickBot="1" x14ac:dyDescent="0.3">
      <c r="A182" s="212"/>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68"/>
      <c r="Z182" s="15"/>
      <c r="AA182" s="15"/>
      <c r="AB182" s="168"/>
      <c r="AC182" s="168"/>
      <c r="AD182" s="15"/>
      <c r="AE182" s="15"/>
      <c r="AF182" s="15"/>
      <c r="AG182" s="15"/>
      <c r="AH182" s="15"/>
      <c r="AI182" s="15"/>
    </row>
    <row r="183" spans="1:35" s="138" customFormat="1" ht="16.5" customHeight="1" thickBot="1" x14ac:dyDescent="0.3">
      <c r="A183" s="208" t="s">
        <v>94</v>
      </c>
      <c r="B183" s="209"/>
      <c r="C183" s="209"/>
      <c r="D183" s="210"/>
      <c r="E183" s="69">
        <f>SUM(E170,COUNTIF(E171:E182,"x"))</f>
        <v>4</v>
      </c>
      <c r="F183" s="69">
        <f>SUM(F170,COUNTIF(F171:F182,"x"))</f>
        <v>5</v>
      </c>
      <c r="G183" s="69">
        <f>SUM(G170,COUNTIF(G171:G182,"x"))</f>
        <v>3</v>
      </c>
      <c r="H183" s="69">
        <f>SUM(H170,COUNTIF(H171:H182,"x"))</f>
        <v>2</v>
      </c>
      <c r="I183" s="70">
        <f>SUM(I170,I171:I182)</f>
        <v>2</v>
      </c>
      <c r="J183" s="70">
        <f>SUM(J170,J171:J182)</f>
        <v>25</v>
      </c>
      <c r="K183" s="70">
        <f>SUM(K170,K171:K182)</f>
        <v>0</v>
      </c>
      <c r="L183" s="164"/>
      <c r="M183" s="69">
        <f t="shared" ref="M183:W183" si="24">SUM(M170,COUNTIF(M171:M182,"x"))</f>
        <v>10</v>
      </c>
      <c r="N183" s="69">
        <f t="shared" si="24"/>
        <v>9</v>
      </c>
      <c r="O183" s="69">
        <f t="shared" si="24"/>
        <v>6</v>
      </c>
      <c r="P183" s="69">
        <f t="shared" si="24"/>
        <v>3</v>
      </c>
      <c r="Q183" s="69">
        <f t="shared" si="24"/>
        <v>2</v>
      </c>
      <c r="R183" s="69">
        <f t="shared" si="24"/>
        <v>10</v>
      </c>
      <c r="S183" s="69">
        <f t="shared" si="24"/>
        <v>5</v>
      </c>
      <c r="T183" s="69">
        <f t="shared" si="24"/>
        <v>5</v>
      </c>
      <c r="U183" s="69">
        <f t="shared" si="24"/>
        <v>4</v>
      </c>
      <c r="V183" s="69">
        <f t="shared" si="24"/>
        <v>0</v>
      </c>
      <c r="W183" s="69">
        <f t="shared" si="24"/>
        <v>1</v>
      </c>
      <c r="X183" s="70">
        <f>SUM(X170,X171:X182)</f>
        <v>100</v>
      </c>
      <c r="Y183" s="70">
        <f>SUM(Y170,COUNTA(Y171:Y182))</f>
        <v>5</v>
      </c>
      <c r="Z183" s="69">
        <f>SUM(Z170,COUNTIF(Z171:Z182,"x"))</f>
        <v>5</v>
      </c>
      <c r="AA183" s="69">
        <f>SUM(AA170,COUNTIF(AA171:AA182,"x"))</f>
        <v>2</v>
      </c>
      <c r="AB183" s="164"/>
      <c r="AC183" s="164"/>
      <c r="AD183" s="69">
        <f t="shared" ref="AD183:AI183" si="25">SUM(AD170,COUNTIF(AD171:AD182,"x"))</f>
        <v>7</v>
      </c>
      <c r="AE183" s="69">
        <f t="shared" si="25"/>
        <v>9</v>
      </c>
      <c r="AF183" s="69">
        <f t="shared" si="25"/>
        <v>1</v>
      </c>
      <c r="AG183" s="69">
        <f t="shared" si="25"/>
        <v>5</v>
      </c>
      <c r="AH183" s="69">
        <f t="shared" si="25"/>
        <v>6</v>
      </c>
      <c r="AI183" s="69">
        <f t="shared" si="25"/>
        <v>3</v>
      </c>
    </row>
    <row r="184" spans="1:35" x14ac:dyDescent="0.25">
      <c r="A184" s="211" t="s">
        <v>84</v>
      </c>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66"/>
      <c r="Z184" s="13"/>
      <c r="AA184" s="13"/>
      <c r="AB184" s="166"/>
      <c r="AC184" s="166"/>
      <c r="AD184" s="13"/>
      <c r="AE184" s="13"/>
      <c r="AF184" s="13"/>
      <c r="AG184" s="13"/>
      <c r="AH184" s="13"/>
      <c r="AI184" s="13"/>
    </row>
    <row r="185" spans="1:35" x14ac:dyDescent="0.25">
      <c r="A185" s="212"/>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67"/>
      <c r="Z185" s="14"/>
      <c r="AA185" s="14"/>
      <c r="AB185" s="167"/>
      <c r="AC185" s="167"/>
      <c r="AD185" s="14"/>
      <c r="AE185" s="14"/>
      <c r="AF185" s="14"/>
      <c r="AG185" s="14"/>
      <c r="AH185" s="14"/>
      <c r="AI185" s="14"/>
    </row>
    <row r="186" spans="1:35" x14ac:dyDescent="0.25">
      <c r="A186" s="212"/>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67"/>
      <c r="Z186" s="14"/>
      <c r="AA186" s="14"/>
      <c r="AB186" s="167"/>
      <c r="AC186" s="167"/>
      <c r="AD186" s="14"/>
      <c r="AE186" s="14"/>
      <c r="AF186" s="14"/>
      <c r="AG186" s="14"/>
      <c r="AH186" s="14"/>
      <c r="AI186" s="14"/>
    </row>
    <row r="187" spans="1:35" x14ac:dyDescent="0.25">
      <c r="A187" s="212"/>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67"/>
      <c r="Z187" s="14"/>
      <c r="AA187" s="14"/>
      <c r="AB187" s="167"/>
      <c r="AC187" s="167"/>
      <c r="AD187" s="14"/>
      <c r="AE187" s="14"/>
      <c r="AF187" s="14"/>
      <c r="AG187" s="14"/>
      <c r="AH187" s="14"/>
      <c r="AI187" s="14"/>
    </row>
    <row r="188" spans="1:35" x14ac:dyDescent="0.25">
      <c r="A188" s="212"/>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67"/>
      <c r="Z188" s="14"/>
      <c r="AA188" s="14"/>
      <c r="AB188" s="167"/>
      <c r="AC188" s="167"/>
      <c r="AD188" s="14"/>
      <c r="AE188" s="14"/>
      <c r="AF188" s="14"/>
      <c r="AG188" s="14"/>
      <c r="AH188" s="14"/>
      <c r="AI188" s="14"/>
    </row>
    <row r="189" spans="1:35" x14ac:dyDescent="0.25">
      <c r="A189" s="212"/>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67"/>
      <c r="Z189" s="14"/>
      <c r="AA189" s="14"/>
      <c r="AB189" s="167"/>
      <c r="AC189" s="167"/>
      <c r="AD189" s="14"/>
      <c r="AE189" s="14"/>
      <c r="AF189" s="14"/>
      <c r="AG189" s="14"/>
      <c r="AH189" s="14"/>
      <c r="AI189" s="14"/>
    </row>
    <row r="190" spans="1:35" x14ac:dyDescent="0.25">
      <c r="A190" s="212"/>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67"/>
      <c r="Z190" s="14"/>
      <c r="AA190" s="14"/>
      <c r="AB190" s="167"/>
      <c r="AC190" s="167"/>
      <c r="AD190" s="14"/>
      <c r="AE190" s="14"/>
      <c r="AF190" s="14"/>
      <c r="AG190" s="14"/>
      <c r="AH190" s="14"/>
      <c r="AI190" s="14"/>
    </row>
    <row r="191" spans="1:35" x14ac:dyDescent="0.25">
      <c r="A191" s="212"/>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67"/>
      <c r="Z191" s="14"/>
      <c r="AA191" s="14"/>
      <c r="AB191" s="167"/>
      <c r="AC191" s="167"/>
      <c r="AD191" s="14"/>
      <c r="AE191" s="14"/>
      <c r="AF191" s="14"/>
      <c r="AG191" s="14"/>
      <c r="AH191" s="14"/>
      <c r="AI191" s="14"/>
    </row>
    <row r="192" spans="1:35" x14ac:dyDescent="0.25">
      <c r="A192" s="212"/>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67"/>
      <c r="Z192" s="14"/>
      <c r="AA192" s="14"/>
      <c r="AB192" s="167"/>
      <c r="AC192" s="167"/>
      <c r="AD192" s="14"/>
      <c r="AE192" s="14"/>
      <c r="AF192" s="14"/>
      <c r="AG192" s="14"/>
      <c r="AH192" s="14"/>
      <c r="AI192" s="14"/>
    </row>
    <row r="193" spans="1:35" x14ac:dyDescent="0.25">
      <c r="A193" s="212"/>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67"/>
      <c r="Z193" s="14"/>
      <c r="AA193" s="14"/>
      <c r="AB193" s="167"/>
      <c r="AC193" s="167"/>
      <c r="AD193" s="14"/>
      <c r="AE193" s="14"/>
      <c r="AF193" s="14"/>
      <c r="AG193" s="14"/>
      <c r="AH193" s="14"/>
      <c r="AI193" s="14"/>
    </row>
    <row r="194" spans="1:35" x14ac:dyDescent="0.25">
      <c r="A194" s="212"/>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67"/>
      <c r="Z194" s="14"/>
      <c r="AA194" s="14"/>
      <c r="AB194" s="167"/>
      <c r="AC194" s="167"/>
      <c r="AD194" s="14"/>
      <c r="AE194" s="14"/>
      <c r="AF194" s="14"/>
      <c r="AG194" s="14"/>
      <c r="AH194" s="14"/>
      <c r="AI194" s="14"/>
    </row>
    <row r="195" spans="1:35" ht="15.75" thickBot="1" x14ac:dyDescent="0.3">
      <c r="A195" s="212"/>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68"/>
      <c r="Z195" s="15"/>
      <c r="AA195" s="15"/>
      <c r="AB195" s="168"/>
      <c r="AC195" s="168"/>
      <c r="AD195" s="15"/>
      <c r="AE195" s="15"/>
      <c r="AF195" s="15"/>
      <c r="AG195" s="15"/>
      <c r="AH195" s="15"/>
      <c r="AI195" s="15"/>
    </row>
    <row r="196" spans="1:35" s="138" customFormat="1" ht="16.5" customHeight="1" thickBot="1" x14ac:dyDescent="0.3">
      <c r="A196" s="208" t="s">
        <v>94</v>
      </c>
      <c r="B196" s="209"/>
      <c r="C196" s="209"/>
      <c r="D196" s="210"/>
      <c r="E196" s="69">
        <f>SUM(E183,COUNTIF(E184:E195,"x"))</f>
        <v>4</v>
      </c>
      <c r="F196" s="69">
        <f>SUM(F183,COUNTIF(F184:F195,"x"))</f>
        <v>5</v>
      </c>
      <c r="G196" s="69">
        <f>SUM(G183,COUNTIF(G184:G195,"x"))</f>
        <v>3</v>
      </c>
      <c r="H196" s="69">
        <f>SUM(H183,COUNTIF(H184:H195,"x"))</f>
        <v>2</v>
      </c>
      <c r="I196" s="70">
        <f>SUM(I183,I184:I195)</f>
        <v>2</v>
      </c>
      <c r="J196" s="70">
        <f>SUM(J183,J184:J195)</f>
        <v>25</v>
      </c>
      <c r="K196" s="70">
        <f>SUM(K183,K184:K195)</f>
        <v>0</v>
      </c>
      <c r="L196" s="164"/>
      <c r="M196" s="69">
        <f t="shared" ref="M196:W196" si="26">SUM(M183,COUNTIF(M184:M195,"x"))</f>
        <v>10</v>
      </c>
      <c r="N196" s="69">
        <f t="shared" si="26"/>
        <v>9</v>
      </c>
      <c r="O196" s="69">
        <f t="shared" si="26"/>
        <v>6</v>
      </c>
      <c r="P196" s="69">
        <f t="shared" si="26"/>
        <v>3</v>
      </c>
      <c r="Q196" s="69">
        <f t="shared" si="26"/>
        <v>2</v>
      </c>
      <c r="R196" s="69">
        <f t="shared" si="26"/>
        <v>10</v>
      </c>
      <c r="S196" s="69">
        <f t="shared" si="26"/>
        <v>5</v>
      </c>
      <c r="T196" s="69">
        <f t="shared" si="26"/>
        <v>5</v>
      </c>
      <c r="U196" s="69">
        <f t="shared" si="26"/>
        <v>4</v>
      </c>
      <c r="V196" s="69">
        <f t="shared" si="26"/>
        <v>0</v>
      </c>
      <c r="W196" s="69">
        <f t="shared" si="26"/>
        <v>1</v>
      </c>
      <c r="X196" s="70">
        <f>SUM(X183,X184:X195)</f>
        <v>100</v>
      </c>
      <c r="Y196" s="70">
        <f>SUM(Y183,COUNTA(Y184:Y195))</f>
        <v>5</v>
      </c>
      <c r="Z196" s="69">
        <f>SUM(Z183,COUNTIF(Z184:Z195,"x"))</f>
        <v>5</v>
      </c>
      <c r="AA196" s="69">
        <f>SUM(AA183,COUNTIF(AA184:AA195,"x"))</f>
        <v>2</v>
      </c>
      <c r="AB196" s="164"/>
      <c r="AC196" s="164"/>
      <c r="AD196" s="69">
        <f t="shared" ref="AD196:AI196" si="27">SUM(AD183,COUNTIF(AD184:AD195,"x"))</f>
        <v>7</v>
      </c>
      <c r="AE196" s="69">
        <f t="shared" si="27"/>
        <v>9</v>
      </c>
      <c r="AF196" s="69">
        <f t="shared" si="27"/>
        <v>1</v>
      </c>
      <c r="AG196" s="69">
        <f t="shared" si="27"/>
        <v>5</v>
      </c>
      <c r="AH196" s="69">
        <f t="shared" si="27"/>
        <v>6</v>
      </c>
      <c r="AI196" s="69">
        <f t="shared" si="27"/>
        <v>3</v>
      </c>
    </row>
    <row r="197" spans="1:35" x14ac:dyDescent="0.25">
      <c r="A197" s="211" t="s">
        <v>84</v>
      </c>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66"/>
      <c r="Z197" s="13"/>
      <c r="AA197" s="13"/>
      <c r="AB197" s="166"/>
      <c r="AC197" s="166"/>
      <c r="AD197" s="13"/>
      <c r="AE197" s="13"/>
      <c r="AF197" s="13"/>
      <c r="AG197" s="13"/>
      <c r="AH197" s="13"/>
      <c r="AI197" s="13"/>
    </row>
    <row r="198" spans="1:35" x14ac:dyDescent="0.25">
      <c r="A198" s="21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67"/>
      <c r="Z198" s="14"/>
      <c r="AA198" s="14"/>
      <c r="AB198" s="167"/>
      <c r="AC198" s="167"/>
      <c r="AD198" s="14"/>
      <c r="AE198" s="14"/>
      <c r="AF198" s="14"/>
      <c r="AG198" s="14"/>
      <c r="AH198" s="14"/>
      <c r="AI198" s="14"/>
    </row>
    <row r="199" spans="1:35" x14ac:dyDescent="0.25">
      <c r="A199" s="212"/>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67"/>
      <c r="Z199" s="14"/>
      <c r="AA199" s="14"/>
      <c r="AB199" s="167"/>
      <c r="AC199" s="167"/>
      <c r="AD199" s="14"/>
      <c r="AE199" s="14"/>
      <c r="AF199" s="14"/>
      <c r="AG199" s="14"/>
      <c r="AH199" s="14"/>
      <c r="AI199" s="14"/>
    </row>
    <row r="200" spans="1:35" x14ac:dyDescent="0.25">
      <c r="A200" s="212"/>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67"/>
      <c r="Z200" s="14"/>
      <c r="AA200" s="14"/>
      <c r="AB200" s="167"/>
      <c r="AC200" s="167"/>
      <c r="AD200" s="14"/>
      <c r="AE200" s="14"/>
      <c r="AF200" s="14"/>
      <c r="AG200" s="14"/>
      <c r="AH200" s="14"/>
      <c r="AI200" s="14"/>
    </row>
    <row r="201" spans="1:35" x14ac:dyDescent="0.25">
      <c r="A201" s="212"/>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67"/>
      <c r="Z201" s="14"/>
      <c r="AA201" s="14"/>
      <c r="AB201" s="167"/>
      <c r="AC201" s="167"/>
      <c r="AD201" s="14"/>
      <c r="AE201" s="14"/>
      <c r="AF201" s="14"/>
      <c r="AG201" s="14"/>
      <c r="AH201" s="14"/>
      <c r="AI201" s="14"/>
    </row>
    <row r="202" spans="1:35" x14ac:dyDescent="0.25">
      <c r="A202" s="212"/>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67"/>
      <c r="Z202" s="14"/>
      <c r="AA202" s="14"/>
      <c r="AB202" s="167"/>
      <c r="AC202" s="167"/>
      <c r="AD202" s="14"/>
      <c r="AE202" s="14"/>
      <c r="AF202" s="14"/>
      <c r="AG202" s="14"/>
      <c r="AH202" s="14"/>
      <c r="AI202" s="14"/>
    </row>
    <row r="203" spans="1:35" x14ac:dyDescent="0.25">
      <c r="A203" s="212"/>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67"/>
      <c r="Z203" s="14"/>
      <c r="AA203" s="14"/>
      <c r="AB203" s="167"/>
      <c r="AC203" s="167"/>
      <c r="AD203" s="14"/>
      <c r="AE203" s="14"/>
      <c r="AF203" s="14"/>
      <c r="AG203" s="14"/>
      <c r="AH203" s="14"/>
      <c r="AI203" s="14"/>
    </row>
    <row r="204" spans="1:35" x14ac:dyDescent="0.25">
      <c r="A204" s="212"/>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67"/>
      <c r="Z204" s="14"/>
      <c r="AA204" s="14"/>
      <c r="AB204" s="167"/>
      <c r="AC204" s="167"/>
      <c r="AD204" s="14"/>
      <c r="AE204" s="14"/>
      <c r="AF204" s="14"/>
      <c r="AG204" s="14"/>
      <c r="AH204" s="14"/>
      <c r="AI204" s="14"/>
    </row>
    <row r="205" spans="1:35" x14ac:dyDescent="0.25">
      <c r="A205" s="212"/>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67"/>
      <c r="Z205" s="14"/>
      <c r="AA205" s="14"/>
      <c r="AB205" s="167"/>
      <c r="AC205" s="167"/>
      <c r="AD205" s="14"/>
      <c r="AE205" s="14"/>
      <c r="AF205" s="14"/>
      <c r="AG205" s="14"/>
      <c r="AH205" s="14"/>
      <c r="AI205" s="14"/>
    </row>
    <row r="206" spans="1:35" x14ac:dyDescent="0.25">
      <c r="A206" s="212"/>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67"/>
      <c r="Z206" s="14"/>
      <c r="AA206" s="14"/>
      <c r="AB206" s="167"/>
      <c r="AC206" s="167"/>
      <c r="AD206" s="14"/>
      <c r="AE206" s="14"/>
      <c r="AF206" s="14"/>
      <c r="AG206" s="14"/>
      <c r="AH206" s="14"/>
      <c r="AI206" s="14"/>
    </row>
    <row r="207" spans="1:35" x14ac:dyDescent="0.25">
      <c r="A207" s="212"/>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67"/>
      <c r="Z207" s="14"/>
      <c r="AA207" s="14"/>
      <c r="AB207" s="167"/>
      <c r="AC207" s="167"/>
      <c r="AD207" s="14"/>
      <c r="AE207" s="14"/>
      <c r="AF207" s="14"/>
      <c r="AG207" s="14"/>
      <c r="AH207" s="14"/>
      <c r="AI207" s="14"/>
    </row>
    <row r="208" spans="1:35" ht="15.75" thickBot="1" x14ac:dyDescent="0.3">
      <c r="A208" s="212"/>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68"/>
      <c r="Z208" s="15"/>
      <c r="AA208" s="15"/>
      <c r="AB208" s="168"/>
      <c r="AC208" s="168"/>
      <c r="AD208" s="15"/>
      <c r="AE208" s="15"/>
      <c r="AF208" s="15"/>
      <c r="AG208" s="15"/>
      <c r="AH208" s="15"/>
      <c r="AI208" s="15"/>
    </row>
    <row r="209" spans="1:35" s="138" customFormat="1" ht="16.5" customHeight="1" thickBot="1" x14ac:dyDescent="0.3">
      <c r="A209" s="208" t="s">
        <v>94</v>
      </c>
      <c r="B209" s="209"/>
      <c r="C209" s="209"/>
      <c r="D209" s="210"/>
      <c r="E209" s="69">
        <f>SUM(E196,COUNTIF(E197:E208,"x"))</f>
        <v>4</v>
      </c>
      <c r="F209" s="69">
        <f>SUM(F196,COUNTIF(F197:F208,"x"))</f>
        <v>5</v>
      </c>
      <c r="G209" s="69">
        <f>SUM(G196,COUNTIF(G197:G208,"x"))</f>
        <v>3</v>
      </c>
      <c r="H209" s="69">
        <f>SUM(H196,COUNTIF(H197:H208,"x"))</f>
        <v>2</v>
      </c>
      <c r="I209" s="70">
        <f>SUM(I196,I197:I208)</f>
        <v>2</v>
      </c>
      <c r="J209" s="70">
        <f>SUM(J196,J197:J208)</f>
        <v>25</v>
      </c>
      <c r="K209" s="70">
        <f>SUM(K196,K197:K208)</f>
        <v>0</v>
      </c>
      <c r="L209" s="164"/>
      <c r="M209" s="69">
        <f t="shared" ref="M209:W209" si="28">SUM(M196,COUNTIF(M197:M208,"x"))</f>
        <v>10</v>
      </c>
      <c r="N209" s="69">
        <f t="shared" si="28"/>
        <v>9</v>
      </c>
      <c r="O209" s="69">
        <f t="shared" si="28"/>
        <v>6</v>
      </c>
      <c r="P209" s="69">
        <f t="shared" si="28"/>
        <v>3</v>
      </c>
      <c r="Q209" s="69">
        <f t="shared" si="28"/>
        <v>2</v>
      </c>
      <c r="R209" s="69">
        <f t="shared" si="28"/>
        <v>10</v>
      </c>
      <c r="S209" s="69">
        <f t="shared" si="28"/>
        <v>5</v>
      </c>
      <c r="T209" s="69">
        <f t="shared" si="28"/>
        <v>5</v>
      </c>
      <c r="U209" s="69">
        <f t="shared" si="28"/>
        <v>4</v>
      </c>
      <c r="V209" s="69">
        <f t="shared" si="28"/>
        <v>0</v>
      </c>
      <c r="W209" s="69">
        <f t="shared" si="28"/>
        <v>1</v>
      </c>
      <c r="X209" s="70">
        <f>SUM(X196,X197:X208)</f>
        <v>100</v>
      </c>
      <c r="Y209" s="70">
        <f>SUM(Y196,COUNTA(Y197:Y208))</f>
        <v>5</v>
      </c>
      <c r="Z209" s="69">
        <f>SUM(Z196,COUNTIF(Z197:Z208,"x"))</f>
        <v>5</v>
      </c>
      <c r="AA209" s="69">
        <f>SUM(AA196,COUNTIF(AA197:AA208,"x"))</f>
        <v>2</v>
      </c>
      <c r="AB209" s="164"/>
      <c r="AC209" s="164"/>
      <c r="AD209" s="69">
        <f t="shared" ref="AD209:AI209" si="29">SUM(AD196,COUNTIF(AD197:AD208,"x"))</f>
        <v>7</v>
      </c>
      <c r="AE209" s="69">
        <f t="shared" si="29"/>
        <v>9</v>
      </c>
      <c r="AF209" s="69">
        <f t="shared" si="29"/>
        <v>1</v>
      </c>
      <c r="AG209" s="69">
        <f t="shared" si="29"/>
        <v>5</v>
      </c>
      <c r="AH209" s="69">
        <f t="shared" si="29"/>
        <v>6</v>
      </c>
      <c r="AI209" s="69">
        <f t="shared" si="29"/>
        <v>3</v>
      </c>
    </row>
    <row r="210" spans="1:35" x14ac:dyDescent="0.25">
      <c r="A210" s="211" t="s">
        <v>84</v>
      </c>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66"/>
      <c r="Z210" s="13"/>
      <c r="AA210" s="13"/>
      <c r="AB210" s="166"/>
      <c r="AC210" s="166"/>
      <c r="AD210" s="13"/>
      <c r="AE210" s="13"/>
      <c r="AF210" s="13"/>
      <c r="AG210" s="13"/>
      <c r="AH210" s="13"/>
      <c r="AI210" s="13"/>
    </row>
    <row r="211" spans="1:35" x14ac:dyDescent="0.25">
      <c r="A211" s="212"/>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67"/>
      <c r="Z211" s="14"/>
      <c r="AA211" s="14"/>
      <c r="AB211" s="167"/>
      <c r="AC211" s="167"/>
      <c r="AD211" s="14"/>
      <c r="AE211" s="14"/>
      <c r="AF211" s="14"/>
      <c r="AG211" s="14"/>
      <c r="AH211" s="14"/>
      <c r="AI211" s="14"/>
    </row>
    <row r="212" spans="1:35" x14ac:dyDescent="0.25">
      <c r="A212" s="212"/>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67"/>
      <c r="Z212" s="14"/>
      <c r="AA212" s="14"/>
      <c r="AB212" s="167"/>
      <c r="AC212" s="167"/>
      <c r="AD212" s="14"/>
      <c r="AE212" s="14"/>
      <c r="AF212" s="14"/>
      <c r="AG212" s="14"/>
      <c r="AH212" s="14"/>
      <c r="AI212" s="14"/>
    </row>
    <row r="213" spans="1:35" x14ac:dyDescent="0.25">
      <c r="A213" s="212"/>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67"/>
      <c r="Z213" s="14"/>
      <c r="AA213" s="14"/>
      <c r="AB213" s="167"/>
      <c r="AC213" s="167"/>
      <c r="AD213" s="14"/>
      <c r="AE213" s="14"/>
      <c r="AF213" s="14"/>
      <c r="AG213" s="14"/>
      <c r="AH213" s="14"/>
      <c r="AI213" s="14"/>
    </row>
    <row r="214" spans="1:35" x14ac:dyDescent="0.25">
      <c r="A214" s="212"/>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67"/>
      <c r="Z214" s="14"/>
      <c r="AA214" s="14"/>
      <c r="AB214" s="167"/>
      <c r="AC214" s="167"/>
      <c r="AD214" s="14"/>
      <c r="AE214" s="14"/>
      <c r="AF214" s="14"/>
      <c r="AG214" s="14"/>
      <c r="AH214" s="14"/>
      <c r="AI214" s="14"/>
    </row>
    <row r="215" spans="1:35" x14ac:dyDescent="0.25">
      <c r="A215" s="212"/>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67"/>
      <c r="Z215" s="14"/>
      <c r="AA215" s="14"/>
      <c r="AB215" s="167"/>
      <c r="AC215" s="167"/>
      <c r="AD215" s="14"/>
      <c r="AE215" s="14"/>
      <c r="AF215" s="14"/>
      <c r="AG215" s="14"/>
      <c r="AH215" s="14"/>
      <c r="AI215" s="14"/>
    </row>
    <row r="216" spans="1:35" x14ac:dyDescent="0.25">
      <c r="A216" s="212"/>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67"/>
      <c r="Z216" s="14"/>
      <c r="AA216" s="14"/>
      <c r="AB216" s="167"/>
      <c r="AC216" s="167"/>
      <c r="AD216" s="14"/>
      <c r="AE216" s="14"/>
      <c r="AF216" s="14"/>
      <c r="AG216" s="14"/>
      <c r="AH216" s="14"/>
      <c r="AI216" s="14"/>
    </row>
    <row r="217" spans="1:35" x14ac:dyDescent="0.25">
      <c r="A217" s="212"/>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67"/>
      <c r="Z217" s="14"/>
      <c r="AA217" s="14"/>
      <c r="AB217" s="167"/>
      <c r="AC217" s="167"/>
      <c r="AD217" s="14"/>
      <c r="AE217" s="14"/>
      <c r="AF217" s="14"/>
      <c r="AG217" s="14"/>
      <c r="AH217" s="14"/>
      <c r="AI217" s="14"/>
    </row>
    <row r="218" spans="1:35" x14ac:dyDescent="0.25">
      <c r="A218" s="212"/>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67"/>
      <c r="Z218" s="14"/>
      <c r="AA218" s="14"/>
      <c r="AB218" s="167"/>
      <c r="AC218" s="167"/>
      <c r="AD218" s="14"/>
      <c r="AE218" s="14"/>
      <c r="AF218" s="14"/>
      <c r="AG218" s="14"/>
      <c r="AH218" s="14"/>
      <c r="AI218" s="14"/>
    </row>
    <row r="219" spans="1:35" x14ac:dyDescent="0.25">
      <c r="A219" s="212"/>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67"/>
      <c r="Z219" s="14"/>
      <c r="AA219" s="14"/>
      <c r="AB219" s="167"/>
      <c r="AC219" s="167"/>
      <c r="AD219" s="14"/>
      <c r="AE219" s="14"/>
      <c r="AF219" s="14"/>
      <c r="AG219" s="14"/>
      <c r="AH219" s="14"/>
      <c r="AI219" s="14"/>
    </row>
    <row r="220" spans="1:35" x14ac:dyDescent="0.25">
      <c r="A220" s="212"/>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67"/>
      <c r="Z220" s="14"/>
      <c r="AA220" s="14"/>
      <c r="AB220" s="167"/>
      <c r="AC220" s="167"/>
      <c r="AD220" s="14"/>
      <c r="AE220" s="14"/>
      <c r="AF220" s="14"/>
      <c r="AG220" s="14"/>
      <c r="AH220" s="14"/>
      <c r="AI220" s="14"/>
    </row>
    <row r="221" spans="1:35" ht="15.75" thickBot="1" x14ac:dyDescent="0.3">
      <c r="A221" s="212"/>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68"/>
      <c r="Z221" s="15"/>
      <c r="AA221" s="15"/>
      <c r="AB221" s="168"/>
      <c r="AC221" s="168"/>
      <c r="AD221" s="15"/>
      <c r="AE221" s="15"/>
      <c r="AF221" s="15"/>
      <c r="AG221" s="15"/>
      <c r="AH221" s="15"/>
      <c r="AI221" s="15"/>
    </row>
    <row r="222" spans="1:35" s="138" customFormat="1" ht="16.5" customHeight="1" thickBot="1" x14ac:dyDescent="0.3">
      <c r="A222" s="208" t="s">
        <v>94</v>
      </c>
      <c r="B222" s="209"/>
      <c r="C222" s="209"/>
      <c r="D222" s="210"/>
      <c r="E222" s="69">
        <f>SUM(E209,COUNTIF(E210:E221,"x"))</f>
        <v>4</v>
      </c>
      <c r="F222" s="69">
        <f>SUM(F209,COUNTIF(F210:F221,"x"))</f>
        <v>5</v>
      </c>
      <c r="G222" s="69">
        <f>SUM(G209,COUNTIF(G210:G221,"x"))</f>
        <v>3</v>
      </c>
      <c r="H222" s="69">
        <f>SUM(H209,COUNTIF(H210:H221,"x"))</f>
        <v>2</v>
      </c>
      <c r="I222" s="70">
        <f>SUM(I209,I210:I221)</f>
        <v>2</v>
      </c>
      <c r="J222" s="70">
        <f>SUM(J209,J210:J221)</f>
        <v>25</v>
      </c>
      <c r="K222" s="70">
        <f>SUM(K209,K210:K221)</f>
        <v>0</v>
      </c>
      <c r="L222" s="164"/>
      <c r="M222" s="69">
        <f t="shared" ref="M222:W222" si="30">SUM(M209,COUNTIF(M210:M221,"x"))</f>
        <v>10</v>
      </c>
      <c r="N222" s="69">
        <f t="shared" si="30"/>
        <v>9</v>
      </c>
      <c r="O222" s="69">
        <f t="shared" si="30"/>
        <v>6</v>
      </c>
      <c r="P222" s="69">
        <f t="shared" si="30"/>
        <v>3</v>
      </c>
      <c r="Q222" s="69">
        <f t="shared" si="30"/>
        <v>2</v>
      </c>
      <c r="R222" s="69">
        <f t="shared" si="30"/>
        <v>10</v>
      </c>
      <c r="S222" s="69">
        <f t="shared" si="30"/>
        <v>5</v>
      </c>
      <c r="T222" s="69">
        <f t="shared" si="30"/>
        <v>5</v>
      </c>
      <c r="U222" s="69">
        <f t="shared" si="30"/>
        <v>4</v>
      </c>
      <c r="V222" s="69">
        <f t="shared" si="30"/>
        <v>0</v>
      </c>
      <c r="W222" s="69">
        <f t="shared" si="30"/>
        <v>1</v>
      </c>
      <c r="X222" s="70">
        <f>SUM(X209,X210:X221)</f>
        <v>100</v>
      </c>
      <c r="Y222" s="70">
        <f>SUM(Y209,COUNTA(Y210:Y221))</f>
        <v>5</v>
      </c>
      <c r="Z222" s="69">
        <f>SUM(Z209,COUNTIF(Z210:Z221,"x"))</f>
        <v>5</v>
      </c>
      <c r="AA222" s="69">
        <f>SUM(AA209,COUNTIF(AA210:AA221,"x"))</f>
        <v>2</v>
      </c>
      <c r="AB222" s="164"/>
      <c r="AC222" s="164"/>
      <c r="AD222" s="69">
        <f t="shared" ref="AD222:AI222" si="31">SUM(AD209,COUNTIF(AD210:AD221,"x"))</f>
        <v>7</v>
      </c>
      <c r="AE222" s="69">
        <f t="shared" si="31"/>
        <v>9</v>
      </c>
      <c r="AF222" s="69">
        <f t="shared" si="31"/>
        <v>1</v>
      </c>
      <c r="AG222" s="69">
        <f t="shared" si="31"/>
        <v>5</v>
      </c>
      <c r="AH222" s="69">
        <f t="shared" si="31"/>
        <v>6</v>
      </c>
      <c r="AI222" s="69">
        <f t="shared" si="31"/>
        <v>3</v>
      </c>
    </row>
    <row r="223" spans="1:35" x14ac:dyDescent="0.25">
      <c r="A223" s="211" t="s">
        <v>84</v>
      </c>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66"/>
      <c r="Z223" s="13"/>
      <c r="AA223" s="13"/>
      <c r="AB223" s="166"/>
      <c r="AC223" s="166"/>
      <c r="AD223" s="13"/>
      <c r="AE223" s="13"/>
      <c r="AF223" s="13"/>
      <c r="AG223" s="13"/>
      <c r="AH223" s="13"/>
      <c r="AI223" s="13"/>
    </row>
    <row r="224" spans="1:35" x14ac:dyDescent="0.25">
      <c r="A224" s="212"/>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67"/>
      <c r="Z224" s="14"/>
      <c r="AA224" s="14"/>
      <c r="AB224" s="167"/>
      <c r="AC224" s="167"/>
      <c r="AD224" s="14"/>
      <c r="AE224" s="14"/>
      <c r="AF224" s="14"/>
      <c r="AG224" s="14"/>
      <c r="AH224" s="14"/>
      <c r="AI224" s="14"/>
    </row>
    <row r="225" spans="1:35" x14ac:dyDescent="0.25">
      <c r="A225" s="212"/>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67"/>
      <c r="Z225" s="14"/>
      <c r="AA225" s="14"/>
      <c r="AB225" s="167"/>
      <c r="AC225" s="167"/>
      <c r="AD225" s="14"/>
      <c r="AE225" s="14"/>
      <c r="AF225" s="14"/>
      <c r="AG225" s="14"/>
      <c r="AH225" s="14"/>
      <c r="AI225" s="14"/>
    </row>
    <row r="226" spans="1:35" x14ac:dyDescent="0.25">
      <c r="A226" s="212"/>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67"/>
      <c r="Z226" s="14"/>
      <c r="AA226" s="14"/>
      <c r="AB226" s="167"/>
      <c r="AC226" s="167"/>
      <c r="AD226" s="14"/>
      <c r="AE226" s="14"/>
      <c r="AF226" s="14"/>
      <c r="AG226" s="14"/>
      <c r="AH226" s="14"/>
      <c r="AI226" s="14"/>
    </row>
    <row r="227" spans="1:35" x14ac:dyDescent="0.25">
      <c r="A227" s="212"/>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67"/>
      <c r="Z227" s="14"/>
      <c r="AA227" s="14"/>
      <c r="AB227" s="167"/>
      <c r="AC227" s="167"/>
      <c r="AD227" s="14"/>
      <c r="AE227" s="14"/>
      <c r="AF227" s="14"/>
      <c r="AG227" s="14"/>
      <c r="AH227" s="14"/>
      <c r="AI227" s="14"/>
    </row>
    <row r="228" spans="1:35" x14ac:dyDescent="0.25">
      <c r="A228" s="212"/>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67"/>
      <c r="Z228" s="14"/>
      <c r="AA228" s="14"/>
      <c r="AB228" s="167"/>
      <c r="AC228" s="167"/>
      <c r="AD228" s="14"/>
      <c r="AE228" s="14"/>
      <c r="AF228" s="14"/>
      <c r="AG228" s="14"/>
      <c r="AH228" s="14"/>
      <c r="AI228" s="14"/>
    </row>
    <row r="229" spans="1:35" x14ac:dyDescent="0.25">
      <c r="A229" s="212"/>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67"/>
      <c r="Z229" s="14"/>
      <c r="AA229" s="14"/>
      <c r="AB229" s="167"/>
      <c r="AC229" s="167"/>
      <c r="AD229" s="14"/>
      <c r="AE229" s="14"/>
      <c r="AF229" s="14"/>
      <c r="AG229" s="14"/>
      <c r="AH229" s="14"/>
      <c r="AI229" s="14"/>
    </row>
    <row r="230" spans="1:35" x14ac:dyDescent="0.25">
      <c r="A230" s="212"/>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67"/>
      <c r="Z230" s="14"/>
      <c r="AA230" s="14"/>
      <c r="AB230" s="167"/>
      <c r="AC230" s="167"/>
      <c r="AD230" s="14"/>
      <c r="AE230" s="14"/>
      <c r="AF230" s="14"/>
      <c r="AG230" s="14"/>
      <c r="AH230" s="14"/>
      <c r="AI230" s="14"/>
    </row>
    <row r="231" spans="1:35" x14ac:dyDescent="0.25">
      <c r="A231" s="212"/>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67"/>
      <c r="Z231" s="14"/>
      <c r="AA231" s="14"/>
      <c r="AB231" s="167"/>
      <c r="AC231" s="167"/>
      <c r="AD231" s="14"/>
      <c r="AE231" s="14"/>
      <c r="AF231" s="14"/>
      <c r="AG231" s="14"/>
      <c r="AH231" s="14"/>
      <c r="AI231" s="14"/>
    </row>
    <row r="232" spans="1:35" x14ac:dyDescent="0.25">
      <c r="A232" s="212"/>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67"/>
      <c r="Z232" s="14"/>
      <c r="AA232" s="14"/>
      <c r="AB232" s="167"/>
      <c r="AC232" s="167"/>
      <c r="AD232" s="14"/>
      <c r="AE232" s="14"/>
      <c r="AF232" s="14"/>
      <c r="AG232" s="14"/>
      <c r="AH232" s="14"/>
      <c r="AI232" s="14"/>
    </row>
    <row r="233" spans="1:35" x14ac:dyDescent="0.25">
      <c r="A233" s="212"/>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67"/>
      <c r="Z233" s="14"/>
      <c r="AA233" s="14"/>
      <c r="AB233" s="167"/>
      <c r="AC233" s="167"/>
      <c r="AD233" s="14"/>
      <c r="AE233" s="14"/>
      <c r="AF233" s="14"/>
      <c r="AG233" s="14"/>
      <c r="AH233" s="14"/>
      <c r="AI233" s="14"/>
    </row>
    <row r="234" spans="1:35" ht="15.75" thickBot="1" x14ac:dyDescent="0.3">
      <c r="A234" s="212"/>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68"/>
      <c r="Z234" s="15"/>
      <c r="AA234" s="15"/>
      <c r="AB234" s="168"/>
      <c r="AC234" s="168"/>
      <c r="AD234" s="15"/>
      <c r="AE234" s="15"/>
      <c r="AF234" s="15"/>
      <c r="AG234" s="15"/>
      <c r="AH234" s="15"/>
      <c r="AI234" s="15"/>
    </row>
    <row r="235" spans="1:35" s="138" customFormat="1" ht="16.5" customHeight="1" thickBot="1" x14ac:dyDescent="0.3">
      <c r="A235" s="208" t="s">
        <v>94</v>
      </c>
      <c r="B235" s="209"/>
      <c r="C235" s="209"/>
      <c r="D235" s="210"/>
      <c r="E235" s="69">
        <f>SUM(E222,COUNTIF(E223:E234,"x"))</f>
        <v>4</v>
      </c>
      <c r="F235" s="69">
        <f>SUM(F222,COUNTIF(F223:F234,"x"))</f>
        <v>5</v>
      </c>
      <c r="G235" s="69">
        <f>SUM(G222,COUNTIF(G223:G234,"x"))</f>
        <v>3</v>
      </c>
      <c r="H235" s="69">
        <f>SUM(H222,COUNTIF(H223:H234,"x"))</f>
        <v>2</v>
      </c>
      <c r="I235" s="70">
        <f>SUM(I222,I223:I234)</f>
        <v>2</v>
      </c>
      <c r="J235" s="70">
        <f>SUM(J222,J223:J234)</f>
        <v>25</v>
      </c>
      <c r="K235" s="70">
        <f>SUM(K222,K223:K234)</f>
        <v>0</v>
      </c>
      <c r="L235" s="164"/>
      <c r="M235" s="69">
        <f t="shared" ref="M235:W235" si="32">SUM(M222,COUNTIF(M223:M234,"x"))</f>
        <v>10</v>
      </c>
      <c r="N235" s="69">
        <f t="shared" si="32"/>
        <v>9</v>
      </c>
      <c r="O235" s="69">
        <f t="shared" si="32"/>
        <v>6</v>
      </c>
      <c r="P235" s="69">
        <f t="shared" si="32"/>
        <v>3</v>
      </c>
      <c r="Q235" s="69">
        <f t="shared" si="32"/>
        <v>2</v>
      </c>
      <c r="R235" s="69">
        <f t="shared" si="32"/>
        <v>10</v>
      </c>
      <c r="S235" s="69">
        <f t="shared" si="32"/>
        <v>5</v>
      </c>
      <c r="T235" s="69">
        <f t="shared" si="32"/>
        <v>5</v>
      </c>
      <c r="U235" s="69">
        <f t="shared" si="32"/>
        <v>4</v>
      </c>
      <c r="V235" s="69">
        <f t="shared" si="32"/>
        <v>0</v>
      </c>
      <c r="W235" s="69">
        <f t="shared" si="32"/>
        <v>1</v>
      </c>
      <c r="X235" s="70">
        <f>SUM(X222,X223:X234)</f>
        <v>100</v>
      </c>
      <c r="Y235" s="70">
        <f>SUM(Y222,COUNTA(Y223:Y234))</f>
        <v>5</v>
      </c>
      <c r="Z235" s="69">
        <f>SUM(Z222,COUNTIF(Z223:Z234,"x"))</f>
        <v>5</v>
      </c>
      <c r="AA235" s="69">
        <f>SUM(AA222,COUNTIF(AA223:AA234,"x"))</f>
        <v>2</v>
      </c>
      <c r="AB235" s="164"/>
      <c r="AC235" s="164"/>
      <c r="AD235" s="69">
        <f t="shared" ref="AD235:AI235" si="33">SUM(AD222,COUNTIF(AD223:AD234,"x"))</f>
        <v>7</v>
      </c>
      <c r="AE235" s="69">
        <f t="shared" si="33"/>
        <v>9</v>
      </c>
      <c r="AF235" s="69">
        <f t="shared" si="33"/>
        <v>1</v>
      </c>
      <c r="AG235" s="69">
        <f t="shared" si="33"/>
        <v>5</v>
      </c>
      <c r="AH235" s="69">
        <f t="shared" si="33"/>
        <v>6</v>
      </c>
      <c r="AI235" s="69">
        <f t="shared" si="33"/>
        <v>3</v>
      </c>
    </row>
    <row r="236" spans="1:35" x14ac:dyDescent="0.25">
      <c r="A236" s="211" t="s">
        <v>84</v>
      </c>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66"/>
      <c r="Z236" s="13"/>
      <c r="AA236" s="13"/>
      <c r="AB236" s="166"/>
      <c r="AC236" s="166"/>
      <c r="AD236" s="13"/>
      <c r="AE236" s="13"/>
      <c r="AF236" s="13"/>
      <c r="AG236" s="13"/>
      <c r="AH236" s="13"/>
      <c r="AI236" s="13"/>
    </row>
    <row r="237" spans="1:35" x14ac:dyDescent="0.25">
      <c r="A237" s="212"/>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67"/>
      <c r="Z237" s="14"/>
      <c r="AA237" s="14"/>
      <c r="AB237" s="167"/>
      <c r="AC237" s="167"/>
      <c r="AD237" s="14"/>
      <c r="AE237" s="14"/>
      <c r="AF237" s="14"/>
      <c r="AG237" s="14"/>
      <c r="AH237" s="14"/>
      <c r="AI237" s="14"/>
    </row>
    <row r="238" spans="1:35" x14ac:dyDescent="0.25">
      <c r="A238" s="212"/>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67"/>
      <c r="Z238" s="14"/>
      <c r="AA238" s="14"/>
      <c r="AB238" s="167"/>
      <c r="AC238" s="167"/>
      <c r="AD238" s="14"/>
      <c r="AE238" s="14"/>
      <c r="AF238" s="14"/>
      <c r="AG238" s="14"/>
      <c r="AH238" s="14"/>
      <c r="AI238" s="14"/>
    </row>
    <row r="239" spans="1:35" x14ac:dyDescent="0.25">
      <c r="A239" s="212"/>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67"/>
      <c r="Z239" s="14"/>
      <c r="AA239" s="14"/>
      <c r="AB239" s="167"/>
      <c r="AC239" s="167"/>
      <c r="AD239" s="14"/>
      <c r="AE239" s="14"/>
      <c r="AF239" s="14"/>
      <c r="AG239" s="14"/>
      <c r="AH239" s="14"/>
      <c r="AI239" s="14"/>
    </row>
    <row r="240" spans="1:35" x14ac:dyDescent="0.25">
      <c r="A240" s="212"/>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67"/>
      <c r="Z240" s="14"/>
      <c r="AA240" s="14"/>
      <c r="AB240" s="167"/>
      <c r="AC240" s="167"/>
      <c r="AD240" s="14"/>
      <c r="AE240" s="14"/>
      <c r="AF240" s="14"/>
      <c r="AG240" s="14"/>
      <c r="AH240" s="14"/>
      <c r="AI240" s="14"/>
    </row>
    <row r="241" spans="1:35" x14ac:dyDescent="0.25">
      <c r="A241" s="212"/>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67"/>
      <c r="Z241" s="14"/>
      <c r="AA241" s="14"/>
      <c r="AB241" s="167"/>
      <c r="AC241" s="167"/>
      <c r="AD241" s="14"/>
      <c r="AE241" s="14"/>
      <c r="AF241" s="14"/>
      <c r="AG241" s="14"/>
      <c r="AH241" s="14"/>
      <c r="AI241" s="14"/>
    </row>
    <row r="242" spans="1:35" x14ac:dyDescent="0.25">
      <c r="A242" s="212"/>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67"/>
      <c r="Z242" s="14"/>
      <c r="AA242" s="14"/>
      <c r="AB242" s="167"/>
      <c r="AC242" s="167"/>
      <c r="AD242" s="14"/>
      <c r="AE242" s="14"/>
      <c r="AF242" s="14"/>
      <c r="AG242" s="14"/>
      <c r="AH242" s="14"/>
      <c r="AI242" s="14"/>
    </row>
    <row r="243" spans="1:35" x14ac:dyDescent="0.25">
      <c r="A243" s="212"/>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67"/>
      <c r="Z243" s="14"/>
      <c r="AA243" s="14"/>
      <c r="AB243" s="167"/>
      <c r="AC243" s="167"/>
      <c r="AD243" s="14"/>
      <c r="AE243" s="14"/>
      <c r="AF243" s="14"/>
      <c r="AG243" s="14"/>
      <c r="AH243" s="14"/>
      <c r="AI243" s="14"/>
    </row>
    <row r="244" spans="1:35" x14ac:dyDescent="0.25">
      <c r="A244" s="212"/>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67"/>
      <c r="Z244" s="14"/>
      <c r="AA244" s="14"/>
      <c r="AB244" s="167"/>
      <c r="AC244" s="167"/>
      <c r="AD244" s="14"/>
      <c r="AE244" s="14"/>
      <c r="AF244" s="14"/>
      <c r="AG244" s="14"/>
      <c r="AH244" s="14"/>
      <c r="AI244" s="14"/>
    </row>
    <row r="245" spans="1:35" x14ac:dyDescent="0.25">
      <c r="A245" s="212"/>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67"/>
      <c r="Z245" s="14"/>
      <c r="AA245" s="14"/>
      <c r="AB245" s="167"/>
      <c r="AC245" s="167"/>
      <c r="AD245" s="14"/>
      <c r="AE245" s="14"/>
      <c r="AF245" s="14"/>
      <c r="AG245" s="14"/>
      <c r="AH245" s="14"/>
      <c r="AI245" s="14"/>
    </row>
    <row r="246" spans="1:35" x14ac:dyDescent="0.25">
      <c r="A246" s="212"/>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67"/>
      <c r="Z246" s="14"/>
      <c r="AA246" s="14"/>
      <c r="AB246" s="167"/>
      <c r="AC246" s="167"/>
      <c r="AD246" s="14"/>
      <c r="AE246" s="14"/>
      <c r="AF246" s="14"/>
      <c r="AG246" s="14"/>
      <c r="AH246" s="14"/>
      <c r="AI246" s="14"/>
    </row>
    <row r="247" spans="1:35" ht="15.75" thickBot="1" x14ac:dyDescent="0.3">
      <c r="A247" s="212"/>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68"/>
      <c r="Z247" s="15"/>
      <c r="AA247" s="15"/>
      <c r="AB247" s="168"/>
      <c r="AC247" s="168"/>
      <c r="AD247" s="15"/>
      <c r="AE247" s="15"/>
      <c r="AF247" s="15"/>
      <c r="AG247" s="15"/>
      <c r="AH247" s="15"/>
      <c r="AI247" s="15"/>
    </row>
    <row r="248" spans="1:35" s="138" customFormat="1" ht="16.5" customHeight="1" thickBot="1" x14ac:dyDescent="0.3">
      <c r="A248" s="208" t="s">
        <v>94</v>
      </c>
      <c r="B248" s="209"/>
      <c r="C248" s="209"/>
      <c r="D248" s="210"/>
      <c r="E248" s="69">
        <f>SUM(E235,COUNTIF(E236:E247,"x"))</f>
        <v>4</v>
      </c>
      <c r="F248" s="69">
        <f>SUM(F235,COUNTIF(F236:F247,"x"))</f>
        <v>5</v>
      </c>
      <c r="G248" s="69">
        <f>SUM(G235,COUNTIF(G236:G247,"x"))</f>
        <v>3</v>
      </c>
      <c r="H248" s="69">
        <f>SUM(H235,COUNTIF(H236:H247,"x"))</f>
        <v>2</v>
      </c>
      <c r="I248" s="70">
        <f>SUM(I235,I236:I247)</f>
        <v>2</v>
      </c>
      <c r="J248" s="70">
        <f>SUM(J235,J236:J247)</f>
        <v>25</v>
      </c>
      <c r="K248" s="70">
        <f>SUM(K235,K236:K247)</f>
        <v>0</v>
      </c>
      <c r="L248" s="164"/>
      <c r="M248" s="69">
        <f t="shared" ref="M248:W248" si="34">SUM(M235,COUNTIF(M236:M247,"x"))</f>
        <v>10</v>
      </c>
      <c r="N248" s="69">
        <f t="shared" si="34"/>
        <v>9</v>
      </c>
      <c r="O248" s="69">
        <f t="shared" si="34"/>
        <v>6</v>
      </c>
      <c r="P248" s="69">
        <f t="shared" si="34"/>
        <v>3</v>
      </c>
      <c r="Q248" s="69">
        <f t="shared" si="34"/>
        <v>2</v>
      </c>
      <c r="R248" s="69">
        <f t="shared" si="34"/>
        <v>10</v>
      </c>
      <c r="S248" s="69">
        <f t="shared" si="34"/>
        <v>5</v>
      </c>
      <c r="T248" s="69">
        <f t="shared" si="34"/>
        <v>5</v>
      </c>
      <c r="U248" s="69">
        <f t="shared" si="34"/>
        <v>4</v>
      </c>
      <c r="V248" s="69">
        <f t="shared" si="34"/>
        <v>0</v>
      </c>
      <c r="W248" s="69">
        <f t="shared" si="34"/>
        <v>1</v>
      </c>
      <c r="X248" s="70">
        <f>SUM(X235,X236:X247)</f>
        <v>100</v>
      </c>
      <c r="Y248" s="70">
        <f>SUM(Y235,COUNTA(Y236:Y247))</f>
        <v>5</v>
      </c>
      <c r="Z248" s="69">
        <f>SUM(Z235,COUNTIF(Z236:Z247,"x"))</f>
        <v>5</v>
      </c>
      <c r="AA248" s="69">
        <f>SUM(AA235,COUNTIF(AA236:AA247,"x"))</f>
        <v>2</v>
      </c>
      <c r="AB248" s="164"/>
      <c r="AC248" s="164"/>
      <c r="AD248" s="69">
        <f t="shared" ref="AD248:AI248" si="35">SUM(AD235,COUNTIF(AD236:AD247,"x"))</f>
        <v>7</v>
      </c>
      <c r="AE248" s="69">
        <f t="shared" si="35"/>
        <v>9</v>
      </c>
      <c r="AF248" s="69">
        <f t="shared" si="35"/>
        <v>1</v>
      </c>
      <c r="AG248" s="69">
        <f t="shared" si="35"/>
        <v>5</v>
      </c>
      <c r="AH248" s="69">
        <f t="shared" si="35"/>
        <v>6</v>
      </c>
      <c r="AI248" s="69">
        <f t="shared" si="35"/>
        <v>3</v>
      </c>
    </row>
    <row r="249" spans="1:35" x14ac:dyDescent="0.25">
      <c r="A249" s="211" t="s">
        <v>84</v>
      </c>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66"/>
      <c r="Z249" s="13"/>
      <c r="AA249" s="13"/>
      <c r="AB249" s="166"/>
      <c r="AC249" s="166"/>
      <c r="AD249" s="13"/>
      <c r="AE249" s="13"/>
      <c r="AF249" s="13"/>
      <c r="AG249" s="13"/>
      <c r="AH249" s="13"/>
      <c r="AI249" s="13"/>
    </row>
    <row r="250" spans="1:35" x14ac:dyDescent="0.25">
      <c r="A250" s="212"/>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67"/>
      <c r="Z250" s="14"/>
      <c r="AA250" s="14"/>
      <c r="AB250" s="167"/>
      <c r="AC250" s="167"/>
      <c r="AD250" s="14"/>
      <c r="AE250" s="14"/>
      <c r="AF250" s="14"/>
      <c r="AG250" s="14"/>
      <c r="AH250" s="14"/>
      <c r="AI250" s="14"/>
    </row>
    <row r="251" spans="1:35" x14ac:dyDescent="0.25">
      <c r="A251" s="212"/>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67"/>
      <c r="Z251" s="14"/>
      <c r="AA251" s="14"/>
      <c r="AB251" s="167"/>
      <c r="AC251" s="167"/>
      <c r="AD251" s="14"/>
      <c r="AE251" s="14"/>
      <c r="AF251" s="14"/>
      <c r="AG251" s="14"/>
      <c r="AH251" s="14"/>
      <c r="AI251" s="14"/>
    </row>
    <row r="252" spans="1:35" x14ac:dyDescent="0.25">
      <c r="A252" s="212"/>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67"/>
      <c r="Z252" s="14"/>
      <c r="AA252" s="14"/>
      <c r="AB252" s="167"/>
      <c r="AC252" s="167"/>
      <c r="AD252" s="14"/>
      <c r="AE252" s="14"/>
      <c r="AF252" s="14"/>
      <c r="AG252" s="14"/>
      <c r="AH252" s="14"/>
      <c r="AI252" s="14"/>
    </row>
    <row r="253" spans="1:35" x14ac:dyDescent="0.25">
      <c r="A253" s="212"/>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67"/>
      <c r="Z253" s="14"/>
      <c r="AA253" s="14"/>
      <c r="AB253" s="167"/>
      <c r="AC253" s="167"/>
      <c r="AD253" s="14"/>
      <c r="AE253" s="14"/>
      <c r="AF253" s="14"/>
      <c r="AG253" s="14"/>
      <c r="AH253" s="14"/>
      <c r="AI253" s="14"/>
    </row>
    <row r="254" spans="1:35" x14ac:dyDescent="0.25">
      <c r="A254" s="212"/>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67"/>
      <c r="Z254" s="14"/>
      <c r="AA254" s="14"/>
      <c r="AB254" s="167"/>
      <c r="AC254" s="167"/>
      <c r="AD254" s="14"/>
      <c r="AE254" s="14"/>
      <c r="AF254" s="14"/>
      <c r="AG254" s="14"/>
      <c r="AH254" s="14"/>
      <c r="AI254" s="14"/>
    </row>
    <row r="255" spans="1:35" x14ac:dyDescent="0.25">
      <c r="A255" s="212"/>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67"/>
      <c r="Z255" s="14"/>
      <c r="AA255" s="14"/>
      <c r="AB255" s="167"/>
      <c r="AC255" s="167"/>
      <c r="AD255" s="14"/>
      <c r="AE255" s="14"/>
      <c r="AF255" s="14"/>
      <c r="AG255" s="14"/>
      <c r="AH255" s="14"/>
      <c r="AI255" s="14"/>
    </row>
    <row r="256" spans="1:35" x14ac:dyDescent="0.25">
      <c r="A256" s="212"/>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67"/>
      <c r="Z256" s="14"/>
      <c r="AA256" s="14"/>
      <c r="AB256" s="167"/>
      <c r="AC256" s="167"/>
      <c r="AD256" s="14"/>
      <c r="AE256" s="14"/>
      <c r="AF256" s="14"/>
      <c r="AG256" s="14"/>
      <c r="AH256" s="14"/>
      <c r="AI256" s="14"/>
    </row>
    <row r="257" spans="1:35" x14ac:dyDescent="0.25">
      <c r="A257" s="212"/>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67"/>
      <c r="Z257" s="14"/>
      <c r="AA257" s="14"/>
      <c r="AB257" s="167"/>
      <c r="AC257" s="167"/>
      <c r="AD257" s="14"/>
      <c r="AE257" s="14"/>
      <c r="AF257" s="14"/>
      <c r="AG257" s="14"/>
      <c r="AH257" s="14"/>
      <c r="AI257" s="14"/>
    </row>
    <row r="258" spans="1:35" x14ac:dyDescent="0.25">
      <c r="A258" s="212"/>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67"/>
      <c r="Z258" s="14"/>
      <c r="AA258" s="14"/>
      <c r="AB258" s="167"/>
      <c r="AC258" s="167"/>
      <c r="AD258" s="14"/>
      <c r="AE258" s="14"/>
      <c r="AF258" s="14"/>
      <c r="AG258" s="14"/>
      <c r="AH258" s="14"/>
      <c r="AI258" s="14"/>
    </row>
    <row r="259" spans="1:35" x14ac:dyDescent="0.25">
      <c r="A259" s="212"/>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67"/>
      <c r="Z259" s="14"/>
      <c r="AA259" s="14"/>
      <c r="AB259" s="167"/>
      <c r="AC259" s="167"/>
      <c r="AD259" s="14"/>
      <c r="AE259" s="14"/>
      <c r="AF259" s="14"/>
      <c r="AG259" s="14"/>
      <c r="AH259" s="14"/>
      <c r="AI259" s="14"/>
    </row>
    <row r="260" spans="1:35" ht="15.75" thickBot="1" x14ac:dyDescent="0.3">
      <c r="A260" s="212"/>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68"/>
      <c r="Z260" s="15"/>
      <c r="AA260" s="15"/>
      <c r="AB260" s="168"/>
      <c r="AC260" s="168"/>
      <c r="AD260" s="15"/>
      <c r="AE260" s="15"/>
      <c r="AF260" s="15"/>
      <c r="AG260" s="15"/>
      <c r="AH260" s="15"/>
      <c r="AI260" s="15"/>
    </row>
    <row r="261" spans="1:35" s="138" customFormat="1" ht="16.5" customHeight="1" thickBot="1" x14ac:dyDescent="0.3">
      <c r="A261" s="208" t="s">
        <v>94</v>
      </c>
      <c r="B261" s="209"/>
      <c r="C261" s="209"/>
      <c r="D261" s="210"/>
      <c r="E261" s="69">
        <f>SUM(E248,COUNTIF(E249:E260,"x"))</f>
        <v>4</v>
      </c>
      <c r="F261" s="69">
        <f>SUM(F248,COUNTIF(F249:F260,"x"))</f>
        <v>5</v>
      </c>
      <c r="G261" s="69">
        <f>SUM(G248,COUNTIF(G249:G260,"x"))</f>
        <v>3</v>
      </c>
      <c r="H261" s="69">
        <f>SUM(H248,COUNTIF(H249:H260,"x"))</f>
        <v>2</v>
      </c>
      <c r="I261" s="70">
        <f>SUM(I248,I249:I260)</f>
        <v>2</v>
      </c>
      <c r="J261" s="70">
        <f>SUM(J248,J249:J260)</f>
        <v>25</v>
      </c>
      <c r="K261" s="70">
        <f>SUM(K248,K249:K260)</f>
        <v>0</v>
      </c>
      <c r="L261" s="164"/>
      <c r="M261" s="69">
        <f t="shared" ref="M261:W261" si="36">SUM(M248,COUNTIF(M249:M260,"x"))</f>
        <v>10</v>
      </c>
      <c r="N261" s="69">
        <f t="shared" si="36"/>
        <v>9</v>
      </c>
      <c r="O261" s="69">
        <f t="shared" si="36"/>
        <v>6</v>
      </c>
      <c r="P261" s="69">
        <f t="shared" si="36"/>
        <v>3</v>
      </c>
      <c r="Q261" s="69">
        <f t="shared" si="36"/>
        <v>2</v>
      </c>
      <c r="R261" s="69">
        <f t="shared" si="36"/>
        <v>10</v>
      </c>
      <c r="S261" s="69">
        <f t="shared" si="36"/>
        <v>5</v>
      </c>
      <c r="T261" s="69">
        <f t="shared" si="36"/>
        <v>5</v>
      </c>
      <c r="U261" s="69">
        <f t="shared" si="36"/>
        <v>4</v>
      </c>
      <c r="V261" s="69">
        <f t="shared" si="36"/>
        <v>0</v>
      </c>
      <c r="W261" s="69">
        <f t="shared" si="36"/>
        <v>1</v>
      </c>
      <c r="X261" s="70">
        <f>SUM(X248,X249:X260)</f>
        <v>100</v>
      </c>
      <c r="Y261" s="70">
        <f>SUM(Y248,COUNTA(Y249:Y260))</f>
        <v>5</v>
      </c>
      <c r="Z261" s="69">
        <f>SUM(Z248,COUNTIF(Z249:Z260,"x"))</f>
        <v>5</v>
      </c>
      <c r="AA261" s="69">
        <f>SUM(AA248,COUNTIF(AA249:AA260,"x"))</f>
        <v>2</v>
      </c>
      <c r="AB261" s="164"/>
      <c r="AC261" s="164"/>
      <c r="AD261" s="69">
        <f t="shared" ref="AD261:AI261" si="37">SUM(AD248,COUNTIF(AD249:AD260,"x"))</f>
        <v>7</v>
      </c>
      <c r="AE261" s="69">
        <f t="shared" si="37"/>
        <v>9</v>
      </c>
      <c r="AF261" s="69">
        <f t="shared" si="37"/>
        <v>1</v>
      </c>
      <c r="AG261" s="69">
        <f t="shared" si="37"/>
        <v>5</v>
      </c>
      <c r="AH261" s="69">
        <f t="shared" si="37"/>
        <v>6</v>
      </c>
      <c r="AI261" s="69">
        <f t="shared" si="37"/>
        <v>3</v>
      </c>
    </row>
    <row r="262" spans="1:35" x14ac:dyDescent="0.25">
      <c r="A262" s="211" t="s">
        <v>84</v>
      </c>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66"/>
      <c r="Z262" s="13"/>
      <c r="AA262" s="13"/>
      <c r="AB262" s="166"/>
      <c r="AC262" s="166"/>
      <c r="AD262" s="13"/>
      <c r="AE262" s="13"/>
      <c r="AF262" s="13"/>
      <c r="AG262" s="13"/>
      <c r="AH262" s="13"/>
      <c r="AI262" s="13"/>
    </row>
    <row r="263" spans="1:35" x14ac:dyDescent="0.25">
      <c r="A263" s="212"/>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67"/>
      <c r="Z263" s="14"/>
      <c r="AA263" s="14"/>
      <c r="AB263" s="167"/>
      <c r="AC263" s="167"/>
      <c r="AD263" s="14"/>
      <c r="AE263" s="14"/>
      <c r="AF263" s="14"/>
      <c r="AG263" s="14"/>
      <c r="AH263" s="14"/>
      <c r="AI263" s="14"/>
    </row>
    <row r="264" spans="1:35" x14ac:dyDescent="0.25">
      <c r="A264" s="212"/>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67"/>
      <c r="Z264" s="14"/>
      <c r="AA264" s="14"/>
      <c r="AB264" s="167"/>
      <c r="AC264" s="167"/>
      <c r="AD264" s="14"/>
      <c r="AE264" s="14"/>
      <c r="AF264" s="14"/>
      <c r="AG264" s="14"/>
      <c r="AH264" s="14"/>
      <c r="AI264" s="14"/>
    </row>
    <row r="265" spans="1:35" x14ac:dyDescent="0.25">
      <c r="A265" s="212"/>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67"/>
      <c r="Z265" s="14"/>
      <c r="AA265" s="14"/>
      <c r="AB265" s="167"/>
      <c r="AC265" s="167"/>
      <c r="AD265" s="14"/>
      <c r="AE265" s="14"/>
      <c r="AF265" s="14"/>
      <c r="AG265" s="14"/>
      <c r="AH265" s="14"/>
      <c r="AI265" s="14"/>
    </row>
    <row r="266" spans="1:35" x14ac:dyDescent="0.25">
      <c r="A266" s="212"/>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67"/>
      <c r="Z266" s="14"/>
      <c r="AA266" s="14"/>
      <c r="AB266" s="167"/>
      <c r="AC266" s="167"/>
      <c r="AD266" s="14"/>
      <c r="AE266" s="14"/>
      <c r="AF266" s="14"/>
      <c r="AG266" s="14"/>
      <c r="AH266" s="14"/>
      <c r="AI266" s="14"/>
    </row>
    <row r="267" spans="1:35" x14ac:dyDescent="0.25">
      <c r="A267" s="212"/>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67"/>
      <c r="Z267" s="14"/>
      <c r="AA267" s="14"/>
      <c r="AB267" s="167"/>
      <c r="AC267" s="167"/>
      <c r="AD267" s="14"/>
      <c r="AE267" s="14"/>
      <c r="AF267" s="14"/>
      <c r="AG267" s="14"/>
      <c r="AH267" s="14"/>
      <c r="AI267" s="14"/>
    </row>
    <row r="268" spans="1:35" x14ac:dyDescent="0.25">
      <c r="A268" s="212"/>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67"/>
      <c r="Z268" s="14"/>
      <c r="AA268" s="14"/>
      <c r="AB268" s="167"/>
      <c r="AC268" s="167"/>
      <c r="AD268" s="14"/>
      <c r="AE268" s="14"/>
      <c r="AF268" s="14"/>
      <c r="AG268" s="14"/>
      <c r="AH268" s="14"/>
      <c r="AI268" s="14"/>
    </row>
    <row r="269" spans="1:35" x14ac:dyDescent="0.25">
      <c r="A269" s="212"/>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67"/>
      <c r="Z269" s="14"/>
      <c r="AA269" s="14"/>
      <c r="AB269" s="167"/>
      <c r="AC269" s="167"/>
      <c r="AD269" s="14"/>
      <c r="AE269" s="14"/>
      <c r="AF269" s="14"/>
      <c r="AG269" s="14"/>
      <c r="AH269" s="14"/>
      <c r="AI269" s="14"/>
    </row>
    <row r="270" spans="1:35" x14ac:dyDescent="0.25">
      <c r="A270" s="212"/>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67"/>
      <c r="Z270" s="14"/>
      <c r="AA270" s="14"/>
      <c r="AB270" s="167"/>
      <c r="AC270" s="167"/>
      <c r="AD270" s="14"/>
      <c r="AE270" s="14"/>
      <c r="AF270" s="14"/>
      <c r="AG270" s="14"/>
      <c r="AH270" s="14"/>
      <c r="AI270" s="14"/>
    </row>
    <row r="271" spans="1:35" x14ac:dyDescent="0.25">
      <c r="A271" s="212"/>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67"/>
      <c r="Z271" s="14"/>
      <c r="AA271" s="14"/>
      <c r="AB271" s="167"/>
      <c r="AC271" s="167"/>
      <c r="AD271" s="14"/>
      <c r="AE271" s="14"/>
      <c r="AF271" s="14"/>
      <c r="AG271" s="14"/>
      <c r="AH271" s="14"/>
      <c r="AI271" s="14"/>
    </row>
    <row r="272" spans="1:35" x14ac:dyDescent="0.25">
      <c r="A272" s="212"/>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67"/>
      <c r="Z272" s="14"/>
      <c r="AA272" s="14"/>
      <c r="AB272" s="167"/>
      <c r="AC272" s="167"/>
      <c r="AD272" s="14"/>
      <c r="AE272" s="14"/>
      <c r="AF272" s="14"/>
      <c r="AG272" s="14"/>
      <c r="AH272" s="14"/>
      <c r="AI272" s="14"/>
    </row>
    <row r="273" spans="1:35" ht="15.75" thickBot="1" x14ac:dyDescent="0.3">
      <c r="A273" s="212"/>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68"/>
      <c r="Z273" s="15"/>
      <c r="AA273" s="15"/>
      <c r="AB273" s="168"/>
      <c r="AC273" s="168"/>
      <c r="AD273" s="15"/>
      <c r="AE273" s="15"/>
      <c r="AF273" s="15"/>
      <c r="AG273" s="15"/>
      <c r="AH273" s="15"/>
      <c r="AI273" s="15"/>
    </row>
    <row r="274" spans="1:35" s="138" customFormat="1" ht="16.5" customHeight="1" thickBot="1" x14ac:dyDescent="0.3">
      <c r="A274" s="208" t="s">
        <v>94</v>
      </c>
      <c r="B274" s="209"/>
      <c r="C274" s="209"/>
      <c r="D274" s="210"/>
      <c r="E274" s="69">
        <f>SUM(E261,COUNTIF(E262:E273,"x"))</f>
        <v>4</v>
      </c>
      <c r="F274" s="69">
        <f>SUM(F261,COUNTIF(F262:F273,"x"))</f>
        <v>5</v>
      </c>
      <c r="G274" s="69">
        <f>SUM(G261,COUNTIF(G262:G273,"x"))</f>
        <v>3</v>
      </c>
      <c r="H274" s="69">
        <f>SUM(H261,COUNTIF(H262:H273,"x"))</f>
        <v>2</v>
      </c>
      <c r="I274" s="70">
        <f>SUM(I261,I262:I273)</f>
        <v>2</v>
      </c>
      <c r="J274" s="70">
        <f>SUM(J261,J262:J273)</f>
        <v>25</v>
      </c>
      <c r="K274" s="70">
        <f>SUM(K261,K262:K273)</f>
        <v>0</v>
      </c>
      <c r="L274" s="164"/>
      <c r="M274" s="69">
        <f t="shared" ref="M274:W274" si="38">SUM(M261,COUNTIF(M262:M273,"x"))</f>
        <v>10</v>
      </c>
      <c r="N274" s="69">
        <f t="shared" si="38"/>
        <v>9</v>
      </c>
      <c r="O274" s="69">
        <f t="shared" si="38"/>
        <v>6</v>
      </c>
      <c r="P274" s="69">
        <f t="shared" si="38"/>
        <v>3</v>
      </c>
      <c r="Q274" s="69">
        <f t="shared" si="38"/>
        <v>2</v>
      </c>
      <c r="R274" s="69">
        <f t="shared" si="38"/>
        <v>10</v>
      </c>
      <c r="S274" s="69">
        <f t="shared" si="38"/>
        <v>5</v>
      </c>
      <c r="T274" s="69">
        <f t="shared" si="38"/>
        <v>5</v>
      </c>
      <c r="U274" s="69">
        <f t="shared" si="38"/>
        <v>4</v>
      </c>
      <c r="V274" s="69">
        <f t="shared" si="38"/>
        <v>0</v>
      </c>
      <c r="W274" s="69">
        <f t="shared" si="38"/>
        <v>1</v>
      </c>
      <c r="X274" s="70">
        <f>SUM(X261,X262:X273)</f>
        <v>100</v>
      </c>
      <c r="Y274" s="70">
        <f>SUM(Y261,COUNTA(Y262:Y273))</f>
        <v>5</v>
      </c>
      <c r="Z274" s="69">
        <f>SUM(Z261,COUNTIF(Z262:Z273,"x"))</f>
        <v>5</v>
      </c>
      <c r="AA274" s="69">
        <f>SUM(AA261,COUNTIF(AA262:AA273,"x"))</f>
        <v>2</v>
      </c>
      <c r="AB274" s="164"/>
      <c r="AC274" s="164"/>
      <c r="AD274" s="69">
        <f t="shared" ref="AD274:AI274" si="39">SUM(AD261,COUNTIF(AD262:AD273,"x"))</f>
        <v>7</v>
      </c>
      <c r="AE274" s="69">
        <f t="shared" si="39"/>
        <v>9</v>
      </c>
      <c r="AF274" s="69">
        <f t="shared" si="39"/>
        <v>1</v>
      </c>
      <c r="AG274" s="69">
        <f t="shared" si="39"/>
        <v>5</v>
      </c>
      <c r="AH274" s="69">
        <f t="shared" si="39"/>
        <v>6</v>
      </c>
      <c r="AI274" s="69">
        <f t="shared" si="39"/>
        <v>3</v>
      </c>
    </row>
    <row r="275" spans="1:35" x14ac:dyDescent="0.25">
      <c r="A275" s="211" t="s">
        <v>84</v>
      </c>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66"/>
      <c r="Z275" s="13"/>
      <c r="AA275" s="13"/>
      <c r="AB275" s="166"/>
      <c r="AC275" s="166"/>
      <c r="AD275" s="13"/>
      <c r="AE275" s="13"/>
      <c r="AF275" s="13"/>
      <c r="AG275" s="13"/>
      <c r="AH275" s="13"/>
      <c r="AI275" s="13"/>
    </row>
    <row r="276" spans="1:35" x14ac:dyDescent="0.25">
      <c r="A276" s="212"/>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67"/>
      <c r="Z276" s="14"/>
      <c r="AA276" s="14"/>
      <c r="AB276" s="167"/>
      <c r="AC276" s="167"/>
      <c r="AD276" s="14"/>
      <c r="AE276" s="14"/>
      <c r="AF276" s="14"/>
      <c r="AG276" s="14"/>
      <c r="AH276" s="14"/>
      <c r="AI276" s="14"/>
    </row>
    <row r="277" spans="1:35" x14ac:dyDescent="0.25">
      <c r="A277" s="212"/>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67"/>
      <c r="Z277" s="14"/>
      <c r="AA277" s="14"/>
      <c r="AB277" s="167"/>
      <c r="AC277" s="167"/>
      <c r="AD277" s="14"/>
      <c r="AE277" s="14"/>
      <c r="AF277" s="14"/>
      <c r="AG277" s="14"/>
      <c r="AH277" s="14"/>
      <c r="AI277" s="14"/>
    </row>
    <row r="278" spans="1:35" x14ac:dyDescent="0.25">
      <c r="A278" s="212"/>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67"/>
      <c r="Z278" s="14"/>
      <c r="AA278" s="14"/>
      <c r="AB278" s="167"/>
      <c r="AC278" s="167"/>
      <c r="AD278" s="14"/>
      <c r="AE278" s="14"/>
      <c r="AF278" s="14"/>
      <c r="AG278" s="14"/>
      <c r="AH278" s="14"/>
      <c r="AI278" s="14"/>
    </row>
    <row r="279" spans="1:35" x14ac:dyDescent="0.25">
      <c r="A279" s="212"/>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67"/>
      <c r="Z279" s="14"/>
      <c r="AA279" s="14"/>
      <c r="AB279" s="167"/>
      <c r="AC279" s="167"/>
      <c r="AD279" s="14"/>
      <c r="AE279" s="14"/>
      <c r="AF279" s="14"/>
      <c r="AG279" s="14"/>
      <c r="AH279" s="14"/>
      <c r="AI279" s="14"/>
    </row>
    <row r="280" spans="1:35" x14ac:dyDescent="0.25">
      <c r="A280" s="212"/>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67"/>
      <c r="Z280" s="14"/>
      <c r="AA280" s="14"/>
      <c r="AB280" s="167"/>
      <c r="AC280" s="167"/>
      <c r="AD280" s="14"/>
      <c r="AE280" s="14"/>
      <c r="AF280" s="14"/>
      <c r="AG280" s="14"/>
      <c r="AH280" s="14"/>
      <c r="AI280" s="14"/>
    </row>
    <row r="281" spans="1:35" x14ac:dyDescent="0.25">
      <c r="A281" s="212"/>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67"/>
      <c r="Z281" s="14"/>
      <c r="AA281" s="14"/>
      <c r="AB281" s="167"/>
      <c r="AC281" s="167"/>
      <c r="AD281" s="14"/>
      <c r="AE281" s="14"/>
      <c r="AF281" s="14"/>
      <c r="AG281" s="14"/>
      <c r="AH281" s="14"/>
      <c r="AI281" s="14"/>
    </row>
    <row r="282" spans="1:35" x14ac:dyDescent="0.25">
      <c r="A282" s="212"/>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67"/>
      <c r="Z282" s="14"/>
      <c r="AA282" s="14"/>
      <c r="AB282" s="167"/>
      <c r="AC282" s="167"/>
      <c r="AD282" s="14"/>
      <c r="AE282" s="14"/>
      <c r="AF282" s="14"/>
      <c r="AG282" s="14"/>
      <c r="AH282" s="14"/>
      <c r="AI282" s="14"/>
    </row>
    <row r="283" spans="1:35" x14ac:dyDescent="0.25">
      <c r="A283" s="212"/>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67"/>
      <c r="Z283" s="14"/>
      <c r="AA283" s="14"/>
      <c r="AB283" s="167"/>
      <c r="AC283" s="167"/>
      <c r="AD283" s="14"/>
      <c r="AE283" s="14"/>
      <c r="AF283" s="14"/>
      <c r="AG283" s="14"/>
      <c r="AH283" s="14"/>
      <c r="AI283" s="14"/>
    </row>
    <row r="284" spans="1:35" x14ac:dyDescent="0.25">
      <c r="A284" s="212"/>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67"/>
      <c r="Z284" s="14"/>
      <c r="AA284" s="14"/>
      <c r="AB284" s="167"/>
      <c r="AC284" s="167"/>
      <c r="AD284" s="14"/>
      <c r="AE284" s="14"/>
      <c r="AF284" s="14"/>
      <c r="AG284" s="14"/>
      <c r="AH284" s="14"/>
      <c r="AI284" s="14"/>
    </row>
    <row r="285" spans="1:35" x14ac:dyDescent="0.25">
      <c r="A285" s="212"/>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67"/>
      <c r="Z285" s="14"/>
      <c r="AA285" s="14"/>
      <c r="AB285" s="167"/>
      <c r="AC285" s="167"/>
      <c r="AD285" s="14"/>
      <c r="AE285" s="14"/>
      <c r="AF285" s="14"/>
      <c r="AG285" s="14"/>
      <c r="AH285" s="14"/>
      <c r="AI285" s="14"/>
    </row>
    <row r="286" spans="1:35" ht="15.75" thickBot="1" x14ac:dyDescent="0.3">
      <c r="A286" s="212"/>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68"/>
      <c r="Z286" s="15"/>
      <c r="AA286" s="15"/>
      <c r="AB286" s="168"/>
      <c r="AC286" s="168"/>
      <c r="AD286" s="15"/>
      <c r="AE286" s="15"/>
      <c r="AF286" s="15"/>
      <c r="AG286" s="15"/>
      <c r="AH286" s="15"/>
      <c r="AI286" s="15"/>
    </row>
    <row r="287" spans="1:35" s="138" customFormat="1" ht="16.5" customHeight="1" thickBot="1" x14ac:dyDescent="0.3">
      <c r="A287" s="208" t="s">
        <v>94</v>
      </c>
      <c r="B287" s="209"/>
      <c r="C287" s="209"/>
      <c r="D287" s="210"/>
      <c r="E287" s="69">
        <f>SUM(E274,COUNTIF(E275:E286,"x"))</f>
        <v>4</v>
      </c>
      <c r="F287" s="69">
        <f>SUM(F274,COUNTIF(F275:F286,"x"))</f>
        <v>5</v>
      </c>
      <c r="G287" s="69">
        <f>SUM(G274,COUNTIF(G275:G286,"x"))</f>
        <v>3</v>
      </c>
      <c r="H287" s="69">
        <f>SUM(H274,COUNTIF(H275:H286,"x"))</f>
        <v>2</v>
      </c>
      <c r="I287" s="70">
        <f>SUM(I274,I275:I286)</f>
        <v>2</v>
      </c>
      <c r="J287" s="70">
        <f>SUM(J274,J275:J286)</f>
        <v>25</v>
      </c>
      <c r="K287" s="70">
        <f>SUM(K274,K275:K286)</f>
        <v>0</v>
      </c>
      <c r="L287" s="164"/>
      <c r="M287" s="69">
        <f t="shared" ref="M287:W287" si="40">SUM(M274,COUNTIF(M275:M286,"x"))</f>
        <v>10</v>
      </c>
      <c r="N287" s="69">
        <f t="shared" si="40"/>
        <v>9</v>
      </c>
      <c r="O287" s="69">
        <f t="shared" si="40"/>
        <v>6</v>
      </c>
      <c r="P287" s="69">
        <f t="shared" si="40"/>
        <v>3</v>
      </c>
      <c r="Q287" s="69">
        <f t="shared" si="40"/>
        <v>2</v>
      </c>
      <c r="R287" s="69">
        <f t="shared" si="40"/>
        <v>10</v>
      </c>
      <c r="S287" s="69">
        <f t="shared" si="40"/>
        <v>5</v>
      </c>
      <c r="T287" s="69">
        <f t="shared" si="40"/>
        <v>5</v>
      </c>
      <c r="U287" s="69">
        <f t="shared" si="40"/>
        <v>4</v>
      </c>
      <c r="V287" s="69">
        <f t="shared" si="40"/>
        <v>0</v>
      </c>
      <c r="W287" s="69">
        <f t="shared" si="40"/>
        <v>1</v>
      </c>
      <c r="X287" s="70">
        <f>SUM(X274,X275:X286)</f>
        <v>100</v>
      </c>
      <c r="Y287" s="70">
        <f>SUM(Y274,COUNTA(Y275:Y286))</f>
        <v>5</v>
      </c>
      <c r="Z287" s="69">
        <f>SUM(Z274,COUNTIF(Z275:Z286,"x"))</f>
        <v>5</v>
      </c>
      <c r="AA287" s="69">
        <f>SUM(AA274,COUNTIF(AA275:AA286,"x"))</f>
        <v>2</v>
      </c>
      <c r="AB287" s="164"/>
      <c r="AC287" s="164"/>
      <c r="AD287" s="69">
        <f t="shared" ref="AD287:AI287" si="41">SUM(AD274,COUNTIF(AD275:AD286,"x"))</f>
        <v>7</v>
      </c>
      <c r="AE287" s="69">
        <f t="shared" si="41"/>
        <v>9</v>
      </c>
      <c r="AF287" s="69">
        <f t="shared" si="41"/>
        <v>1</v>
      </c>
      <c r="AG287" s="69">
        <f t="shared" si="41"/>
        <v>5</v>
      </c>
      <c r="AH287" s="69">
        <f t="shared" si="41"/>
        <v>6</v>
      </c>
      <c r="AI287" s="69">
        <f t="shared" si="41"/>
        <v>3</v>
      </c>
    </row>
    <row r="288" spans="1:35" x14ac:dyDescent="0.25">
      <c r="A288" s="211" t="s">
        <v>84</v>
      </c>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66"/>
      <c r="Z288" s="13"/>
      <c r="AA288" s="13"/>
      <c r="AB288" s="166"/>
      <c r="AC288" s="166"/>
      <c r="AD288" s="13"/>
      <c r="AE288" s="13"/>
      <c r="AF288" s="13"/>
      <c r="AG288" s="13"/>
      <c r="AH288" s="13"/>
      <c r="AI288" s="13"/>
    </row>
    <row r="289" spans="1:35" x14ac:dyDescent="0.25">
      <c r="A289" s="212"/>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67"/>
      <c r="Z289" s="14"/>
      <c r="AA289" s="14"/>
      <c r="AB289" s="167"/>
      <c r="AC289" s="167"/>
      <c r="AD289" s="14"/>
      <c r="AE289" s="14"/>
      <c r="AF289" s="14"/>
      <c r="AG289" s="14"/>
      <c r="AH289" s="14"/>
      <c r="AI289" s="14"/>
    </row>
    <row r="290" spans="1:35" x14ac:dyDescent="0.25">
      <c r="A290" s="212"/>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67"/>
      <c r="Z290" s="14"/>
      <c r="AA290" s="14"/>
      <c r="AB290" s="167"/>
      <c r="AC290" s="167"/>
      <c r="AD290" s="14"/>
      <c r="AE290" s="14"/>
      <c r="AF290" s="14"/>
      <c r="AG290" s="14"/>
      <c r="AH290" s="14"/>
      <c r="AI290" s="14"/>
    </row>
    <row r="291" spans="1:35" x14ac:dyDescent="0.25">
      <c r="A291" s="212"/>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67"/>
      <c r="Z291" s="14"/>
      <c r="AA291" s="14"/>
      <c r="AB291" s="167"/>
      <c r="AC291" s="167"/>
      <c r="AD291" s="14"/>
      <c r="AE291" s="14"/>
      <c r="AF291" s="14"/>
      <c r="AG291" s="14"/>
      <c r="AH291" s="14"/>
      <c r="AI291" s="14"/>
    </row>
    <row r="292" spans="1:35" x14ac:dyDescent="0.25">
      <c r="A292" s="212"/>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67"/>
      <c r="Z292" s="14"/>
      <c r="AA292" s="14"/>
      <c r="AB292" s="167"/>
      <c r="AC292" s="167"/>
      <c r="AD292" s="14"/>
      <c r="AE292" s="14"/>
      <c r="AF292" s="14"/>
      <c r="AG292" s="14"/>
      <c r="AH292" s="14"/>
      <c r="AI292" s="14"/>
    </row>
    <row r="293" spans="1:35" x14ac:dyDescent="0.25">
      <c r="A293" s="212"/>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67"/>
      <c r="Z293" s="14"/>
      <c r="AA293" s="14"/>
      <c r="AB293" s="167"/>
      <c r="AC293" s="167"/>
      <c r="AD293" s="14"/>
      <c r="AE293" s="14"/>
      <c r="AF293" s="14"/>
      <c r="AG293" s="14"/>
      <c r="AH293" s="14"/>
      <c r="AI293" s="14"/>
    </row>
    <row r="294" spans="1:35" x14ac:dyDescent="0.25">
      <c r="A294" s="212"/>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67"/>
      <c r="Z294" s="14"/>
      <c r="AA294" s="14"/>
      <c r="AB294" s="167"/>
      <c r="AC294" s="167"/>
      <c r="AD294" s="14"/>
      <c r="AE294" s="14"/>
      <c r="AF294" s="14"/>
      <c r="AG294" s="14"/>
      <c r="AH294" s="14"/>
      <c r="AI294" s="14"/>
    </row>
    <row r="295" spans="1:35" x14ac:dyDescent="0.25">
      <c r="A295" s="212"/>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67"/>
      <c r="Z295" s="14"/>
      <c r="AA295" s="14"/>
      <c r="AB295" s="167"/>
      <c r="AC295" s="167"/>
      <c r="AD295" s="14"/>
      <c r="AE295" s="14"/>
      <c r="AF295" s="14"/>
      <c r="AG295" s="14"/>
      <c r="AH295" s="14"/>
      <c r="AI295" s="14"/>
    </row>
    <row r="296" spans="1:35" x14ac:dyDescent="0.25">
      <c r="A296" s="212"/>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67"/>
      <c r="Z296" s="14"/>
      <c r="AA296" s="14"/>
      <c r="AB296" s="167"/>
      <c r="AC296" s="167"/>
      <c r="AD296" s="14"/>
      <c r="AE296" s="14"/>
      <c r="AF296" s="14"/>
      <c r="AG296" s="14"/>
      <c r="AH296" s="14"/>
      <c r="AI296" s="14"/>
    </row>
    <row r="297" spans="1:35" x14ac:dyDescent="0.25">
      <c r="A297" s="212"/>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67"/>
      <c r="Z297" s="14"/>
      <c r="AA297" s="14"/>
      <c r="AB297" s="167"/>
      <c r="AC297" s="167"/>
      <c r="AD297" s="14"/>
      <c r="AE297" s="14"/>
      <c r="AF297" s="14"/>
      <c r="AG297" s="14"/>
      <c r="AH297" s="14"/>
      <c r="AI297" s="14"/>
    </row>
    <row r="298" spans="1:35" x14ac:dyDescent="0.25">
      <c r="A298" s="212"/>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67"/>
      <c r="Z298" s="14"/>
      <c r="AA298" s="14"/>
      <c r="AB298" s="167"/>
      <c r="AC298" s="167"/>
      <c r="AD298" s="14"/>
      <c r="AE298" s="14"/>
      <c r="AF298" s="14"/>
      <c r="AG298" s="14"/>
      <c r="AH298" s="14"/>
      <c r="AI298" s="14"/>
    </row>
    <row r="299" spans="1:35" ht="15.75" thickBot="1" x14ac:dyDescent="0.3">
      <c r="A299" s="212"/>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68"/>
      <c r="Z299" s="15"/>
      <c r="AA299" s="15"/>
      <c r="AB299" s="168"/>
      <c r="AC299" s="168"/>
      <c r="AD299" s="15"/>
      <c r="AE299" s="15"/>
      <c r="AF299" s="15"/>
      <c r="AG299" s="15"/>
      <c r="AH299" s="15"/>
      <c r="AI299" s="15"/>
    </row>
    <row r="300" spans="1:35" s="138" customFormat="1" ht="16.5" customHeight="1" thickBot="1" x14ac:dyDescent="0.3">
      <c r="A300" s="208" t="s">
        <v>94</v>
      </c>
      <c r="B300" s="209"/>
      <c r="C300" s="209"/>
      <c r="D300" s="210"/>
      <c r="E300" s="69">
        <f>SUM(E287,COUNTIF(E288:E299,"x"))</f>
        <v>4</v>
      </c>
      <c r="F300" s="69">
        <f>SUM(F287,COUNTIF(F288:F299,"x"))</f>
        <v>5</v>
      </c>
      <c r="G300" s="69">
        <f>SUM(G287,COUNTIF(G288:G299,"x"))</f>
        <v>3</v>
      </c>
      <c r="H300" s="69">
        <f>SUM(H287,COUNTIF(H288:H299,"x"))</f>
        <v>2</v>
      </c>
      <c r="I300" s="70">
        <f>SUM(I287,I288:I299)</f>
        <v>2</v>
      </c>
      <c r="J300" s="70">
        <f>SUM(J287,J288:J299)</f>
        <v>25</v>
      </c>
      <c r="K300" s="70">
        <f>SUM(K287,K288:K299)</f>
        <v>0</v>
      </c>
      <c r="L300" s="164"/>
      <c r="M300" s="69">
        <f t="shared" ref="M300:W300" si="42">SUM(M287,COUNTIF(M288:M299,"x"))</f>
        <v>10</v>
      </c>
      <c r="N300" s="69">
        <f t="shared" si="42"/>
        <v>9</v>
      </c>
      <c r="O300" s="69">
        <f t="shared" si="42"/>
        <v>6</v>
      </c>
      <c r="P300" s="69">
        <f t="shared" si="42"/>
        <v>3</v>
      </c>
      <c r="Q300" s="69">
        <f t="shared" si="42"/>
        <v>2</v>
      </c>
      <c r="R300" s="69">
        <f t="shared" si="42"/>
        <v>10</v>
      </c>
      <c r="S300" s="69">
        <f t="shared" si="42"/>
        <v>5</v>
      </c>
      <c r="T300" s="69">
        <f t="shared" si="42"/>
        <v>5</v>
      </c>
      <c r="U300" s="69">
        <f t="shared" si="42"/>
        <v>4</v>
      </c>
      <c r="V300" s="69">
        <f t="shared" si="42"/>
        <v>0</v>
      </c>
      <c r="W300" s="69">
        <f t="shared" si="42"/>
        <v>1</v>
      </c>
      <c r="X300" s="70">
        <f>SUM(X287,X288:X299)</f>
        <v>100</v>
      </c>
      <c r="Y300" s="70">
        <f>SUM(Y287,COUNTA(Y288:Y299))</f>
        <v>5</v>
      </c>
      <c r="Z300" s="69">
        <f>SUM(Z287,COUNTIF(Z288:Z299,"x"))</f>
        <v>5</v>
      </c>
      <c r="AA300" s="69">
        <f>SUM(AA287,COUNTIF(AA288:AA299,"x"))</f>
        <v>2</v>
      </c>
      <c r="AB300" s="164"/>
      <c r="AC300" s="164"/>
      <c r="AD300" s="69">
        <f t="shared" ref="AD300:AI300" si="43">SUM(AD287,COUNTIF(AD288:AD299,"x"))</f>
        <v>7</v>
      </c>
      <c r="AE300" s="69">
        <f t="shared" si="43"/>
        <v>9</v>
      </c>
      <c r="AF300" s="69">
        <f t="shared" si="43"/>
        <v>1</v>
      </c>
      <c r="AG300" s="69">
        <f t="shared" si="43"/>
        <v>5</v>
      </c>
      <c r="AH300" s="69">
        <f t="shared" si="43"/>
        <v>6</v>
      </c>
      <c r="AI300" s="69">
        <f t="shared" si="43"/>
        <v>3</v>
      </c>
    </row>
    <row r="301" spans="1:35" x14ac:dyDescent="0.25">
      <c r="A301" s="211" t="s">
        <v>84</v>
      </c>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66"/>
      <c r="Z301" s="13"/>
      <c r="AA301" s="13"/>
      <c r="AB301" s="166"/>
      <c r="AC301" s="166"/>
      <c r="AD301" s="13"/>
      <c r="AE301" s="13"/>
      <c r="AF301" s="13"/>
      <c r="AG301" s="13"/>
      <c r="AH301" s="13"/>
      <c r="AI301" s="13"/>
    </row>
    <row r="302" spans="1:35" x14ac:dyDescent="0.25">
      <c r="A302" s="212"/>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67"/>
      <c r="Z302" s="14"/>
      <c r="AA302" s="14"/>
      <c r="AB302" s="167"/>
      <c r="AC302" s="167"/>
      <c r="AD302" s="14"/>
      <c r="AE302" s="14"/>
      <c r="AF302" s="14"/>
      <c r="AG302" s="14"/>
      <c r="AH302" s="14"/>
      <c r="AI302" s="14"/>
    </row>
    <row r="303" spans="1:35" x14ac:dyDescent="0.25">
      <c r="A303" s="212"/>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67"/>
      <c r="Z303" s="14"/>
      <c r="AA303" s="14"/>
      <c r="AB303" s="167"/>
      <c r="AC303" s="167"/>
      <c r="AD303" s="14"/>
      <c r="AE303" s="14"/>
      <c r="AF303" s="14"/>
      <c r="AG303" s="14"/>
      <c r="AH303" s="14"/>
      <c r="AI303" s="14"/>
    </row>
    <row r="304" spans="1:35" x14ac:dyDescent="0.25">
      <c r="A304" s="212"/>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67"/>
      <c r="Z304" s="14"/>
      <c r="AA304" s="14"/>
      <c r="AB304" s="167"/>
      <c r="AC304" s="167"/>
      <c r="AD304" s="14"/>
      <c r="AE304" s="14"/>
      <c r="AF304" s="14"/>
      <c r="AG304" s="14"/>
      <c r="AH304" s="14"/>
      <c r="AI304" s="14"/>
    </row>
    <row r="305" spans="1:35" x14ac:dyDescent="0.25">
      <c r="A305" s="212"/>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67"/>
      <c r="Z305" s="14"/>
      <c r="AA305" s="14"/>
      <c r="AB305" s="167"/>
      <c r="AC305" s="167"/>
      <c r="AD305" s="14"/>
      <c r="AE305" s="14"/>
      <c r="AF305" s="14"/>
      <c r="AG305" s="14"/>
      <c r="AH305" s="14"/>
      <c r="AI305" s="14"/>
    </row>
    <row r="306" spans="1:35" x14ac:dyDescent="0.25">
      <c r="A306" s="212"/>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67"/>
      <c r="Z306" s="14"/>
      <c r="AA306" s="14"/>
      <c r="AB306" s="167"/>
      <c r="AC306" s="167"/>
      <c r="AD306" s="14"/>
      <c r="AE306" s="14"/>
      <c r="AF306" s="14"/>
      <c r="AG306" s="14"/>
      <c r="AH306" s="14"/>
      <c r="AI306" s="14"/>
    </row>
    <row r="307" spans="1:35" x14ac:dyDescent="0.25">
      <c r="A307" s="212"/>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67"/>
      <c r="Z307" s="14"/>
      <c r="AA307" s="14"/>
      <c r="AB307" s="167"/>
      <c r="AC307" s="167"/>
      <c r="AD307" s="14"/>
      <c r="AE307" s="14"/>
      <c r="AF307" s="14"/>
      <c r="AG307" s="14"/>
      <c r="AH307" s="14"/>
      <c r="AI307" s="14"/>
    </row>
    <row r="308" spans="1:35" x14ac:dyDescent="0.25">
      <c r="A308" s="212"/>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67"/>
      <c r="Z308" s="14"/>
      <c r="AA308" s="14"/>
      <c r="AB308" s="167"/>
      <c r="AC308" s="167"/>
      <c r="AD308" s="14"/>
      <c r="AE308" s="14"/>
      <c r="AF308" s="14"/>
      <c r="AG308" s="14"/>
      <c r="AH308" s="14"/>
      <c r="AI308" s="14"/>
    </row>
    <row r="309" spans="1:35" x14ac:dyDescent="0.25">
      <c r="A309" s="212"/>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67"/>
      <c r="Z309" s="14"/>
      <c r="AA309" s="14"/>
      <c r="AB309" s="167"/>
      <c r="AC309" s="167"/>
      <c r="AD309" s="14"/>
      <c r="AE309" s="14"/>
      <c r="AF309" s="14"/>
      <c r="AG309" s="14"/>
      <c r="AH309" s="14"/>
      <c r="AI309" s="14"/>
    </row>
    <row r="310" spans="1:35" x14ac:dyDescent="0.25">
      <c r="A310" s="212"/>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67"/>
      <c r="Z310" s="14"/>
      <c r="AA310" s="14"/>
      <c r="AB310" s="167"/>
      <c r="AC310" s="167"/>
      <c r="AD310" s="14"/>
      <c r="AE310" s="14"/>
      <c r="AF310" s="14"/>
      <c r="AG310" s="14"/>
      <c r="AH310" s="14"/>
      <c r="AI310" s="14"/>
    </row>
    <row r="311" spans="1:35" x14ac:dyDescent="0.25">
      <c r="A311" s="212"/>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67"/>
      <c r="Z311" s="14"/>
      <c r="AA311" s="14"/>
      <c r="AB311" s="167"/>
      <c r="AC311" s="167"/>
      <c r="AD311" s="14"/>
      <c r="AE311" s="14"/>
      <c r="AF311" s="14"/>
      <c r="AG311" s="14"/>
      <c r="AH311" s="14"/>
      <c r="AI311" s="14"/>
    </row>
    <row r="312" spans="1:35" ht="15.75" thickBot="1" x14ac:dyDescent="0.3">
      <c r="A312" s="212"/>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68"/>
      <c r="Z312" s="15"/>
      <c r="AA312" s="15"/>
      <c r="AB312" s="168"/>
      <c r="AC312" s="168"/>
      <c r="AD312" s="15"/>
      <c r="AE312" s="15"/>
      <c r="AF312" s="15"/>
      <c r="AG312" s="15"/>
      <c r="AH312" s="15"/>
      <c r="AI312" s="15"/>
    </row>
    <row r="313" spans="1:35" s="138" customFormat="1" ht="16.5" customHeight="1" thickBot="1" x14ac:dyDescent="0.3">
      <c r="A313" s="208" t="s">
        <v>94</v>
      </c>
      <c r="B313" s="209"/>
      <c r="C313" s="209"/>
      <c r="D313" s="210"/>
      <c r="E313" s="69">
        <f>SUM(E300,COUNTIF(E301:E312,"x"))</f>
        <v>4</v>
      </c>
      <c r="F313" s="69">
        <f>SUM(F300,COUNTIF(F301:F312,"x"))</f>
        <v>5</v>
      </c>
      <c r="G313" s="69">
        <f>SUM(G300,COUNTIF(G301:G312,"x"))</f>
        <v>3</v>
      </c>
      <c r="H313" s="69">
        <f>SUM(H300,COUNTIF(H301:H312,"x"))</f>
        <v>2</v>
      </c>
      <c r="I313" s="70">
        <f>SUM(I300,I301:I312)</f>
        <v>2</v>
      </c>
      <c r="J313" s="70">
        <f>SUM(J300,J301:J312)</f>
        <v>25</v>
      </c>
      <c r="K313" s="70">
        <f>SUM(K300,K301:K312)</f>
        <v>0</v>
      </c>
      <c r="L313" s="164"/>
      <c r="M313" s="69">
        <f t="shared" ref="M313:W313" si="44">SUM(M300,COUNTIF(M301:M312,"x"))</f>
        <v>10</v>
      </c>
      <c r="N313" s="69">
        <f t="shared" si="44"/>
        <v>9</v>
      </c>
      <c r="O313" s="69">
        <f t="shared" si="44"/>
        <v>6</v>
      </c>
      <c r="P313" s="69">
        <f t="shared" si="44"/>
        <v>3</v>
      </c>
      <c r="Q313" s="69">
        <f t="shared" si="44"/>
        <v>2</v>
      </c>
      <c r="R313" s="69">
        <f t="shared" si="44"/>
        <v>10</v>
      </c>
      <c r="S313" s="69">
        <f t="shared" si="44"/>
        <v>5</v>
      </c>
      <c r="T313" s="69">
        <f t="shared" si="44"/>
        <v>5</v>
      </c>
      <c r="U313" s="69">
        <f t="shared" si="44"/>
        <v>4</v>
      </c>
      <c r="V313" s="69">
        <f t="shared" si="44"/>
        <v>0</v>
      </c>
      <c r="W313" s="69">
        <f t="shared" si="44"/>
        <v>1</v>
      </c>
      <c r="X313" s="70">
        <f>SUM(X300,X301:X312)</f>
        <v>100</v>
      </c>
      <c r="Y313" s="70">
        <f>SUM(Y300,COUNTA(Y301:Y312))</f>
        <v>5</v>
      </c>
      <c r="Z313" s="69">
        <f>SUM(Z300,COUNTIF(Z301:Z312,"x"))</f>
        <v>5</v>
      </c>
      <c r="AA313" s="69">
        <f>SUM(AA300,COUNTIF(AA301:AA312,"x"))</f>
        <v>2</v>
      </c>
      <c r="AB313" s="164"/>
      <c r="AC313" s="164"/>
      <c r="AD313" s="69">
        <f t="shared" ref="AD313:AI313" si="45">SUM(AD300,COUNTIF(AD301:AD312,"x"))</f>
        <v>7</v>
      </c>
      <c r="AE313" s="69">
        <f t="shared" si="45"/>
        <v>9</v>
      </c>
      <c r="AF313" s="69">
        <f t="shared" si="45"/>
        <v>1</v>
      </c>
      <c r="AG313" s="69">
        <f t="shared" si="45"/>
        <v>5</v>
      </c>
      <c r="AH313" s="69">
        <f t="shared" si="45"/>
        <v>6</v>
      </c>
      <c r="AI313" s="69">
        <f t="shared" si="45"/>
        <v>3</v>
      </c>
    </row>
  </sheetData>
  <sheetProtection password="DE0A" sheet="1" objects="1" scenarios="1" formatRows="0" insertRows="0"/>
  <customSheetViews>
    <customSheetView guid="{0AE356BA-2A56-4FD6-8FC6-425BBF333244}" showPageBreaks="1" view="pageLayout" topLeftCell="B4">
      <selection activeCell="AH6" sqref="AH6"/>
      <rowBreaks count="1" manualBreakCount="1">
        <brk id="13" max="16383" man="1"/>
      </rowBreaks>
      <pageMargins left="0" right="0" top="0" bottom="0" header="0" footer="0"/>
      <pageSetup paperSize="5" orientation="landscape" r:id="rId1"/>
      <headerFooter differentFirst="1">
        <oddHeader>&amp;C&amp;"-,Bold"&amp;14&amp;KFF0000CHART A.2. -- INTERMEDIARY, SHFA OR MSO CHARACTERISTICS&amp;K01+000
RATING FACTORS 1, 2, 3 AND 5</oddHeader>
        <oddFooter xml:space="preserve">&amp;C&amp;P-1 </oddFooter>
        <firstHeader>&amp;C&amp;"-,Bold"&amp;14&amp;KFF0000CHART A.2. -- INTERMEDIARY, SHFA, OR MSO CHARACTERISTICS&amp;K01+000
RATING FACTORS 1, 2, 3 AND 5</firstHeader>
      </headerFooter>
    </customSheetView>
    <customSheetView guid="{5C3EBD05-EACD-422A-A16B-2BFD028B026A}" scale="80" showPageBreaks="1" hiddenColumns="1" view="pageLayout" topLeftCell="A4">
      <selection activeCell="AG6" sqref="AG6"/>
      <rowBreaks count="1" manualBreakCount="1">
        <brk id="13" max="16383" man="1"/>
      </rowBreaks>
      <pageMargins left="0" right="0" top="0" bottom="0" header="0" footer="0"/>
      <pageSetup paperSize="5" orientation="landscape" r:id="rId2"/>
      <headerFooter>
        <oddHeader>&amp;C&amp;"-,Bold"&amp;14CHART A --  APPLICANT CHARACTERISTICS
RATING FACTORS 1, 2, 3 AND 5</oddHeader>
        <oddFooter xml:space="preserve">&amp;L&amp;D&amp;C&amp;"-,Bold Italic"&amp;12NOTE: &amp;"-,Regular" &amp;"-,Bold Italic"Entering an "x" indicates a "Yes" response. </oddFooter>
      </headerFooter>
    </customSheetView>
    <customSheetView guid="{BCAA60C1-C33E-433D-8C88-112166134EA7}" showPageBreaks="1" view="pageLayout" topLeftCell="B1">
      <selection activeCell="AH6" sqref="AH6"/>
      <rowBreaks count="1" manualBreakCount="1">
        <brk id="13" max="16383" man="1"/>
      </rowBreaks>
      <pageMargins left="0" right="0" top="0" bottom="0" header="0" footer="0"/>
      <pageSetup paperSize="5" orientation="landscape" r:id="rId3"/>
      <headerFooter differentFirst="1">
        <oddHeader>&amp;C&amp;"-,Bold"&amp;14&amp;KFF0000CHART A.2. -- INTERMEDIARY, SHFA OR MSO CHARACTERISTICS&amp;K01+000
RATING FACTORS 1, 2, 3 AND 5</oddHeader>
        <oddFooter xml:space="preserve">&amp;C&amp;P-1 </oddFooter>
        <firstHeader>&amp;C&amp;"-,Bold"&amp;14&amp;KFF0000CHART A.2. -- INTERMEDIARY, SHFA, OR MSO CHARACTERISTICS&amp;K01+000
RATING FACTORS 1, 2, 3 AND 5</firstHeader>
      </headerFooter>
    </customSheetView>
  </customSheetViews>
  <mergeCells count="58">
    <mergeCell ref="A79:D79"/>
    <mergeCell ref="A2:AI2"/>
    <mergeCell ref="A20:A26"/>
    <mergeCell ref="Z3:AI3"/>
    <mergeCell ref="A8:A12"/>
    <mergeCell ref="A13:C13"/>
    <mergeCell ref="U3:W3"/>
    <mergeCell ref="X3:Y3"/>
    <mergeCell ref="A3:T3"/>
    <mergeCell ref="A14:AI14"/>
    <mergeCell ref="X15:Y15"/>
    <mergeCell ref="U15:W15"/>
    <mergeCell ref="Z15:AI15"/>
    <mergeCell ref="A15:T15"/>
    <mergeCell ref="A27:D27"/>
    <mergeCell ref="A67:A78"/>
    <mergeCell ref="A66:D66"/>
    <mergeCell ref="A28:A39"/>
    <mergeCell ref="A41:A52"/>
    <mergeCell ref="A54:A65"/>
    <mergeCell ref="A40:D40"/>
    <mergeCell ref="A53:D53"/>
    <mergeCell ref="A80:A91"/>
    <mergeCell ref="A92:D92"/>
    <mergeCell ref="A93:A104"/>
    <mergeCell ref="A105:D105"/>
    <mergeCell ref="A106:A117"/>
    <mergeCell ref="A118:D118"/>
    <mergeCell ref="A119:A130"/>
    <mergeCell ref="A131:D131"/>
    <mergeCell ref="A132:A143"/>
    <mergeCell ref="A144:D144"/>
    <mergeCell ref="A145:A156"/>
    <mergeCell ref="A157:D157"/>
    <mergeCell ref="A158:A169"/>
    <mergeCell ref="A170:D170"/>
    <mergeCell ref="A171:A182"/>
    <mergeCell ref="A183:D183"/>
    <mergeCell ref="A184:A195"/>
    <mergeCell ref="A196:D196"/>
    <mergeCell ref="A197:A208"/>
    <mergeCell ref="A209:D209"/>
    <mergeCell ref="A210:A221"/>
    <mergeCell ref="A222:D222"/>
    <mergeCell ref="A223:A234"/>
    <mergeCell ref="A235:D235"/>
    <mergeCell ref="A236:A247"/>
    <mergeCell ref="A248:D248"/>
    <mergeCell ref="A249:A260"/>
    <mergeCell ref="A261:D261"/>
    <mergeCell ref="A262:A273"/>
    <mergeCell ref="A274:D274"/>
    <mergeCell ref="A313:D313"/>
    <mergeCell ref="A275:A286"/>
    <mergeCell ref="A287:D287"/>
    <mergeCell ref="A288:A299"/>
    <mergeCell ref="A300:D300"/>
    <mergeCell ref="A301:A312"/>
  </mergeCells>
  <hyperlinks>
    <hyperlink ref="AB9" r:id="rId4" xr:uid="{00000000-0004-0000-0200-000000000000}"/>
    <hyperlink ref="AB6" r:id="rId5" xr:uid="{00000000-0004-0000-0200-000001000000}"/>
  </hyperlinks>
  <pageMargins left="0.28000000000000003" right="0.3" top="0.65104166666666696" bottom="0.43" header="5.2083333333333301E-2" footer="0.16927083333333301"/>
  <pageSetup paperSize="5" orientation="landscape" r:id="rId6"/>
  <headerFooter differentFirst="1">
    <oddHeader>&amp;C&amp;"-,Bold"&amp;14&amp;KFF0000CHART A.2. -- INTERMEDIARY, SHFA OR MSO CHARACTERISTICS&amp;K01+000
RATING FACTORS 1, 2, 3 AND 5</oddHeader>
    <oddFooter xml:space="preserve">&amp;C&amp;P-1 </oddFooter>
    <firstHeader>&amp;C&amp;"-,Bold"&amp;14&amp;KFF0000CHART A.2. -- INTERMEDIARY, SHFA, OR MSO CHARACTERISTICS&amp;K01+000
RATING FACTORS 1, 2, 3 AND 5</firstHeader>
  </headerFooter>
  <rowBreaks count="1" manualBreakCount="1">
    <brk id="13" max="16383" man="1"/>
  </rowBreak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23"/>
  <sheetViews>
    <sheetView view="pageLayout" topLeftCell="A8" zoomScaleNormal="100" workbookViewId="0">
      <selection activeCell="E16" sqref="E16"/>
    </sheetView>
  </sheetViews>
  <sheetFormatPr defaultColWidth="9.140625" defaultRowHeight="15" x14ac:dyDescent="0.25"/>
  <cols>
    <col min="1" max="1" width="51.7109375" style="12" customWidth="1"/>
    <col min="2" max="2" width="6.140625" style="2" customWidth="1"/>
    <col min="3" max="3" width="8.140625" style="2" customWidth="1"/>
    <col min="4" max="4" width="5.7109375" style="2" customWidth="1"/>
    <col min="5" max="5" width="6.5703125" style="2" customWidth="1"/>
    <col min="6" max="6" width="4.85546875" style="2" customWidth="1"/>
    <col min="7" max="7" width="6.5703125" style="2" customWidth="1"/>
    <col min="8" max="8" width="6" style="2" customWidth="1"/>
    <col min="9" max="9" width="7.85546875" style="2" customWidth="1"/>
    <col min="10" max="10" width="5.7109375" style="2" customWidth="1"/>
    <col min="11" max="11" width="7.5703125" style="2" customWidth="1"/>
    <col min="12" max="12" width="6" style="2" customWidth="1"/>
    <col min="13" max="13" width="10" style="2" customWidth="1"/>
    <col min="14" max="16384" width="9.140625" style="2"/>
  </cols>
  <sheetData>
    <row r="1" spans="1:14" ht="23.25" customHeight="1" thickBot="1" x14ac:dyDescent="0.3">
      <c r="A1" s="238" t="s">
        <v>122</v>
      </c>
      <c r="B1" s="239"/>
      <c r="C1" s="239"/>
      <c r="D1" s="239"/>
      <c r="E1" s="239"/>
      <c r="F1" s="239"/>
      <c r="G1" s="239"/>
      <c r="H1" s="239"/>
      <c r="I1" s="239"/>
      <c r="J1" s="239"/>
      <c r="K1" s="239"/>
      <c r="L1" s="239"/>
      <c r="M1" s="240"/>
    </row>
    <row r="2" spans="1:14" ht="45" customHeight="1" thickBot="1" x14ac:dyDescent="0.3">
      <c r="A2" s="237" t="s">
        <v>123</v>
      </c>
      <c r="B2" s="237"/>
      <c r="C2" s="237"/>
      <c r="D2" s="237"/>
      <c r="E2" s="237"/>
      <c r="F2" s="237"/>
      <c r="G2" s="237"/>
      <c r="H2" s="237"/>
      <c r="I2" s="237"/>
      <c r="J2" s="237"/>
      <c r="K2" s="237"/>
      <c r="L2" s="237"/>
      <c r="M2" s="237"/>
    </row>
    <row r="3" spans="1:14" ht="15" customHeight="1" thickBot="1" x14ac:dyDescent="0.3">
      <c r="A3" s="20" t="s">
        <v>69</v>
      </c>
      <c r="B3" s="21" t="s">
        <v>4</v>
      </c>
      <c r="C3" s="21" t="s">
        <v>5</v>
      </c>
      <c r="D3" s="21" t="s">
        <v>6</v>
      </c>
      <c r="E3" s="21" t="s">
        <v>7</v>
      </c>
      <c r="F3" s="21" t="s">
        <v>8</v>
      </c>
      <c r="G3" s="21" t="s">
        <v>9</v>
      </c>
      <c r="H3" s="21" t="s">
        <v>10</v>
      </c>
      <c r="I3" s="21" t="s">
        <v>11</v>
      </c>
      <c r="J3" s="21" t="s">
        <v>12</v>
      </c>
      <c r="K3" s="21" t="s">
        <v>13</v>
      </c>
      <c r="L3" s="21" t="s">
        <v>14</v>
      </c>
      <c r="M3" s="21" t="s">
        <v>15</v>
      </c>
      <c r="N3" s="16"/>
    </row>
    <row r="4" spans="1:14" ht="212.25" customHeight="1" thickBot="1" x14ac:dyDescent="0.4">
      <c r="A4" s="33" t="s">
        <v>124</v>
      </c>
      <c r="B4" s="139" t="s">
        <v>125</v>
      </c>
      <c r="C4" s="139" t="s">
        <v>126</v>
      </c>
      <c r="D4" s="139" t="s">
        <v>127</v>
      </c>
      <c r="E4" s="139" t="s">
        <v>128</v>
      </c>
      <c r="F4" s="139" t="s">
        <v>129</v>
      </c>
      <c r="G4" s="139" t="s">
        <v>130</v>
      </c>
      <c r="H4" s="139" t="s">
        <v>131</v>
      </c>
      <c r="I4" s="139" t="s">
        <v>132</v>
      </c>
      <c r="J4" s="139" t="s">
        <v>133</v>
      </c>
      <c r="K4" s="139" t="s">
        <v>134</v>
      </c>
      <c r="L4" s="140" t="s">
        <v>135</v>
      </c>
      <c r="M4" s="139" t="s">
        <v>136</v>
      </c>
      <c r="N4" s="16"/>
    </row>
    <row r="5" spans="1:14" ht="19.5" customHeight="1" thickBot="1" x14ac:dyDescent="0.3">
      <c r="A5" s="35" t="s">
        <v>137</v>
      </c>
      <c r="B5" s="36" t="s">
        <v>81</v>
      </c>
      <c r="C5" s="37">
        <v>5</v>
      </c>
      <c r="D5" s="36" t="s">
        <v>81</v>
      </c>
      <c r="E5" s="38">
        <v>4</v>
      </c>
      <c r="F5" s="39" t="s">
        <v>81</v>
      </c>
      <c r="G5" s="38">
        <v>5</v>
      </c>
      <c r="H5" s="38"/>
      <c r="I5" s="38"/>
      <c r="J5" s="39" t="s">
        <v>81</v>
      </c>
      <c r="K5" s="38">
        <v>2</v>
      </c>
      <c r="L5" s="38"/>
      <c r="M5" s="40"/>
      <c r="N5" s="16"/>
    </row>
    <row r="6" spans="1:14" ht="19.5" customHeight="1" thickBot="1" x14ac:dyDescent="0.3">
      <c r="A6" s="41" t="s">
        <v>138</v>
      </c>
      <c r="B6" s="42" t="s">
        <v>81</v>
      </c>
      <c r="C6" s="43">
        <v>5</v>
      </c>
      <c r="D6" s="43"/>
      <c r="E6" s="4"/>
      <c r="F6" s="3" t="s">
        <v>81</v>
      </c>
      <c r="G6" s="4">
        <v>5</v>
      </c>
      <c r="H6" s="3" t="s">
        <v>81</v>
      </c>
      <c r="I6" s="4">
        <v>5</v>
      </c>
      <c r="J6" s="5" t="s">
        <v>86</v>
      </c>
      <c r="K6" s="34"/>
      <c r="L6" s="5" t="s">
        <v>81</v>
      </c>
      <c r="M6" s="44">
        <v>2</v>
      </c>
      <c r="N6" s="16"/>
    </row>
    <row r="7" spans="1:14" ht="33.75" customHeight="1" thickBot="1" x14ac:dyDescent="0.3">
      <c r="A7" s="161" t="s">
        <v>139</v>
      </c>
      <c r="B7" s="43"/>
      <c r="C7" s="43"/>
      <c r="D7" s="43"/>
      <c r="E7" s="4"/>
      <c r="F7" s="3"/>
      <c r="G7" s="4"/>
      <c r="H7" s="4"/>
      <c r="I7" s="4"/>
      <c r="J7" s="4"/>
      <c r="K7" s="4"/>
      <c r="L7" s="4"/>
      <c r="M7" s="44"/>
    </row>
    <row r="8" spans="1:14" s="138" customFormat="1" ht="19.5" customHeight="1" thickBot="1" x14ac:dyDescent="0.3">
      <c r="A8" s="161" t="s">
        <v>140</v>
      </c>
      <c r="B8" s="43"/>
      <c r="C8" s="43"/>
      <c r="D8" s="43"/>
      <c r="E8" s="4"/>
      <c r="F8" s="4"/>
      <c r="G8" s="4"/>
      <c r="H8" s="4"/>
      <c r="I8" s="4"/>
      <c r="J8" s="4"/>
      <c r="K8" s="4"/>
      <c r="L8" s="4"/>
      <c r="M8" s="44"/>
    </row>
    <row r="9" spans="1:14" ht="19.5" customHeight="1" thickBot="1" x14ac:dyDescent="0.3">
      <c r="A9" s="161" t="s">
        <v>141</v>
      </c>
      <c r="B9" s="43"/>
      <c r="C9" s="43"/>
      <c r="D9" s="43"/>
      <c r="E9" s="4"/>
      <c r="F9" s="4"/>
      <c r="G9" s="4"/>
      <c r="H9" s="4"/>
      <c r="I9" s="4"/>
      <c r="J9" s="4"/>
      <c r="K9" s="4"/>
      <c r="L9" s="4"/>
      <c r="M9" s="44"/>
    </row>
    <row r="10" spans="1:14" ht="19.5" customHeight="1" thickBot="1" x14ac:dyDescent="0.3">
      <c r="A10" s="35" t="s">
        <v>142</v>
      </c>
      <c r="B10" s="43"/>
      <c r="C10" s="43"/>
      <c r="D10" s="43"/>
      <c r="E10" s="4"/>
      <c r="F10" s="4"/>
      <c r="G10" s="4"/>
      <c r="H10" s="4"/>
      <c r="I10" s="4"/>
      <c r="J10" s="4"/>
      <c r="K10" s="4"/>
      <c r="L10" s="4"/>
      <c r="M10" s="44"/>
    </row>
    <row r="11" spans="1:14" ht="15" customHeight="1" thickBot="1" x14ac:dyDescent="0.3">
      <c r="A11" s="57" t="s">
        <v>94</v>
      </c>
      <c r="B11" s="50">
        <f>COUNTIF(B5:B10, "x")</f>
        <v>2</v>
      </c>
      <c r="C11" s="51">
        <f>SUM(C5:C10)</f>
        <v>10</v>
      </c>
      <c r="D11" s="50">
        <f>COUNTIF(D5:D10, "x")</f>
        <v>1</v>
      </c>
      <c r="E11" s="51">
        <f>SUM(E5:E10)</f>
        <v>4</v>
      </c>
      <c r="F11" s="50">
        <f>COUNTIF(F5:F10, "x")</f>
        <v>2</v>
      </c>
      <c r="G11" s="51">
        <f>SUM(G5:G10)</f>
        <v>10</v>
      </c>
      <c r="H11" s="50">
        <f>COUNTIF(H5:H10, "x")</f>
        <v>1</v>
      </c>
      <c r="I11" s="51">
        <f>SUM(I5:I10)</f>
        <v>5</v>
      </c>
      <c r="J11" s="50">
        <f>COUNTIF(J5:J10, "x")</f>
        <v>1</v>
      </c>
      <c r="K11" s="51">
        <f>SUM(K5:K10)</f>
        <v>2</v>
      </c>
      <c r="L11" s="50">
        <f>COUNTIF(L5:L10, "x")</f>
        <v>1</v>
      </c>
      <c r="M11" s="52">
        <f>SUM(M5:M10)</f>
        <v>2</v>
      </c>
    </row>
    <row r="12" spans="1:14" ht="5.25" customHeight="1" thickBot="1" x14ac:dyDescent="0.3">
      <c r="A12" s="236"/>
      <c r="B12" s="236"/>
      <c r="C12" s="236"/>
      <c r="D12" s="236"/>
      <c r="E12" s="236"/>
      <c r="F12" s="236"/>
      <c r="G12" s="236"/>
      <c r="H12" s="236"/>
      <c r="I12" s="236"/>
      <c r="J12" s="236"/>
      <c r="K12" s="236"/>
      <c r="L12" s="236"/>
      <c r="M12" s="236"/>
    </row>
    <row r="13" spans="1:14" ht="23.25" customHeight="1" thickBot="1" x14ac:dyDescent="0.3">
      <c r="A13" s="241" t="s">
        <v>143</v>
      </c>
      <c r="B13" s="242"/>
      <c r="C13" s="242"/>
      <c r="D13" s="242"/>
      <c r="E13" s="242"/>
      <c r="F13" s="242"/>
      <c r="G13" s="242"/>
      <c r="H13" s="242"/>
      <c r="I13" s="242"/>
      <c r="J13" s="242"/>
      <c r="K13" s="242"/>
      <c r="L13" s="242"/>
      <c r="M13" s="243"/>
    </row>
    <row r="14" spans="1:14" ht="48.75" customHeight="1" thickBot="1" x14ac:dyDescent="0.3">
      <c r="A14" s="237" t="s">
        <v>123</v>
      </c>
      <c r="B14" s="237"/>
      <c r="C14" s="237"/>
      <c r="D14" s="237"/>
      <c r="E14" s="237"/>
      <c r="F14" s="237"/>
      <c r="G14" s="237"/>
      <c r="H14" s="237"/>
      <c r="I14" s="237"/>
      <c r="J14" s="237"/>
      <c r="K14" s="237"/>
      <c r="L14" s="237"/>
      <c r="M14" s="237"/>
    </row>
    <row r="15" spans="1:14" ht="15.75" thickBot="1" x14ac:dyDescent="0.3">
      <c r="A15" s="20" t="s">
        <v>69</v>
      </c>
      <c r="B15" s="21" t="s">
        <v>4</v>
      </c>
      <c r="C15" s="21" t="s">
        <v>5</v>
      </c>
      <c r="D15" s="21" t="s">
        <v>6</v>
      </c>
      <c r="E15" s="21" t="s">
        <v>7</v>
      </c>
      <c r="F15" s="21" t="s">
        <v>8</v>
      </c>
      <c r="G15" s="21" t="s">
        <v>9</v>
      </c>
      <c r="H15" s="21" t="s">
        <v>10</v>
      </c>
      <c r="I15" s="21" t="s">
        <v>11</v>
      </c>
      <c r="J15" s="21" t="s">
        <v>12</v>
      </c>
      <c r="K15" s="21" t="s">
        <v>13</v>
      </c>
      <c r="L15" s="21" t="s">
        <v>14</v>
      </c>
      <c r="M15" s="21" t="s">
        <v>15</v>
      </c>
    </row>
    <row r="16" spans="1:14" ht="218.25" customHeight="1" thickBot="1" x14ac:dyDescent="0.3">
      <c r="A16" s="6" t="s">
        <v>144</v>
      </c>
      <c r="B16" s="162" t="s">
        <v>125</v>
      </c>
      <c r="C16" s="162" t="s">
        <v>126</v>
      </c>
      <c r="D16" s="162" t="s">
        <v>127</v>
      </c>
      <c r="E16" s="162" t="s">
        <v>128</v>
      </c>
      <c r="F16" s="162" t="s">
        <v>129</v>
      </c>
      <c r="G16" s="162" t="s">
        <v>130</v>
      </c>
      <c r="H16" s="162" t="s">
        <v>131</v>
      </c>
      <c r="I16" s="162" t="s">
        <v>132</v>
      </c>
      <c r="J16" s="162" t="s">
        <v>133</v>
      </c>
      <c r="K16" s="162" t="s">
        <v>134</v>
      </c>
      <c r="L16" s="163" t="s">
        <v>135</v>
      </c>
      <c r="M16" s="162" t="s">
        <v>136</v>
      </c>
    </row>
    <row r="17" spans="1:13" ht="18.75" customHeight="1" thickBot="1" x14ac:dyDescent="0.3">
      <c r="A17" s="158" t="s">
        <v>137</v>
      </c>
      <c r="B17" s="17" t="s">
        <v>26</v>
      </c>
      <c r="C17" s="17">
        <v>2</v>
      </c>
      <c r="D17" s="17" t="s">
        <v>26</v>
      </c>
      <c r="E17" s="17">
        <v>2</v>
      </c>
      <c r="F17" s="17" t="s">
        <v>26</v>
      </c>
      <c r="G17" s="17">
        <v>2</v>
      </c>
      <c r="H17" s="17" t="s">
        <v>26</v>
      </c>
      <c r="I17" s="17">
        <v>1</v>
      </c>
      <c r="J17" s="17" t="s">
        <v>26</v>
      </c>
      <c r="K17" s="17">
        <v>2</v>
      </c>
      <c r="L17" s="17" t="s">
        <v>26</v>
      </c>
      <c r="M17" s="17">
        <v>1</v>
      </c>
    </row>
    <row r="18" spans="1:13" ht="18.75" customHeight="1" thickBot="1" x14ac:dyDescent="0.3">
      <c r="A18" s="159" t="s">
        <v>138</v>
      </c>
      <c r="B18" s="18" t="s">
        <v>26</v>
      </c>
      <c r="C18" s="18">
        <v>5</v>
      </c>
      <c r="D18" s="18" t="s">
        <v>26</v>
      </c>
      <c r="E18" s="18">
        <v>1</v>
      </c>
      <c r="F18" s="18" t="s">
        <v>26</v>
      </c>
      <c r="G18" s="18">
        <v>5</v>
      </c>
      <c r="H18" s="18" t="s">
        <v>26</v>
      </c>
      <c r="I18" s="18">
        <v>2</v>
      </c>
      <c r="J18" s="18" t="s">
        <v>26</v>
      </c>
      <c r="K18" s="18">
        <v>3</v>
      </c>
      <c r="L18" s="18" t="s">
        <v>26</v>
      </c>
      <c r="M18" s="18">
        <v>1</v>
      </c>
    </row>
    <row r="19" spans="1:13" ht="33.75" customHeight="1" thickBot="1" x14ac:dyDescent="0.3">
      <c r="A19" s="160" t="s">
        <v>139</v>
      </c>
      <c r="B19" s="19" t="s">
        <v>26</v>
      </c>
      <c r="C19" s="19">
        <v>3</v>
      </c>
      <c r="D19" s="19" t="s">
        <v>26</v>
      </c>
      <c r="E19" s="19">
        <v>1</v>
      </c>
      <c r="F19" s="19" t="s">
        <v>26</v>
      </c>
      <c r="G19" s="19">
        <v>1</v>
      </c>
      <c r="H19" s="19" t="s">
        <v>26</v>
      </c>
      <c r="I19" s="19">
        <v>2</v>
      </c>
      <c r="J19" s="19" t="s">
        <v>26</v>
      </c>
      <c r="K19" s="19">
        <v>3</v>
      </c>
      <c r="L19" s="19" t="s">
        <v>26</v>
      </c>
      <c r="M19" s="19">
        <v>3</v>
      </c>
    </row>
    <row r="20" spans="1:13" ht="18.75" customHeight="1" thickBot="1" x14ac:dyDescent="0.3">
      <c r="A20" s="160" t="s">
        <v>140</v>
      </c>
      <c r="B20" s="19" t="s">
        <v>26</v>
      </c>
      <c r="C20" s="19">
        <v>8</v>
      </c>
      <c r="D20" s="19" t="s">
        <v>26</v>
      </c>
      <c r="E20" s="19">
        <v>2</v>
      </c>
      <c r="F20" s="19" t="s">
        <v>26</v>
      </c>
      <c r="G20" s="19">
        <v>1</v>
      </c>
      <c r="H20" s="19" t="s">
        <v>26</v>
      </c>
      <c r="I20" s="19">
        <v>2</v>
      </c>
      <c r="J20" s="19" t="s">
        <v>26</v>
      </c>
      <c r="K20" s="19">
        <v>3</v>
      </c>
      <c r="L20" s="19" t="s">
        <v>26</v>
      </c>
      <c r="M20" s="19">
        <v>8</v>
      </c>
    </row>
    <row r="21" spans="1:13" ht="18.75" customHeight="1" thickBot="1" x14ac:dyDescent="0.3">
      <c r="A21" s="160" t="s">
        <v>141</v>
      </c>
      <c r="B21" s="19"/>
      <c r="C21" s="19"/>
      <c r="D21" s="19"/>
      <c r="E21" s="19"/>
      <c r="F21" s="19"/>
      <c r="G21" s="19"/>
      <c r="H21" s="19"/>
      <c r="I21" s="19"/>
      <c r="J21" s="19"/>
      <c r="K21" s="19"/>
      <c r="L21" s="19"/>
      <c r="M21" s="19"/>
    </row>
    <row r="22" spans="1:13" ht="18.75" customHeight="1" thickBot="1" x14ac:dyDescent="0.3">
      <c r="A22" s="158" t="s">
        <v>142</v>
      </c>
      <c r="B22" s="19" t="s">
        <v>26</v>
      </c>
      <c r="C22" s="19">
        <v>2</v>
      </c>
      <c r="D22" s="19" t="s">
        <v>26</v>
      </c>
      <c r="E22" s="19">
        <v>1</v>
      </c>
      <c r="F22" s="19" t="s">
        <v>26</v>
      </c>
      <c r="G22" s="19">
        <v>1</v>
      </c>
      <c r="H22" s="19" t="s">
        <v>26</v>
      </c>
      <c r="I22" s="19">
        <v>2</v>
      </c>
      <c r="J22" s="19" t="s">
        <v>26</v>
      </c>
      <c r="K22" s="19">
        <v>2</v>
      </c>
      <c r="L22" s="19" t="s">
        <v>26</v>
      </c>
      <c r="M22" s="19">
        <v>1</v>
      </c>
    </row>
    <row r="23" spans="1:13" s="138" customFormat="1" ht="15.75" thickBot="1" x14ac:dyDescent="0.3">
      <c r="A23" s="56" t="s">
        <v>94</v>
      </c>
      <c r="B23" s="53">
        <f>COUNTIF(B17:B22, "x")</f>
        <v>5</v>
      </c>
      <c r="C23" s="54">
        <f>SUM(C17:C22)</f>
        <v>20</v>
      </c>
      <c r="D23" s="53">
        <f>COUNTIF(D17:D22, "x")</f>
        <v>5</v>
      </c>
      <c r="E23" s="54">
        <f>SUM(E17:E22)</f>
        <v>7</v>
      </c>
      <c r="F23" s="53">
        <f>COUNTIF(F17:F22, "x")</f>
        <v>5</v>
      </c>
      <c r="G23" s="54">
        <f>SUM(G17:G22)</f>
        <v>10</v>
      </c>
      <c r="H23" s="53">
        <f>COUNTIF(H17:H22, "x")</f>
        <v>5</v>
      </c>
      <c r="I23" s="54">
        <f>SUM(I17:I22)</f>
        <v>9</v>
      </c>
      <c r="J23" s="53">
        <f>COUNTIF(J17:J22, "x")</f>
        <v>5</v>
      </c>
      <c r="K23" s="54">
        <f>SUM(K17:K22)</f>
        <v>13</v>
      </c>
      <c r="L23" s="53">
        <f>COUNTIF(L17:L22, "x")</f>
        <v>5</v>
      </c>
      <c r="M23" s="55">
        <f>SUM(M17:M22)</f>
        <v>14</v>
      </c>
    </row>
  </sheetData>
  <sheetProtection password="DE0A" sheet="1" objects="1" scenarios="1" insertRows="0"/>
  <customSheetViews>
    <customSheetView guid="{0AE356BA-2A56-4FD6-8FC6-425BBF333244}" showPageBreaks="1" view="pageLayout" topLeftCell="A16">
      <selection activeCell="A13" sqref="A13:M13"/>
      <rowBreaks count="1" manualBreakCount="1">
        <brk id="11" max="16383" man="1"/>
      </rowBreaks>
      <pageMargins left="0" right="0" top="0" bottom="0" header="0" footer="0"/>
      <pageSetup orientation="landscape" r:id="rId1"/>
      <headerFooter>
        <oddHeader>&amp;C&amp;"-,Bold"&amp;14CHART B -- SERVICES AND MODES
RATING FACTOR 3 (2A)</oddHeader>
      </headerFooter>
    </customSheetView>
    <customSheetView guid="{5C3EBD05-EACD-422A-A16B-2BFD028B026A}" scale="90" showPageBreaks="1" view="pageLayout" topLeftCell="A14">
      <selection activeCell="A22" sqref="A22:A23"/>
      <rowBreaks count="1" manualBreakCount="1">
        <brk id="11" max="16383" man="1"/>
      </rowBreaks>
      <pageMargins left="0" right="0" top="0" bottom="0" header="0" footer="0"/>
      <pageSetup orientation="landscape" r:id="rId2"/>
      <headerFooter>
        <oddHeader>&amp;C&amp;"-,Bold"&amp;14CHART B -- SERVICES AND MODES
RATING FACTOR 3 (2A)</oddHeader>
      </headerFooter>
    </customSheetView>
    <customSheetView guid="{BCAA60C1-C33E-433D-8C88-112166134EA7}" showPageBreaks="1" view="pageLayout">
      <selection activeCell="A13" sqref="A13:M13"/>
      <rowBreaks count="1" manualBreakCount="1">
        <brk id="11" max="16383" man="1"/>
      </rowBreaks>
      <pageMargins left="0" right="0" top="0" bottom="0" header="0" footer="0"/>
      <pageSetup orientation="landscape" r:id="rId3"/>
      <headerFooter>
        <oddHeader>&amp;C&amp;"-,Bold"&amp;14CHART B -- SERVICES AND MODES
RATING FACTOR 3 (2A)</oddHeader>
      </headerFooter>
    </customSheetView>
  </customSheetViews>
  <mergeCells count="5">
    <mergeCell ref="A12:M12"/>
    <mergeCell ref="A2:M2"/>
    <mergeCell ref="A1:M1"/>
    <mergeCell ref="A13:M13"/>
    <mergeCell ref="A14:M14"/>
  </mergeCells>
  <pageMargins left="0.33" right="0.17" top="0.84375" bottom="0.5" header="0.3" footer="0.3"/>
  <pageSetup orientation="landscape" r:id="rId4"/>
  <headerFooter>
    <oddHeader>&amp;C&amp;"-,Bold"&amp;14CHART B -- SERVICES AND MODES
RATING FACTOR 3 (2A)</oddHeader>
  </headerFooter>
  <rowBreaks count="1" manualBreakCount="1">
    <brk id="11"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19"/>
  <sheetViews>
    <sheetView view="pageLayout" zoomScaleNormal="100" workbookViewId="0">
      <selection activeCell="A2" sqref="A2:D2"/>
    </sheetView>
  </sheetViews>
  <sheetFormatPr defaultColWidth="9.140625" defaultRowHeight="15" x14ac:dyDescent="0.25"/>
  <cols>
    <col min="1" max="1" width="46.42578125" style="12" customWidth="1"/>
    <col min="2" max="2" width="26.5703125" style="2" customWidth="1"/>
    <col min="3" max="3" width="24.5703125" style="12" customWidth="1"/>
    <col min="4" max="4" width="30.5703125" style="2" customWidth="1"/>
    <col min="5" max="16384" width="9.140625" style="2"/>
  </cols>
  <sheetData>
    <row r="1" spans="1:7" ht="18" customHeight="1" thickBot="1" x14ac:dyDescent="0.3">
      <c r="A1" s="241" t="s">
        <v>143</v>
      </c>
      <c r="B1" s="242"/>
      <c r="C1" s="242"/>
      <c r="D1" s="243"/>
    </row>
    <row r="2" spans="1:7" ht="30.75" customHeight="1" thickBot="1" x14ac:dyDescent="0.3">
      <c r="A2" s="246" t="s">
        <v>145</v>
      </c>
      <c r="B2" s="246"/>
      <c r="C2" s="246"/>
      <c r="D2" s="246"/>
    </row>
    <row r="3" spans="1:7" ht="16.5" customHeight="1" thickBot="1" x14ac:dyDescent="0.3">
      <c r="A3" s="26" t="s">
        <v>69</v>
      </c>
      <c r="B3" s="27" t="s">
        <v>4</v>
      </c>
      <c r="C3" s="26" t="s">
        <v>5</v>
      </c>
      <c r="D3" s="27" t="s">
        <v>6</v>
      </c>
    </row>
    <row r="4" spans="1:7" ht="75.75" thickBot="1" x14ac:dyDescent="0.3">
      <c r="A4" s="28" t="s">
        <v>146</v>
      </c>
      <c r="B4" s="29" t="s">
        <v>147</v>
      </c>
      <c r="C4" s="30" t="s">
        <v>148</v>
      </c>
      <c r="D4" s="74" t="s">
        <v>149</v>
      </c>
    </row>
    <row r="5" spans="1:7" ht="30.75" thickBot="1" x14ac:dyDescent="0.3">
      <c r="A5" s="31" t="s">
        <v>150</v>
      </c>
      <c r="B5" s="32" t="s">
        <v>151</v>
      </c>
      <c r="C5" s="22" t="s">
        <v>81</v>
      </c>
      <c r="D5" s="23">
        <v>1</v>
      </c>
      <c r="E5" s="24"/>
      <c r="F5" s="24"/>
      <c r="G5" s="24"/>
    </row>
    <row r="6" spans="1:7" ht="30.75" thickBot="1" x14ac:dyDescent="0.3">
      <c r="A6" s="31" t="s">
        <v>152</v>
      </c>
      <c r="B6" s="32" t="s">
        <v>151</v>
      </c>
      <c r="C6" s="22" t="s">
        <v>81</v>
      </c>
      <c r="D6" s="23">
        <v>2</v>
      </c>
      <c r="E6" s="24"/>
      <c r="F6" s="24"/>
      <c r="G6" s="24"/>
    </row>
    <row r="7" spans="1:7" ht="15.75" thickBot="1" x14ac:dyDescent="0.3">
      <c r="A7" s="31" t="s">
        <v>153</v>
      </c>
      <c r="B7" s="32" t="s">
        <v>154</v>
      </c>
      <c r="C7" s="22" t="s">
        <v>81</v>
      </c>
      <c r="D7" s="23">
        <v>3</v>
      </c>
      <c r="E7" s="24"/>
      <c r="F7" s="24"/>
      <c r="G7" s="24"/>
    </row>
    <row r="8" spans="1:7" ht="30.75" thickBot="1" x14ac:dyDescent="0.3">
      <c r="A8" s="31" t="s">
        <v>155</v>
      </c>
      <c r="B8" s="32" t="s">
        <v>154</v>
      </c>
      <c r="C8" s="22" t="s">
        <v>81</v>
      </c>
      <c r="D8" s="23">
        <v>4</v>
      </c>
      <c r="E8" s="24"/>
      <c r="F8" s="24"/>
      <c r="G8" s="24"/>
    </row>
    <row r="9" spans="1:7" ht="15.75" thickBot="1" x14ac:dyDescent="0.3">
      <c r="A9" s="31" t="s">
        <v>156</v>
      </c>
      <c r="B9" s="32" t="s">
        <v>154</v>
      </c>
      <c r="C9" s="22" t="s">
        <v>81</v>
      </c>
      <c r="D9" s="23">
        <v>5</v>
      </c>
      <c r="E9" s="24"/>
      <c r="F9" s="24"/>
      <c r="G9" s="24"/>
    </row>
    <row r="10" spans="1:7" ht="15.75" thickBot="1" x14ac:dyDescent="0.3">
      <c r="A10" s="31" t="s">
        <v>157</v>
      </c>
      <c r="B10" s="32" t="s">
        <v>154</v>
      </c>
      <c r="C10" s="22" t="s">
        <v>81</v>
      </c>
      <c r="D10" s="23">
        <v>1</v>
      </c>
      <c r="E10" s="24"/>
      <c r="F10" s="24"/>
      <c r="G10" s="24"/>
    </row>
    <row r="11" spans="1:7" ht="15.75" customHeight="1" thickBot="1" x14ac:dyDescent="0.3">
      <c r="A11" s="31" t="s">
        <v>158</v>
      </c>
      <c r="B11" s="32" t="s">
        <v>154</v>
      </c>
      <c r="C11" s="22" t="s">
        <v>81</v>
      </c>
      <c r="D11" s="23">
        <v>2</v>
      </c>
      <c r="E11" s="24"/>
      <c r="F11" s="24"/>
      <c r="G11" s="24"/>
    </row>
    <row r="12" spans="1:7" ht="30.75" thickBot="1" x14ac:dyDescent="0.3">
      <c r="A12" s="31" t="s">
        <v>159</v>
      </c>
      <c r="B12" s="32" t="s">
        <v>154</v>
      </c>
      <c r="C12" s="22" t="s">
        <v>81</v>
      </c>
      <c r="D12" s="23">
        <v>5</v>
      </c>
      <c r="E12" s="24"/>
      <c r="F12" s="24"/>
      <c r="G12" s="24"/>
    </row>
    <row r="13" spans="1:7" ht="32.25" customHeight="1" thickBot="1" x14ac:dyDescent="0.3">
      <c r="A13" s="31" t="s">
        <v>160</v>
      </c>
      <c r="B13" s="32" t="s">
        <v>154</v>
      </c>
      <c r="C13" s="22" t="s">
        <v>81</v>
      </c>
      <c r="D13" s="23">
        <v>3</v>
      </c>
      <c r="E13" s="24"/>
      <c r="F13" s="24"/>
      <c r="G13" s="24"/>
    </row>
    <row r="14" spans="1:7" ht="31.5" customHeight="1" thickBot="1" x14ac:dyDescent="0.3">
      <c r="A14" s="31" t="s">
        <v>161</v>
      </c>
      <c r="B14" s="32" t="s">
        <v>154</v>
      </c>
      <c r="C14" s="22" t="s">
        <v>81</v>
      </c>
      <c r="D14" s="23">
        <v>4</v>
      </c>
      <c r="E14" s="24"/>
      <c r="F14" s="24"/>
      <c r="G14" s="24"/>
    </row>
    <row r="15" spans="1:7" ht="15.75" thickBot="1" x14ac:dyDescent="0.3">
      <c r="A15" s="31" t="s">
        <v>162</v>
      </c>
      <c r="B15" s="154" t="s">
        <v>154</v>
      </c>
      <c r="C15" s="22" t="s">
        <v>81</v>
      </c>
      <c r="D15" s="23">
        <v>5</v>
      </c>
      <c r="E15" s="24"/>
      <c r="F15" s="24"/>
      <c r="G15" s="24"/>
    </row>
    <row r="16" spans="1:7" ht="30.75" thickBot="1" x14ac:dyDescent="0.3">
      <c r="A16" s="153" t="s">
        <v>163</v>
      </c>
      <c r="B16" s="156" t="s">
        <v>154</v>
      </c>
      <c r="C16" s="22" t="s">
        <v>81</v>
      </c>
      <c r="D16" s="23">
        <v>1</v>
      </c>
      <c r="E16" s="24"/>
      <c r="F16" s="24"/>
      <c r="G16" s="24"/>
    </row>
    <row r="17" spans="1:7" ht="30.75" thickBot="1" x14ac:dyDescent="0.3">
      <c r="A17" s="75" t="s">
        <v>164</v>
      </c>
      <c r="B17" s="155" t="s">
        <v>165</v>
      </c>
      <c r="C17" s="22" t="s">
        <v>81</v>
      </c>
      <c r="D17" s="23">
        <v>2</v>
      </c>
      <c r="E17" s="24"/>
      <c r="F17" s="24"/>
      <c r="G17" s="24"/>
    </row>
    <row r="18" spans="1:7" ht="15.75" thickBot="1" x14ac:dyDescent="0.3">
      <c r="A18" s="75" t="s">
        <v>166</v>
      </c>
      <c r="B18" s="25" t="s">
        <v>167</v>
      </c>
      <c r="C18" s="22" t="s">
        <v>81</v>
      </c>
      <c r="D18" s="23">
        <v>3</v>
      </c>
      <c r="E18" s="24"/>
      <c r="F18" s="24"/>
      <c r="G18" s="24"/>
    </row>
    <row r="19" spans="1:7" s="138" customFormat="1" ht="15" customHeight="1" thickBot="1" x14ac:dyDescent="0.3">
      <c r="A19" s="244" t="s">
        <v>94</v>
      </c>
      <c r="B19" s="245"/>
      <c r="C19" s="45">
        <f>COUNTIF(C5:C16, "x")</f>
        <v>12</v>
      </c>
      <c r="D19" s="46">
        <f>SUM(D5:D16)</f>
        <v>36</v>
      </c>
      <c r="E19" s="149"/>
      <c r="F19" s="149"/>
      <c r="G19" s="149"/>
    </row>
  </sheetData>
  <sheetProtection password="DE0A" sheet="1" objects="1" scenarios="1"/>
  <customSheetViews>
    <customSheetView guid="{0AE356BA-2A56-4FD6-8FC6-425BBF333244}" showPageBreaks="1" view="pageLayout" topLeftCell="A5">
      <selection activeCell="A16" sqref="A16"/>
      <pageMargins left="0" right="0" top="0" bottom="0" header="0" footer="0"/>
      <pageSetup orientation="landscape" r:id="rId1"/>
      <headerFooter>
        <oddHeader>&amp;C&amp;"-,Bold"&amp;14CHART C  -- OTHER HUD PROGRAMS
RATING FACTOR 3 (3B)</oddHeader>
      </headerFooter>
    </customSheetView>
    <customSheetView guid="{5C3EBD05-EACD-422A-A16B-2BFD028B026A}" scale="90" showPageBreaks="1" view="pageLayout">
      <selection activeCell="I16" sqref="I16:I17"/>
      <pageMargins left="0" right="0" top="0" bottom="0" header="0" footer="0"/>
      <pageSetup orientation="landscape" r:id="rId2"/>
      <headerFooter>
        <oddHeader>&amp;C&amp;"-,Bold"&amp;14CHART C  -- OTHER HUD PROGRAMS
RATING FACTOR 3 (3B)</oddHeader>
      </headerFooter>
    </customSheetView>
    <customSheetView guid="{BCAA60C1-C33E-433D-8C88-112166134EA7}" showPageBreaks="1" view="pageLayout">
      <selection activeCell="A16" sqref="A16"/>
      <pageMargins left="0" right="0" top="0" bottom="0" header="0" footer="0"/>
      <pageSetup orientation="landscape" r:id="rId3"/>
      <headerFooter>
        <oddHeader>&amp;C&amp;"-,Bold"&amp;14CHART C  -- OTHER HUD PROGRAMS
RATING FACTOR 3 (3B)</oddHeader>
      </headerFooter>
    </customSheetView>
  </customSheetViews>
  <mergeCells count="3">
    <mergeCell ref="A19:B19"/>
    <mergeCell ref="A2:D2"/>
    <mergeCell ref="A1:D1"/>
  </mergeCells>
  <pageMargins left="0.5" right="0.32964129483814525" top="0.84375" bottom="0.38" header="0.3" footer="0.3"/>
  <pageSetup orientation="landscape" r:id="rId4"/>
  <headerFooter>
    <oddHeader>&amp;C&amp;"-,Bold"&amp;14CHART C  -- OTHER HUD PROGRAMS
RATING FACTOR 3 (3B)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E494-8CBF-4DB6-B67A-EB8CBEA96DA9}">
  <dimension ref="A1:I11"/>
  <sheetViews>
    <sheetView tabSelected="1" zoomScaleNormal="100" workbookViewId="0">
      <selection activeCell="M11" sqref="M11"/>
    </sheetView>
  </sheetViews>
  <sheetFormatPr defaultRowHeight="15" x14ac:dyDescent="0.25"/>
  <cols>
    <col min="1" max="9" width="10" customWidth="1"/>
  </cols>
  <sheetData>
    <row r="1" spans="1:9" s="76" customFormat="1" ht="21" x14ac:dyDescent="0.35">
      <c r="A1" s="250" t="s">
        <v>168</v>
      </c>
      <c r="B1" s="251"/>
      <c r="C1" s="251"/>
      <c r="D1" s="251"/>
      <c r="E1" s="251"/>
      <c r="F1" s="251"/>
      <c r="G1" s="251"/>
      <c r="H1" s="251"/>
      <c r="I1" s="252"/>
    </row>
    <row r="2" spans="1:9" s="76" customFormat="1" ht="21" x14ac:dyDescent="0.35">
      <c r="A2" s="253" t="s">
        <v>169</v>
      </c>
      <c r="B2" s="254"/>
      <c r="C2" s="254"/>
      <c r="D2" s="254"/>
      <c r="E2" s="254"/>
      <c r="F2" s="254"/>
      <c r="G2" s="254"/>
      <c r="H2" s="254"/>
      <c r="I2" s="255"/>
    </row>
    <row r="3" spans="1:9" s="76" customFormat="1" ht="21" customHeight="1" thickBot="1" x14ac:dyDescent="0.3">
      <c r="A3" s="256" t="s">
        <v>170</v>
      </c>
      <c r="B3" s="257"/>
      <c r="C3" s="257"/>
      <c r="D3" s="257"/>
      <c r="E3" s="257"/>
      <c r="F3" s="257"/>
      <c r="G3" s="257"/>
      <c r="H3" s="257"/>
      <c r="I3" s="258"/>
    </row>
    <row r="4" spans="1:9" s="76" customFormat="1" ht="84.75" customHeight="1" x14ac:dyDescent="0.25">
      <c r="A4" s="247" t="s">
        <v>171</v>
      </c>
      <c r="B4" s="248"/>
      <c r="C4" s="248"/>
      <c r="D4" s="248"/>
      <c r="E4" s="248"/>
      <c r="F4" s="248"/>
      <c r="G4" s="248"/>
      <c r="H4" s="248"/>
      <c r="I4" s="249"/>
    </row>
    <row r="5" spans="1:9" s="76" customFormat="1" ht="58.5" customHeight="1" thickBot="1" x14ac:dyDescent="0.3">
      <c r="A5" s="259" t="s">
        <v>172</v>
      </c>
      <c r="B5" s="260"/>
      <c r="C5" s="260"/>
      <c r="D5" s="260"/>
      <c r="E5" s="260"/>
      <c r="F5" s="260"/>
      <c r="G5" s="260"/>
      <c r="H5" s="260"/>
      <c r="I5" s="261"/>
    </row>
    <row r="6" spans="1:9" s="76" customFormat="1" ht="79.5" customHeight="1" x14ac:dyDescent="0.25">
      <c r="A6" s="247" t="s">
        <v>173</v>
      </c>
      <c r="B6" s="248"/>
      <c r="C6" s="248"/>
      <c r="D6" s="248"/>
      <c r="E6" s="248"/>
      <c r="F6" s="248"/>
      <c r="G6" s="248"/>
      <c r="H6" s="248"/>
      <c r="I6" s="249"/>
    </row>
    <row r="7" spans="1:9" s="76" customFormat="1" ht="59.25" customHeight="1" x14ac:dyDescent="0.25">
      <c r="A7" s="262" t="s">
        <v>174</v>
      </c>
      <c r="B7" s="263"/>
      <c r="C7" s="263"/>
      <c r="D7" s="263"/>
      <c r="E7" s="263"/>
      <c r="F7" s="263"/>
      <c r="G7" s="263"/>
      <c r="H7" s="263"/>
      <c r="I7" s="264"/>
    </row>
    <row r="8" spans="1:9" s="150" customFormat="1" ht="87.75" customHeight="1" x14ac:dyDescent="0.25">
      <c r="A8" s="265" t="s">
        <v>175</v>
      </c>
      <c r="B8" s="266"/>
      <c r="C8" s="266"/>
      <c r="D8" s="266"/>
      <c r="E8" s="266"/>
      <c r="F8" s="266"/>
      <c r="G8" s="266"/>
      <c r="H8" s="266"/>
      <c r="I8" s="267"/>
    </row>
    <row r="9" spans="1:9" s="150" customFormat="1" ht="52.5" customHeight="1" x14ac:dyDescent="0.25">
      <c r="A9" s="262" t="s">
        <v>176</v>
      </c>
      <c r="B9" s="263"/>
      <c r="C9" s="263"/>
      <c r="D9" s="263"/>
      <c r="E9" s="263"/>
      <c r="F9" s="263"/>
      <c r="G9" s="263"/>
      <c r="H9" s="263"/>
      <c r="I9" s="264"/>
    </row>
    <row r="10" spans="1:9" s="150" customFormat="1" ht="60.75" customHeight="1" thickBot="1" x14ac:dyDescent="0.3">
      <c r="A10" s="259" t="s">
        <v>177</v>
      </c>
      <c r="B10" s="260"/>
      <c r="C10" s="260"/>
      <c r="D10" s="260"/>
      <c r="E10" s="260"/>
      <c r="F10" s="260"/>
      <c r="G10" s="260"/>
      <c r="H10" s="260"/>
      <c r="I10" s="261"/>
    </row>
    <row r="11" spans="1:9" s="76" customFormat="1" ht="65.25" customHeight="1" thickBot="1" x14ac:dyDescent="0.3">
      <c r="A11" s="268" t="s">
        <v>200</v>
      </c>
      <c r="B11" s="269"/>
      <c r="C11" s="269"/>
      <c r="D11" s="269"/>
      <c r="E11" s="269"/>
      <c r="F11" s="269"/>
      <c r="G11" s="269"/>
      <c r="H11" s="269"/>
      <c r="I11" s="270"/>
    </row>
  </sheetData>
  <sheetProtection algorithmName="SHA-512" hashValue="5BJBHH8ml+qkUZSpPlKfsJwvYcBB+FZ6wouzGNYukJH/hEmdZ8u4Hz/R1L6p9A4X5OOjy0c5IbO7wt9XzV9GIg==" saltValue="1fdS7gbVyTABuP5QIs4HfA==" spinCount="100000" sheet="1" objects="1" scenarios="1" selectLockedCells="1" selectUnlockedCells="1"/>
  <mergeCells count="11">
    <mergeCell ref="A7:I7"/>
    <mergeCell ref="A8:I8"/>
    <mergeCell ref="A9:I9"/>
    <mergeCell ref="A10:I10"/>
    <mergeCell ref="A11:I11"/>
    <mergeCell ref="A6:I6"/>
    <mergeCell ref="A1:I1"/>
    <mergeCell ref="A2:I2"/>
    <mergeCell ref="A3:I3"/>
    <mergeCell ref="A4:I4"/>
    <mergeCell ref="A5:I5"/>
  </mergeCells>
  <pageMargins left="0.7" right="0.7" top="0.75" bottom="0.75" header="0.3" footer="0.3"/>
  <pageSetup orientation="portrait" r:id="rId1"/>
  <headerFooter>
    <oddHeader>&amp;CChart E: Use of Funds
RATING FACTORS 3B, 3C, 3D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G762"/>
  <sheetViews>
    <sheetView zoomScaleNormal="100" zoomScalePageLayoutView="80" workbookViewId="0">
      <selection activeCell="B11" sqref="B11:G11"/>
    </sheetView>
  </sheetViews>
  <sheetFormatPr defaultColWidth="9.140625" defaultRowHeight="15.75" x14ac:dyDescent="0.25"/>
  <cols>
    <col min="1" max="1" width="3.7109375" style="192" customWidth="1"/>
    <col min="2" max="5" width="9.140625" style="76"/>
    <col min="6" max="6" width="10.5703125" style="76" customWidth="1"/>
    <col min="7" max="7" width="17.28515625" style="76" customWidth="1"/>
    <col min="8" max="8" width="16.85546875" style="76" customWidth="1"/>
    <col min="9" max="9" width="16.140625" style="76" customWidth="1"/>
    <col min="10" max="85" width="9.140625" style="150"/>
    <col min="86" max="16384" width="9.140625" style="76"/>
  </cols>
  <sheetData>
    <row r="1" spans="1:85" x14ac:dyDescent="0.25">
      <c r="A1" s="287" t="s">
        <v>168</v>
      </c>
      <c r="B1" s="288"/>
      <c r="C1" s="288"/>
      <c r="D1" s="288"/>
      <c r="E1" s="288"/>
      <c r="F1" s="288"/>
      <c r="G1" s="288"/>
      <c r="H1" s="288"/>
      <c r="I1" s="288"/>
    </row>
    <row r="2" spans="1:85" x14ac:dyDescent="0.25">
      <c r="A2" s="289"/>
      <c r="B2" s="289"/>
      <c r="C2" s="289"/>
      <c r="D2" s="289"/>
      <c r="E2" s="289"/>
      <c r="F2" s="289"/>
      <c r="G2" s="289"/>
      <c r="H2" s="289"/>
      <c r="I2" s="289"/>
    </row>
    <row r="3" spans="1:85" s="193" customFormat="1" ht="23.85" customHeight="1" x14ac:dyDescent="0.25">
      <c r="A3" s="189"/>
      <c r="B3" s="283" t="s">
        <v>178</v>
      </c>
      <c r="C3" s="284"/>
      <c r="D3" s="285"/>
      <c r="E3" s="286"/>
      <c r="F3" s="286"/>
      <c r="G3" s="286"/>
      <c r="H3" s="286"/>
      <c r="I3" s="286"/>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row>
    <row r="4" spans="1:85" s="193" customFormat="1" ht="23.85" customHeight="1" x14ac:dyDescent="0.25">
      <c r="A4" s="189"/>
      <c r="B4" s="283" t="s">
        <v>179</v>
      </c>
      <c r="C4" s="284"/>
      <c r="D4" s="292"/>
      <c r="E4" s="293"/>
      <c r="F4" s="293"/>
      <c r="G4" s="293"/>
      <c r="H4" s="293"/>
      <c r="I4" s="293"/>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row>
    <row r="5" spans="1:85" s="150" customFormat="1" x14ac:dyDescent="0.25">
      <c r="A5" s="190"/>
      <c r="B5" s="291">
        <v>1</v>
      </c>
      <c r="C5" s="291"/>
      <c r="D5" s="291"/>
      <c r="E5" s="291"/>
      <c r="F5" s="291"/>
      <c r="G5" s="291"/>
      <c r="H5" s="290">
        <v>2</v>
      </c>
      <c r="I5" s="290"/>
    </row>
    <row r="6" spans="1:85" s="191" customFormat="1" ht="30.75" customHeight="1" x14ac:dyDescent="0.25">
      <c r="A6" s="190"/>
      <c r="B6" s="295" t="s">
        <v>180</v>
      </c>
      <c r="C6" s="295"/>
      <c r="D6" s="295"/>
      <c r="E6" s="295"/>
      <c r="F6" s="295"/>
      <c r="G6" s="295"/>
      <c r="H6" s="294" t="s">
        <v>181</v>
      </c>
      <c r="I6" s="294"/>
    </row>
    <row r="7" spans="1:85" s="150" customFormat="1" x14ac:dyDescent="0.25">
      <c r="A7" s="190"/>
      <c r="B7" s="296" t="s">
        <v>182</v>
      </c>
      <c r="C7" s="296"/>
      <c r="D7" s="296"/>
      <c r="E7" s="296"/>
      <c r="F7" s="296"/>
      <c r="G7" s="296"/>
      <c r="H7" s="297"/>
      <c r="I7" s="297"/>
    </row>
    <row r="8" spans="1:85" ht="31.5" customHeight="1" x14ac:dyDescent="0.25">
      <c r="A8" s="190" t="s">
        <v>69</v>
      </c>
      <c r="B8" s="277" t="s">
        <v>183</v>
      </c>
      <c r="C8" s="277"/>
      <c r="D8" s="277"/>
      <c r="E8" s="277"/>
      <c r="F8" s="277"/>
      <c r="G8" s="277"/>
      <c r="H8" s="275"/>
      <c r="I8" s="275"/>
    </row>
    <row r="9" spans="1:85" ht="39" customHeight="1" x14ac:dyDescent="0.25">
      <c r="A9" s="190" t="s">
        <v>4</v>
      </c>
      <c r="B9" s="276" t="s">
        <v>184</v>
      </c>
      <c r="C9" s="276"/>
      <c r="D9" s="276"/>
      <c r="E9" s="276"/>
      <c r="F9" s="276"/>
      <c r="G9" s="276"/>
      <c r="H9" s="275"/>
      <c r="I9" s="275"/>
    </row>
    <row r="10" spans="1:85" x14ac:dyDescent="0.25">
      <c r="A10" s="190"/>
      <c r="B10" s="298" t="s">
        <v>185</v>
      </c>
      <c r="C10" s="298"/>
      <c r="D10" s="298"/>
      <c r="E10" s="298"/>
      <c r="F10" s="298"/>
      <c r="G10" s="298"/>
      <c r="H10" s="298"/>
      <c r="I10" s="298"/>
    </row>
    <row r="11" spans="1:85" s="194" customFormat="1" ht="23.85" customHeight="1" x14ac:dyDescent="0.25">
      <c r="A11" s="190" t="s">
        <v>5</v>
      </c>
      <c r="B11" s="276" t="s">
        <v>186</v>
      </c>
      <c r="C11" s="276"/>
      <c r="D11" s="276"/>
      <c r="E11" s="276"/>
      <c r="F11" s="276"/>
      <c r="G11" s="276"/>
      <c r="H11" s="275"/>
      <c r="I11" s="275"/>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row>
    <row r="12" spans="1:85" s="194" customFormat="1" ht="23.85" customHeight="1" x14ac:dyDescent="0.25">
      <c r="A12" s="190" t="s">
        <v>6</v>
      </c>
      <c r="B12" s="276" t="s">
        <v>187</v>
      </c>
      <c r="C12" s="276"/>
      <c r="D12" s="276"/>
      <c r="E12" s="276"/>
      <c r="F12" s="276"/>
      <c r="G12" s="276"/>
      <c r="H12" s="275"/>
      <c r="I12" s="275"/>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row>
    <row r="13" spans="1:85" s="194" customFormat="1" ht="23.85" customHeight="1" x14ac:dyDescent="0.25">
      <c r="A13" s="190" t="s">
        <v>7</v>
      </c>
      <c r="B13" s="276" t="s">
        <v>188</v>
      </c>
      <c r="C13" s="276"/>
      <c r="D13" s="276"/>
      <c r="E13" s="276"/>
      <c r="F13" s="276"/>
      <c r="G13" s="276"/>
      <c r="H13" s="275"/>
      <c r="I13" s="275"/>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row>
    <row r="14" spans="1:85" s="194" customFormat="1" ht="23.85" customHeight="1" x14ac:dyDescent="0.25">
      <c r="A14" s="190" t="s">
        <v>8</v>
      </c>
      <c r="B14" s="276" t="s">
        <v>189</v>
      </c>
      <c r="C14" s="276"/>
      <c r="D14" s="276"/>
      <c r="E14" s="276"/>
      <c r="F14" s="276"/>
      <c r="G14" s="276"/>
      <c r="H14" s="275"/>
      <c r="I14" s="275"/>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row>
    <row r="15" spans="1:85" s="194" customFormat="1" ht="23.85" customHeight="1" x14ac:dyDescent="0.25">
      <c r="A15" s="190" t="s">
        <v>9</v>
      </c>
      <c r="B15" s="276" t="s">
        <v>190</v>
      </c>
      <c r="C15" s="276"/>
      <c r="D15" s="276"/>
      <c r="E15" s="276"/>
      <c r="F15" s="276"/>
      <c r="G15" s="276"/>
      <c r="H15" s="275"/>
      <c r="I15" s="275"/>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row>
    <row r="16" spans="1:85" s="194" customFormat="1" ht="23.85" customHeight="1" x14ac:dyDescent="0.25">
      <c r="A16" s="190" t="s">
        <v>10</v>
      </c>
      <c r="B16" s="276" t="s">
        <v>191</v>
      </c>
      <c r="C16" s="276"/>
      <c r="D16" s="276"/>
      <c r="E16" s="276"/>
      <c r="F16" s="276"/>
      <c r="G16" s="276"/>
      <c r="H16" s="275"/>
      <c r="I16" s="275"/>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row>
    <row r="17" spans="1:9" ht="28.5" customHeight="1" x14ac:dyDescent="0.25">
      <c r="A17" s="190" t="s">
        <v>11</v>
      </c>
      <c r="B17" s="277" t="s">
        <v>192</v>
      </c>
      <c r="C17" s="277"/>
      <c r="D17" s="277"/>
      <c r="E17" s="277"/>
      <c r="F17" s="277"/>
      <c r="G17" s="277"/>
      <c r="H17" s="275"/>
      <c r="I17" s="275"/>
    </row>
    <row r="18" spans="1:9" ht="36.75" customHeight="1" x14ac:dyDescent="0.25">
      <c r="A18" s="190"/>
      <c r="B18" s="278"/>
      <c r="C18" s="279"/>
      <c r="D18" s="279"/>
      <c r="E18" s="279"/>
      <c r="F18" s="279"/>
      <c r="G18" s="279"/>
      <c r="H18" s="279"/>
      <c r="I18" s="280"/>
    </row>
    <row r="19" spans="1:9" ht="21" customHeight="1" x14ac:dyDescent="0.25">
      <c r="A19" s="190" t="s">
        <v>12</v>
      </c>
      <c r="B19" s="272" t="s">
        <v>193</v>
      </c>
      <c r="C19" s="272"/>
      <c r="D19" s="272"/>
      <c r="E19" s="272"/>
      <c r="F19" s="272"/>
      <c r="G19" s="272"/>
      <c r="H19" s="281">
        <f>SUM(H8:I9,H11:I17)</f>
        <v>0</v>
      </c>
      <c r="I19" s="282"/>
    </row>
    <row r="20" spans="1:9" ht="24" customHeight="1" x14ac:dyDescent="0.25">
      <c r="A20" s="190" t="s">
        <v>13</v>
      </c>
      <c r="B20" s="271" t="s">
        <v>194</v>
      </c>
      <c r="C20" s="271"/>
      <c r="D20" s="271"/>
      <c r="E20" s="271"/>
      <c r="F20" s="271"/>
      <c r="G20" s="271"/>
      <c r="H20" s="273"/>
      <c r="I20" s="273"/>
    </row>
    <row r="21" spans="1:9" ht="20.85" customHeight="1" x14ac:dyDescent="0.25">
      <c r="A21" s="190" t="s">
        <v>14</v>
      </c>
      <c r="B21" s="272" t="s">
        <v>195</v>
      </c>
      <c r="C21" s="272"/>
      <c r="D21" s="272"/>
      <c r="E21" s="272"/>
      <c r="F21" s="272"/>
      <c r="G21" s="272"/>
      <c r="H21" s="274">
        <f>H19+H20</f>
        <v>0</v>
      </c>
      <c r="I21" s="274"/>
    </row>
    <row r="22" spans="1:9" s="150" customFormat="1" x14ac:dyDescent="0.25">
      <c r="A22" s="191"/>
    </row>
    <row r="23" spans="1:9" s="150" customFormat="1" x14ac:dyDescent="0.25">
      <c r="A23" s="191"/>
    </row>
    <row r="24" spans="1:9" s="150" customFormat="1" x14ac:dyDescent="0.25">
      <c r="A24" s="191"/>
    </row>
    <row r="25" spans="1:9" s="150" customFormat="1" x14ac:dyDescent="0.25">
      <c r="A25" s="191"/>
    </row>
    <row r="26" spans="1:9" s="150" customFormat="1" x14ac:dyDescent="0.25">
      <c r="A26" s="191"/>
    </row>
    <row r="27" spans="1:9" s="150" customFormat="1" x14ac:dyDescent="0.25">
      <c r="A27" s="191"/>
    </row>
    <row r="28" spans="1:9" s="150" customFormat="1" x14ac:dyDescent="0.25">
      <c r="A28" s="191"/>
    </row>
    <row r="29" spans="1:9" s="150" customFormat="1" x14ac:dyDescent="0.25">
      <c r="A29" s="191"/>
    </row>
    <row r="30" spans="1:9" s="150" customFormat="1" x14ac:dyDescent="0.25">
      <c r="A30" s="191"/>
    </row>
    <row r="31" spans="1:9" s="150" customFormat="1" x14ac:dyDescent="0.25">
      <c r="A31" s="191"/>
    </row>
    <row r="32" spans="1:9" s="150" customFormat="1" x14ac:dyDescent="0.25">
      <c r="A32" s="191"/>
    </row>
    <row r="33" spans="1:1" s="150" customFormat="1" x14ac:dyDescent="0.25">
      <c r="A33" s="191"/>
    </row>
    <row r="34" spans="1:1" s="150" customFormat="1" x14ac:dyDescent="0.25">
      <c r="A34" s="191"/>
    </row>
    <row r="35" spans="1:1" s="150" customFormat="1" x14ac:dyDescent="0.25">
      <c r="A35" s="191"/>
    </row>
    <row r="36" spans="1:1" s="150" customFormat="1" x14ac:dyDescent="0.25">
      <c r="A36" s="191"/>
    </row>
    <row r="37" spans="1:1" s="150" customFormat="1" x14ac:dyDescent="0.25">
      <c r="A37" s="191"/>
    </row>
    <row r="38" spans="1:1" s="150" customFormat="1" x14ac:dyDescent="0.25">
      <c r="A38" s="191"/>
    </row>
    <row r="39" spans="1:1" s="150" customFormat="1" x14ac:dyDescent="0.25">
      <c r="A39" s="191"/>
    </row>
    <row r="40" spans="1:1" s="150" customFormat="1" x14ac:dyDescent="0.25">
      <c r="A40" s="191"/>
    </row>
    <row r="41" spans="1:1" s="150" customFormat="1" x14ac:dyDescent="0.25">
      <c r="A41" s="191"/>
    </row>
    <row r="42" spans="1:1" s="150" customFormat="1" x14ac:dyDescent="0.25">
      <c r="A42" s="191"/>
    </row>
    <row r="43" spans="1:1" s="150" customFormat="1" x14ac:dyDescent="0.25">
      <c r="A43" s="191"/>
    </row>
    <row r="44" spans="1:1" s="150" customFormat="1" x14ac:dyDescent="0.25">
      <c r="A44" s="191"/>
    </row>
    <row r="45" spans="1:1" s="150" customFormat="1" x14ac:dyDescent="0.25">
      <c r="A45" s="191"/>
    </row>
    <row r="46" spans="1:1" s="150" customFormat="1" x14ac:dyDescent="0.25">
      <c r="A46" s="191"/>
    </row>
    <row r="47" spans="1:1" s="150" customFormat="1" x14ac:dyDescent="0.25">
      <c r="A47" s="191"/>
    </row>
    <row r="48" spans="1:1" s="150" customFormat="1" x14ac:dyDescent="0.25">
      <c r="A48" s="191"/>
    </row>
    <row r="49" spans="1:1" s="150" customFormat="1" x14ac:dyDescent="0.25">
      <c r="A49" s="191"/>
    </row>
    <row r="50" spans="1:1" s="150" customFormat="1" x14ac:dyDescent="0.25">
      <c r="A50" s="191"/>
    </row>
    <row r="51" spans="1:1" s="150" customFormat="1" x14ac:dyDescent="0.25">
      <c r="A51" s="191"/>
    </row>
    <row r="52" spans="1:1" s="150" customFormat="1" x14ac:dyDescent="0.25">
      <c r="A52" s="191"/>
    </row>
    <row r="53" spans="1:1" s="150" customFormat="1" x14ac:dyDescent="0.25">
      <c r="A53" s="191"/>
    </row>
    <row r="54" spans="1:1" s="150" customFormat="1" x14ac:dyDescent="0.25">
      <c r="A54" s="191"/>
    </row>
    <row r="55" spans="1:1" s="150" customFormat="1" x14ac:dyDescent="0.25">
      <c r="A55" s="191"/>
    </row>
    <row r="56" spans="1:1" s="150" customFormat="1" x14ac:dyDescent="0.25">
      <c r="A56" s="191"/>
    </row>
    <row r="57" spans="1:1" s="150" customFormat="1" x14ac:dyDescent="0.25">
      <c r="A57" s="191"/>
    </row>
    <row r="58" spans="1:1" s="150" customFormat="1" x14ac:dyDescent="0.25">
      <c r="A58" s="191"/>
    </row>
    <row r="59" spans="1:1" s="150" customFormat="1" x14ac:dyDescent="0.25">
      <c r="A59" s="191"/>
    </row>
    <row r="60" spans="1:1" s="150" customFormat="1" x14ac:dyDescent="0.25">
      <c r="A60" s="191"/>
    </row>
    <row r="61" spans="1:1" s="150" customFormat="1" x14ac:dyDescent="0.25">
      <c r="A61" s="191"/>
    </row>
    <row r="62" spans="1:1" s="150" customFormat="1" x14ac:dyDescent="0.25">
      <c r="A62" s="191"/>
    </row>
    <row r="63" spans="1:1" s="150" customFormat="1" x14ac:dyDescent="0.25">
      <c r="A63" s="191"/>
    </row>
    <row r="64" spans="1:1" s="150" customFormat="1" x14ac:dyDescent="0.25">
      <c r="A64" s="191"/>
    </row>
    <row r="65" spans="1:1" s="150" customFormat="1" x14ac:dyDescent="0.25">
      <c r="A65" s="191"/>
    </row>
    <row r="66" spans="1:1" s="150" customFormat="1" x14ac:dyDescent="0.25">
      <c r="A66" s="191"/>
    </row>
    <row r="67" spans="1:1" s="150" customFormat="1" x14ac:dyDescent="0.25">
      <c r="A67" s="191"/>
    </row>
    <row r="68" spans="1:1" s="150" customFormat="1" x14ac:dyDescent="0.25">
      <c r="A68" s="191"/>
    </row>
    <row r="69" spans="1:1" s="150" customFormat="1" x14ac:dyDescent="0.25">
      <c r="A69" s="191"/>
    </row>
    <row r="70" spans="1:1" s="150" customFormat="1" x14ac:dyDescent="0.25">
      <c r="A70" s="191"/>
    </row>
    <row r="71" spans="1:1" s="150" customFormat="1" x14ac:dyDescent="0.25">
      <c r="A71" s="191"/>
    </row>
    <row r="72" spans="1:1" s="150" customFormat="1" x14ac:dyDescent="0.25">
      <c r="A72" s="191"/>
    </row>
    <row r="73" spans="1:1" s="150" customFormat="1" x14ac:dyDescent="0.25">
      <c r="A73" s="191"/>
    </row>
    <row r="74" spans="1:1" s="150" customFormat="1" x14ac:dyDescent="0.25">
      <c r="A74" s="191"/>
    </row>
    <row r="75" spans="1:1" s="150" customFormat="1" x14ac:dyDescent="0.25">
      <c r="A75" s="191"/>
    </row>
    <row r="76" spans="1:1" s="150" customFormat="1" x14ac:dyDescent="0.25">
      <c r="A76" s="191"/>
    </row>
    <row r="77" spans="1:1" s="150" customFormat="1" x14ac:dyDescent="0.25">
      <c r="A77" s="191"/>
    </row>
    <row r="78" spans="1:1" s="150" customFormat="1" x14ac:dyDescent="0.25">
      <c r="A78" s="191"/>
    </row>
    <row r="79" spans="1:1" s="150" customFormat="1" x14ac:dyDescent="0.25">
      <c r="A79" s="191"/>
    </row>
    <row r="80" spans="1:1" s="150" customFormat="1" x14ac:dyDescent="0.25">
      <c r="A80" s="191"/>
    </row>
    <row r="81" spans="1:1" s="150" customFormat="1" x14ac:dyDescent="0.25">
      <c r="A81" s="191"/>
    </row>
    <row r="82" spans="1:1" s="150" customFormat="1" x14ac:dyDescent="0.25">
      <c r="A82" s="191"/>
    </row>
    <row r="83" spans="1:1" s="150" customFormat="1" x14ac:dyDescent="0.25">
      <c r="A83" s="191"/>
    </row>
    <row r="84" spans="1:1" s="150" customFormat="1" x14ac:dyDescent="0.25">
      <c r="A84" s="191"/>
    </row>
    <row r="85" spans="1:1" s="150" customFormat="1" x14ac:dyDescent="0.25">
      <c r="A85" s="191"/>
    </row>
    <row r="86" spans="1:1" s="150" customFormat="1" x14ac:dyDescent="0.25">
      <c r="A86" s="191"/>
    </row>
    <row r="87" spans="1:1" s="150" customFormat="1" x14ac:dyDescent="0.25">
      <c r="A87" s="191"/>
    </row>
    <row r="88" spans="1:1" s="150" customFormat="1" x14ac:dyDescent="0.25">
      <c r="A88" s="191"/>
    </row>
    <row r="89" spans="1:1" s="150" customFormat="1" x14ac:dyDescent="0.25">
      <c r="A89" s="191"/>
    </row>
    <row r="90" spans="1:1" s="150" customFormat="1" x14ac:dyDescent="0.25">
      <c r="A90" s="191"/>
    </row>
    <row r="91" spans="1:1" s="150" customFormat="1" x14ac:dyDescent="0.25">
      <c r="A91" s="191"/>
    </row>
    <row r="92" spans="1:1" s="150" customFormat="1" x14ac:dyDescent="0.25">
      <c r="A92" s="191"/>
    </row>
    <row r="93" spans="1:1" s="150" customFormat="1" x14ac:dyDescent="0.25">
      <c r="A93" s="191"/>
    </row>
    <row r="94" spans="1:1" s="150" customFormat="1" x14ac:dyDescent="0.25">
      <c r="A94" s="191"/>
    </row>
    <row r="95" spans="1:1" s="150" customFormat="1" x14ac:dyDescent="0.25">
      <c r="A95" s="191"/>
    </row>
    <row r="96" spans="1:1" s="150" customFormat="1" x14ac:dyDescent="0.25">
      <c r="A96" s="191"/>
    </row>
    <row r="97" spans="1:1" s="150" customFormat="1" x14ac:dyDescent="0.25">
      <c r="A97" s="191"/>
    </row>
    <row r="98" spans="1:1" s="150" customFormat="1" x14ac:dyDescent="0.25">
      <c r="A98" s="191"/>
    </row>
    <row r="99" spans="1:1" s="150" customFormat="1" x14ac:dyDescent="0.25">
      <c r="A99" s="191"/>
    </row>
    <row r="100" spans="1:1" s="150" customFormat="1" x14ac:dyDescent="0.25">
      <c r="A100" s="191"/>
    </row>
    <row r="101" spans="1:1" s="150" customFormat="1" x14ac:dyDescent="0.25">
      <c r="A101" s="191"/>
    </row>
    <row r="102" spans="1:1" s="150" customFormat="1" x14ac:dyDescent="0.25">
      <c r="A102" s="191"/>
    </row>
    <row r="103" spans="1:1" s="150" customFormat="1" x14ac:dyDescent="0.25">
      <c r="A103" s="191"/>
    </row>
    <row r="104" spans="1:1" s="150" customFormat="1" x14ac:dyDescent="0.25">
      <c r="A104" s="191"/>
    </row>
    <row r="105" spans="1:1" s="150" customFormat="1" x14ac:dyDescent="0.25">
      <c r="A105" s="191"/>
    </row>
    <row r="106" spans="1:1" s="150" customFormat="1" x14ac:dyDescent="0.25">
      <c r="A106" s="191"/>
    </row>
    <row r="107" spans="1:1" s="150" customFormat="1" x14ac:dyDescent="0.25">
      <c r="A107" s="191"/>
    </row>
    <row r="108" spans="1:1" s="150" customFormat="1" x14ac:dyDescent="0.25">
      <c r="A108" s="191"/>
    </row>
    <row r="109" spans="1:1" s="150" customFormat="1" x14ac:dyDescent="0.25">
      <c r="A109" s="191"/>
    </row>
    <row r="110" spans="1:1" s="150" customFormat="1" x14ac:dyDescent="0.25">
      <c r="A110" s="191"/>
    </row>
    <row r="111" spans="1:1" s="150" customFormat="1" x14ac:dyDescent="0.25">
      <c r="A111" s="191"/>
    </row>
    <row r="112" spans="1:1" s="150" customFormat="1" x14ac:dyDescent="0.25">
      <c r="A112" s="191"/>
    </row>
    <row r="113" spans="1:1" s="150" customFormat="1" x14ac:dyDescent="0.25">
      <c r="A113" s="191"/>
    </row>
    <row r="114" spans="1:1" s="150" customFormat="1" x14ac:dyDescent="0.25">
      <c r="A114" s="191"/>
    </row>
    <row r="115" spans="1:1" s="150" customFormat="1" x14ac:dyDescent="0.25">
      <c r="A115" s="191"/>
    </row>
    <row r="116" spans="1:1" s="150" customFormat="1" x14ac:dyDescent="0.25">
      <c r="A116" s="191"/>
    </row>
    <row r="117" spans="1:1" s="150" customFormat="1" x14ac:dyDescent="0.25">
      <c r="A117" s="191"/>
    </row>
    <row r="118" spans="1:1" s="150" customFormat="1" x14ac:dyDescent="0.25">
      <c r="A118" s="191"/>
    </row>
    <row r="119" spans="1:1" s="150" customFormat="1" x14ac:dyDescent="0.25">
      <c r="A119" s="191"/>
    </row>
    <row r="120" spans="1:1" s="150" customFormat="1" x14ac:dyDescent="0.25">
      <c r="A120" s="191"/>
    </row>
    <row r="121" spans="1:1" s="150" customFormat="1" x14ac:dyDescent="0.25">
      <c r="A121" s="191"/>
    </row>
    <row r="122" spans="1:1" s="150" customFormat="1" x14ac:dyDescent="0.25">
      <c r="A122" s="191"/>
    </row>
    <row r="123" spans="1:1" s="150" customFormat="1" x14ac:dyDescent="0.25">
      <c r="A123" s="191"/>
    </row>
    <row r="124" spans="1:1" s="150" customFormat="1" x14ac:dyDescent="0.25">
      <c r="A124" s="191"/>
    </row>
    <row r="125" spans="1:1" s="150" customFormat="1" x14ac:dyDescent="0.25">
      <c r="A125" s="191"/>
    </row>
    <row r="126" spans="1:1" s="150" customFormat="1" x14ac:dyDescent="0.25">
      <c r="A126" s="191"/>
    </row>
    <row r="127" spans="1:1" s="150" customFormat="1" x14ac:dyDescent="0.25">
      <c r="A127" s="191"/>
    </row>
    <row r="128" spans="1:1" s="150" customFormat="1" x14ac:dyDescent="0.25">
      <c r="A128" s="191"/>
    </row>
    <row r="129" spans="1:1" s="150" customFormat="1" x14ac:dyDescent="0.25">
      <c r="A129" s="191"/>
    </row>
    <row r="130" spans="1:1" s="150" customFormat="1" x14ac:dyDescent="0.25">
      <c r="A130" s="191"/>
    </row>
    <row r="131" spans="1:1" s="150" customFormat="1" x14ac:dyDescent="0.25">
      <c r="A131" s="191"/>
    </row>
    <row r="132" spans="1:1" s="150" customFormat="1" x14ac:dyDescent="0.25">
      <c r="A132" s="191"/>
    </row>
    <row r="133" spans="1:1" s="150" customFormat="1" x14ac:dyDescent="0.25">
      <c r="A133" s="191"/>
    </row>
    <row r="134" spans="1:1" s="150" customFormat="1" x14ac:dyDescent="0.25">
      <c r="A134" s="191"/>
    </row>
    <row r="135" spans="1:1" s="150" customFormat="1" x14ac:dyDescent="0.25">
      <c r="A135" s="191"/>
    </row>
    <row r="136" spans="1:1" s="150" customFormat="1" x14ac:dyDescent="0.25">
      <c r="A136" s="191"/>
    </row>
    <row r="137" spans="1:1" s="150" customFormat="1" x14ac:dyDescent="0.25">
      <c r="A137" s="191"/>
    </row>
    <row r="138" spans="1:1" s="150" customFormat="1" x14ac:dyDescent="0.25">
      <c r="A138" s="191"/>
    </row>
    <row r="139" spans="1:1" s="150" customFormat="1" x14ac:dyDescent="0.25">
      <c r="A139" s="191"/>
    </row>
    <row r="140" spans="1:1" s="150" customFormat="1" x14ac:dyDescent="0.25">
      <c r="A140" s="191"/>
    </row>
    <row r="141" spans="1:1" s="150" customFormat="1" x14ac:dyDescent="0.25">
      <c r="A141" s="191"/>
    </row>
    <row r="142" spans="1:1" s="150" customFormat="1" x14ac:dyDescent="0.25">
      <c r="A142" s="191"/>
    </row>
    <row r="143" spans="1:1" s="150" customFormat="1" x14ac:dyDescent="0.25">
      <c r="A143" s="191"/>
    </row>
    <row r="144" spans="1:1" s="150" customFormat="1" x14ac:dyDescent="0.25">
      <c r="A144" s="191"/>
    </row>
    <row r="145" spans="1:1" s="150" customFormat="1" x14ac:dyDescent="0.25">
      <c r="A145" s="191"/>
    </row>
    <row r="146" spans="1:1" s="150" customFormat="1" x14ac:dyDescent="0.25">
      <c r="A146" s="191"/>
    </row>
    <row r="147" spans="1:1" s="150" customFormat="1" x14ac:dyDescent="0.25">
      <c r="A147" s="191"/>
    </row>
    <row r="148" spans="1:1" s="150" customFormat="1" x14ac:dyDescent="0.25">
      <c r="A148" s="191"/>
    </row>
    <row r="149" spans="1:1" s="150" customFormat="1" x14ac:dyDescent="0.25">
      <c r="A149" s="191"/>
    </row>
    <row r="150" spans="1:1" s="150" customFormat="1" x14ac:dyDescent="0.25">
      <c r="A150" s="191"/>
    </row>
    <row r="151" spans="1:1" s="150" customFormat="1" x14ac:dyDescent="0.25">
      <c r="A151" s="191"/>
    </row>
    <row r="152" spans="1:1" s="150" customFormat="1" x14ac:dyDescent="0.25">
      <c r="A152" s="191"/>
    </row>
    <row r="153" spans="1:1" s="150" customFormat="1" x14ac:dyDescent="0.25">
      <c r="A153" s="191"/>
    </row>
    <row r="154" spans="1:1" s="150" customFormat="1" x14ac:dyDescent="0.25">
      <c r="A154" s="191"/>
    </row>
    <row r="155" spans="1:1" s="150" customFormat="1" x14ac:dyDescent="0.25">
      <c r="A155" s="191"/>
    </row>
    <row r="156" spans="1:1" s="150" customFormat="1" x14ac:dyDescent="0.25">
      <c r="A156" s="191"/>
    </row>
    <row r="157" spans="1:1" s="150" customFormat="1" x14ac:dyDescent="0.25">
      <c r="A157" s="191"/>
    </row>
    <row r="158" spans="1:1" s="150" customFormat="1" x14ac:dyDescent="0.25">
      <c r="A158" s="191"/>
    </row>
    <row r="159" spans="1:1" s="150" customFormat="1" x14ac:dyDescent="0.25">
      <c r="A159" s="191"/>
    </row>
    <row r="160" spans="1:1" s="150" customFormat="1" x14ac:dyDescent="0.25">
      <c r="A160" s="191"/>
    </row>
    <row r="161" spans="1:1" s="150" customFormat="1" x14ac:dyDescent="0.25">
      <c r="A161" s="191"/>
    </row>
    <row r="162" spans="1:1" s="150" customFormat="1" x14ac:dyDescent="0.25">
      <c r="A162" s="191"/>
    </row>
    <row r="163" spans="1:1" s="150" customFormat="1" x14ac:dyDescent="0.25">
      <c r="A163" s="191"/>
    </row>
    <row r="164" spans="1:1" s="150" customFormat="1" x14ac:dyDescent="0.25">
      <c r="A164" s="191"/>
    </row>
    <row r="165" spans="1:1" s="150" customFormat="1" x14ac:dyDescent="0.25">
      <c r="A165" s="191"/>
    </row>
    <row r="166" spans="1:1" s="150" customFormat="1" x14ac:dyDescent="0.25">
      <c r="A166" s="191"/>
    </row>
    <row r="167" spans="1:1" s="150" customFormat="1" x14ac:dyDescent="0.25">
      <c r="A167" s="191"/>
    </row>
    <row r="168" spans="1:1" s="150" customFormat="1" x14ac:dyDescent="0.25">
      <c r="A168" s="191"/>
    </row>
    <row r="169" spans="1:1" s="150" customFormat="1" x14ac:dyDescent="0.25">
      <c r="A169" s="191"/>
    </row>
    <row r="170" spans="1:1" s="150" customFormat="1" x14ac:dyDescent="0.25">
      <c r="A170" s="191"/>
    </row>
    <row r="171" spans="1:1" s="150" customFormat="1" x14ac:dyDescent="0.25">
      <c r="A171" s="191"/>
    </row>
    <row r="172" spans="1:1" s="150" customFormat="1" x14ac:dyDescent="0.25">
      <c r="A172" s="191"/>
    </row>
    <row r="173" spans="1:1" s="150" customFormat="1" x14ac:dyDescent="0.25">
      <c r="A173" s="191"/>
    </row>
    <row r="174" spans="1:1" s="150" customFormat="1" x14ac:dyDescent="0.25">
      <c r="A174" s="191"/>
    </row>
    <row r="175" spans="1:1" s="150" customFormat="1" x14ac:dyDescent="0.25">
      <c r="A175" s="191"/>
    </row>
    <row r="176" spans="1:1" s="150" customFormat="1" x14ac:dyDescent="0.25">
      <c r="A176" s="191"/>
    </row>
    <row r="177" spans="1:1" s="150" customFormat="1" x14ac:dyDescent="0.25">
      <c r="A177" s="191"/>
    </row>
    <row r="178" spans="1:1" s="150" customFormat="1" x14ac:dyDescent="0.25">
      <c r="A178" s="191"/>
    </row>
    <row r="179" spans="1:1" s="150" customFormat="1" x14ac:dyDescent="0.25">
      <c r="A179" s="191"/>
    </row>
    <row r="180" spans="1:1" s="150" customFormat="1" x14ac:dyDescent="0.25">
      <c r="A180" s="191"/>
    </row>
    <row r="181" spans="1:1" s="150" customFormat="1" x14ac:dyDescent="0.25">
      <c r="A181" s="191"/>
    </row>
    <row r="182" spans="1:1" s="150" customFormat="1" x14ac:dyDescent="0.25">
      <c r="A182" s="191"/>
    </row>
    <row r="183" spans="1:1" s="150" customFormat="1" x14ac:dyDescent="0.25">
      <c r="A183" s="191"/>
    </row>
    <row r="184" spans="1:1" s="150" customFormat="1" x14ac:dyDescent="0.25">
      <c r="A184" s="191"/>
    </row>
    <row r="185" spans="1:1" s="150" customFormat="1" x14ac:dyDescent="0.25">
      <c r="A185" s="191"/>
    </row>
    <row r="186" spans="1:1" s="150" customFormat="1" x14ac:dyDescent="0.25">
      <c r="A186" s="191"/>
    </row>
    <row r="187" spans="1:1" s="150" customFormat="1" x14ac:dyDescent="0.25">
      <c r="A187" s="191"/>
    </row>
    <row r="188" spans="1:1" s="150" customFormat="1" x14ac:dyDescent="0.25">
      <c r="A188" s="191"/>
    </row>
    <row r="189" spans="1:1" s="150" customFormat="1" x14ac:dyDescent="0.25">
      <c r="A189" s="191"/>
    </row>
    <row r="190" spans="1:1" s="150" customFormat="1" x14ac:dyDescent="0.25">
      <c r="A190" s="191"/>
    </row>
    <row r="191" spans="1:1" s="150" customFormat="1" x14ac:dyDescent="0.25">
      <c r="A191" s="191"/>
    </row>
    <row r="192" spans="1:1" s="150" customFormat="1" x14ac:dyDescent="0.25">
      <c r="A192" s="191"/>
    </row>
    <row r="193" spans="1:1" s="150" customFormat="1" x14ac:dyDescent="0.25">
      <c r="A193" s="191"/>
    </row>
    <row r="194" spans="1:1" s="150" customFormat="1" x14ac:dyDescent="0.25">
      <c r="A194" s="191"/>
    </row>
    <row r="195" spans="1:1" s="150" customFormat="1" x14ac:dyDescent="0.25">
      <c r="A195" s="191"/>
    </row>
    <row r="196" spans="1:1" s="150" customFormat="1" x14ac:dyDescent="0.25">
      <c r="A196" s="191"/>
    </row>
    <row r="197" spans="1:1" s="150" customFormat="1" x14ac:dyDescent="0.25">
      <c r="A197" s="191"/>
    </row>
    <row r="198" spans="1:1" s="150" customFormat="1" x14ac:dyDescent="0.25">
      <c r="A198" s="191"/>
    </row>
    <row r="199" spans="1:1" s="150" customFormat="1" x14ac:dyDescent="0.25">
      <c r="A199" s="191"/>
    </row>
    <row r="200" spans="1:1" s="150" customFormat="1" x14ac:dyDescent="0.25">
      <c r="A200" s="191"/>
    </row>
    <row r="201" spans="1:1" s="150" customFormat="1" x14ac:dyDescent="0.25">
      <c r="A201" s="191"/>
    </row>
    <row r="202" spans="1:1" s="150" customFormat="1" x14ac:dyDescent="0.25">
      <c r="A202" s="191"/>
    </row>
    <row r="203" spans="1:1" s="150" customFormat="1" x14ac:dyDescent="0.25">
      <c r="A203" s="191"/>
    </row>
    <row r="204" spans="1:1" s="150" customFormat="1" x14ac:dyDescent="0.25">
      <c r="A204" s="191"/>
    </row>
    <row r="205" spans="1:1" s="150" customFormat="1" x14ac:dyDescent="0.25">
      <c r="A205" s="191"/>
    </row>
    <row r="206" spans="1:1" s="150" customFormat="1" x14ac:dyDescent="0.25">
      <c r="A206" s="191"/>
    </row>
    <row r="207" spans="1:1" s="150" customFormat="1" x14ac:dyDescent="0.25">
      <c r="A207" s="191"/>
    </row>
    <row r="208" spans="1:1" s="150" customFormat="1" x14ac:dyDescent="0.25">
      <c r="A208" s="191"/>
    </row>
    <row r="209" spans="1:1" s="150" customFormat="1" x14ac:dyDescent="0.25">
      <c r="A209" s="191"/>
    </row>
    <row r="210" spans="1:1" s="150" customFormat="1" x14ac:dyDescent="0.25">
      <c r="A210" s="191"/>
    </row>
    <row r="211" spans="1:1" s="150" customFormat="1" x14ac:dyDescent="0.25">
      <c r="A211" s="191"/>
    </row>
    <row r="212" spans="1:1" s="150" customFormat="1" x14ac:dyDescent="0.25">
      <c r="A212" s="191"/>
    </row>
    <row r="213" spans="1:1" s="150" customFormat="1" x14ac:dyDescent="0.25">
      <c r="A213" s="191"/>
    </row>
    <row r="214" spans="1:1" s="150" customFormat="1" x14ac:dyDescent="0.25">
      <c r="A214" s="191"/>
    </row>
    <row r="215" spans="1:1" s="150" customFormat="1" x14ac:dyDescent="0.25">
      <c r="A215" s="191"/>
    </row>
    <row r="216" spans="1:1" s="150" customFormat="1" x14ac:dyDescent="0.25">
      <c r="A216" s="191"/>
    </row>
    <row r="217" spans="1:1" s="150" customFormat="1" x14ac:dyDescent="0.25">
      <c r="A217" s="191"/>
    </row>
    <row r="218" spans="1:1" s="150" customFormat="1" x14ac:dyDescent="0.25">
      <c r="A218" s="191"/>
    </row>
    <row r="219" spans="1:1" s="150" customFormat="1" x14ac:dyDescent="0.25">
      <c r="A219" s="191"/>
    </row>
    <row r="220" spans="1:1" s="150" customFormat="1" x14ac:dyDescent="0.25">
      <c r="A220" s="191"/>
    </row>
    <row r="221" spans="1:1" s="150" customFormat="1" x14ac:dyDescent="0.25">
      <c r="A221" s="191"/>
    </row>
    <row r="222" spans="1:1" s="150" customFormat="1" x14ac:dyDescent="0.25">
      <c r="A222" s="191"/>
    </row>
    <row r="223" spans="1:1" s="150" customFormat="1" x14ac:dyDescent="0.25">
      <c r="A223" s="191"/>
    </row>
    <row r="224" spans="1:1" s="150" customFormat="1" x14ac:dyDescent="0.25">
      <c r="A224" s="191"/>
    </row>
    <row r="225" spans="1:1" s="150" customFormat="1" x14ac:dyDescent="0.25">
      <c r="A225" s="191"/>
    </row>
    <row r="226" spans="1:1" s="150" customFormat="1" x14ac:dyDescent="0.25">
      <c r="A226" s="191"/>
    </row>
    <row r="227" spans="1:1" s="150" customFormat="1" x14ac:dyDescent="0.25">
      <c r="A227" s="191"/>
    </row>
    <row r="228" spans="1:1" s="150" customFormat="1" x14ac:dyDescent="0.25">
      <c r="A228" s="191"/>
    </row>
    <row r="229" spans="1:1" s="150" customFormat="1" x14ac:dyDescent="0.25">
      <c r="A229" s="191"/>
    </row>
    <row r="230" spans="1:1" s="150" customFormat="1" x14ac:dyDescent="0.25">
      <c r="A230" s="191"/>
    </row>
    <row r="231" spans="1:1" s="150" customFormat="1" x14ac:dyDescent="0.25">
      <c r="A231" s="191"/>
    </row>
    <row r="232" spans="1:1" s="150" customFormat="1" x14ac:dyDescent="0.25">
      <c r="A232" s="191"/>
    </row>
    <row r="233" spans="1:1" s="150" customFormat="1" x14ac:dyDescent="0.25">
      <c r="A233" s="191"/>
    </row>
    <row r="234" spans="1:1" s="150" customFormat="1" x14ac:dyDescent="0.25">
      <c r="A234" s="191"/>
    </row>
    <row r="235" spans="1:1" s="150" customFormat="1" x14ac:dyDescent="0.25">
      <c r="A235" s="191"/>
    </row>
    <row r="236" spans="1:1" s="150" customFormat="1" x14ac:dyDescent="0.25">
      <c r="A236" s="191"/>
    </row>
    <row r="237" spans="1:1" s="150" customFormat="1" x14ac:dyDescent="0.25">
      <c r="A237" s="191"/>
    </row>
    <row r="238" spans="1:1" s="150" customFormat="1" x14ac:dyDescent="0.25">
      <c r="A238" s="191"/>
    </row>
    <row r="239" spans="1:1" s="150" customFormat="1" x14ac:dyDescent="0.25">
      <c r="A239" s="191"/>
    </row>
    <row r="240" spans="1:1" s="150" customFormat="1" x14ac:dyDescent="0.25">
      <c r="A240" s="191"/>
    </row>
    <row r="241" spans="1:1" s="150" customFormat="1" x14ac:dyDescent="0.25">
      <c r="A241" s="191"/>
    </row>
    <row r="242" spans="1:1" s="150" customFormat="1" x14ac:dyDescent="0.25">
      <c r="A242" s="191"/>
    </row>
    <row r="243" spans="1:1" s="150" customFormat="1" x14ac:dyDescent="0.25">
      <c r="A243" s="191"/>
    </row>
    <row r="244" spans="1:1" s="150" customFormat="1" x14ac:dyDescent="0.25">
      <c r="A244" s="191"/>
    </row>
    <row r="245" spans="1:1" s="150" customFormat="1" x14ac:dyDescent="0.25">
      <c r="A245" s="191"/>
    </row>
    <row r="246" spans="1:1" s="150" customFormat="1" x14ac:dyDescent="0.25">
      <c r="A246" s="191"/>
    </row>
    <row r="247" spans="1:1" s="150" customFormat="1" x14ac:dyDescent="0.25">
      <c r="A247" s="191"/>
    </row>
    <row r="248" spans="1:1" s="150" customFormat="1" x14ac:dyDescent="0.25">
      <c r="A248" s="191"/>
    </row>
    <row r="249" spans="1:1" s="150" customFormat="1" x14ac:dyDescent="0.25">
      <c r="A249" s="191"/>
    </row>
    <row r="250" spans="1:1" s="150" customFormat="1" x14ac:dyDescent="0.25">
      <c r="A250" s="191"/>
    </row>
    <row r="251" spans="1:1" s="150" customFormat="1" x14ac:dyDescent="0.25">
      <c r="A251" s="191"/>
    </row>
    <row r="252" spans="1:1" s="150" customFormat="1" x14ac:dyDescent="0.25">
      <c r="A252" s="191"/>
    </row>
    <row r="253" spans="1:1" s="150" customFormat="1" x14ac:dyDescent="0.25">
      <c r="A253" s="191"/>
    </row>
    <row r="254" spans="1:1" s="150" customFormat="1" x14ac:dyDescent="0.25">
      <c r="A254" s="191"/>
    </row>
    <row r="255" spans="1:1" s="150" customFormat="1" x14ac:dyDescent="0.25">
      <c r="A255" s="191"/>
    </row>
    <row r="256" spans="1:1" s="150" customFormat="1" x14ac:dyDescent="0.25">
      <c r="A256" s="191"/>
    </row>
    <row r="257" spans="1:1" s="150" customFormat="1" x14ac:dyDescent="0.25">
      <c r="A257" s="191"/>
    </row>
    <row r="258" spans="1:1" s="150" customFormat="1" x14ac:dyDescent="0.25">
      <c r="A258" s="191"/>
    </row>
    <row r="259" spans="1:1" s="150" customFormat="1" x14ac:dyDescent="0.25">
      <c r="A259" s="191"/>
    </row>
    <row r="260" spans="1:1" s="150" customFormat="1" x14ac:dyDescent="0.25">
      <c r="A260" s="191"/>
    </row>
    <row r="261" spans="1:1" s="150" customFormat="1" x14ac:dyDescent="0.25">
      <c r="A261" s="191"/>
    </row>
    <row r="262" spans="1:1" s="150" customFormat="1" x14ac:dyDescent="0.25">
      <c r="A262" s="191"/>
    </row>
    <row r="263" spans="1:1" s="150" customFormat="1" x14ac:dyDescent="0.25">
      <c r="A263" s="191"/>
    </row>
    <row r="264" spans="1:1" s="150" customFormat="1" x14ac:dyDescent="0.25">
      <c r="A264" s="191"/>
    </row>
    <row r="265" spans="1:1" s="150" customFormat="1" x14ac:dyDescent="0.25">
      <c r="A265" s="191"/>
    </row>
    <row r="266" spans="1:1" s="150" customFormat="1" x14ac:dyDescent="0.25">
      <c r="A266" s="191"/>
    </row>
    <row r="267" spans="1:1" s="150" customFormat="1" x14ac:dyDescent="0.25">
      <c r="A267" s="191"/>
    </row>
    <row r="268" spans="1:1" s="150" customFormat="1" x14ac:dyDescent="0.25">
      <c r="A268" s="191"/>
    </row>
    <row r="269" spans="1:1" s="150" customFormat="1" x14ac:dyDescent="0.25">
      <c r="A269" s="191"/>
    </row>
    <row r="270" spans="1:1" s="150" customFormat="1" x14ac:dyDescent="0.25">
      <c r="A270" s="191"/>
    </row>
    <row r="271" spans="1:1" s="150" customFormat="1" x14ac:dyDescent="0.25">
      <c r="A271" s="191"/>
    </row>
    <row r="272" spans="1:1" s="150" customFormat="1" x14ac:dyDescent="0.25">
      <c r="A272" s="191"/>
    </row>
    <row r="273" spans="1:1" s="150" customFormat="1" x14ac:dyDescent="0.25">
      <c r="A273" s="191"/>
    </row>
    <row r="274" spans="1:1" s="150" customFormat="1" x14ac:dyDescent="0.25">
      <c r="A274" s="191"/>
    </row>
    <row r="275" spans="1:1" s="150" customFormat="1" x14ac:dyDescent="0.25">
      <c r="A275" s="191"/>
    </row>
    <row r="276" spans="1:1" s="150" customFormat="1" x14ac:dyDescent="0.25">
      <c r="A276" s="191"/>
    </row>
    <row r="277" spans="1:1" s="150" customFormat="1" x14ac:dyDescent="0.25">
      <c r="A277" s="191"/>
    </row>
    <row r="278" spans="1:1" s="150" customFormat="1" x14ac:dyDescent="0.25">
      <c r="A278" s="191"/>
    </row>
    <row r="279" spans="1:1" s="150" customFormat="1" x14ac:dyDescent="0.25">
      <c r="A279" s="191"/>
    </row>
    <row r="280" spans="1:1" s="150" customFormat="1" x14ac:dyDescent="0.25">
      <c r="A280" s="191"/>
    </row>
    <row r="281" spans="1:1" s="150" customFormat="1" x14ac:dyDescent="0.25">
      <c r="A281" s="191"/>
    </row>
    <row r="282" spans="1:1" s="150" customFormat="1" x14ac:dyDescent="0.25">
      <c r="A282" s="191"/>
    </row>
    <row r="283" spans="1:1" s="150" customFormat="1" x14ac:dyDescent="0.25">
      <c r="A283" s="191"/>
    </row>
    <row r="284" spans="1:1" s="150" customFormat="1" x14ac:dyDescent="0.25">
      <c r="A284" s="191"/>
    </row>
    <row r="285" spans="1:1" s="150" customFormat="1" x14ac:dyDescent="0.25">
      <c r="A285" s="191"/>
    </row>
    <row r="286" spans="1:1" s="150" customFormat="1" x14ac:dyDescent="0.25">
      <c r="A286" s="191"/>
    </row>
    <row r="287" spans="1:1" s="150" customFormat="1" x14ac:dyDescent="0.25">
      <c r="A287" s="191"/>
    </row>
    <row r="288" spans="1:1" s="150" customFormat="1" x14ac:dyDescent="0.25">
      <c r="A288" s="191"/>
    </row>
    <row r="289" spans="1:1" s="150" customFormat="1" x14ac:dyDescent="0.25">
      <c r="A289" s="191"/>
    </row>
    <row r="290" spans="1:1" s="150" customFormat="1" x14ac:dyDescent="0.25">
      <c r="A290" s="191"/>
    </row>
    <row r="291" spans="1:1" s="150" customFormat="1" x14ac:dyDescent="0.25">
      <c r="A291" s="191"/>
    </row>
    <row r="292" spans="1:1" s="150" customFormat="1" x14ac:dyDescent="0.25">
      <c r="A292" s="191"/>
    </row>
    <row r="293" spans="1:1" s="150" customFormat="1" x14ac:dyDescent="0.25">
      <c r="A293" s="191"/>
    </row>
    <row r="294" spans="1:1" s="150" customFormat="1" x14ac:dyDescent="0.25">
      <c r="A294" s="191"/>
    </row>
    <row r="295" spans="1:1" s="150" customFormat="1" x14ac:dyDescent="0.25">
      <c r="A295" s="191"/>
    </row>
    <row r="296" spans="1:1" s="150" customFormat="1" x14ac:dyDescent="0.25">
      <c r="A296" s="191"/>
    </row>
    <row r="297" spans="1:1" s="150" customFormat="1" x14ac:dyDescent="0.25">
      <c r="A297" s="191"/>
    </row>
    <row r="298" spans="1:1" s="150" customFormat="1" x14ac:dyDescent="0.25">
      <c r="A298" s="191"/>
    </row>
    <row r="299" spans="1:1" s="150" customFormat="1" x14ac:dyDescent="0.25">
      <c r="A299" s="191"/>
    </row>
    <row r="300" spans="1:1" s="150" customFormat="1" x14ac:dyDescent="0.25">
      <c r="A300" s="191"/>
    </row>
    <row r="301" spans="1:1" s="150" customFormat="1" x14ac:dyDescent="0.25">
      <c r="A301" s="191"/>
    </row>
    <row r="302" spans="1:1" s="150" customFormat="1" x14ac:dyDescent="0.25">
      <c r="A302" s="191"/>
    </row>
    <row r="303" spans="1:1" s="150" customFormat="1" x14ac:dyDescent="0.25">
      <c r="A303" s="191"/>
    </row>
    <row r="304" spans="1:1" s="150" customFormat="1" x14ac:dyDescent="0.25">
      <c r="A304" s="191"/>
    </row>
    <row r="305" spans="1:1" s="150" customFormat="1" x14ac:dyDescent="0.25">
      <c r="A305" s="191"/>
    </row>
    <row r="306" spans="1:1" s="150" customFormat="1" x14ac:dyDescent="0.25">
      <c r="A306" s="191"/>
    </row>
    <row r="307" spans="1:1" s="150" customFormat="1" x14ac:dyDescent="0.25">
      <c r="A307" s="191"/>
    </row>
    <row r="308" spans="1:1" s="150" customFormat="1" x14ac:dyDescent="0.25">
      <c r="A308" s="191"/>
    </row>
    <row r="309" spans="1:1" s="150" customFormat="1" x14ac:dyDescent="0.25">
      <c r="A309" s="191"/>
    </row>
    <row r="310" spans="1:1" s="150" customFormat="1" x14ac:dyDescent="0.25">
      <c r="A310" s="191"/>
    </row>
    <row r="311" spans="1:1" s="150" customFormat="1" x14ac:dyDescent="0.25">
      <c r="A311" s="191"/>
    </row>
    <row r="312" spans="1:1" s="150" customFormat="1" x14ac:dyDescent="0.25">
      <c r="A312" s="191"/>
    </row>
    <row r="313" spans="1:1" s="150" customFormat="1" x14ac:dyDescent="0.25">
      <c r="A313" s="191"/>
    </row>
    <row r="314" spans="1:1" s="150" customFormat="1" x14ac:dyDescent="0.25">
      <c r="A314" s="191"/>
    </row>
    <row r="315" spans="1:1" s="150" customFormat="1" x14ac:dyDescent="0.25">
      <c r="A315" s="191"/>
    </row>
    <row r="316" spans="1:1" s="150" customFormat="1" x14ac:dyDescent="0.25">
      <c r="A316" s="191"/>
    </row>
    <row r="317" spans="1:1" s="150" customFormat="1" x14ac:dyDescent="0.25">
      <c r="A317" s="191"/>
    </row>
    <row r="318" spans="1:1" s="150" customFormat="1" x14ac:dyDescent="0.25">
      <c r="A318" s="191"/>
    </row>
    <row r="319" spans="1:1" s="150" customFormat="1" x14ac:dyDescent="0.25">
      <c r="A319" s="191"/>
    </row>
    <row r="320" spans="1:1" s="150" customFormat="1" x14ac:dyDescent="0.25">
      <c r="A320" s="191"/>
    </row>
    <row r="321" spans="1:1" s="150" customFormat="1" x14ac:dyDescent="0.25">
      <c r="A321" s="191"/>
    </row>
    <row r="322" spans="1:1" s="150" customFormat="1" x14ac:dyDescent="0.25">
      <c r="A322" s="191"/>
    </row>
    <row r="323" spans="1:1" s="150" customFormat="1" x14ac:dyDescent="0.25">
      <c r="A323" s="191"/>
    </row>
    <row r="324" spans="1:1" s="150" customFormat="1" x14ac:dyDescent="0.25">
      <c r="A324" s="191"/>
    </row>
    <row r="325" spans="1:1" s="150" customFormat="1" x14ac:dyDescent="0.25">
      <c r="A325" s="191"/>
    </row>
    <row r="326" spans="1:1" s="150" customFormat="1" x14ac:dyDescent="0.25">
      <c r="A326" s="191"/>
    </row>
    <row r="327" spans="1:1" s="150" customFormat="1" x14ac:dyDescent="0.25">
      <c r="A327" s="191"/>
    </row>
    <row r="328" spans="1:1" s="150" customFormat="1" x14ac:dyDescent="0.25">
      <c r="A328" s="191"/>
    </row>
    <row r="329" spans="1:1" s="150" customFormat="1" x14ac:dyDescent="0.25">
      <c r="A329" s="191"/>
    </row>
    <row r="330" spans="1:1" s="150" customFormat="1" x14ac:dyDescent="0.25">
      <c r="A330" s="191"/>
    </row>
    <row r="331" spans="1:1" s="150" customFormat="1" x14ac:dyDescent="0.25">
      <c r="A331" s="191"/>
    </row>
    <row r="332" spans="1:1" s="150" customFormat="1" x14ac:dyDescent="0.25">
      <c r="A332" s="191"/>
    </row>
    <row r="333" spans="1:1" s="150" customFormat="1" x14ac:dyDescent="0.25">
      <c r="A333" s="191"/>
    </row>
    <row r="334" spans="1:1" s="150" customFormat="1" x14ac:dyDescent="0.25">
      <c r="A334" s="191"/>
    </row>
    <row r="335" spans="1:1" s="150" customFormat="1" x14ac:dyDescent="0.25">
      <c r="A335" s="191"/>
    </row>
    <row r="336" spans="1:1" s="150" customFormat="1" x14ac:dyDescent="0.25">
      <c r="A336" s="191"/>
    </row>
    <row r="337" spans="1:1" s="150" customFormat="1" x14ac:dyDescent="0.25">
      <c r="A337" s="191"/>
    </row>
    <row r="338" spans="1:1" s="150" customFormat="1" x14ac:dyDescent="0.25">
      <c r="A338" s="191"/>
    </row>
    <row r="339" spans="1:1" s="150" customFormat="1" x14ac:dyDescent="0.25">
      <c r="A339" s="191"/>
    </row>
    <row r="340" spans="1:1" s="150" customFormat="1" x14ac:dyDescent="0.25">
      <c r="A340" s="191"/>
    </row>
    <row r="341" spans="1:1" s="150" customFormat="1" x14ac:dyDescent="0.25">
      <c r="A341" s="191"/>
    </row>
    <row r="342" spans="1:1" s="150" customFormat="1" x14ac:dyDescent="0.25">
      <c r="A342" s="191"/>
    </row>
    <row r="343" spans="1:1" s="150" customFormat="1" x14ac:dyDescent="0.25">
      <c r="A343" s="191"/>
    </row>
    <row r="344" spans="1:1" s="150" customFormat="1" x14ac:dyDescent="0.25">
      <c r="A344" s="191"/>
    </row>
    <row r="345" spans="1:1" s="150" customFormat="1" x14ac:dyDescent="0.25">
      <c r="A345" s="191"/>
    </row>
    <row r="346" spans="1:1" s="150" customFormat="1" x14ac:dyDescent="0.25">
      <c r="A346" s="191"/>
    </row>
    <row r="347" spans="1:1" s="150" customFormat="1" x14ac:dyDescent="0.25">
      <c r="A347" s="191"/>
    </row>
    <row r="348" spans="1:1" s="150" customFormat="1" x14ac:dyDescent="0.25">
      <c r="A348" s="191"/>
    </row>
    <row r="349" spans="1:1" s="150" customFormat="1" x14ac:dyDescent="0.25">
      <c r="A349" s="191"/>
    </row>
    <row r="350" spans="1:1" s="150" customFormat="1" x14ac:dyDescent="0.25">
      <c r="A350" s="191"/>
    </row>
    <row r="351" spans="1:1" s="150" customFormat="1" x14ac:dyDescent="0.25">
      <c r="A351" s="191"/>
    </row>
    <row r="352" spans="1:1" s="150" customFormat="1" x14ac:dyDescent="0.25">
      <c r="A352" s="191"/>
    </row>
    <row r="353" spans="1:1" s="150" customFormat="1" x14ac:dyDescent="0.25">
      <c r="A353" s="191"/>
    </row>
    <row r="354" spans="1:1" s="150" customFormat="1" x14ac:dyDescent="0.25">
      <c r="A354" s="191"/>
    </row>
    <row r="355" spans="1:1" s="150" customFormat="1" x14ac:dyDescent="0.25">
      <c r="A355" s="191"/>
    </row>
    <row r="356" spans="1:1" s="150" customFormat="1" x14ac:dyDescent="0.25">
      <c r="A356" s="191"/>
    </row>
    <row r="357" spans="1:1" s="150" customFormat="1" x14ac:dyDescent="0.25">
      <c r="A357" s="191"/>
    </row>
    <row r="358" spans="1:1" s="150" customFormat="1" x14ac:dyDescent="0.25">
      <c r="A358" s="191"/>
    </row>
    <row r="359" spans="1:1" s="150" customFormat="1" x14ac:dyDescent="0.25">
      <c r="A359" s="191"/>
    </row>
    <row r="360" spans="1:1" s="150" customFormat="1" x14ac:dyDescent="0.25">
      <c r="A360" s="191"/>
    </row>
    <row r="361" spans="1:1" s="150" customFormat="1" x14ac:dyDescent="0.25">
      <c r="A361" s="191"/>
    </row>
    <row r="362" spans="1:1" s="150" customFormat="1" x14ac:dyDescent="0.25">
      <c r="A362" s="191"/>
    </row>
    <row r="363" spans="1:1" s="150" customFormat="1" x14ac:dyDescent="0.25">
      <c r="A363" s="191"/>
    </row>
    <row r="364" spans="1:1" s="150" customFormat="1" x14ac:dyDescent="0.25">
      <c r="A364" s="191"/>
    </row>
    <row r="365" spans="1:1" s="150" customFormat="1" x14ac:dyDescent="0.25">
      <c r="A365" s="191"/>
    </row>
    <row r="366" spans="1:1" s="150" customFormat="1" x14ac:dyDescent="0.25">
      <c r="A366" s="191"/>
    </row>
    <row r="367" spans="1:1" s="150" customFormat="1" x14ac:dyDescent="0.25">
      <c r="A367" s="191"/>
    </row>
    <row r="368" spans="1:1" s="150" customFormat="1" x14ac:dyDescent="0.25">
      <c r="A368" s="191"/>
    </row>
    <row r="369" spans="1:1" s="150" customFormat="1" x14ac:dyDescent="0.25">
      <c r="A369" s="191"/>
    </row>
    <row r="370" spans="1:1" s="150" customFormat="1" x14ac:dyDescent="0.25">
      <c r="A370" s="191"/>
    </row>
    <row r="371" spans="1:1" s="150" customFormat="1" x14ac:dyDescent="0.25">
      <c r="A371" s="191"/>
    </row>
    <row r="372" spans="1:1" s="150" customFormat="1" x14ac:dyDescent="0.25">
      <c r="A372" s="191"/>
    </row>
    <row r="373" spans="1:1" s="150" customFormat="1" x14ac:dyDescent="0.25">
      <c r="A373" s="191"/>
    </row>
    <row r="374" spans="1:1" s="150" customFormat="1" x14ac:dyDescent="0.25">
      <c r="A374" s="191"/>
    </row>
    <row r="375" spans="1:1" s="150" customFormat="1" x14ac:dyDescent="0.25">
      <c r="A375" s="191"/>
    </row>
    <row r="376" spans="1:1" s="150" customFormat="1" x14ac:dyDescent="0.25">
      <c r="A376" s="191"/>
    </row>
    <row r="377" spans="1:1" s="150" customFormat="1" x14ac:dyDescent="0.25">
      <c r="A377" s="191"/>
    </row>
    <row r="378" spans="1:1" s="150" customFormat="1" x14ac:dyDescent="0.25">
      <c r="A378" s="191"/>
    </row>
    <row r="379" spans="1:1" s="150" customFormat="1" x14ac:dyDescent="0.25">
      <c r="A379" s="191"/>
    </row>
    <row r="380" spans="1:1" s="150" customFormat="1" x14ac:dyDescent="0.25">
      <c r="A380" s="191"/>
    </row>
    <row r="381" spans="1:1" s="150" customFormat="1" x14ac:dyDescent="0.25">
      <c r="A381" s="191"/>
    </row>
    <row r="382" spans="1:1" s="150" customFormat="1" x14ac:dyDescent="0.25">
      <c r="A382" s="191"/>
    </row>
    <row r="383" spans="1:1" s="150" customFormat="1" x14ac:dyDescent="0.25">
      <c r="A383" s="191"/>
    </row>
    <row r="384" spans="1:1" s="150" customFormat="1" x14ac:dyDescent="0.25">
      <c r="A384" s="191"/>
    </row>
    <row r="385" spans="1:1" s="150" customFormat="1" x14ac:dyDescent="0.25">
      <c r="A385" s="191"/>
    </row>
    <row r="386" spans="1:1" s="150" customFormat="1" x14ac:dyDescent="0.25">
      <c r="A386" s="191"/>
    </row>
    <row r="387" spans="1:1" s="150" customFormat="1" x14ac:dyDescent="0.25">
      <c r="A387" s="191"/>
    </row>
    <row r="388" spans="1:1" s="150" customFormat="1" x14ac:dyDescent="0.25">
      <c r="A388" s="191"/>
    </row>
    <row r="389" spans="1:1" s="150" customFormat="1" x14ac:dyDescent="0.25">
      <c r="A389" s="191"/>
    </row>
    <row r="390" spans="1:1" s="150" customFormat="1" x14ac:dyDescent="0.25">
      <c r="A390" s="191"/>
    </row>
    <row r="391" spans="1:1" s="150" customFormat="1" x14ac:dyDescent="0.25">
      <c r="A391" s="191"/>
    </row>
    <row r="392" spans="1:1" s="150" customFormat="1" x14ac:dyDescent="0.25">
      <c r="A392" s="191"/>
    </row>
    <row r="393" spans="1:1" s="150" customFormat="1" x14ac:dyDescent="0.25">
      <c r="A393" s="191"/>
    </row>
    <row r="394" spans="1:1" s="150" customFormat="1" x14ac:dyDescent="0.25">
      <c r="A394" s="191"/>
    </row>
    <row r="395" spans="1:1" s="150" customFormat="1" x14ac:dyDescent="0.25">
      <c r="A395" s="191"/>
    </row>
    <row r="396" spans="1:1" s="150" customFormat="1" x14ac:dyDescent="0.25">
      <c r="A396" s="191"/>
    </row>
    <row r="397" spans="1:1" s="150" customFormat="1" x14ac:dyDescent="0.25">
      <c r="A397" s="191"/>
    </row>
    <row r="398" spans="1:1" s="150" customFormat="1" x14ac:dyDescent="0.25">
      <c r="A398" s="191"/>
    </row>
    <row r="399" spans="1:1" s="150" customFormat="1" x14ac:dyDescent="0.25">
      <c r="A399" s="191"/>
    </row>
    <row r="400" spans="1:1" s="150" customFormat="1" x14ac:dyDescent="0.25">
      <c r="A400" s="191"/>
    </row>
    <row r="401" spans="1:1" s="150" customFormat="1" x14ac:dyDescent="0.25">
      <c r="A401" s="191"/>
    </row>
    <row r="402" spans="1:1" s="150" customFormat="1" x14ac:dyDescent="0.25">
      <c r="A402" s="191"/>
    </row>
    <row r="403" spans="1:1" s="150" customFormat="1" x14ac:dyDescent="0.25">
      <c r="A403" s="191"/>
    </row>
    <row r="404" spans="1:1" s="150" customFormat="1" x14ac:dyDescent="0.25">
      <c r="A404" s="191"/>
    </row>
    <row r="405" spans="1:1" s="150" customFormat="1" x14ac:dyDescent="0.25">
      <c r="A405" s="191"/>
    </row>
    <row r="406" spans="1:1" s="150" customFormat="1" x14ac:dyDescent="0.25">
      <c r="A406" s="191"/>
    </row>
    <row r="407" spans="1:1" s="150" customFormat="1" x14ac:dyDescent="0.25">
      <c r="A407" s="191"/>
    </row>
    <row r="408" spans="1:1" s="150" customFormat="1" x14ac:dyDescent="0.25">
      <c r="A408" s="191"/>
    </row>
    <row r="409" spans="1:1" s="150" customFormat="1" x14ac:dyDescent="0.25">
      <c r="A409" s="191"/>
    </row>
    <row r="410" spans="1:1" s="150" customFormat="1" x14ac:dyDescent="0.25">
      <c r="A410" s="191"/>
    </row>
    <row r="411" spans="1:1" s="150" customFormat="1" x14ac:dyDescent="0.25">
      <c r="A411" s="191"/>
    </row>
    <row r="412" spans="1:1" s="150" customFormat="1" x14ac:dyDescent="0.25">
      <c r="A412" s="191"/>
    </row>
    <row r="413" spans="1:1" s="150" customFormat="1" x14ac:dyDescent="0.25">
      <c r="A413" s="191"/>
    </row>
    <row r="414" spans="1:1" s="150" customFormat="1" x14ac:dyDescent="0.25">
      <c r="A414" s="191"/>
    </row>
    <row r="415" spans="1:1" s="150" customFormat="1" x14ac:dyDescent="0.25">
      <c r="A415" s="191"/>
    </row>
    <row r="416" spans="1:1" s="150" customFormat="1" x14ac:dyDescent="0.25">
      <c r="A416" s="191"/>
    </row>
    <row r="417" spans="1:1" s="150" customFormat="1" x14ac:dyDescent="0.25">
      <c r="A417" s="191"/>
    </row>
    <row r="418" spans="1:1" s="150" customFormat="1" x14ac:dyDescent="0.25">
      <c r="A418" s="191"/>
    </row>
    <row r="419" spans="1:1" s="150" customFormat="1" x14ac:dyDescent="0.25">
      <c r="A419" s="191"/>
    </row>
    <row r="420" spans="1:1" s="150" customFormat="1" x14ac:dyDescent="0.25">
      <c r="A420" s="191"/>
    </row>
    <row r="421" spans="1:1" s="150" customFormat="1" x14ac:dyDescent="0.25">
      <c r="A421" s="191"/>
    </row>
    <row r="422" spans="1:1" s="150" customFormat="1" x14ac:dyDescent="0.25">
      <c r="A422" s="191"/>
    </row>
    <row r="423" spans="1:1" s="150" customFormat="1" x14ac:dyDescent="0.25">
      <c r="A423" s="191"/>
    </row>
    <row r="424" spans="1:1" s="150" customFormat="1" x14ac:dyDescent="0.25">
      <c r="A424" s="191"/>
    </row>
    <row r="425" spans="1:1" s="150" customFormat="1" x14ac:dyDescent="0.25">
      <c r="A425" s="191"/>
    </row>
    <row r="426" spans="1:1" s="150" customFormat="1" x14ac:dyDescent="0.25">
      <c r="A426" s="191"/>
    </row>
    <row r="427" spans="1:1" s="150" customFormat="1" x14ac:dyDescent="0.25">
      <c r="A427" s="191"/>
    </row>
    <row r="428" spans="1:1" s="150" customFormat="1" x14ac:dyDescent="0.25">
      <c r="A428" s="191"/>
    </row>
    <row r="429" spans="1:1" s="150" customFormat="1" x14ac:dyDescent="0.25">
      <c r="A429" s="191"/>
    </row>
    <row r="430" spans="1:1" s="150" customFormat="1" x14ac:dyDescent="0.25">
      <c r="A430" s="191"/>
    </row>
    <row r="431" spans="1:1" s="150" customFormat="1" x14ac:dyDescent="0.25">
      <c r="A431" s="191"/>
    </row>
    <row r="432" spans="1:1" s="150" customFormat="1" x14ac:dyDescent="0.25">
      <c r="A432" s="191"/>
    </row>
    <row r="433" spans="1:1" s="150" customFormat="1" x14ac:dyDescent="0.25">
      <c r="A433" s="191"/>
    </row>
    <row r="434" spans="1:1" s="150" customFormat="1" x14ac:dyDescent="0.25">
      <c r="A434" s="191"/>
    </row>
    <row r="435" spans="1:1" s="150" customFormat="1" x14ac:dyDescent="0.25">
      <c r="A435" s="191"/>
    </row>
    <row r="436" spans="1:1" s="150" customFormat="1" x14ac:dyDescent="0.25">
      <c r="A436" s="191"/>
    </row>
    <row r="437" spans="1:1" s="150" customFormat="1" x14ac:dyDescent="0.25">
      <c r="A437" s="191"/>
    </row>
    <row r="438" spans="1:1" s="150" customFormat="1" x14ac:dyDescent="0.25">
      <c r="A438" s="191"/>
    </row>
    <row r="439" spans="1:1" s="150" customFormat="1" x14ac:dyDescent="0.25">
      <c r="A439" s="191"/>
    </row>
    <row r="440" spans="1:1" s="150" customFormat="1" x14ac:dyDescent="0.25">
      <c r="A440" s="191"/>
    </row>
    <row r="441" spans="1:1" s="150" customFormat="1" x14ac:dyDescent="0.25">
      <c r="A441" s="191"/>
    </row>
    <row r="442" spans="1:1" s="150" customFormat="1" x14ac:dyDescent="0.25">
      <c r="A442" s="191"/>
    </row>
    <row r="443" spans="1:1" s="150" customFormat="1" x14ac:dyDescent="0.25">
      <c r="A443" s="191"/>
    </row>
    <row r="444" spans="1:1" s="150" customFormat="1" x14ac:dyDescent="0.25">
      <c r="A444" s="191"/>
    </row>
    <row r="445" spans="1:1" s="150" customFormat="1" x14ac:dyDescent="0.25">
      <c r="A445" s="191"/>
    </row>
    <row r="446" spans="1:1" s="150" customFormat="1" x14ac:dyDescent="0.25">
      <c r="A446" s="191"/>
    </row>
    <row r="447" spans="1:1" s="150" customFormat="1" x14ac:dyDescent="0.25">
      <c r="A447" s="191"/>
    </row>
    <row r="448" spans="1:1" s="150" customFormat="1" x14ac:dyDescent="0.25">
      <c r="A448" s="191"/>
    </row>
    <row r="449" spans="1:1" s="150" customFormat="1" x14ac:dyDescent="0.25">
      <c r="A449" s="191"/>
    </row>
    <row r="450" spans="1:1" s="150" customFormat="1" x14ac:dyDescent="0.25">
      <c r="A450" s="191"/>
    </row>
    <row r="451" spans="1:1" s="150" customFormat="1" x14ac:dyDescent="0.25">
      <c r="A451" s="191"/>
    </row>
    <row r="452" spans="1:1" s="150" customFormat="1" x14ac:dyDescent="0.25">
      <c r="A452" s="191"/>
    </row>
    <row r="453" spans="1:1" s="150" customFormat="1" x14ac:dyDescent="0.25">
      <c r="A453" s="191"/>
    </row>
    <row r="454" spans="1:1" s="150" customFormat="1" x14ac:dyDescent="0.25">
      <c r="A454" s="191"/>
    </row>
    <row r="455" spans="1:1" s="150" customFormat="1" x14ac:dyDescent="0.25">
      <c r="A455" s="191"/>
    </row>
    <row r="456" spans="1:1" s="150" customFormat="1" x14ac:dyDescent="0.25">
      <c r="A456" s="191"/>
    </row>
    <row r="457" spans="1:1" s="150" customFormat="1" x14ac:dyDescent="0.25">
      <c r="A457" s="191"/>
    </row>
    <row r="458" spans="1:1" s="150" customFormat="1" x14ac:dyDescent="0.25">
      <c r="A458" s="191"/>
    </row>
    <row r="459" spans="1:1" s="150" customFormat="1" x14ac:dyDescent="0.25">
      <c r="A459" s="191"/>
    </row>
    <row r="460" spans="1:1" s="150" customFormat="1" x14ac:dyDescent="0.25">
      <c r="A460" s="191"/>
    </row>
    <row r="461" spans="1:1" s="150" customFormat="1" x14ac:dyDescent="0.25">
      <c r="A461" s="191"/>
    </row>
    <row r="462" spans="1:1" s="150" customFormat="1" x14ac:dyDescent="0.25">
      <c r="A462" s="191"/>
    </row>
    <row r="463" spans="1:1" s="150" customFormat="1" x14ac:dyDescent="0.25">
      <c r="A463" s="191"/>
    </row>
    <row r="464" spans="1:1" s="150" customFormat="1" x14ac:dyDescent="0.25">
      <c r="A464" s="191"/>
    </row>
    <row r="465" spans="1:1" s="150" customFormat="1" x14ac:dyDescent="0.25">
      <c r="A465" s="191"/>
    </row>
    <row r="466" spans="1:1" s="150" customFormat="1" x14ac:dyDescent="0.25">
      <c r="A466" s="191"/>
    </row>
    <row r="467" spans="1:1" s="150" customFormat="1" x14ac:dyDescent="0.25">
      <c r="A467" s="191"/>
    </row>
    <row r="468" spans="1:1" s="150" customFormat="1" x14ac:dyDescent="0.25">
      <c r="A468" s="191"/>
    </row>
    <row r="469" spans="1:1" s="150" customFormat="1" x14ac:dyDescent="0.25">
      <c r="A469" s="191"/>
    </row>
    <row r="470" spans="1:1" s="150" customFormat="1" x14ac:dyDescent="0.25">
      <c r="A470" s="191"/>
    </row>
    <row r="471" spans="1:1" s="150" customFormat="1" x14ac:dyDescent="0.25">
      <c r="A471" s="191"/>
    </row>
    <row r="472" spans="1:1" s="150" customFormat="1" x14ac:dyDescent="0.25">
      <c r="A472" s="191"/>
    </row>
    <row r="473" spans="1:1" s="150" customFormat="1" x14ac:dyDescent="0.25">
      <c r="A473" s="191"/>
    </row>
    <row r="474" spans="1:1" s="150" customFormat="1" x14ac:dyDescent="0.25">
      <c r="A474" s="191"/>
    </row>
    <row r="475" spans="1:1" s="150" customFormat="1" x14ac:dyDescent="0.25">
      <c r="A475" s="191"/>
    </row>
    <row r="476" spans="1:1" s="150" customFormat="1" x14ac:dyDescent="0.25">
      <c r="A476" s="191"/>
    </row>
    <row r="477" spans="1:1" s="150" customFormat="1" x14ac:dyDescent="0.25">
      <c r="A477" s="191"/>
    </row>
    <row r="478" spans="1:1" s="150" customFormat="1" x14ac:dyDescent="0.25">
      <c r="A478" s="191"/>
    </row>
    <row r="479" spans="1:1" s="150" customFormat="1" x14ac:dyDescent="0.25">
      <c r="A479" s="191"/>
    </row>
    <row r="480" spans="1:1" s="150" customFormat="1" x14ac:dyDescent="0.25">
      <c r="A480" s="191"/>
    </row>
    <row r="481" spans="1:1" s="150" customFormat="1" x14ac:dyDescent="0.25">
      <c r="A481" s="191"/>
    </row>
    <row r="482" spans="1:1" s="150" customFormat="1" x14ac:dyDescent="0.25">
      <c r="A482" s="191"/>
    </row>
    <row r="483" spans="1:1" s="150" customFormat="1" x14ac:dyDescent="0.25">
      <c r="A483" s="191"/>
    </row>
    <row r="484" spans="1:1" s="150" customFormat="1" x14ac:dyDescent="0.25">
      <c r="A484" s="191"/>
    </row>
    <row r="485" spans="1:1" s="150" customFormat="1" x14ac:dyDescent="0.25">
      <c r="A485" s="191"/>
    </row>
    <row r="486" spans="1:1" s="150" customFormat="1" x14ac:dyDescent="0.25">
      <c r="A486" s="191"/>
    </row>
    <row r="487" spans="1:1" s="150" customFormat="1" x14ac:dyDescent="0.25">
      <c r="A487" s="191"/>
    </row>
    <row r="488" spans="1:1" s="150" customFormat="1" x14ac:dyDescent="0.25">
      <c r="A488" s="191"/>
    </row>
    <row r="489" spans="1:1" s="150" customFormat="1" x14ac:dyDescent="0.25">
      <c r="A489" s="191"/>
    </row>
    <row r="490" spans="1:1" s="150" customFormat="1" x14ac:dyDescent="0.25">
      <c r="A490" s="191"/>
    </row>
    <row r="491" spans="1:1" s="150" customFormat="1" x14ac:dyDescent="0.25">
      <c r="A491" s="191"/>
    </row>
    <row r="492" spans="1:1" s="150" customFormat="1" x14ac:dyDescent="0.25">
      <c r="A492" s="191"/>
    </row>
    <row r="493" spans="1:1" s="150" customFormat="1" x14ac:dyDescent="0.25">
      <c r="A493" s="191"/>
    </row>
    <row r="494" spans="1:1" s="150" customFormat="1" x14ac:dyDescent="0.25">
      <c r="A494" s="191"/>
    </row>
    <row r="495" spans="1:1" s="150" customFormat="1" x14ac:dyDescent="0.25">
      <c r="A495" s="191"/>
    </row>
    <row r="496" spans="1:1" s="150" customFormat="1" x14ac:dyDescent="0.25">
      <c r="A496" s="191"/>
    </row>
    <row r="497" spans="1:1" s="150" customFormat="1" x14ac:dyDescent="0.25">
      <c r="A497" s="191"/>
    </row>
    <row r="498" spans="1:1" s="150" customFormat="1" x14ac:dyDescent="0.25">
      <c r="A498" s="191"/>
    </row>
    <row r="499" spans="1:1" s="150" customFormat="1" x14ac:dyDescent="0.25">
      <c r="A499" s="191"/>
    </row>
    <row r="500" spans="1:1" s="150" customFormat="1" x14ac:dyDescent="0.25">
      <c r="A500" s="191"/>
    </row>
    <row r="501" spans="1:1" s="150" customFormat="1" x14ac:dyDescent="0.25">
      <c r="A501" s="191"/>
    </row>
    <row r="502" spans="1:1" s="150" customFormat="1" x14ac:dyDescent="0.25">
      <c r="A502" s="191"/>
    </row>
    <row r="503" spans="1:1" s="150" customFormat="1" x14ac:dyDescent="0.25">
      <c r="A503" s="191"/>
    </row>
    <row r="504" spans="1:1" s="150" customFormat="1" x14ac:dyDescent="0.25">
      <c r="A504" s="191"/>
    </row>
    <row r="505" spans="1:1" s="150" customFormat="1" x14ac:dyDescent="0.25">
      <c r="A505" s="191"/>
    </row>
    <row r="506" spans="1:1" s="150" customFormat="1" x14ac:dyDescent="0.25">
      <c r="A506" s="191"/>
    </row>
    <row r="507" spans="1:1" s="150" customFormat="1" x14ac:dyDescent="0.25">
      <c r="A507" s="191"/>
    </row>
    <row r="508" spans="1:1" s="150" customFormat="1" x14ac:dyDescent="0.25">
      <c r="A508" s="191"/>
    </row>
    <row r="509" spans="1:1" s="150" customFormat="1" x14ac:dyDescent="0.25">
      <c r="A509" s="191"/>
    </row>
    <row r="510" spans="1:1" s="150" customFormat="1" x14ac:dyDescent="0.25">
      <c r="A510" s="191"/>
    </row>
    <row r="511" spans="1:1" s="150" customFormat="1" x14ac:dyDescent="0.25">
      <c r="A511" s="191"/>
    </row>
    <row r="512" spans="1:1" s="150" customFormat="1" x14ac:dyDescent="0.25">
      <c r="A512" s="191"/>
    </row>
    <row r="513" spans="1:1" s="150" customFormat="1" x14ac:dyDescent="0.25">
      <c r="A513" s="191"/>
    </row>
    <row r="514" spans="1:1" s="150" customFormat="1" x14ac:dyDescent="0.25">
      <c r="A514" s="191"/>
    </row>
    <row r="515" spans="1:1" s="150" customFormat="1" x14ac:dyDescent="0.25">
      <c r="A515" s="191"/>
    </row>
    <row r="516" spans="1:1" s="150" customFormat="1" x14ac:dyDescent="0.25">
      <c r="A516" s="191"/>
    </row>
    <row r="517" spans="1:1" s="150" customFormat="1" x14ac:dyDescent="0.25">
      <c r="A517" s="191"/>
    </row>
    <row r="518" spans="1:1" s="150" customFormat="1" x14ac:dyDescent="0.25">
      <c r="A518" s="191"/>
    </row>
    <row r="519" spans="1:1" s="150" customFormat="1" x14ac:dyDescent="0.25">
      <c r="A519" s="191"/>
    </row>
    <row r="520" spans="1:1" s="150" customFormat="1" x14ac:dyDescent="0.25">
      <c r="A520" s="191"/>
    </row>
    <row r="521" spans="1:1" s="150" customFormat="1" x14ac:dyDescent="0.25">
      <c r="A521" s="191"/>
    </row>
    <row r="522" spans="1:1" s="150" customFormat="1" x14ac:dyDescent="0.25">
      <c r="A522" s="191"/>
    </row>
    <row r="523" spans="1:1" s="150" customFormat="1" x14ac:dyDescent="0.25">
      <c r="A523" s="191"/>
    </row>
    <row r="524" spans="1:1" s="150" customFormat="1" x14ac:dyDescent="0.25">
      <c r="A524" s="191"/>
    </row>
    <row r="525" spans="1:1" s="150" customFormat="1" x14ac:dyDescent="0.25">
      <c r="A525" s="191"/>
    </row>
    <row r="526" spans="1:1" s="150" customFormat="1" x14ac:dyDescent="0.25">
      <c r="A526" s="191"/>
    </row>
    <row r="527" spans="1:1" s="150" customFormat="1" x14ac:dyDescent="0.25">
      <c r="A527" s="191"/>
    </row>
    <row r="528" spans="1:1" s="150" customFormat="1" x14ac:dyDescent="0.25">
      <c r="A528" s="191"/>
    </row>
    <row r="529" spans="1:1" s="150" customFormat="1" x14ac:dyDescent="0.25">
      <c r="A529" s="191"/>
    </row>
    <row r="530" spans="1:1" s="150" customFormat="1" x14ac:dyDescent="0.25">
      <c r="A530" s="191"/>
    </row>
    <row r="531" spans="1:1" s="150" customFormat="1" x14ac:dyDescent="0.25">
      <c r="A531" s="191"/>
    </row>
    <row r="532" spans="1:1" s="150" customFormat="1" x14ac:dyDescent="0.25">
      <c r="A532" s="191"/>
    </row>
    <row r="533" spans="1:1" s="150" customFormat="1" x14ac:dyDescent="0.25">
      <c r="A533" s="191"/>
    </row>
    <row r="534" spans="1:1" s="150" customFormat="1" x14ac:dyDescent="0.25">
      <c r="A534" s="191"/>
    </row>
    <row r="535" spans="1:1" s="150" customFormat="1" x14ac:dyDescent="0.25">
      <c r="A535" s="191"/>
    </row>
    <row r="536" spans="1:1" s="150" customFormat="1" x14ac:dyDescent="0.25">
      <c r="A536" s="191"/>
    </row>
    <row r="537" spans="1:1" s="150" customFormat="1" x14ac:dyDescent="0.25">
      <c r="A537" s="191"/>
    </row>
    <row r="538" spans="1:1" s="150" customFormat="1" x14ac:dyDescent="0.25">
      <c r="A538" s="191"/>
    </row>
    <row r="539" spans="1:1" s="150" customFormat="1" x14ac:dyDescent="0.25">
      <c r="A539" s="191"/>
    </row>
    <row r="540" spans="1:1" s="150" customFormat="1" x14ac:dyDescent="0.25">
      <c r="A540" s="191"/>
    </row>
    <row r="541" spans="1:1" s="150" customFormat="1" x14ac:dyDescent="0.25">
      <c r="A541" s="191"/>
    </row>
    <row r="542" spans="1:1" s="150" customFormat="1" x14ac:dyDescent="0.25">
      <c r="A542" s="191"/>
    </row>
    <row r="543" spans="1:1" s="150" customFormat="1" x14ac:dyDescent="0.25">
      <c r="A543" s="191"/>
    </row>
    <row r="544" spans="1:1" s="150" customFormat="1" x14ac:dyDescent="0.25">
      <c r="A544" s="191"/>
    </row>
    <row r="545" spans="1:1" s="150" customFormat="1" x14ac:dyDescent="0.25">
      <c r="A545" s="191"/>
    </row>
    <row r="546" spans="1:1" s="150" customFormat="1" x14ac:dyDescent="0.25">
      <c r="A546" s="191"/>
    </row>
    <row r="547" spans="1:1" s="150" customFormat="1" x14ac:dyDescent="0.25">
      <c r="A547" s="191"/>
    </row>
    <row r="548" spans="1:1" s="150" customFormat="1" x14ac:dyDescent="0.25">
      <c r="A548" s="191"/>
    </row>
    <row r="549" spans="1:1" s="150" customFormat="1" x14ac:dyDescent="0.25">
      <c r="A549" s="191"/>
    </row>
    <row r="550" spans="1:1" s="150" customFormat="1" x14ac:dyDescent="0.25">
      <c r="A550" s="191"/>
    </row>
    <row r="551" spans="1:1" s="150" customFormat="1" x14ac:dyDescent="0.25">
      <c r="A551" s="191"/>
    </row>
    <row r="552" spans="1:1" s="150" customFormat="1" x14ac:dyDescent="0.25">
      <c r="A552" s="191"/>
    </row>
    <row r="553" spans="1:1" s="150" customFormat="1" x14ac:dyDescent="0.25">
      <c r="A553" s="191"/>
    </row>
    <row r="554" spans="1:1" s="150" customFormat="1" x14ac:dyDescent="0.25">
      <c r="A554" s="191"/>
    </row>
    <row r="555" spans="1:1" s="150" customFormat="1" x14ac:dyDescent="0.25">
      <c r="A555" s="191"/>
    </row>
    <row r="556" spans="1:1" s="150" customFormat="1" x14ac:dyDescent="0.25">
      <c r="A556" s="191"/>
    </row>
    <row r="557" spans="1:1" s="150" customFormat="1" x14ac:dyDescent="0.25">
      <c r="A557" s="191"/>
    </row>
    <row r="558" spans="1:1" s="150" customFormat="1" x14ac:dyDescent="0.25">
      <c r="A558" s="191"/>
    </row>
    <row r="559" spans="1:1" s="150" customFormat="1" x14ac:dyDescent="0.25">
      <c r="A559" s="191"/>
    </row>
    <row r="560" spans="1:1" s="150" customFormat="1" x14ac:dyDescent="0.25">
      <c r="A560" s="191"/>
    </row>
    <row r="561" spans="1:1" s="150" customFormat="1" x14ac:dyDescent="0.25">
      <c r="A561" s="191"/>
    </row>
    <row r="562" spans="1:1" s="150" customFormat="1" x14ac:dyDescent="0.25">
      <c r="A562" s="191"/>
    </row>
    <row r="563" spans="1:1" s="150" customFormat="1" x14ac:dyDescent="0.25">
      <c r="A563" s="191"/>
    </row>
    <row r="564" spans="1:1" s="150" customFormat="1" x14ac:dyDescent="0.25">
      <c r="A564" s="191"/>
    </row>
    <row r="565" spans="1:1" s="150" customFormat="1" x14ac:dyDescent="0.25">
      <c r="A565" s="191"/>
    </row>
    <row r="566" spans="1:1" s="150" customFormat="1" x14ac:dyDescent="0.25">
      <c r="A566" s="191"/>
    </row>
    <row r="567" spans="1:1" s="150" customFormat="1" x14ac:dyDescent="0.25">
      <c r="A567" s="191"/>
    </row>
    <row r="568" spans="1:1" s="150" customFormat="1" x14ac:dyDescent="0.25">
      <c r="A568" s="191"/>
    </row>
    <row r="569" spans="1:1" s="150" customFormat="1" x14ac:dyDescent="0.25">
      <c r="A569" s="191"/>
    </row>
    <row r="570" spans="1:1" s="150" customFormat="1" x14ac:dyDescent="0.25">
      <c r="A570" s="191"/>
    </row>
    <row r="571" spans="1:1" s="150" customFormat="1" x14ac:dyDescent="0.25">
      <c r="A571" s="191"/>
    </row>
    <row r="572" spans="1:1" s="150" customFormat="1" x14ac:dyDescent="0.25">
      <c r="A572" s="191"/>
    </row>
    <row r="573" spans="1:1" s="150" customFormat="1" x14ac:dyDescent="0.25">
      <c r="A573" s="191"/>
    </row>
    <row r="574" spans="1:1" s="150" customFormat="1" x14ac:dyDescent="0.25">
      <c r="A574" s="191"/>
    </row>
    <row r="575" spans="1:1" s="150" customFormat="1" x14ac:dyDescent="0.25">
      <c r="A575" s="191"/>
    </row>
    <row r="576" spans="1:1" s="150" customFormat="1" x14ac:dyDescent="0.25">
      <c r="A576" s="191"/>
    </row>
    <row r="577" spans="1:1" s="150" customFormat="1" x14ac:dyDescent="0.25">
      <c r="A577" s="191"/>
    </row>
    <row r="578" spans="1:1" s="150" customFormat="1" x14ac:dyDescent="0.25">
      <c r="A578" s="191"/>
    </row>
    <row r="579" spans="1:1" s="150" customFormat="1" x14ac:dyDescent="0.25">
      <c r="A579" s="191"/>
    </row>
    <row r="580" spans="1:1" s="150" customFormat="1" x14ac:dyDescent="0.25">
      <c r="A580" s="191"/>
    </row>
    <row r="581" spans="1:1" s="150" customFormat="1" x14ac:dyDescent="0.25">
      <c r="A581" s="191"/>
    </row>
    <row r="582" spans="1:1" s="150" customFormat="1" x14ac:dyDescent="0.25">
      <c r="A582" s="191"/>
    </row>
    <row r="583" spans="1:1" s="150" customFormat="1" x14ac:dyDescent="0.25">
      <c r="A583" s="191"/>
    </row>
    <row r="584" spans="1:1" s="150" customFormat="1" x14ac:dyDescent="0.25">
      <c r="A584" s="191"/>
    </row>
    <row r="585" spans="1:1" s="150" customFormat="1" x14ac:dyDescent="0.25">
      <c r="A585" s="191"/>
    </row>
    <row r="586" spans="1:1" s="150" customFormat="1" x14ac:dyDescent="0.25">
      <c r="A586" s="191"/>
    </row>
    <row r="587" spans="1:1" s="150" customFormat="1" x14ac:dyDescent="0.25">
      <c r="A587" s="191"/>
    </row>
    <row r="588" spans="1:1" s="150" customFormat="1" x14ac:dyDescent="0.25">
      <c r="A588" s="191"/>
    </row>
    <row r="589" spans="1:1" s="150" customFormat="1" x14ac:dyDescent="0.25">
      <c r="A589" s="191"/>
    </row>
    <row r="590" spans="1:1" s="150" customFormat="1" x14ac:dyDescent="0.25">
      <c r="A590" s="191"/>
    </row>
    <row r="591" spans="1:1" s="150" customFormat="1" x14ac:dyDescent="0.25">
      <c r="A591" s="191"/>
    </row>
    <row r="592" spans="1:1" s="150" customFormat="1" x14ac:dyDescent="0.25">
      <c r="A592" s="191"/>
    </row>
    <row r="593" spans="1:1" s="150" customFormat="1" x14ac:dyDescent="0.25">
      <c r="A593" s="191"/>
    </row>
    <row r="594" spans="1:1" s="150" customFormat="1" x14ac:dyDescent="0.25">
      <c r="A594" s="191"/>
    </row>
    <row r="595" spans="1:1" s="150" customFormat="1" x14ac:dyDescent="0.25">
      <c r="A595" s="191"/>
    </row>
    <row r="596" spans="1:1" s="150" customFormat="1" x14ac:dyDescent="0.25">
      <c r="A596" s="191"/>
    </row>
    <row r="597" spans="1:1" s="150" customFormat="1" x14ac:dyDescent="0.25">
      <c r="A597" s="191"/>
    </row>
    <row r="598" spans="1:1" s="150" customFormat="1" x14ac:dyDescent="0.25">
      <c r="A598" s="191"/>
    </row>
    <row r="599" spans="1:1" s="150" customFormat="1" x14ac:dyDescent="0.25">
      <c r="A599" s="191"/>
    </row>
    <row r="600" spans="1:1" s="150" customFormat="1" x14ac:dyDescent="0.25">
      <c r="A600" s="191"/>
    </row>
    <row r="601" spans="1:1" s="150" customFormat="1" x14ac:dyDescent="0.25">
      <c r="A601" s="191"/>
    </row>
    <row r="602" spans="1:1" s="150" customFormat="1" x14ac:dyDescent="0.25">
      <c r="A602" s="191"/>
    </row>
    <row r="603" spans="1:1" s="150" customFormat="1" x14ac:dyDescent="0.25">
      <c r="A603" s="191"/>
    </row>
    <row r="604" spans="1:1" s="150" customFormat="1" x14ac:dyDescent="0.25">
      <c r="A604" s="191"/>
    </row>
    <row r="605" spans="1:1" s="150" customFormat="1" x14ac:dyDescent="0.25">
      <c r="A605" s="191"/>
    </row>
    <row r="606" spans="1:1" s="150" customFormat="1" x14ac:dyDescent="0.25">
      <c r="A606" s="191"/>
    </row>
    <row r="607" spans="1:1" s="150" customFormat="1" x14ac:dyDescent="0.25">
      <c r="A607" s="191"/>
    </row>
    <row r="608" spans="1:1" s="150" customFormat="1" x14ac:dyDescent="0.25">
      <c r="A608" s="191"/>
    </row>
    <row r="609" spans="1:1" s="150" customFormat="1" x14ac:dyDescent="0.25">
      <c r="A609" s="191"/>
    </row>
    <row r="610" spans="1:1" s="150" customFormat="1" x14ac:dyDescent="0.25">
      <c r="A610" s="191"/>
    </row>
    <row r="611" spans="1:1" s="150" customFormat="1" x14ac:dyDescent="0.25">
      <c r="A611" s="191"/>
    </row>
    <row r="612" spans="1:1" s="150" customFormat="1" x14ac:dyDescent="0.25">
      <c r="A612" s="191"/>
    </row>
    <row r="613" spans="1:1" s="150" customFormat="1" x14ac:dyDescent="0.25">
      <c r="A613" s="191"/>
    </row>
    <row r="614" spans="1:1" s="150" customFormat="1" x14ac:dyDescent="0.25">
      <c r="A614" s="191"/>
    </row>
    <row r="615" spans="1:1" s="150" customFormat="1" x14ac:dyDescent="0.25">
      <c r="A615" s="191"/>
    </row>
    <row r="616" spans="1:1" s="150" customFormat="1" x14ac:dyDescent="0.25">
      <c r="A616" s="191"/>
    </row>
    <row r="617" spans="1:1" s="150" customFormat="1" x14ac:dyDescent="0.25">
      <c r="A617" s="191"/>
    </row>
    <row r="618" spans="1:1" s="150" customFormat="1" x14ac:dyDescent="0.25">
      <c r="A618" s="191"/>
    </row>
    <row r="619" spans="1:1" s="150" customFormat="1" x14ac:dyDescent="0.25">
      <c r="A619" s="191"/>
    </row>
    <row r="620" spans="1:1" s="150" customFormat="1" x14ac:dyDescent="0.25">
      <c r="A620" s="191"/>
    </row>
    <row r="621" spans="1:1" s="150" customFormat="1" x14ac:dyDescent="0.25">
      <c r="A621" s="191"/>
    </row>
    <row r="622" spans="1:1" s="150" customFormat="1" x14ac:dyDescent="0.25">
      <c r="A622" s="191"/>
    </row>
    <row r="623" spans="1:1" s="150" customFormat="1" x14ac:dyDescent="0.25">
      <c r="A623" s="191"/>
    </row>
    <row r="624" spans="1:1" s="150" customFormat="1" x14ac:dyDescent="0.25">
      <c r="A624" s="191"/>
    </row>
    <row r="625" spans="1:1" s="150" customFormat="1" x14ac:dyDescent="0.25">
      <c r="A625" s="191"/>
    </row>
    <row r="626" spans="1:1" s="150" customFormat="1" x14ac:dyDescent="0.25">
      <c r="A626" s="191"/>
    </row>
    <row r="627" spans="1:1" s="150" customFormat="1" x14ac:dyDescent="0.25">
      <c r="A627" s="191"/>
    </row>
    <row r="628" spans="1:1" s="150" customFormat="1" x14ac:dyDescent="0.25">
      <c r="A628" s="191"/>
    </row>
    <row r="629" spans="1:1" s="150" customFormat="1" x14ac:dyDescent="0.25">
      <c r="A629" s="191"/>
    </row>
    <row r="630" spans="1:1" s="150" customFormat="1" x14ac:dyDescent="0.25">
      <c r="A630" s="191"/>
    </row>
    <row r="631" spans="1:1" s="150" customFormat="1" x14ac:dyDescent="0.25">
      <c r="A631" s="191"/>
    </row>
    <row r="632" spans="1:1" s="150" customFormat="1" x14ac:dyDescent="0.25">
      <c r="A632" s="191"/>
    </row>
    <row r="633" spans="1:1" s="150" customFormat="1" x14ac:dyDescent="0.25">
      <c r="A633" s="191"/>
    </row>
    <row r="634" spans="1:1" s="150" customFormat="1" x14ac:dyDescent="0.25">
      <c r="A634" s="191"/>
    </row>
    <row r="635" spans="1:1" s="150" customFormat="1" x14ac:dyDescent="0.25">
      <c r="A635" s="191"/>
    </row>
    <row r="636" spans="1:1" s="150" customFormat="1" x14ac:dyDescent="0.25">
      <c r="A636" s="191"/>
    </row>
    <row r="637" spans="1:1" s="150" customFormat="1" x14ac:dyDescent="0.25">
      <c r="A637" s="191"/>
    </row>
    <row r="638" spans="1:1" s="150" customFormat="1" x14ac:dyDescent="0.25">
      <c r="A638" s="191"/>
    </row>
    <row r="639" spans="1:1" s="150" customFormat="1" x14ac:dyDescent="0.25">
      <c r="A639" s="191"/>
    </row>
    <row r="640" spans="1:1" s="150" customFormat="1" x14ac:dyDescent="0.25">
      <c r="A640" s="191"/>
    </row>
    <row r="641" spans="1:1" s="150" customFormat="1" x14ac:dyDescent="0.25">
      <c r="A641" s="191"/>
    </row>
    <row r="642" spans="1:1" s="150" customFormat="1" x14ac:dyDescent="0.25">
      <c r="A642" s="191"/>
    </row>
    <row r="643" spans="1:1" s="150" customFormat="1" x14ac:dyDescent="0.25">
      <c r="A643" s="191"/>
    </row>
    <row r="644" spans="1:1" s="150" customFormat="1" x14ac:dyDescent="0.25">
      <c r="A644" s="191"/>
    </row>
    <row r="645" spans="1:1" s="150" customFormat="1" x14ac:dyDescent="0.25">
      <c r="A645" s="191"/>
    </row>
    <row r="646" spans="1:1" s="150" customFormat="1" x14ac:dyDescent="0.25">
      <c r="A646" s="191"/>
    </row>
    <row r="647" spans="1:1" s="150" customFormat="1" x14ac:dyDescent="0.25">
      <c r="A647" s="191"/>
    </row>
    <row r="648" spans="1:1" s="150" customFormat="1" x14ac:dyDescent="0.25">
      <c r="A648" s="191"/>
    </row>
    <row r="649" spans="1:1" s="150" customFormat="1" x14ac:dyDescent="0.25">
      <c r="A649" s="191"/>
    </row>
    <row r="650" spans="1:1" s="150" customFormat="1" x14ac:dyDescent="0.25">
      <c r="A650" s="191"/>
    </row>
    <row r="651" spans="1:1" s="150" customFormat="1" x14ac:dyDescent="0.25">
      <c r="A651" s="191"/>
    </row>
    <row r="652" spans="1:1" s="150" customFormat="1" x14ac:dyDescent="0.25">
      <c r="A652" s="191"/>
    </row>
    <row r="653" spans="1:1" s="150" customFormat="1" x14ac:dyDescent="0.25">
      <c r="A653" s="191"/>
    </row>
    <row r="654" spans="1:1" s="150" customFormat="1" x14ac:dyDescent="0.25">
      <c r="A654" s="191"/>
    </row>
    <row r="655" spans="1:1" s="150" customFormat="1" x14ac:dyDescent="0.25">
      <c r="A655" s="191"/>
    </row>
    <row r="656" spans="1:1" s="150" customFormat="1" x14ac:dyDescent="0.25">
      <c r="A656" s="191"/>
    </row>
    <row r="657" spans="1:1" s="150" customFormat="1" x14ac:dyDescent="0.25">
      <c r="A657" s="191"/>
    </row>
    <row r="658" spans="1:1" s="150" customFormat="1" x14ac:dyDescent="0.25">
      <c r="A658" s="191"/>
    </row>
    <row r="659" spans="1:1" s="150" customFormat="1" x14ac:dyDescent="0.25">
      <c r="A659" s="191"/>
    </row>
    <row r="660" spans="1:1" s="150" customFormat="1" x14ac:dyDescent="0.25">
      <c r="A660" s="191"/>
    </row>
    <row r="661" spans="1:1" s="150" customFormat="1" x14ac:dyDescent="0.25">
      <c r="A661" s="191"/>
    </row>
    <row r="662" spans="1:1" s="150" customFormat="1" x14ac:dyDescent="0.25">
      <c r="A662" s="191"/>
    </row>
    <row r="663" spans="1:1" s="150" customFormat="1" x14ac:dyDescent="0.25">
      <c r="A663" s="191"/>
    </row>
    <row r="664" spans="1:1" s="150" customFormat="1" x14ac:dyDescent="0.25">
      <c r="A664" s="191"/>
    </row>
    <row r="665" spans="1:1" s="150" customFormat="1" x14ac:dyDescent="0.25">
      <c r="A665" s="191"/>
    </row>
    <row r="666" spans="1:1" s="150" customFormat="1" x14ac:dyDescent="0.25">
      <c r="A666" s="191"/>
    </row>
    <row r="667" spans="1:1" s="150" customFormat="1" x14ac:dyDescent="0.25">
      <c r="A667" s="191"/>
    </row>
    <row r="668" spans="1:1" s="150" customFormat="1" x14ac:dyDescent="0.25">
      <c r="A668" s="191"/>
    </row>
    <row r="669" spans="1:1" s="150" customFormat="1" x14ac:dyDescent="0.25">
      <c r="A669" s="191"/>
    </row>
    <row r="670" spans="1:1" s="150" customFormat="1" x14ac:dyDescent="0.25">
      <c r="A670" s="191"/>
    </row>
    <row r="671" spans="1:1" s="150" customFormat="1" x14ac:dyDescent="0.25">
      <c r="A671" s="191"/>
    </row>
    <row r="672" spans="1:1" s="150" customFormat="1" x14ac:dyDescent="0.25">
      <c r="A672" s="191"/>
    </row>
    <row r="673" spans="1:1" s="150" customFormat="1" x14ac:dyDescent="0.25">
      <c r="A673" s="191"/>
    </row>
    <row r="674" spans="1:1" s="150" customFormat="1" x14ac:dyDescent="0.25">
      <c r="A674" s="191"/>
    </row>
    <row r="675" spans="1:1" s="150" customFormat="1" x14ac:dyDescent="0.25">
      <c r="A675" s="191"/>
    </row>
    <row r="676" spans="1:1" s="150" customFormat="1" x14ac:dyDescent="0.25">
      <c r="A676" s="191"/>
    </row>
    <row r="677" spans="1:1" s="150" customFormat="1" x14ac:dyDescent="0.25">
      <c r="A677" s="191"/>
    </row>
    <row r="678" spans="1:1" s="150" customFormat="1" x14ac:dyDescent="0.25">
      <c r="A678" s="191"/>
    </row>
    <row r="679" spans="1:1" s="150" customFormat="1" x14ac:dyDescent="0.25">
      <c r="A679" s="191"/>
    </row>
    <row r="680" spans="1:1" s="150" customFormat="1" x14ac:dyDescent="0.25">
      <c r="A680" s="191"/>
    </row>
    <row r="681" spans="1:1" s="150" customFormat="1" x14ac:dyDescent="0.25">
      <c r="A681" s="191"/>
    </row>
    <row r="682" spans="1:1" s="150" customFormat="1" x14ac:dyDescent="0.25">
      <c r="A682" s="191"/>
    </row>
    <row r="683" spans="1:1" s="150" customFormat="1" x14ac:dyDescent="0.25">
      <c r="A683" s="191"/>
    </row>
    <row r="684" spans="1:1" s="150" customFormat="1" x14ac:dyDescent="0.25">
      <c r="A684" s="191"/>
    </row>
    <row r="685" spans="1:1" s="150" customFormat="1" x14ac:dyDescent="0.25">
      <c r="A685" s="191"/>
    </row>
    <row r="686" spans="1:1" s="150" customFormat="1" x14ac:dyDescent="0.25">
      <c r="A686" s="191"/>
    </row>
    <row r="687" spans="1:1" s="150" customFormat="1" x14ac:dyDescent="0.25">
      <c r="A687" s="191"/>
    </row>
    <row r="688" spans="1:1" s="150" customFormat="1" x14ac:dyDescent="0.25">
      <c r="A688" s="191"/>
    </row>
    <row r="689" spans="1:1" s="150" customFormat="1" x14ac:dyDescent="0.25">
      <c r="A689" s="191"/>
    </row>
    <row r="690" spans="1:1" s="150" customFormat="1" x14ac:dyDescent="0.25">
      <c r="A690" s="191"/>
    </row>
    <row r="691" spans="1:1" s="150" customFormat="1" x14ac:dyDescent="0.25">
      <c r="A691" s="191"/>
    </row>
    <row r="692" spans="1:1" s="150" customFormat="1" x14ac:dyDescent="0.25">
      <c r="A692" s="191"/>
    </row>
    <row r="693" spans="1:1" s="150" customFormat="1" x14ac:dyDescent="0.25">
      <c r="A693" s="191"/>
    </row>
    <row r="694" spans="1:1" s="150" customFormat="1" x14ac:dyDescent="0.25">
      <c r="A694" s="191"/>
    </row>
    <row r="695" spans="1:1" s="150" customFormat="1" x14ac:dyDescent="0.25">
      <c r="A695" s="191"/>
    </row>
    <row r="696" spans="1:1" s="150" customFormat="1" x14ac:dyDescent="0.25">
      <c r="A696" s="191"/>
    </row>
    <row r="697" spans="1:1" s="150" customFormat="1" x14ac:dyDescent="0.25">
      <c r="A697" s="191"/>
    </row>
    <row r="698" spans="1:1" s="150" customFormat="1" x14ac:dyDescent="0.25">
      <c r="A698" s="191"/>
    </row>
    <row r="699" spans="1:1" s="150" customFormat="1" x14ac:dyDescent="0.25">
      <c r="A699" s="191"/>
    </row>
    <row r="700" spans="1:1" s="150" customFormat="1" x14ac:dyDescent="0.25">
      <c r="A700" s="191"/>
    </row>
    <row r="701" spans="1:1" s="150" customFormat="1" x14ac:dyDescent="0.25">
      <c r="A701" s="191"/>
    </row>
    <row r="702" spans="1:1" s="150" customFormat="1" x14ac:dyDescent="0.25">
      <c r="A702" s="191"/>
    </row>
    <row r="703" spans="1:1" s="150" customFormat="1" x14ac:dyDescent="0.25">
      <c r="A703" s="191"/>
    </row>
    <row r="704" spans="1:1" s="150" customFormat="1" x14ac:dyDescent="0.25">
      <c r="A704" s="191"/>
    </row>
    <row r="705" spans="1:1" s="150" customFormat="1" x14ac:dyDescent="0.25">
      <c r="A705" s="191"/>
    </row>
    <row r="706" spans="1:1" s="150" customFormat="1" x14ac:dyDescent="0.25">
      <c r="A706" s="191"/>
    </row>
    <row r="707" spans="1:1" s="150" customFormat="1" x14ac:dyDescent="0.25">
      <c r="A707" s="191"/>
    </row>
    <row r="708" spans="1:1" s="150" customFormat="1" x14ac:dyDescent="0.25">
      <c r="A708" s="191"/>
    </row>
    <row r="709" spans="1:1" s="150" customFormat="1" x14ac:dyDescent="0.25">
      <c r="A709" s="191"/>
    </row>
    <row r="710" spans="1:1" s="150" customFormat="1" x14ac:dyDescent="0.25">
      <c r="A710" s="191"/>
    </row>
    <row r="711" spans="1:1" s="150" customFormat="1" x14ac:dyDescent="0.25">
      <c r="A711" s="191"/>
    </row>
    <row r="712" spans="1:1" s="150" customFormat="1" x14ac:dyDescent="0.25">
      <c r="A712" s="191"/>
    </row>
    <row r="713" spans="1:1" s="150" customFormat="1" x14ac:dyDescent="0.25">
      <c r="A713" s="191"/>
    </row>
    <row r="714" spans="1:1" s="150" customFormat="1" x14ac:dyDescent="0.25">
      <c r="A714" s="191"/>
    </row>
    <row r="715" spans="1:1" s="150" customFormat="1" x14ac:dyDescent="0.25">
      <c r="A715" s="191"/>
    </row>
    <row r="716" spans="1:1" s="150" customFormat="1" x14ac:dyDescent="0.25">
      <c r="A716" s="191"/>
    </row>
    <row r="717" spans="1:1" s="150" customFormat="1" x14ac:dyDescent="0.25">
      <c r="A717" s="191"/>
    </row>
    <row r="718" spans="1:1" s="150" customFormat="1" x14ac:dyDescent="0.25">
      <c r="A718" s="191"/>
    </row>
    <row r="719" spans="1:1" s="150" customFormat="1" x14ac:dyDescent="0.25">
      <c r="A719" s="191"/>
    </row>
    <row r="720" spans="1:1" s="150" customFormat="1" x14ac:dyDescent="0.25">
      <c r="A720" s="191"/>
    </row>
    <row r="721" spans="1:1" s="150" customFormat="1" x14ac:dyDescent="0.25">
      <c r="A721" s="191"/>
    </row>
    <row r="722" spans="1:1" s="150" customFormat="1" x14ac:dyDescent="0.25">
      <c r="A722" s="191"/>
    </row>
    <row r="723" spans="1:1" s="150" customFormat="1" x14ac:dyDescent="0.25">
      <c r="A723" s="191"/>
    </row>
    <row r="724" spans="1:1" s="150" customFormat="1" x14ac:dyDescent="0.25">
      <c r="A724" s="191"/>
    </row>
    <row r="725" spans="1:1" s="150" customFormat="1" x14ac:dyDescent="0.25">
      <c r="A725" s="191"/>
    </row>
    <row r="726" spans="1:1" s="150" customFormat="1" x14ac:dyDescent="0.25">
      <c r="A726" s="191"/>
    </row>
    <row r="727" spans="1:1" s="150" customFormat="1" x14ac:dyDescent="0.25">
      <c r="A727" s="191"/>
    </row>
    <row r="728" spans="1:1" s="150" customFormat="1" x14ac:dyDescent="0.25">
      <c r="A728" s="191"/>
    </row>
    <row r="729" spans="1:1" s="150" customFormat="1" x14ac:dyDescent="0.25">
      <c r="A729" s="191"/>
    </row>
    <row r="730" spans="1:1" s="150" customFormat="1" x14ac:dyDescent="0.25">
      <c r="A730" s="191"/>
    </row>
    <row r="731" spans="1:1" s="150" customFormat="1" x14ac:dyDescent="0.25">
      <c r="A731" s="191"/>
    </row>
    <row r="732" spans="1:1" s="150" customFormat="1" x14ac:dyDescent="0.25">
      <c r="A732" s="191"/>
    </row>
    <row r="733" spans="1:1" s="150" customFormat="1" x14ac:dyDescent="0.25">
      <c r="A733" s="191"/>
    </row>
    <row r="734" spans="1:1" s="150" customFormat="1" x14ac:dyDescent="0.25">
      <c r="A734" s="191"/>
    </row>
    <row r="735" spans="1:1" s="150" customFormat="1" x14ac:dyDescent="0.25">
      <c r="A735" s="191"/>
    </row>
    <row r="736" spans="1:1" s="150" customFormat="1" x14ac:dyDescent="0.25">
      <c r="A736" s="191"/>
    </row>
    <row r="737" spans="1:1" s="150" customFormat="1" x14ac:dyDescent="0.25">
      <c r="A737" s="191"/>
    </row>
    <row r="738" spans="1:1" s="150" customFormat="1" x14ac:dyDescent="0.25">
      <c r="A738" s="191"/>
    </row>
    <row r="739" spans="1:1" s="150" customFormat="1" x14ac:dyDescent="0.25">
      <c r="A739" s="191"/>
    </row>
    <row r="740" spans="1:1" s="150" customFormat="1" x14ac:dyDescent="0.25">
      <c r="A740" s="191"/>
    </row>
    <row r="741" spans="1:1" s="150" customFormat="1" x14ac:dyDescent="0.25">
      <c r="A741" s="191"/>
    </row>
    <row r="742" spans="1:1" s="150" customFormat="1" x14ac:dyDescent="0.25">
      <c r="A742" s="191"/>
    </row>
    <row r="743" spans="1:1" s="150" customFormat="1" x14ac:dyDescent="0.25">
      <c r="A743" s="191"/>
    </row>
    <row r="744" spans="1:1" s="150" customFormat="1" x14ac:dyDescent="0.25">
      <c r="A744" s="191"/>
    </row>
    <row r="745" spans="1:1" s="150" customFormat="1" x14ac:dyDescent="0.25">
      <c r="A745" s="191"/>
    </row>
    <row r="746" spans="1:1" s="150" customFormat="1" x14ac:dyDescent="0.25">
      <c r="A746" s="191"/>
    </row>
    <row r="747" spans="1:1" s="150" customFormat="1" x14ac:dyDescent="0.25">
      <c r="A747" s="191"/>
    </row>
    <row r="748" spans="1:1" s="150" customFormat="1" x14ac:dyDescent="0.25">
      <c r="A748" s="191"/>
    </row>
    <row r="749" spans="1:1" s="150" customFormat="1" x14ac:dyDescent="0.25">
      <c r="A749" s="191"/>
    </row>
    <row r="750" spans="1:1" s="150" customFormat="1" x14ac:dyDescent="0.25">
      <c r="A750" s="191"/>
    </row>
    <row r="751" spans="1:1" s="150" customFormat="1" x14ac:dyDescent="0.25">
      <c r="A751" s="191"/>
    </row>
    <row r="752" spans="1:1" s="150" customFormat="1" x14ac:dyDescent="0.25">
      <c r="A752" s="191"/>
    </row>
    <row r="753" spans="1:1" s="150" customFormat="1" x14ac:dyDescent="0.25">
      <c r="A753" s="191"/>
    </row>
    <row r="754" spans="1:1" s="150" customFormat="1" x14ac:dyDescent="0.25">
      <c r="A754" s="191"/>
    </row>
    <row r="755" spans="1:1" s="150" customFormat="1" x14ac:dyDescent="0.25">
      <c r="A755" s="191"/>
    </row>
    <row r="756" spans="1:1" s="150" customFormat="1" x14ac:dyDescent="0.25">
      <c r="A756" s="191"/>
    </row>
    <row r="757" spans="1:1" s="150" customFormat="1" x14ac:dyDescent="0.25">
      <c r="A757" s="191"/>
    </row>
    <row r="758" spans="1:1" s="150" customFormat="1" x14ac:dyDescent="0.25">
      <c r="A758" s="191"/>
    </row>
    <row r="759" spans="1:1" s="150" customFormat="1" x14ac:dyDescent="0.25">
      <c r="A759" s="191"/>
    </row>
    <row r="760" spans="1:1" s="150" customFormat="1" x14ac:dyDescent="0.25">
      <c r="A760" s="191"/>
    </row>
    <row r="761" spans="1:1" s="150" customFormat="1" x14ac:dyDescent="0.25">
      <c r="A761" s="191"/>
    </row>
    <row r="762" spans="1:1" s="150" customFormat="1" x14ac:dyDescent="0.25">
      <c r="A762" s="191"/>
    </row>
  </sheetData>
  <sheetProtection algorithmName="SHA-512" hashValue="fkf0AZ2wxGzw8RBvPV3iFscnrIpiy1F3xFvszXGNV6KaptRqOiRw7bLBfRh4lYkVVzTB0o0nkEc4QE2ODOYI4Q==" saltValue="kiizoWvtvPyh0fqfUG0cHw==" spinCount="100000" sheet="1" objects="1" scenarios="1"/>
  <customSheetViews>
    <customSheetView guid="{0AE356BA-2A56-4FD6-8FC6-425BBF333244}" scale="75" showPageBreaks="1" hiddenRows="1" view="pageLayout" topLeftCell="A29">
      <selection activeCell="I6" sqref="I6"/>
      <rowBreaks count="1" manualBreakCount="1">
        <brk id="22" max="16383" man="1"/>
      </rowBreaks>
      <pageMargins left="0" right="0" top="0" bottom="0" header="0" footer="0"/>
      <pageSetup orientation="portrait" r:id="rId1"/>
      <headerFooter>
        <oddHeader>&amp;C&amp;"-,Bold"&amp;14&amp;KFF0000CHART A1 -- LHCA CHARACTERISTICS&amp;K01+000
RATING FACTORS 1, 2, 3 AND 5</oddHeader>
      </headerFooter>
    </customSheetView>
    <customSheetView guid="{5C3EBD05-EACD-422A-A16B-2BFD028B026A}" scale="90" showPageBreaks="1" hiddenRows="1" view="pageLayout" topLeftCell="A2">
      <selection activeCell="A2" sqref="A1:XFD1048576"/>
      <pageMargins left="0" right="0" top="0" bottom="0" header="0" footer="0"/>
      <pageSetup orientation="portrait" r:id="rId2"/>
      <headerFooter>
        <oddHeader>&amp;C&amp;"-,Bold"&amp;14CHART E -- BUDGET
RATING FACTOR 3(1B)
APPLICANT HOUSING COUNSELING BUDGET
FOR PERIOD 10/1/&amp;S&amp;KFF000011&amp;S12&amp;K01+000-- 9/30/&amp;S&amp;KFF000012&amp;S13</oddHeader>
      </headerFooter>
    </customSheetView>
    <customSheetView guid="{BCAA60C1-C33E-433D-8C88-112166134EA7}" scale="75" showPageBreaks="1" hiddenRows="1" view="pageLayout" topLeftCell="A2">
      <selection sqref="A1:I2"/>
      <rowBreaks count="1" manualBreakCount="1">
        <brk id="22" max="16383" man="1"/>
      </rowBreaks>
      <pageMargins left="0" right="0" top="0" bottom="0" header="0" footer="0"/>
      <pageSetup orientation="portrait" r:id="rId3"/>
      <headerFooter>
        <oddHeader>&amp;C&amp;"-,Bold"&amp;14&amp;KFF0000CHART E.1. BUDGET&amp;K01+000
RATING FACTORS 1, 2, 3 AND 5</oddHeader>
      </headerFooter>
    </customSheetView>
  </customSheetViews>
  <mergeCells count="36">
    <mergeCell ref="B11:G11"/>
    <mergeCell ref="B12:G12"/>
    <mergeCell ref="B13:G13"/>
    <mergeCell ref="B10:I10"/>
    <mergeCell ref="H12:I12"/>
    <mergeCell ref="H11:I11"/>
    <mergeCell ref="H13:I13"/>
    <mergeCell ref="H9:I9"/>
    <mergeCell ref="H8:I8"/>
    <mergeCell ref="H6:I6"/>
    <mergeCell ref="B6:G6"/>
    <mergeCell ref="B8:G8"/>
    <mergeCell ref="B7:I7"/>
    <mergeCell ref="B9:G9"/>
    <mergeCell ref="B3:C3"/>
    <mergeCell ref="D3:I3"/>
    <mergeCell ref="A1:I2"/>
    <mergeCell ref="H5:I5"/>
    <mergeCell ref="B5:G5"/>
    <mergeCell ref="B4:C4"/>
    <mergeCell ref="D4:I4"/>
    <mergeCell ref="B20:G20"/>
    <mergeCell ref="B21:G21"/>
    <mergeCell ref="H20:I20"/>
    <mergeCell ref="H21:I21"/>
    <mergeCell ref="H14:I14"/>
    <mergeCell ref="B14:G14"/>
    <mergeCell ref="B15:G15"/>
    <mergeCell ref="H15:I15"/>
    <mergeCell ref="B17:G17"/>
    <mergeCell ref="H17:I17"/>
    <mergeCell ref="B18:I18"/>
    <mergeCell ref="B19:G19"/>
    <mergeCell ref="H19:I19"/>
    <mergeCell ref="B16:G16"/>
    <mergeCell ref="H16:I16"/>
  </mergeCells>
  <pageMargins left="0.2" right="0.2" top="0.80208333333333337" bottom="0.25" header="0.3" footer="0.3"/>
  <pageSetup orientation="portrait" r:id="rId4"/>
  <headerFooter>
    <oddHeader>&amp;C&amp;"-,Bold"&amp;14&amp;KFF0000CHART E: USE OF FUNDS 
&amp;K01+000RATING FACTORS 3B, 3C, 3D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B9E3-AD2A-4AD6-B592-BE83C55B418C}">
  <dimension ref="A1:C4"/>
  <sheetViews>
    <sheetView workbookViewId="0">
      <selection activeCell="A4" sqref="A4:C4"/>
    </sheetView>
  </sheetViews>
  <sheetFormatPr defaultRowHeight="15" x14ac:dyDescent="0.25"/>
  <cols>
    <col min="1" max="1" width="8.7109375" customWidth="1"/>
    <col min="3" max="3" width="57.7109375" customWidth="1"/>
  </cols>
  <sheetData>
    <row r="1" spans="1:3" x14ac:dyDescent="0.25">
      <c r="C1" t="s">
        <v>196</v>
      </c>
    </row>
    <row r="2" spans="1:3" x14ac:dyDescent="0.25">
      <c r="C2" t="s">
        <v>197</v>
      </c>
    </row>
    <row r="3" spans="1:3" x14ac:dyDescent="0.25">
      <c r="A3" s="299" t="s">
        <v>198</v>
      </c>
      <c r="B3" s="299"/>
    </row>
    <row r="4" spans="1:3" ht="194.45" customHeight="1" x14ac:dyDescent="0.25">
      <c r="A4" s="300" t="s">
        <v>199</v>
      </c>
      <c r="B4" s="300"/>
      <c r="C4" s="300"/>
    </row>
  </sheetData>
  <sheetProtection algorithmName="SHA-512" hashValue="wkxqLMWzSQupb5zMsrPOEFm3OINY+3kpzQO0SAkkjSdT2qgbRnmYbm1HWoFfzCWBQlR6nrS7Kls82BPLYW/gFQ==" saltValue="Xfo4ZTsx6m475d6R/uPUsw==" spinCount="100000" sheet="1" objects="1" scenarios="1"/>
  <mergeCells count="2">
    <mergeCell ref="A3:B3"/>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7479758-3b7b-4e8a-9257-14e40e855962">HUDOHC-252596673-116954</_dlc_DocId>
    <_dlc_DocIdUrl xmlns="27479758-3b7b-4e8a-9257-14e40e855962">
      <Url>https://hudgov.sharepoint.com/sites/OHC/OHC/KMTest/OPGA/_layouts/15/DocIdRedir.aspx?ID=HUDOHC-252596673-116954</Url>
      <Description>HUDOHC-252596673-116954</Description>
    </_dlc_DocIdUrl>
    <Related_x0020_Assets xmlns="b9dcae5f-6e00-4f43-9243-ee17abfd1bc0" xsi:nil="true"/>
    <Date xmlns="b9dcae5f-6e00-4f43-9243-ee17abfd1bc0" xsi:nil="true"/>
    <Author_x002f_Publisher xmlns="b9dcae5f-6e00-4f43-9243-ee17abfd1bc0" xsi:nil="true"/>
    <Associated_x0020_Terms xmlns="b9dcae5f-6e00-4f43-9243-ee17abfd1bc0" xsi:nil="true"/>
    <Revision_x002f_Version xmlns="b9dcae5f-6e00-4f43-9243-ee17abfd1bc0" xsi:nil="true"/>
    <Document_x0020_Type xmlns="b9dcae5f-6e00-4f43-9243-ee17abfd1bc0">NOFA Process</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455835F3A39E54AA2A364EA9789AB73" ma:contentTypeVersion="357" ma:contentTypeDescription="Create a new document." ma:contentTypeScope="" ma:versionID="2f510a1bf8706d422f696ed92840a72f">
  <xsd:schema xmlns:xsd="http://www.w3.org/2001/XMLSchema" xmlns:xs="http://www.w3.org/2001/XMLSchema" xmlns:p="http://schemas.microsoft.com/office/2006/metadata/properties" xmlns:ns2="27479758-3b7b-4e8a-9257-14e40e855962" xmlns:ns3="b9dcae5f-6e00-4f43-9243-ee17abfd1bc0" xmlns:ns4="4c336183-e1dc-4b86-8975-436de88f8133" targetNamespace="http://schemas.microsoft.com/office/2006/metadata/properties" ma:root="true" ma:fieldsID="8c6d60eb2126a915dc51e12932eb2f48" ns2:_="" ns3:_="" ns4:_="">
    <xsd:import namespace="27479758-3b7b-4e8a-9257-14e40e855962"/>
    <xsd:import namespace="b9dcae5f-6e00-4f43-9243-ee17abfd1bc0"/>
    <xsd:import namespace="4c336183-e1dc-4b86-8975-436de88f81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ocument_x0020_Type" minOccurs="0"/>
                <xsd:element ref="ns3:Author_x002f_Publisher" minOccurs="0"/>
                <xsd:element ref="ns3:Related_x0020_Assets" minOccurs="0"/>
                <xsd:element ref="ns3:Date" minOccurs="0"/>
                <xsd:element ref="ns3:Revision_x002f_Version" minOccurs="0"/>
                <xsd:element ref="ns3:Associated_x0020_Term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4:SharedWithUsers" minOccurs="0"/>
                <xsd:element ref="ns4: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79758-3b7b-4e8a-9257-14e40e85596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9dcae5f-6e00-4f43-9243-ee17abfd1b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_x0020_Type" ma:index="13" nillable="true" ma:displayName="Document Type" ma:internalName="Document_x0020_Type">
      <xsd:simpleType>
        <xsd:restriction base="dms:Text">
          <xsd:maxLength value="255"/>
        </xsd:restriction>
      </xsd:simpleType>
    </xsd:element>
    <xsd:element name="Author_x002f_Publisher" ma:index="14" nillable="true" ma:displayName="Author/Publisher" ma:internalName="Author_x002f_Publisher">
      <xsd:simpleType>
        <xsd:restriction base="dms:Text">
          <xsd:maxLength value="255"/>
        </xsd:restriction>
      </xsd:simpleType>
    </xsd:element>
    <xsd:element name="Related_x0020_Assets" ma:index="15" nillable="true" ma:displayName="Related Assets" ma:format="Dropdown" ma:internalName="Related_x0020_Assets">
      <xsd:simpleType>
        <xsd:restriction base="dms:Note">
          <xsd:maxLength value="255"/>
        </xsd:restriction>
      </xsd:simpleType>
    </xsd:element>
    <xsd:element name="Date" ma:index="16" nillable="true" ma:displayName="Date" ma:format="DateOnly" ma:internalName="Date">
      <xsd:simpleType>
        <xsd:restriction base="dms:DateTime"/>
      </xsd:simpleType>
    </xsd:element>
    <xsd:element name="Revision_x002f_Version" ma:index="17" nillable="true" ma:displayName="Revision/Version" ma:internalName="Revision_x002f_Version">
      <xsd:simpleType>
        <xsd:restriction base="dms:Text">
          <xsd:maxLength value="255"/>
        </xsd:restriction>
      </xsd:simpleType>
    </xsd:element>
    <xsd:element name="Associated_x0020_Terms" ma:index="18" nillable="true" ma:displayName="Associated Terms" ma:format="Dropdown" ma:internalName="Associated_x0020_Terms">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336183-e1dc-4b86-8975-436de88f813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D36AAB-AD48-4CC4-969A-758C538903E3}">
  <ds:schemaRefs>
    <ds:schemaRef ds:uri="http://purl.org/dc/elements/1.1/"/>
    <ds:schemaRef ds:uri="http://schemas.microsoft.com/office/2006/metadata/properties"/>
    <ds:schemaRef ds:uri="27479758-3b7b-4e8a-9257-14e40e855962"/>
    <ds:schemaRef ds:uri="http://purl.org/dc/terms/"/>
    <ds:schemaRef ds:uri="b9dcae5f-6e00-4f43-9243-ee17abfd1bc0"/>
    <ds:schemaRef ds:uri="http://schemas.microsoft.com/office/infopath/2007/PartnerControls"/>
    <ds:schemaRef ds:uri="http://schemas.microsoft.com/office/2006/documentManagement/types"/>
    <ds:schemaRef ds:uri="http://schemas.openxmlformats.org/package/2006/metadata/core-properties"/>
    <ds:schemaRef ds:uri="4c336183-e1dc-4b86-8975-436de88f8133"/>
    <ds:schemaRef ds:uri="http://www.w3.org/XML/1998/namespace"/>
    <ds:schemaRef ds:uri="http://purl.org/dc/dcmitype/"/>
  </ds:schemaRefs>
</ds:datastoreItem>
</file>

<file path=customXml/itemProps2.xml><?xml version="1.0" encoding="utf-8"?>
<ds:datastoreItem xmlns:ds="http://schemas.openxmlformats.org/officeDocument/2006/customXml" ds:itemID="{C69D7A11-C6A4-4B34-AED7-4E2F779E0B29}">
  <ds:schemaRefs>
    <ds:schemaRef ds:uri="http://schemas.microsoft.com/sharepoint/v3/contenttype/forms"/>
  </ds:schemaRefs>
</ds:datastoreItem>
</file>

<file path=customXml/itemProps3.xml><?xml version="1.0" encoding="utf-8"?>
<ds:datastoreItem xmlns:ds="http://schemas.openxmlformats.org/officeDocument/2006/customXml" ds:itemID="{93453937-E60D-4672-89D7-14E2C49B04AE}">
  <ds:schemaRefs>
    <ds:schemaRef ds:uri="http://schemas.microsoft.com/sharepoint/events"/>
  </ds:schemaRefs>
</ds:datastoreItem>
</file>

<file path=customXml/itemProps4.xml><?xml version="1.0" encoding="utf-8"?>
<ds:datastoreItem xmlns:ds="http://schemas.openxmlformats.org/officeDocument/2006/customXml" ds:itemID="{D4B388D5-10AA-4A9A-ADBF-A28DE51BB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479758-3b7b-4e8a-9257-14e40e855962"/>
    <ds:schemaRef ds:uri="b9dcae5f-6e00-4f43-9243-ee17abfd1bc0"/>
    <ds:schemaRef ds:uri="4c336183-e1dc-4b86-8975-436de88f81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A1 LHCA Characteristics</vt:lpstr>
      <vt:lpstr>A2 INT SHFA MSO Characteristics</vt:lpstr>
      <vt:lpstr>B Services and Modes</vt:lpstr>
      <vt:lpstr>C Other HUD Programs</vt:lpstr>
      <vt:lpstr>Chart E Instructions</vt:lpstr>
      <vt:lpstr>Chart E Use of Funds</vt:lpstr>
      <vt:lpstr>Public Reporting Burden</vt:lpstr>
      <vt:lpstr>'A2 INT SHFA MSO Characteristics'!Print_Titles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H13287</dc:creator>
  <cp:keywords/>
  <dc:description/>
  <cp:lastModifiedBy>Oaks, Tracie R</cp:lastModifiedBy>
  <cp:revision/>
  <dcterms:created xsi:type="dcterms:W3CDTF">2012-08-13T17:53:12Z</dcterms:created>
  <dcterms:modified xsi:type="dcterms:W3CDTF">2021-09-13T18:45:15Z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0x010100D455835F3A39E54AA2A364EA9789AB73</vt:lpwstr>
  </property>
  <property fmtid="{D5CDD505-2E9C-101B-9397-08002B2CF9AE}" pid="4" name="_dlc_DocIdItemGuid">
    <vt:lpwstr>735d0066-b916-4fbb-8812-07f0a16fc2f0</vt:lpwstr>
  </property>
</Properties>
</file>