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66925"/>
  <mc:AlternateContent xmlns:mc="http://schemas.openxmlformats.org/markup-compatibility/2006">
    <mc:Choice Requires="x15">
      <x15ac:absPath xmlns:x15ac="http://schemas.microsoft.com/office/spreadsheetml/2010/11/ac" url="https://d.docs.live.net/ea3c9dac65ac86df/Documents/"/>
    </mc:Choice>
  </mc:AlternateContent>
  <xr:revisionPtr revIDLastSave="0" documentId="8_{4D596D6C-6129-4FB3-BB95-9960B73384C2}" xr6:coauthVersionLast="47" xr6:coauthVersionMax="47" xr10:uidLastSave="{00000000-0000-0000-0000-000000000000}"/>
  <bookViews>
    <workbookView xWindow="-120" yWindow="-120" windowWidth="24240" windowHeight="13140" firstSheet="1" activeTab="1" xr2:uid="{B1AFDD72-F058-45C9-B829-1E7ADCF0B531}"/>
  </bookViews>
  <sheets>
    <sheet name="PRA" sheetId="47" r:id="rId1"/>
    <sheet name="Instructions" sheetId="31" r:id="rId2"/>
    <sheet name="Appendix Instructions" sheetId="49" r:id="rId3"/>
    <sheet name="Filing Information" sheetId="34" r:id="rId4"/>
    <sheet name="Filing Notes" sheetId="35" r:id="rId5"/>
    <sheet name="Flat Rate Revenue" sheetId="14" r:id="rId6"/>
    <sheet name="Per Minute Revenue" sheetId="18" r:id="rId7"/>
    <sheet name="Add. Revenue Paid To Provider" sheetId="19" r:id="rId8"/>
    <sheet name="Costs Paid By Provider" sheetId="51" r:id="rId9"/>
    <sheet name="Demand" sheetId="2" r:id="rId10"/>
    <sheet name="VRS Expenses" sheetId="3" r:id="rId11"/>
    <sheet name="IP Relay Expenses" sheetId="41" r:id="rId12"/>
    <sheet name="IP CTS CA Expenses" sheetId="42" r:id="rId13"/>
    <sheet name="IP CTS ASR Expenses" sheetId="43" r:id="rId14"/>
    <sheet name="CA Stats" sheetId="22" r:id="rId15"/>
  </sheets>
  <definedNames>
    <definedName name="AdditionalCosts">'Add. Revenue Paid To Provider'!$U$62:$AD$204</definedName>
    <definedName name="CAStats">'CA Stats'!$O$1:$AA$13</definedName>
    <definedName name="Demand">Demand!$T$1:$Y$193</definedName>
    <definedName name="FilingInformation">'Filing Information'!$O$1:$U$2</definedName>
    <definedName name="FilingNotes">'Filing Notes'!$N$1:$Q$2</definedName>
    <definedName name="FlatRate_CTS">'Flat Rate Revenue'!$AU$62:$BE$204</definedName>
    <definedName name="FlatRate_STS">'Flat Rate Revenue'!$AI$62:$AS$204</definedName>
    <definedName name="FlatRate_TTY">'Flat Rate Revenue'!$W$62:$AG$204</definedName>
    <definedName name="IPCTSASRCost">'IP CTS ASR Expenses'!$Q$1:$V$157</definedName>
    <definedName name="IPCTSCACosts">'IP CTS CA Expenses'!$Q$1:$V$157</definedName>
    <definedName name="IPRelayCosts">'IP Relay Expenses'!$Q$1:$V$157</definedName>
    <definedName name="PerMinuteRevenue">'Per Minute Revenue'!$Q$62:$AB$206</definedName>
    <definedName name="ProviderCostsPaid">'Costs Paid By Provider'!$R$63:$Z$204</definedName>
    <definedName name="VRSCosts">'VRS Expenses'!$Q$1:$V$157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 i="34" l="1"/>
  <c r="T2" i="34"/>
  <c r="R2" i="34"/>
  <c r="P2" i="34"/>
  <c r="Q2" i="34"/>
  <c r="O2" i="34" s="1"/>
  <c r="V157" i="43"/>
  <c r="U157" i="43"/>
  <c r="V156" i="43"/>
  <c r="U156" i="43"/>
  <c r="V155" i="43"/>
  <c r="U155" i="43"/>
  <c r="V154" i="43"/>
  <c r="U154" i="43"/>
  <c r="V153" i="43"/>
  <c r="U153" i="43"/>
  <c r="V152" i="43"/>
  <c r="U152" i="43"/>
  <c r="V151" i="43"/>
  <c r="U151" i="43"/>
  <c r="V150" i="43"/>
  <c r="U150" i="43"/>
  <c r="V149" i="43"/>
  <c r="U149" i="43"/>
  <c r="V148" i="43"/>
  <c r="U148" i="43"/>
  <c r="V147" i="43"/>
  <c r="U147" i="43"/>
  <c r="V146" i="43"/>
  <c r="U146" i="43"/>
  <c r="V145" i="43"/>
  <c r="U145" i="43"/>
  <c r="V144" i="43"/>
  <c r="U144" i="43"/>
  <c r="V143" i="43"/>
  <c r="U143" i="43"/>
  <c r="V142" i="43"/>
  <c r="U142" i="43"/>
  <c r="V141" i="43"/>
  <c r="U141" i="43"/>
  <c r="V140" i="43"/>
  <c r="U140" i="43"/>
  <c r="V139" i="43"/>
  <c r="U139" i="43"/>
  <c r="V138" i="43"/>
  <c r="U138" i="43"/>
  <c r="V137" i="43"/>
  <c r="U137" i="43"/>
  <c r="V136" i="43"/>
  <c r="U136" i="43"/>
  <c r="V135" i="43"/>
  <c r="U135" i="43"/>
  <c r="V134" i="43"/>
  <c r="U134" i="43"/>
  <c r="V133" i="43"/>
  <c r="U133" i="43"/>
  <c r="V132" i="43"/>
  <c r="U132" i="43"/>
  <c r="V131" i="43"/>
  <c r="U131" i="43"/>
  <c r="V130" i="43"/>
  <c r="U130" i="43"/>
  <c r="V129" i="43"/>
  <c r="U129" i="43"/>
  <c r="V128" i="43"/>
  <c r="U128" i="43"/>
  <c r="V127" i="43"/>
  <c r="U127" i="43"/>
  <c r="V126" i="43"/>
  <c r="U126" i="43"/>
  <c r="V125" i="43"/>
  <c r="U125" i="43"/>
  <c r="V124" i="43"/>
  <c r="U124" i="43"/>
  <c r="V123" i="43"/>
  <c r="U123" i="43"/>
  <c r="V122" i="43"/>
  <c r="U122" i="43"/>
  <c r="V121" i="43"/>
  <c r="U121" i="43"/>
  <c r="V120" i="43"/>
  <c r="U120" i="43"/>
  <c r="V119" i="43"/>
  <c r="U119" i="43"/>
  <c r="V118" i="43"/>
  <c r="U118" i="43"/>
  <c r="V117" i="43"/>
  <c r="U117" i="43"/>
  <c r="V116" i="43"/>
  <c r="U116" i="43"/>
  <c r="V115" i="43"/>
  <c r="U115" i="43"/>
  <c r="V114" i="43"/>
  <c r="U114" i="43"/>
  <c r="V113" i="43"/>
  <c r="U113" i="43"/>
  <c r="V112" i="43"/>
  <c r="U112" i="43"/>
  <c r="V111" i="43"/>
  <c r="U111" i="43"/>
  <c r="V110" i="43"/>
  <c r="U110" i="43"/>
  <c r="V109" i="43"/>
  <c r="U109" i="43"/>
  <c r="V108" i="43"/>
  <c r="U108" i="43"/>
  <c r="V107" i="43"/>
  <c r="U107" i="43"/>
  <c r="V106" i="43"/>
  <c r="U106" i="43"/>
  <c r="V105" i="43"/>
  <c r="U105" i="43"/>
  <c r="V104" i="43"/>
  <c r="U104" i="43"/>
  <c r="V103" i="43"/>
  <c r="U103" i="43"/>
  <c r="V102" i="43"/>
  <c r="U102" i="43"/>
  <c r="V101" i="43"/>
  <c r="U101" i="43"/>
  <c r="V100" i="43"/>
  <c r="U100" i="43"/>
  <c r="V99" i="43"/>
  <c r="U99" i="43"/>
  <c r="V98" i="43"/>
  <c r="U98" i="43"/>
  <c r="V97" i="43"/>
  <c r="U97" i="43"/>
  <c r="V96" i="43"/>
  <c r="U96" i="43"/>
  <c r="V95" i="43"/>
  <c r="U95" i="43"/>
  <c r="V94" i="43"/>
  <c r="U94" i="43"/>
  <c r="V93" i="43"/>
  <c r="U93" i="43"/>
  <c r="V92" i="43"/>
  <c r="U92" i="43"/>
  <c r="V91" i="43"/>
  <c r="U91" i="43"/>
  <c r="V90" i="43"/>
  <c r="U90" i="43"/>
  <c r="V89" i="43"/>
  <c r="U89" i="43"/>
  <c r="V88" i="43"/>
  <c r="U88" i="43"/>
  <c r="V87" i="43"/>
  <c r="U87" i="43"/>
  <c r="V86" i="43"/>
  <c r="U86" i="43"/>
  <c r="V85" i="43"/>
  <c r="U85" i="43"/>
  <c r="V84" i="43"/>
  <c r="U84" i="43"/>
  <c r="V83" i="43"/>
  <c r="U83" i="43"/>
  <c r="V82" i="43"/>
  <c r="U82" i="43"/>
  <c r="V81" i="43"/>
  <c r="U81" i="43"/>
  <c r="V80" i="43"/>
  <c r="U80" i="43"/>
  <c r="V79" i="43"/>
  <c r="U79" i="43"/>
  <c r="V78" i="43"/>
  <c r="U78" i="43"/>
  <c r="V77" i="43"/>
  <c r="U77" i="43"/>
  <c r="V76" i="43"/>
  <c r="U76" i="43"/>
  <c r="V75" i="43"/>
  <c r="U75" i="43"/>
  <c r="V74" i="43"/>
  <c r="U74" i="43"/>
  <c r="V73" i="43"/>
  <c r="U73" i="43"/>
  <c r="V72" i="43"/>
  <c r="U72" i="43"/>
  <c r="V71" i="43"/>
  <c r="U71" i="43"/>
  <c r="V70" i="43"/>
  <c r="U70" i="43"/>
  <c r="V69" i="43"/>
  <c r="U69" i="43"/>
  <c r="V68" i="43"/>
  <c r="U68" i="43"/>
  <c r="V67" i="43"/>
  <c r="U67" i="43"/>
  <c r="V66" i="43"/>
  <c r="U66" i="43"/>
  <c r="V65" i="43"/>
  <c r="U65" i="43"/>
  <c r="V64" i="43"/>
  <c r="U64" i="43"/>
  <c r="V63" i="43"/>
  <c r="U63" i="43"/>
  <c r="V62" i="43"/>
  <c r="U62" i="43"/>
  <c r="V61" i="43"/>
  <c r="U61" i="43"/>
  <c r="V60" i="43"/>
  <c r="U60" i="43"/>
  <c r="V59" i="43"/>
  <c r="U59" i="43"/>
  <c r="V58" i="43"/>
  <c r="U58" i="43"/>
  <c r="V57" i="43"/>
  <c r="U57" i="43"/>
  <c r="V56" i="43"/>
  <c r="U56" i="43"/>
  <c r="V55" i="43"/>
  <c r="U55" i="43"/>
  <c r="V54" i="43"/>
  <c r="U54" i="43"/>
  <c r="V53" i="43"/>
  <c r="U53" i="43"/>
  <c r="V52" i="43"/>
  <c r="U52" i="43"/>
  <c r="V51" i="43"/>
  <c r="U51" i="43"/>
  <c r="V50" i="43"/>
  <c r="U50" i="43"/>
  <c r="V49" i="43"/>
  <c r="U49" i="43"/>
  <c r="V48" i="43"/>
  <c r="U48" i="43"/>
  <c r="V47" i="43"/>
  <c r="U47" i="43"/>
  <c r="V46" i="43"/>
  <c r="U46" i="43"/>
  <c r="V45" i="43"/>
  <c r="U45" i="43"/>
  <c r="V44" i="43"/>
  <c r="U44" i="43"/>
  <c r="V43" i="43"/>
  <c r="U43" i="43"/>
  <c r="V42" i="43"/>
  <c r="U42" i="43"/>
  <c r="V41" i="43"/>
  <c r="U41" i="43"/>
  <c r="V40" i="43"/>
  <c r="U40" i="43"/>
  <c r="V39" i="43"/>
  <c r="U39" i="43"/>
  <c r="V38" i="43"/>
  <c r="U38" i="43"/>
  <c r="V37" i="43"/>
  <c r="U37" i="43"/>
  <c r="V36" i="43"/>
  <c r="U36" i="43"/>
  <c r="V35" i="43"/>
  <c r="U35" i="43"/>
  <c r="V34" i="43"/>
  <c r="U34" i="43"/>
  <c r="V33" i="43"/>
  <c r="U33" i="43"/>
  <c r="V32" i="43"/>
  <c r="U32" i="43"/>
  <c r="V31" i="43"/>
  <c r="U31" i="43"/>
  <c r="V30" i="43"/>
  <c r="U30" i="43"/>
  <c r="V29" i="43"/>
  <c r="U29" i="43"/>
  <c r="V28" i="43"/>
  <c r="U28" i="43"/>
  <c r="V27" i="43"/>
  <c r="U27" i="43"/>
  <c r="V26" i="43"/>
  <c r="U26" i="43"/>
  <c r="V25" i="43"/>
  <c r="U25" i="43"/>
  <c r="V24" i="43"/>
  <c r="U24" i="43"/>
  <c r="V23" i="43"/>
  <c r="U23" i="43"/>
  <c r="V22" i="43"/>
  <c r="U22" i="43"/>
  <c r="V21" i="43"/>
  <c r="U21" i="43"/>
  <c r="V20" i="43"/>
  <c r="U20" i="43"/>
  <c r="V19" i="43"/>
  <c r="U19" i="43"/>
  <c r="V18" i="43"/>
  <c r="U18" i="43"/>
  <c r="V17" i="43"/>
  <c r="U17" i="43"/>
  <c r="V16" i="43"/>
  <c r="U16" i="43"/>
  <c r="V15" i="43"/>
  <c r="U15" i="43"/>
  <c r="V14" i="43"/>
  <c r="U14" i="43"/>
  <c r="V13" i="43"/>
  <c r="U13" i="43"/>
  <c r="V12" i="43"/>
  <c r="U12" i="43"/>
  <c r="V11" i="43"/>
  <c r="U11" i="43"/>
  <c r="V10" i="43"/>
  <c r="U10" i="43"/>
  <c r="V9" i="43"/>
  <c r="U9" i="43"/>
  <c r="V8" i="43"/>
  <c r="U8" i="43"/>
  <c r="V7" i="43"/>
  <c r="U7" i="43"/>
  <c r="V6" i="43"/>
  <c r="U6" i="43"/>
  <c r="V5" i="43"/>
  <c r="U5" i="43"/>
  <c r="V4" i="43"/>
  <c r="U4" i="43"/>
  <c r="V3" i="43"/>
  <c r="U3" i="43"/>
  <c r="V2" i="43"/>
  <c r="U2" i="43"/>
  <c r="V157" i="42"/>
  <c r="U157" i="42"/>
  <c r="V156" i="42"/>
  <c r="U156" i="42"/>
  <c r="V155" i="42"/>
  <c r="U155" i="42"/>
  <c r="V154" i="42"/>
  <c r="U154" i="42"/>
  <c r="V153" i="42"/>
  <c r="U153" i="42"/>
  <c r="V152" i="42"/>
  <c r="U152" i="42"/>
  <c r="V151" i="42"/>
  <c r="U151" i="42"/>
  <c r="V150" i="42"/>
  <c r="U150" i="42"/>
  <c r="V149" i="42"/>
  <c r="U149" i="42"/>
  <c r="V148" i="42"/>
  <c r="U148" i="42"/>
  <c r="V147" i="42"/>
  <c r="U147" i="42"/>
  <c r="V146" i="42"/>
  <c r="U146" i="42"/>
  <c r="V145" i="42"/>
  <c r="U145" i="42"/>
  <c r="V144" i="42"/>
  <c r="U144" i="42"/>
  <c r="V143" i="42"/>
  <c r="U143" i="42"/>
  <c r="V142" i="42"/>
  <c r="U142" i="42"/>
  <c r="V141" i="42"/>
  <c r="U141" i="42"/>
  <c r="V140" i="42"/>
  <c r="U140" i="42"/>
  <c r="V139" i="42"/>
  <c r="U139" i="42"/>
  <c r="V138" i="42"/>
  <c r="U138" i="42"/>
  <c r="V137" i="42"/>
  <c r="U137" i="42"/>
  <c r="V136" i="42"/>
  <c r="U136" i="42"/>
  <c r="V135" i="42"/>
  <c r="U135" i="42"/>
  <c r="V134" i="42"/>
  <c r="U134" i="42"/>
  <c r="V133" i="42"/>
  <c r="U133" i="42"/>
  <c r="V132" i="42"/>
  <c r="U132" i="42"/>
  <c r="V131" i="42"/>
  <c r="U131" i="42"/>
  <c r="V130" i="42"/>
  <c r="U130" i="42"/>
  <c r="V129" i="42"/>
  <c r="U129" i="42"/>
  <c r="V128" i="42"/>
  <c r="U128" i="42"/>
  <c r="V127" i="42"/>
  <c r="U127" i="42"/>
  <c r="V126" i="42"/>
  <c r="U126" i="42"/>
  <c r="V125" i="42"/>
  <c r="U125" i="42"/>
  <c r="V124" i="42"/>
  <c r="U124" i="42"/>
  <c r="V123" i="42"/>
  <c r="U123" i="42"/>
  <c r="V122" i="42"/>
  <c r="U122" i="42"/>
  <c r="V121" i="42"/>
  <c r="U121" i="42"/>
  <c r="V120" i="42"/>
  <c r="U120" i="42"/>
  <c r="V119" i="42"/>
  <c r="U119" i="42"/>
  <c r="V118" i="42"/>
  <c r="U118" i="42"/>
  <c r="V117" i="42"/>
  <c r="U117" i="42"/>
  <c r="V116" i="42"/>
  <c r="U116" i="42"/>
  <c r="V115" i="42"/>
  <c r="U115" i="42"/>
  <c r="V114" i="42"/>
  <c r="U114" i="42"/>
  <c r="V113" i="42"/>
  <c r="U113" i="42"/>
  <c r="V112" i="42"/>
  <c r="U112" i="42"/>
  <c r="V111" i="42"/>
  <c r="U111" i="42"/>
  <c r="V110" i="42"/>
  <c r="U110" i="42"/>
  <c r="V109" i="42"/>
  <c r="U109" i="42"/>
  <c r="V108" i="42"/>
  <c r="U108" i="42"/>
  <c r="V107" i="42"/>
  <c r="U107" i="42"/>
  <c r="V106" i="42"/>
  <c r="U106" i="42"/>
  <c r="V105" i="42"/>
  <c r="U105" i="42"/>
  <c r="V104" i="42"/>
  <c r="U104" i="42"/>
  <c r="V103" i="42"/>
  <c r="U103" i="42"/>
  <c r="V102" i="42"/>
  <c r="U102" i="42"/>
  <c r="V101" i="42"/>
  <c r="U101" i="42"/>
  <c r="V100" i="42"/>
  <c r="U100" i="42"/>
  <c r="V99" i="42"/>
  <c r="U99" i="42"/>
  <c r="V98" i="42"/>
  <c r="U98" i="42"/>
  <c r="V97" i="42"/>
  <c r="U97" i="42"/>
  <c r="V96" i="42"/>
  <c r="U96" i="42"/>
  <c r="V95" i="42"/>
  <c r="U95" i="42"/>
  <c r="V94" i="42"/>
  <c r="U94" i="42"/>
  <c r="V93" i="42"/>
  <c r="U93" i="42"/>
  <c r="V92" i="42"/>
  <c r="U92" i="42"/>
  <c r="V91" i="42"/>
  <c r="U91" i="42"/>
  <c r="V90" i="42"/>
  <c r="U90" i="42"/>
  <c r="V89" i="42"/>
  <c r="U89" i="42"/>
  <c r="V88" i="42"/>
  <c r="U88" i="42"/>
  <c r="V87" i="42"/>
  <c r="U87" i="42"/>
  <c r="V86" i="42"/>
  <c r="U86" i="42"/>
  <c r="V85" i="42"/>
  <c r="U85" i="42"/>
  <c r="V84" i="42"/>
  <c r="U84" i="42"/>
  <c r="V83" i="42"/>
  <c r="U83" i="42"/>
  <c r="V82" i="42"/>
  <c r="U82" i="42"/>
  <c r="V81" i="42"/>
  <c r="U81" i="42"/>
  <c r="V80" i="42"/>
  <c r="U80" i="42"/>
  <c r="V79" i="42"/>
  <c r="U79" i="42"/>
  <c r="V78" i="42"/>
  <c r="U78" i="42"/>
  <c r="V77" i="42"/>
  <c r="U77" i="42"/>
  <c r="V76" i="42"/>
  <c r="U76" i="42"/>
  <c r="V75" i="42"/>
  <c r="U75" i="42"/>
  <c r="V74" i="42"/>
  <c r="U74" i="42"/>
  <c r="V73" i="42"/>
  <c r="U73" i="42"/>
  <c r="V72" i="42"/>
  <c r="U72" i="42"/>
  <c r="V71" i="42"/>
  <c r="U71" i="42"/>
  <c r="V70" i="42"/>
  <c r="U70" i="42"/>
  <c r="V69" i="42"/>
  <c r="U69" i="42"/>
  <c r="V68" i="42"/>
  <c r="U68" i="42"/>
  <c r="V67" i="42"/>
  <c r="U67" i="42"/>
  <c r="V66" i="42"/>
  <c r="U66" i="42"/>
  <c r="V65" i="42"/>
  <c r="U65" i="42"/>
  <c r="V64" i="42"/>
  <c r="U64" i="42"/>
  <c r="V63" i="42"/>
  <c r="U63" i="42"/>
  <c r="V62" i="42"/>
  <c r="U62" i="42"/>
  <c r="V61" i="42"/>
  <c r="U61" i="42"/>
  <c r="V60" i="42"/>
  <c r="U60" i="42"/>
  <c r="V59" i="42"/>
  <c r="U59" i="42"/>
  <c r="V58" i="42"/>
  <c r="U58" i="42"/>
  <c r="V57" i="42"/>
  <c r="U57" i="42"/>
  <c r="V56" i="42"/>
  <c r="U56" i="42"/>
  <c r="V55" i="42"/>
  <c r="U55" i="42"/>
  <c r="V54" i="42"/>
  <c r="U54" i="42"/>
  <c r="V53" i="42"/>
  <c r="U53" i="42"/>
  <c r="V52" i="42"/>
  <c r="U52" i="42"/>
  <c r="V51" i="42"/>
  <c r="U51" i="42"/>
  <c r="V50" i="42"/>
  <c r="U50" i="42"/>
  <c r="V49" i="42"/>
  <c r="U49" i="42"/>
  <c r="V48" i="42"/>
  <c r="U48" i="42"/>
  <c r="V47" i="42"/>
  <c r="U47" i="42"/>
  <c r="V46" i="42"/>
  <c r="U46" i="42"/>
  <c r="V45" i="42"/>
  <c r="U45" i="42"/>
  <c r="V44" i="42"/>
  <c r="U44" i="42"/>
  <c r="V43" i="42"/>
  <c r="U43" i="42"/>
  <c r="V42" i="42"/>
  <c r="U42" i="42"/>
  <c r="V41" i="42"/>
  <c r="U41" i="42"/>
  <c r="V40" i="42"/>
  <c r="U40" i="42"/>
  <c r="V39" i="42"/>
  <c r="U39" i="42"/>
  <c r="V38" i="42"/>
  <c r="U38" i="42"/>
  <c r="V37" i="42"/>
  <c r="U37" i="42"/>
  <c r="V36" i="42"/>
  <c r="U36" i="42"/>
  <c r="V35" i="42"/>
  <c r="U35" i="42"/>
  <c r="V34" i="42"/>
  <c r="U34" i="42"/>
  <c r="V33" i="42"/>
  <c r="U33" i="42"/>
  <c r="V32" i="42"/>
  <c r="U32" i="42"/>
  <c r="V31" i="42"/>
  <c r="U31" i="42"/>
  <c r="V30" i="42"/>
  <c r="U30" i="42"/>
  <c r="V29" i="42"/>
  <c r="U29" i="42"/>
  <c r="V28" i="42"/>
  <c r="U28" i="42"/>
  <c r="V27" i="42"/>
  <c r="U27" i="42"/>
  <c r="V26" i="42"/>
  <c r="U26" i="42"/>
  <c r="V25" i="42"/>
  <c r="U25" i="42"/>
  <c r="V24" i="42"/>
  <c r="U24" i="42"/>
  <c r="V23" i="42"/>
  <c r="U23" i="42"/>
  <c r="V22" i="42"/>
  <c r="U22" i="42"/>
  <c r="V21" i="42"/>
  <c r="U21" i="42"/>
  <c r="V20" i="42"/>
  <c r="U20" i="42"/>
  <c r="V19" i="42"/>
  <c r="U19" i="42"/>
  <c r="V18" i="42"/>
  <c r="U18" i="42"/>
  <c r="V17" i="42"/>
  <c r="U17" i="42"/>
  <c r="V16" i="42"/>
  <c r="U16" i="42"/>
  <c r="V15" i="42"/>
  <c r="U15" i="42"/>
  <c r="V14" i="42"/>
  <c r="U14" i="42"/>
  <c r="V13" i="42"/>
  <c r="U13" i="42"/>
  <c r="V12" i="42"/>
  <c r="U12" i="42"/>
  <c r="V11" i="42"/>
  <c r="U11" i="42"/>
  <c r="V10" i="42"/>
  <c r="U10" i="42"/>
  <c r="V9" i="42"/>
  <c r="U9" i="42"/>
  <c r="V8" i="42"/>
  <c r="U8" i="42"/>
  <c r="V7" i="42"/>
  <c r="U7" i="42"/>
  <c r="V6" i="42"/>
  <c r="U6" i="42"/>
  <c r="V5" i="42"/>
  <c r="U5" i="42"/>
  <c r="V4" i="42"/>
  <c r="U4" i="42"/>
  <c r="V3" i="42"/>
  <c r="U3" i="42"/>
  <c r="V2" i="42"/>
  <c r="U2" i="42"/>
  <c r="V157" i="41"/>
  <c r="U157" i="41"/>
  <c r="V156" i="41"/>
  <c r="U156" i="41"/>
  <c r="V155" i="41"/>
  <c r="U155" i="41"/>
  <c r="V154" i="41"/>
  <c r="U154" i="41"/>
  <c r="V153" i="41"/>
  <c r="U153" i="41"/>
  <c r="V152" i="41"/>
  <c r="U152" i="41"/>
  <c r="V151" i="41"/>
  <c r="U151" i="41"/>
  <c r="V150" i="41"/>
  <c r="U150" i="41"/>
  <c r="V149" i="41"/>
  <c r="U149" i="41"/>
  <c r="V148" i="41"/>
  <c r="U148" i="41"/>
  <c r="V147" i="41"/>
  <c r="U147" i="41"/>
  <c r="V146" i="41"/>
  <c r="U146" i="41"/>
  <c r="V145" i="41"/>
  <c r="U145" i="41"/>
  <c r="V144" i="41"/>
  <c r="U144" i="41"/>
  <c r="V143" i="41"/>
  <c r="U143" i="41"/>
  <c r="V142" i="41"/>
  <c r="U142" i="41"/>
  <c r="V141" i="41"/>
  <c r="U141" i="41"/>
  <c r="V140" i="41"/>
  <c r="U140" i="41"/>
  <c r="V139" i="41"/>
  <c r="U139" i="41"/>
  <c r="V138" i="41"/>
  <c r="U138" i="41"/>
  <c r="V137" i="41"/>
  <c r="U137" i="41"/>
  <c r="V136" i="41"/>
  <c r="U136" i="41"/>
  <c r="V135" i="41"/>
  <c r="U135" i="41"/>
  <c r="V134" i="41"/>
  <c r="U134" i="41"/>
  <c r="V133" i="41"/>
  <c r="U133" i="41"/>
  <c r="V132" i="41"/>
  <c r="U132" i="41"/>
  <c r="V131" i="41"/>
  <c r="U131" i="41"/>
  <c r="V130" i="41"/>
  <c r="U130" i="41"/>
  <c r="V129" i="41"/>
  <c r="U129" i="41"/>
  <c r="V128" i="41"/>
  <c r="U128" i="41"/>
  <c r="V127" i="41"/>
  <c r="U127" i="41"/>
  <c r="V126" i="41"/>
  <c r="U126" i="41"/>
  <c r="V125" i="41"/>
  <c r="U125" i="41"/>
  <c r="V124" i="41"/>
  <c r="U124" i="41"/>
  <c r="V123" i="41"/>
  <c r="U123" i="41"/>
  <c r="V122" i="41"/>
  <c r="U122" i="41"/>
  <c r="V121" i="41"/>
  <c r="U121" i="41"/>
  <c r="V120" i="41"/>
  <c r="U120" i="41"/>
  <c r="V119" i="41"/>
  <c r="U119" i="41"/>
  <c r="V118" i="41"/>
  <c r="U118" i="41"/>
  <c r="V117" i="41"/>
  <c r="U117" i="41"/>
  <c r="V116" i="41"/>
  <c r="U116" i="41"/>
  <c r="V115" i="41"/>
  <c r="U115" i="41"/>
  <c r="V114" i="41"/>
  <c r="U114" i="41"/>
  <c r="V113" i="41"/>
  <c r="U113" i="41"/>
  <c r="V112" i="41"/>
  <c r="U112" i="41"/>
  <c r="V111" i="41"/>
  <c r="U111" i="41"/>
  <c r="V110" i="41"/>
  <c r="U110" i="41"/>
  <c r="V109" i="41"/>
  <c r="U109" i="41"/>
  <c r="V108" i="41"/>
  <c r="U108" i="41"/>
  <c r="V107" i="41"/>
  <c r="U107" i="41"/>
  <c r="V106" i="41"/>
  <c r="U106" i="41"/>
  <c r="V105" i="41"/>
  <c r="U105" i="41"/>
  <c r="V104" i="41"/>
  <c r="U104" i="41"/>
  <c r="V103" i="41"/>
  <c r="U103" i="41"/>
  <c r="V102" i="41"/>
  <c r="U102" i="41"/>
  <c r="V101" i="41"/>
  <c r="U101" i="41"/>
  <c r="V100" i="41"/>
  <c r="U100" i="41"/>
  <c r="V99" i="41"/>
  <c r="U99" i="41"/>
  <c r="V98" i="41"/>
  <c r="U98" i="41"/>
  <c r="V97" i="41"/>
  <c r="U97" i="41"/>
  <c r="V96" i="41"/>
  <c r="U96" i="41"/>
  <c r="V95" i="41"/>
  <c r="U95" i="41"/>
  <c r="V94" i="41"/>
  <c r="U94" i="41"/>
  <c r="V93" i="41"/>
  <c r="U93" i="41"/>
  <c r="V92" i="41"/>
  <c r="U92" i="41"/>
  <c r="V91" i="41"/>
  <c r="U91" i="41"/>
  <c r="V90" i="41"/>
  <c r="U90" i="41"/>
  <c r="V89" i="41"/>
  <c r="U89" i="41"/>
  <c r="V88" i="41"/>
  <c r="U88" i="41"/>
  <c r="V87" i="41"/>
  <c r="U87" i="41"/>
  <c r="V86" i="41"/>
  <c r="U86" i="41"/>
  <c r="V85" i="41"/>
  <c r="U85" i="41"/>
  <c r="V84" i="41"/>
  <c r="U84" i="41"/>
  <c r="V83" i="41"/>
  <c r="U83" i="41"/>
  <c r="V82" i="41"/>
  <c r="U82" i="41"/>
  <c r="V81" i="41"/>
  <c r="U81" i="41"/>
  <c r="V80" i="41"/>
  <c r="U80" i="41"/>
  <c r="V79" i="41"/>
  <c r="U79" i="41"/>
  <c r="V78" i="41"/>
  <c r="U78" i="41"/>
  <c r="V77" i="41"/>
  <c r="U77" i="41"/>
  <c r="V76" i="41"/>
  <c r="U76" i="41"/>
  <c r="V75" i="41"/>
  <c r="U75" i="41"/>
  <c r="V74" i="41"/>
  <c r="U74" i="41"/>
  <c r="V73" i="41"/>
  <c r="U73" i="41"/>
  <c r="V72" i="41"/>
  <c r="U72" i="41"/>
  <c r="V71" i="41"/>
  <c r="U71" i="41"/>
  <c r="V70" i="41"/>
  <c r="U70" i="41"/>
  <c r="V69" i="41"/>
  <c r="U69" i="41"/>
  <c r="V68" i="41"/>
  <c r="U68" i="41"/>
  <c r="V67" i="41"/>
  <c r="U67" i="41"/>
  <c r="V66" i="41"/>
  <c r="U66" i="41"/>
  <c r="V65" i="41"/>
  <c r="U65" i="41"/>
  <c r="V64" i="41"/>
  <c r="U64" i="41"/>
  <c r="V63" i="41"/>
  <c r="U63" i="41"/>
  <c r="V62" i="41"/>
  <c r="U62" i="41"/>
  <c r="V61" i="41"/>
  <c r="U61" i="41"/>
  <c r="V60" i="41"/>
  <c r="U60" i="41"/>
  <c r="V59" i="41"/>
  <c r="U59" i="41"/>
  <c r="V58" i="41"/>
  <c r="U58" i="41"/>
  <c r="V57" i="41"/>
  <c r="U57" i="41"/>
  <c r="V56" i="41"/>
  <c r="U56" i="41"/>
  <c r="V55" i="41"/>
  <c r="U55" i="41"/>
  <c r="V54" i="41"/>
  <c r="U54" i="41"/>
  <c r="V53" i="41"/>
  <c r="U53" i="41"/>
  <c r="V52" i="41"/>
  <c r="U52" i="41"/>
  <c r="V51" i="41"/>
  <c r="U51" i="41"/>
  <c r="V50" i="41"/>
  <c r="U50" i="41"/>
  <c r="V49" i="41"/>
  <c r="U49" i="41"/>
  <c r="V48" i="41"/>
  <c r="U48" i="41"/>
  <c r="V47" i="41"/>
  <c r="U47" i="41"/>
  <c r="V46" i="41"/>
  <c r="U46" i="41"/>
  <c r="V45" i="41"/>
  <c r="U45" i="41"/>
  <c r="V44" i="41"/>
  <c r="U44" i="41"/>
  <c r="V43" i="41"/>
  <c r="U43" i="41"/>
  <c r="V42" i="41"/>
  <c r="U42" i="41"/>
  <c r="V41" i="41"/>
  <c r="U41" i="41"/>
  <c r="V40" i="41"/>
  <c r="U40" i="41"/>
  <c r="V39" i="41"/>
  <c r="U39" i="41"/>
  <c r="V38" i="41"/>
  <c r="U38" i="41"/>
  <c r="V37" i="41"/>
  <c r="U37" i="41"/>
  <c r="V36" i="41"/>
  <c r="U36" i="41"/>
  <c r="V35" i="41"/>
  <c r="U35" i="41"/>
  <c r="V34" i="41"/>
  <c r="U34" i="41"/>
  <c r="V33" i="41"/>
  <c r="U33" i="41"/>
  <c r="V32" i="41"/>
  <c r="U32" i="41"/>
  <c r="V31" i="41"/>
  <c r="U31" i="41"/>
  <c r="V30" i="41"/>
  <c r="U30" i="41"/>
  <c r="V29" i="41"/>
  <c r="U29" i="41"/>
  <c r="V28" i="41"/>
  <c r="U28" i="41"/>
  <c r="V27" i="41"/>
  <c r="U27" i="41"/>
  <c r="V26" i="41"/>
  <c r="U26" i="41"/>
  <c r="V25" i="41"/>
  <c r="U25" i="41"/>
  <c r="V24" i="41"/>
  <c r="U24" i="41"/>
  <c r="V23" i="41"/>
  <c r="U23" i="41"/>
  <c r="V22" i="41"/>
  <c r="U22" i="41"/>
  <c r="V21" i="41"/>
  <c r="U21" i="41"/>
  <c r="V20" i="41"/>
  <c r="U20" i="41"/>
  <c r="V19" i="41"/>
  <c r="U19" i="41"/>
  <c r="V18" i="41"/>
  <c r="U18" i="41"/>
  <c r="V17" i="41"/>
  <c r="U17" i="41"/>
  <c r="V16" i="41"/>
  <c r="U16" i="41"/>
  <c r="V15" i="41"/>
  <c r="U15" i="41"/>
  <c r="V14" i="41"/>
  <c r="U14" i="41"/>
  <c r="V13" i="41"/>
  <c r="U13" i="41"/>
  <c r="V12" i="41"/>
  <c r="U12" i="41"/>
  <c r="V11" i="41"/>
  <c r="U11" i="41"/>
  <c r="V10" i="41"/>
  <c r="U10" i="41"/>
  <c r="V9" i="41"/>
  <c r="U9" i="41"/>
  <c r="V8" i="41"/>
  <c r="U8" i="41"/>
  <c r="V7" i="41"/>
  <c r="U7" i="41"/>
  <c r="V6" i="41"/>
  <c r="U6" i="41"/>
  <c r="V5" i="41"/>
  <c r="U5" i="41"/>
  <c r="V4" i="41"/>
  <c r="U4" i="41"/>
  <c r="V3" i="41"/>
  <c r="U3" i="41"/>
  <c r="V2" i="41"/>
  <c r="U2" i="41"/>
  <c r="AA13" i="22"/>
  <c r="Z13" i="22"/>
  <c r="Y13" i="22"/>
  <c r="X13" i="22"/>
  <c r="W13" i="22"/>
  <c r="V13" i="22"/>
  <c r="U13" i="22"/>
  <c r="T13" i="22"/>
  <c r="S13" i="22"/>
  <c r="AA12" i="22"/>
  <c r="Z12" i="22"/>
  <c r="Y12" i="22"/>
  <c r="X12" i="22"/>
  <c r="W12" i="22"/>
  <c r="V12" i="22"/>
  <c r="U12" i="22"/>
  <c r="T12" i="22"/>
  <c r="S12" i="22"/>
  <c r="AA11" i="22"/>
  <c r="Z11" i="22"/>
  <c r="Y11" i="22"/>
  <c r="X11" i="22"/>
  <c r="W11" i="22"/>
  <c r="V11" i="22"/>
  <c r="U11" i="22"/>
  <c r="T11" i="22"/>
  <c r="S11" i="22"/>
  <c r="AA10" i="22"/>
  <c r="Z10" i="22"/>
  <c r="Y10" i="22"/>
  <c r="X10" i="22"/>
  <c r="W10" i="22"/>
  <c r="V10" i="22"/>
  <c r="U10" i="22"/>
  <c r="T10" i="22"/>
  <c r="S10" i="22"/>
  <c r="AA9" i="22"/>
  <c r="Z9" i="22"/>
  <c r="Y9" i="22"/>
  <c r="X9" i="22"/>
  <c r="W9" i="22"/>
  <c r="V9" i="22"/>
  <c r="U9" i="22"/>
  <c r="T9" i="22"/>
  <c r="S9" i="22"/>
  <c r="AA8" i="22"/>
  <c r="Z8" i="22"/>
  <c r="Y8" i="22"/>
  <c r="X8" i="22"/>
  <c r="W8" i="22"/>
  <c r="V8" i="22"/>
  <c r="U8" i="22"/>
  <c r="T8" i="22"/>
  <c r="S8" i="22"/>
  <c r="AA7" i="22"/>
  <c r="Z7" i="22"/>
  <c r="Y7" i="22"/>
  <c r="X7" i="22"/>
  <c r="W7" i="22"/>
  <c r="V7" i="22"/>
  <c r="U7" i="22"/>
  <c r="T7" i="22"/>
  <c r="S7" i="22"/>
  <c r="AA6" i="22"/>
  <c r="Z6" i="22"/>
  <c r="Y6" i="22"/>
  <c r="X6" i="22"/>
  <c r="W6" i="22"/>
  <c r="V6" i="22"/>
  <c r="U6" i="22"/>
  <c r="T6" i="22"/>
  <c r="S6" i="22"/>
  <c r="AA5" i="22"/>
  <c r="Z5" i="22"/>
  <c r="Y5" i="22"/>
  <c r="X5" i="22"/>
  <c r="W5" i="22"/>
  <c r="V5" i="22"/>
  <c r="U5" i="22"/>
  <c r="T5" i="22"/>
  <c r="S5" i="22"/>
  <c r="AA4" i="22"/>
  <c r="Z4" i="22"/>
  <c r="Y4" i="22"/>
  <c r="X4" i="22"/>
  <c r="W4" i="22"/>
  <c r="V4" i="22"/>
  <c r="U4" i="22"/>
  <c r="T4" i="22"/>
  <c r="S4" i="22"/>
  <c r="AA3" i="22"/>
  <c r="Z3" i="22"/>
  <c r="Y3" i="22"/>
  <c r="X3" i="22"/>
  <c r="W3" i="22"/>
  <c r="V3" i="22"/>
  <c r="U3" i="22"/>
  <c r="T3" i="22"/>
  <c r="S3" i="22"/>
  <c r="AA2" i="22"/>
  <c r="Z2" i="22"/>
  <c r="Y2" i="22"/>
  <c r="X2" i="22"/>
  <c r="W2" i="22"/>
  <c r="V2" i="22"/>
  <c r="U2" i="22"/>
  <c r="T2" i="22"/>
  <c r="S2" i="22"/>
  <c r="L46" i="22"/>
  <c r="Q13" i="22" s="1"/>
  <c r="J46" i="22"/>
  <c r="Q12" i="22" s="1"/>
  <c r="H46" i="22"/>
  <c r="Q11" i="22" s="1"/>
  <c r="F46" i="22"/>
  <c r="Q10" i="22" s="1"/>
  <c r="L26" i="22"/>
  <c r="Q9" i="22" s="1"/>
  <c r="J26" i="22"/>
  <c r="Q8" i="22" s="1"/>
  <c r="H26" i="22"/>
  <c r="Q7" i="22" s="1"/>
  <c r="F26" i="22"/>
  <c r="Q6" i="22" s="1"/>
  <c r="L6" i="22"/>
  <c r="J6" i="22"/>
  <c r="H6" i="22"/>
  <c r="Q3" i="22" s="1"/>
  <c r="F6" i="22"/>
  <c r="Q2" i="22" s="1"/>
  <c r="K6" i="43"/>
  <c r="S152" i="43" s="1"/>
  <c r="I6" i="43"/>
  <c r="S112" i="43" s="1"/>
  <c r="G6" i="43"/>
  <c r="S72" i="43" s="1"/>
  <c r="E6" i="43"/>
  <c r="S40" i="43" s="1"/>
  <c r="K6" i="42"/>
  <c r="S156" i="42" s="1"/>
  <c r="I6" i="42"/>
  <c r="S116" i="42" s="1"/>
  <c r="G6" i="42"/>
  <c r="S76" i="42" s="1"/>
  <c r="E6" i="42"/>
  <c r="S36" i="42" s="1"/>
  <c r="K6" i="41"/>
  <c r="S152" i="41" s="1"/>
  <c r="I6" i="41"/>
  <c r="S112" i="41" s="1"/>
  <c r="G6" i="41"/>
  <c r="S72" i="41" s="1"/>
  <c r="E6" i="41"/>
  <c r="S40" i="41" s="1"/>
  <c r="E6" i="3"/>
  <c r="S7" i="3" s="1"/>
  <c r="K6" i="3"/>
  <c r="S157" i="3" s="1"/>
  <c r="I6" i="3"/>
  <c r="S117" i="3" s="1"/>
  <c r="G6" i="3"/>
  <c r="S74" i="3" s="1"/>
  <c r="V157" i="3"/>
  <c r="U157" i="3"/>
  <c r="V156" i="3"/>
  <c r="U156" i="3"/>
  <c r="V155" i="3"/>
  <c r="U155" i="3"/>
  <c r="V154" i="3"/>
  <c r="U154" i="3"/>
  <c r="V153" i="3"/>
  <c r="U153" i="3"/>
  <c r="V152" i="3"/>
  <c r="U152" i="3"/>
  <c r="V151" i="3"/>
  <c r="U151" i="3"/>
  <c r="V150" i="3"/>
  <c r="U150" i="3"/>
  <c r="V149" i="3"/>
  <c r="U149" i="3"/>
  <c r="V148" i="3"/>
  <c r="U148" i="3"/>
  <c r="V147" i="3"/>
  <c r="U147" i="3"/>
  <c r="V146" i="3"/>
  <c r="U146" i="3"/>
  <c r="V145" i="3"/>
  <c r="U145" i="3"/>
  <c r="V144" i="3"/>
  <c r="U144" i="3"/>
  <c r="V143" i="3"/>
  <c r="U143" i="3"/>
  <c r="V142" i="3"/>
  <c r="U142" i="3"/>
  <c r="V141" i="3"/>
  <c r="U141" i="3"/>
  <c r="V140" i="3"/>
  <c r="U140" i="3"/>
  <c r="V139" i="3"/>
  <c r="U139" i="3"/>
  <c r="V138" i="3"/>
  <c r="U138" i="3"/>
  <c r="V137" i="3"/>
  <c r="U137" i="3"/>
  <c r="V136" i="3"/>
  <c r="U136" i="3"/>
  <c r="V135" i="3"/>
  <c r="U135" i="3"/>
  <c r="V134" i="3"/>
  <c r="U134" i="3"/>
  <c r="V133" i="3"/>
  <c r="U133" i="3"/>
  <c r="V132" i="3"/>
  <c r="U132" i="3"/>
  <c r="V131" i="3"/>
  <c r="U131" i="3"/>
  <c r="V130" i="3"/>
  <c r="U130" i="3"/>
  <c r="V129" i="3"/>
  <c r="U129" i="3"/>
  <c r="V128" i="3"/>
  <c r="U128" i="3"/>
  <c r="V127" i="3"/>
  <c r="U127" i="3"/>
  <c r="V126" i="3"/>
  <c r="U126" i="3"/>
  <c r="V125" i="3"/>
  <c r="U125" i="3"/>
  <c r="V124" i="3"/>
  <c r="U124" i="3"/>
  <c r="V123" i="3"/>
  <c r="U123" i="3"/>
  <c r="V122" i="3"/>
  <c r="U122" i="3"/>
  <c r="V121" i="3"/>
  <c r="U121" i="3"/>
  <c r="V120" i="3"/>
  <c r="U120" i="3"/>
  <c r="V119" i="3"/>
  <c r="U119" i="3"/>
  <c r="V118" i="3"/>
  <c r="U118" i="3"/>
  <c r="V117" i="3"/>
  <c r="U117" i="3"/>
  <c r="V116" i="3"/>
  <c r="U116" i="3"/>
  <c r="V115" i="3"/>
  <c r="U115" i="3"/>
  <c r="V114" i="3"/>
  <c r="U114" i="3"/>
  <c r="V113" i="3"/>
  <c r="U113" i="3"/>
  <c r="V112" i="3"/>
  <c r="U112" i="3"/>
  <c r="V111" i="3"/>
  <c r="U111" i="3"/>
  <c r="V110" i="3"/>
  <c r="U110" i="3"/>
  <c r="V109" i="3"/>
  <c r="U109" i="3"/>
  <c r="V108" i="3"/>
  <c r="U108" i="3"/>
  <c r="V107" i="3"/>
  <c r="U107" i="3"/>
  <c r="V106" i="3"/>
  <c r="U106" i="3"/>
  <c r="V105" i="3"/>
  <c r="U105" i="3"/>
  <c r="V104" i="3"/>
  <c r="U104" i="3"/>
  <c r="V103" i="3"/>
  <c r="U103" i="3"/>
  <c r="V102" i="3"/>
  <c r="U102" i="3"/>
  <c r="V101" i="3"/>
  <c r="U101" i="3"/>
  <c r="V100" i="3"/>
  <c r="U100" i="3"/>
  <c r="V99" i="3"/>
  <c r="U99" i="3"/>
  <c r="V98" i="3"/>
  <c r="U98" i="3"/>
  <c r="V97" i="3"/>
  <c r="U97" i="3"/>
  <c r="V96" i="3"/>
  <c r="U96" i="3"/>
  <c r="V95" i="3"/>
  <c r="U95" i="3"/>
  <c r="V94" i="3"/>
  <c r="U94" i="3"/>
  <c r="V93" i="3"/>
  <c r="U93" i="3"/>
  <c r="V92" i="3"/>
  <c r="U92" i="3"/>
  <c r="V91" i="3"/>
  <c r="U91" i="3"/>
  <c r="V90" i="3"/>
  <c r="U90" i="3"/>
  <c r="V89" i="3"/>
  <c r="U89" i="3"/>
  <c r="V88" i="3"/>
  <c r="U88" i="3"/>
  <c r="V87" i="3"/>
  <c r="U87" i="3"/>
  <c r="V86" i="3"/>
  <c r="U86" i="3"/>
  <c r="V85" i="3"/>
  <c r="U85" i="3"/>
  <c r="V84" i="3"/>
  <c r="U84" i="3"/>
  <c r="V83" i="3"/>
  <c r="U83" i="3"/>
  <c r="V82" i="3"/>
  <c r="U82" i="3"/>
  <c r="V81" i="3"/>
  <c r="U81" i="3"/>
  <c r="V80" i="3"/>
  <c r="U80" i="3"/>
  <c r="V79" i="3"/>
  <c r="U79" i="3"/>
  <c r="V78" i="3"/>
  <c r="U78" i="3"/>
  <c r="V77" i="3"/>
  <c r="U77" i="3"/>
  <c r="V76" i="3"/>
  <c r="U76" i="3"/>
  <c r="V75" i="3"/>
  <c r="U75" i="3"/>
  <c r="V74" i="3"/>
  <c r="U74" i="3"/>
  <c r="V73" i="3"/>
  <c r="U73" i="3"/>
  <c r="V72" i="3"/>
  <c r="U72" i="3"/>
  <c r="V71" i="3"/>
  <c r="U71" i="3"/>
  <c r="V70" i="3"/>
  <c r="U70" i="3"/>
  <c r="V69" i="3"/>
  <c r="U69" i="3"/>
  <c r="V68" i="3"/>
  <c r="U68" i="3"/>
  <c r="V67" i="3"/>
  <c r="U67" i="3"/>
  <c r="V66" i="3"/>
  <c r="U66" i="3"/>
  <c r="V65" i="3"/>
  <c r="U65" i="3"/>
  <c r="V64" i="3"/>
  <c r="U64" i="3"/>
  <c r="V63" i="3"/>
  <c r="U63" i="3"/>
  <c r="V62" i="3"/>
  <c r="U62" i="3"/>
  <c r="S62" i="3"/>
  <c r="V61" i="3"/>
  <c r="U61" i="3"/>
  <c r="V60" i="3"/>
  <c r="U60" i="3"/>
  <c r="V59" i="3"/>
  <c r="U59" i="3"/>
  <c r="V58" i="3"/>
  <c r="U58" i="3"/>
  <c r="V57" i="3"/>
  <c r="U57" i="3"/>
  <c r="V56" i="3"/>
  <c r="U56" i="3"/>
  <c r="V55" i="3"/>
  <c r="U55" i="3"/>
  <c r="V54" i="3"/>
  <c r="U54" i="3"/>
  <c r="V53" i="3"/>
  <c r="U53" i="3"/>
  <c r="V52" i="3"/>
  <c r="U52" i="3"/>
  <c r="V51" i="3"/>
  <c r="U51" i="3"/>
  <c r="V50" i="3"/>
  <c r="U50" i="3"/>
  <c r="V49" i="3"/>
  <c r="U49" i="3"/>
  <c r="V48" i="3"/>
  <c r="U48" i="3"/>
  <c r="V47" i="3"/>
  <c r="U47" i="3"/>
  <c r="V46" i="3"/>
  <c r="U46" i="3"/>
  <c r="V45" i="3"/>
  <c r="U45" i="3"/>
  <c r="V44" i="3"/>
  <c r="U44" i="3"/>
  <c r="V43" i="3"/>
  <c r="U43" i="3"/>
  <c r="V42" i="3"/>
  <c r="U42" i="3"/>
  <c r="V41" i="3"/>
  <c r="U41" i="3"/>
  <c r="V40" i="3"/>
  <c r="U40" i="3"/>
  <c r="V39" i="3"/>
  <c r="U39" i="3"/>
  <c r="V38" i="3"/>
  <c r="U38" i="3"/>
  <c r="V37" i="3"/>
  <c r="U37" i="3"/>
  <c r="V36" i="3"/>
  <c r="U36" i="3"/>
  <c r="V35" i="3"/>
  <c r="U35" i="3"/>
  <c r="V34" i="3"/>
  <c r="U34" i="3"/>
  <c r="V33" i="3"/>
  <c r="U33" i="3"/>
  <c r="V32" i="3"/>
  <c r="U32" i="3"/>
  <c r="V31" i="3"/>
  <c r="U31" i="3"/>
  <c r="V30" i="3"/>
  <c r="U30" i="3"/>
  <c r="V29" i="3"/>
  <c r="U29" i="3"/>
  <c r="V28" i="3"/>
  <c r="U28" i="3"/>
  <c r="V27" i="3"/>
  <c r="U27" i="3"/>
  <c r="V26" i="3"/>
  <c r="U26" i="3"/>
  <c r="V25" i="3"/>
  <c r="U25" i="3"/>
  <c r="V24" i="3"/>
  <c r="U24" i="3"/>
  <c r="V23" i="3"/>
  <c r="U23" i="3"/>
  <c r="V22" i="3"/>
  <c r="U22" i="3"/>
  <c r="V21" i="3"/>
  <c r="U21" i="3"/>
  <c r="V20" i="3"/>
  <c r="U20" i="3"/>
  <c r="V19" i="3"/>
  <c r="U19" i="3"/>
  <c r="V18" i="3"/>
  <c r="U18" i="3"/>
  <c r="V17" i="3"/>
  <c r="U17" i="3"/>
  <c r="V16" i="3"/>
  <c r="U16" i="3"/>
  <c r="V15" i="3"/>
  <c r="U15" i="3"/>
  <c r="V14" i="3"/>
  <c r="U14" i="3"/>
  <c r="V13" i="3"/>
  <c r="U13" i="3"/>
  <c r="V12" i="3"/>
  <c r="U12" i="3"/>
  <c r="V11" i="3"/>
  <c r="U11" i="3"/>
  <c r="V10" i="3"/>
  <c r="U10" i="3"/>
  <c r="V9" i="3"/>
  <c r="U9" i="3"/>
  <c r="V8" i="3"/>
  <c r="U8" i="3"/>
  <c r="V7" i="3"/>
  <c r="U7" i="3"/>
  <c r="V6" i="3"/>
  <c r="U6" i="3"/>
  <c r="V5" i="3"/>
  <c r="U5" i="3"/>
  <c r="V4" i="3"/>
  <c r="U4" i="3"/>
  <c r="V3" i="3"/>
  <c r="U3" i="3"/>
  <c r="V2" i="3"/>
  <c r="U2" i="3"/>
  <c r="Y193" i="2"/>
  <c r="X193" i="2"/>
  <c r="W193" i="2"/>
  <c r="U193" i="2"/>
  <c r="Y192" i="2"/>
  <c r="X192" i="2"/>
  <c r="W192" i="2"/>
  <c r="U192" i="2"/>
  <c r="Y191" i="2"/>
  <c r="X191" i="2"/>
  <c r="W191" i="2"/>
  <c r="U191" i="2"/>
  <c r="Y190" i="2"/>
  <c r="X190" i="2"/>
  <c r="W190" i="2"/>
  <c r="U190" i="2"/>
  <c r="Y189" i="2"/>
  <c r="X189" i="2"/>
  <c r="W189" i="2"/>
  <c r="U189" i="2"/>
  <c r="Y188" i="2"/>
  <c r="X188" i="2"/>
  <c r="W188" i="2"/>
  <c r="U188" i="2"/>
  <c r="Y187" i="2"/>
  <c r="X187" i="2"/>
  <c r="W187" i="2"/>
  <c r="U187" i="2"/>
  <c r="Y186" i="2"/>
  <c r="X186" i="2"/>
  <c r="W186" i="2"/>
  <c r="U186" i="2"/>
  <c r="Y185" i="2"/>
  <c r="X185" i="2"/>
  <c r="W185" i="2"/>
  <c r="U185" i="2"/>
  <c r="Y184" i="2"/>
  <c r="X184" i="2"/>
  <c r="W184" i="2"/>
  <c r="U184" i="2"/>
  <c r="Y183" i="2"/>
  <c r="X183" i="2"/>
  <c r="W183" i="2"/>
  <c r="U183" i="2"/>
  <c r="Y182" i="2"/>
  <c r="X182" i="2"/>
  <c r="W182" i="2"/>
  <c r="U182" i="2"/>
  <c r="Y181" i="2"/>
  <c r="X181" i="2"/>
  <c r="W181" i="2"/>
  <c r="U181" i="2"/>
  <c r="Y180" i="2"/>
  <c r="X180" i="2"/>
  <c r="W180" i="2"/>
  <c r="U180" i="2"/>
  <c r="Y179" i="2"/>
  <c r="X179" i="2"/>
  <c r="W179" i="2"/>
  <c r="U179" i="2"/>
  <c r="Y178" i="2"/>
  <c r="X178" i="2"/>
  <c r="W178" i="2"/>
  <c r="U178" i="2"/>
  <c r="Y177" i="2"/>
  <c r="X177" i="2"/>
  <c r="W177" i="2"/>
  <c r="U177" i="2"/>
  <c r="Y176" i="2"/>
  <c r="X176" i="2"/>
  <c r="W176" i="2"/>
  <c r="U176" i="2"/>
  <c r="Y175" i="2"/>
  <c r="X175" i="2"/>
  <c r="W175" i="2"/>
  <c r="U175" i="2"/>
  <c r="Y174" i="2"/>
  <c r="X174" i="2"/>
  <c r="W174" i="2"/>
  <c r="U174" i="2"/>
  <c r="Y173" i="2"/>
  <c r="X173" i="2"/>
  <c r="W173" i="2"/>
  <c r="U173" i="2"/>
  <c r="Y172" i="2"/>
  <c r="X172" i="2"/>
  <c r="W172" i="2"/>
  <c r="U172" i="2"/>
  <c r="Y171" i="2"/>
  <c r="X171" i="2"/>
  <c r="W171" i="2"/>
  <c r="U171" i="2"/>
  <c r="Y170" i="2"/>
  <c r="X170" i="2"/>
  <c r="W170" i="2"/>
  <c r="U170" i="2"/>
  <c r="Y169" i="2"/>
  <c r="X169" i="2"/>
  <c r="W169" i="2"/>
  <c r="U169" i="2"/>
  <c r="Y168" i="2"/>
  <c r="X168" i="2"/>
  <c r="W168" i="2"/>
  <c r="U168" i="2"/>
  <c r="Y167" i="2"/>
  <c r="X167" i="2"/>
  <c r="W167" i="2"/>
  <c r="U167" i="2"/>
  <c r="Y166" i="2"/>
  <c r="X166" i="2"/>
  <c r="W166" i="2"/>
  <c r="U166" i="2"/>
  <c r="Y165" i="2"/>
  <c r="X165" i="2"/>
  <c r="W165" i="2"/>
  <c r="U165" i="2"/>
  <c r="Y164" i="2"/>
  <c r="X164" i="2"/>
  <c r="W164" i="2"/>
  <c r="U164" i="2"/>
  <c r="Y163" i="2"/>
  <c r="X163" i="2"/>
  <c r="W163" i="2"/>
  <c r="U163" i="2"/>
  <c r="Y162" i="2"/>
  <c r="X162" i="2"/>
  <c r="W162" i="2"/>
  <c r="U162" i="2"/>
  <c r="Y161" i="2"/>
  <c r="X161" i="2"/>
  <c r="W161" i="2"/>
  <c r="U161" i="2"/>
  <c r="Y160" i="2"/>
  <c r="X160" i="2"/>
  <c r="W160" i="2"/>
  <c r="U160" i="2"/>
  <c r="Y159" i="2"/>
  <c r="X159" i="2"/>
  <c r="W159" i="2"/>
  <c r="U159" i="2"/>
  <c r="Y158" i="2"/>
  <c r="X158" i="2"/>
  <c r="W158" i="2"/>
  <c r="U158" i="2"/>
  <c r="Y157" i="2"/>
  <c r="X157" i="2"/>
  <c r="W157" i="2"/>
  <c r="U157" i="2"/>
  <c r="Y156" i="2"/>
  <c r="X156" i="2"/>
  <c r="W156" i="2"/>
  <c r="U156" i="2"/>
  <c r="Y155" i="2"/>
  <c r="X155" i="2"/>
  <c r="W155" i="2"/>
  <c r="U155" i="2"/>
  <c r="Y154" i="2"/>
  <c r="X154" i="2"/>
  <c r="W154" i="2"/>
  <c r="U154" i="2"/>
  <c r="Y153" i="2"/>
  <c r="X153" i="2"/>
  <c r="W153" i="2"/>
  <c r="U153" i="2"/>
  <c r="Y152" i="2"/>
  <c r="X152" i="2"/>
  <c r="W152" i="2"/>
  <c r="U152" i="2"/>
  <c r="Y151" i="2"/>
  <c r="X151" i="2"/>
  <c r="W151" i="2"/>
  <c r="U151" i="2"/>
  <c r="Y150" i="2"/>
  <c r="X150" i="2"/>
  <c r="W150" i="2"/>
  <c r="U150" i="2"/>
  <c r="Y149" i="2"/>
  <c r="X149" i="2"/>
  <c r="W149" i="2"/>
  <c r="U149" i="2"/>
  <c r="Y148" i="2"/>
  <c r="X148" i="2"/>
  <c r="W148" i="2"/>
  <c r="U148" i="2"/>
  <c r="Y147" i="2"/>
  <c r="X147" i="2"/>
  <c r="W147" i="2"/>
  <c r="U147" i="2"/>
  <c r="Y146" i="2"/>
  <c r="X146" i="2"/>
  <c r="W146" i="2"/>
  <c r="U146" i="2"/>
  <c r="Y145" i="2"/>
  <c r="X145" i="2"/>
  <c r="W145" i="2"/>
  <c r="U145" i="2"/>
  <c r="Y144" i="2"/>
  <c r="X144" i="2"/>
  <c r="W144" i="2"/>
  <c r="U144" i="2"/>
  <c r="Y143" i="2"/>
  <c r="X143" i="2"/>
  <c r="W143" i="2"/>
  <c r="U143" i="2"/>
  <c r="Y142" i="2"/>
  <c r="X142" i="2"/>
  <c r="W142" i="2"/>
  <c r="U142" i="2"/>
  <c r="Y141" i="2"/>
  <c r="X141" i="2"/>
  <c r="W141" i="2"/>
  <c r="U141" i="2"/>
  <c r="Y140" i="2"/>
  <c r="X140" i="2"/>
  <c r="W140" i="2"/>
  <c r="U140" i="2"/>
  <c r="Y139" i="2"/>
  <c r="X139" i="2"/>
  <c r="W139" i="2"/>
  <c r="U139" i="2"/>
  <c r="Y138" i="2"/>
  <c r="X138" i="2"/>
  <c r="W138" i="2"/>
  <c r="U138" i="2"/>
  <c r="Y137" i="2"/>
  <c r="X137" i="2"/>
  <c r="W137" i="2"/>
  <c r="U137" i="2"/>
  <c r="Y136" i="2"/>
  <c r="X136" i="2"/>
  <c r="W136" i="2"/>
  <c r="U136" i="2"/>
  <c r="Y135" i="2"/>
  <c r="X135" i="2"/>
  <c r="W135" i="2"/>
  <c r="U135" i="2"/>
  <c r="Y134" i="2"/>
  <c r="X134" i="2"/>
  <c r="W134" i="2"/>
  <c r="U134" i="2"/>
  <c r="Y133" i="2"/>
  <c r="X133" i="2"/>
  <c r="W133" i="2"/>
  <c r="U133" i="2"/>
  <c r="Y132" i="2"/>
  <c r="X132" i="2"/>
  <c r="W132" i="2"/>
  <c r="U132" i="2"/>
  <c r="Y131" i="2"/>
  <c r="X131" i="2"/>
  <c r="W131" i="2"/>
  <c r="U131" i="2"/>
  <c r="Y130" i="2"/>
  <c r="X130" i="2"/>
  <c r="W130" i="2"/>
  <c r="U130" i="2"/>
  <c r="Y129" i="2"/>
  <c r="X129" i="2"/>
  <c r="W129" i="2"/>
  <c r="U129" i="2"/>
  <c r="Y128" i="2"/>
  <c r="X128" i="2"/>
  <c r="W128" i="2"/>
  <c r="U128" i="2"/>
  <c r="Y127" i="2"/>
  <c r="X127" i="2"/>
  <c r="W127" i="2"/>
  <c r="U127" i="2"/>
  <c r="Y126" i="2"/>
  <c r="X126" i="2"/>
  <c r="W126" i="2"/>
  <c r="U126" i="2"/>
  <c r="Y125" i="2"/>
  <c r="X125" i="2"/>
  <c r="W125" i="2"/>
  <c r="U125" i="2"/>
  <c r="Y124" i="2"/>
  <c r="X124" i="2"/>
  <c r="W124" i="2"/>
  <c r="U124" i="2"/>
  <c r="Y123" i="2"/>
  <c r="X123" i="2"/>
  <c r="W123" i="2"/>
  <c r="U123" i="2"/>
  <c r="Y122" i="2"/>
  <c r="X122" i="2"/>
  <c r="W122" i="2"/>
  <c r="U122" i="2"/>
  <c r="Y121" i="2"/>
  <c r="X121" i="2"/>
  <c r="W121" i="2"/>
  <c r="U121" i="2"/>
  <c r="Y120" i="2"/>
  <c r="X120" i="2"/>
  <c r="W120" i="2"/>
  <c r="U120" i="2"/>
  <c r="Y119" i="2"/>
  <c r="X119" i="2"/>
  <c r="W119" i="2"/>
  <c r="U119" i="2"/>
  <c r="Y118" i="2"/>
  <c r="X118" i="2"/>
  <c r="W118" i="2"/>
  <c r="U118" i="2"/>
  <c r="Y117" i="2"/>
  <c r="X117" i="2"/>
  <c r="W117" i="2"/>
  <c r="U117" i="2"/>
  <c r="Y116" i="2"/>
  <c r="X116" i="2"/>
  <c r="W116" i="2"/>
  <c r="U116" i="2"/>
  <c r="Y115" i="2"/>
  <c r="X115" i="2"/>
  <c r="W115" i="2"/>
  <c r="U115" i="2"/>
  <c r="Y114" i="2"/>
  <c r="X114" i="2"/>
  <c r="W114" i="2"/>
  <c r="U114" i="2"/>
  <c r="Y113" i="2"/>
  <c r="X113" i="2"/>
  <c r="W113" i="2"/>
  <c r="U113" i="2"/>
  <c r="Y112" i="2"/>
  <c r="X112" i="2"/>
  <c r="W112" i="2"/>
  <c r="U112" i="2"/>
  <c r="Y111" i="2"/>
  <c r="X111" i="2"/>
  <c r="W111" i="2"/>
  <c r="U111" i="2"/>
  <c r="Y110" i="2"/>
  <c r="X110" i="2"/>
  <c r="W110" i="2"/>
  <c r="U110" i="2"/>
  <c r="Y109" i="2"/>
  <c r="X109" i="2"/>
  <c r="W109" i="2"/>
  <c r="U109" i="2"/>
  <c r="Y108" i="2"/>
  <c r="X108" i="2"/>
  <c r="W108" i="2"/>
  <c r="U108" i="2"/>
  <c r="Y107" i="2"/>
  <c r="X107" i="2"/>
  <c r="W107" i="2"/>
  <c r="U107" i="2"/>
  <c r="Y106" i="2"/>
  <c r="X106" i="2"/>
  <c r="W106" i="2"/>
  <c r="U106" i="2"/>
  <c r="Y105" i="2"/>
  <c r="X105" i="2"/>
  <c r="W105" i="2"/>
  <c r="U105" i="2"/>
  <c r="Y104" i="2"/>
  <c r="X104" i="2"/>
  <c r="W104" i="2"/>
  <c r="U104" i="2"/>
  <c r="Y103" i="2"/>
  <c r="X103" i="2"/>
  <c r="W103" i="2"/>
  <c r="U103" i="2"/>
  <c r="Y102" i="2"/>
  <c r="X102" i="2"/>
  <c r="W102" i="2"/>
  <c r="U102" i="2"/>
  <c r="Y101" i="2"/>
  <c r="X101" i="2"/>
  <c r="W101" i="2"/>
  <c r="U101" i="2"/>
  <c r="Y100" i="2"/>
  <c r="X100" i="2"/>
  <c r="W100" i="2"/>
  <c r="U100" i="2"/>
  <c r="Y99" i="2"/>
  <c r="X99" i="2"/>
  <c r="W99" i="2"/>
  <c r="U99" i="2"/>
  <c r="Y98" i="2"/>
  <c r="X98" i="2"/>
  <c r="W98" i="2"/>
  <c r="U98" i="2"/>
  <c r="Y97" i="2"/>
  <c r="X97" i="2"/>
  <c r="W97" i="2"/>
  <c r="U97" i="2"/>
  <c r="Y96" i="2"/>
  <c r="X96" i="2"/>
  <c r="W96" i="2"/>
  <c r="U96" i="2"/>
  <c r="Y95" i="2"/>
  <c r="X95" i="2"/>
  <c r="W95" i="2"/>
  <c r="U95" i="2"/>
  <c r="Y94" i="2"/>
  <c r="X94" i="2"/>
  <c r="W94" i="2"/>
  <c r="U94" i="2"/>
  <c r="Y93" i="2"/>
  <c r="X93" i="2"/>
  <c r="W93" i="2"/>
  <c r="U93" i="2"/>
  <c r="Y92" i="2"/>
  <c r="X92" i="2"/>
  <c r="W92" i="2"/>
  <c r="U92" i="2"/>
  <c r="Y91" i="2"/>
  <c r="X91" i="2"/>
  <c r="W91" i="2"/>
  <c r="U91" i="2"/>
  <c r="Y90" i="2"/>
  <c r="X90" i="2"/>
  <c r="W90" i="2"/>
  <c r="U90" i="2"/>
  <c r="Y89" i="2"/>
  <c r="X89" i="2"/>
  <c r="W89" i="2"/>
  <c r="U89" i="2"/>
  <c r="Y88" i="2"/>
  <c r="X88" i="2"/>
  <c r="W88" i="2"/>
  <c r="U88" i="2"/>
  <c r="Y87" i="2"/>
  <c r="X87" i="2"/>
  <c r="W87" i="2"/>
  <c r="U87" i="2"/>
  <c r="Y86" i="2"/>
  <c r="X86" i="2"/>
  <c r="W86" i="2"/>
  <c r="U86" i="2"/>
  <c r="Y85" i="2"/>
  <c r="X85" i="2"/>
  <c r="W85" i="2"/>
  <c r="U85" i="2"/>
  <c r="Y84" i="2"/>
  <c r="X84" i="2"/>
  <c r="W84" i="2"/>
  <c r="U84" i="2"/>
  <c r="Y83" i="2"/>
  <c r="X83" i="2"/>
  <c r="W83" i="2"/>
  <c r="U83" i="2"/>
  <c r="Y82" i="2"/>
  <c r="X82" i="2"/>
  <c r="W82" i="2"/>
  <c r="U82" i="2"/>
  <c r="Y81" i="2"/>
  <c r="X81" i="2"/>
  <c r="W81" i="2"/>
  <c r="U81" i="2"/>
  <c r="Y80" i="2"/>
  <c r="X80" i="2"/>
  <c r="W80" i="2"/>
  <c r="U80" i="2"/>
  <c r="Y79" i="2"/>
  <c r="X79" i="2"/>
  <c r="W79" i="2"/>
  <c r="U79" i="2"/>
  <c r="Y78" i="2"/>
  <c r="X78" i="2"/>
  <c r="W78" i="2"/>
  <c r="U78" i="2"/>
  <c r="Y77" i="2"/>
  <c r="X77" i="2"/>
  <c r="W77" i="2"/>
  <c r="U77" i="2"/>
  <c r="Y76" i="2"/>
  <c r="X76" i="2"/>
  <c r="W76" i="2"/>
  <c r="U76" i="2"/>
  <c r="Y75" i="2"/>
  <c r="X75" i="2"/>
  <c r="W75" i="2"/>
  <c r="U75" i="2"/>
  <c r="Y74" i="2"/>
  <c r="X74" i="2"/>
  <c r="W74" i="2"/>
  <c r="U74" i="2"/>
  <c r="Y73" i="2"/>
  <c r="X73" i="2"/>
  <c r="W73" i="2"/>
  <c r="U73" i="2"/>
  <c r="Y72" i="2"/>
  <c r="X72" i="2"/>
  <c r="W72" i="2"/>
  <c r="U72" i="2"/>
  <c r="Y71" i="2"/>
  <c r="X71" i="2"/>
  <c r="W71" i="2"/>
  <c r="U71" i="2"/>
  <c r="Y70" i="2"/>
  <c r="X70" i="2"/>
  <c r="W70" i="2"/>
  <c r="U70" i="2"/>
  <c r="Y69" i="2"/>
  <c r="X69" i="2"/>
  <c r="W69" i="2"/>
  <c r="U69" i="2"/>
  <c r="Y68" i="2"/>
  <c r="X68" i="2"/>
  <c r="W68" i="2"/>
  <c r="U68" i="2"/>
  <c r="Y67" i="2"/>
  <c r="X67" i="2"/>
  <c r="W67" i="2"/>
  <c r="U67" i="2"/>
  <c r="Y66" i="2"/>
  <c r="X66" i="2"/>
  <c r="W66" i="2"/>
  <c r="U66" i="2"/>
  <c r="Y65" i="2"/>
  <c r="X65" i="2"/>
  <c r="W65" i="2"/>
  <c r="U65" i="2"/>
  <c r="Y64" i="2"/>
  <c r="X64" i="2"/>
  <c r="W64" i="2"/>
  <c r="U64" i="2"/>
  <c r="Y63" i="2"/>
  <c r="X63" i="2"/>
  <c r="W63" i="2"/>
  <c r="U63" i="2"/>
  <c r="Y62" i="2"/>
  <c r="X62" i="2"/>
  <c r="W62" i="2"/>
  <c r="U62" i="2"/>
  <c r="Y61" i="2"/>
  <c r="X61" i="2"/>
  <c r="W61" i="2"/>
  <c r="U61" i="2"/>
  <c r="Y60" i="2"/>
  <c r="X60" i="2"/>
  <c r="W60" i="2"/>
  <c r="U60" i="2"/>
  <c r="Y59" i="2"/>
  <c r="X59" i="2"/>
  <c r="W59" i="2"/>
  <c r="U59" i="2"/>
  <c r="Y58" i="2"/>
  <c r="X58" i="2"/>
  <c r="W58" i="2"/>
  <c r="U58" i="2"/>
  <c r="Y57" i="2"/>
  <c r="X57" i="2"/>
  <c r="W57" i="2"/>
  <c r="U57" i="2"/>
  <c r="Y56" i="2"/>
  <c r="X56" i="2"/>
  <c r="W56" i="2"/>
  <c r="U56" i="2"/>
  <c r="Y55" i="2"/>
  <c r="X55" i="2"/>
  <c r="W55" i="2"/>
  <c r="U55" i="2"/>
  <c r="Y54" i="2"/>
  <c r="X54" i="2"/>
  <c r="W54" i="2"/>
  <c r="U54" i="2"/>
  <c r="Y53" i="2"/>
  <c r="X53" i="2"/>
  <c r="W53" i="2"/>
  <c r="U53" i="2"/>
  <c r="Y52" i="2"/>
  <c r="X52" i="2"/>
  <c r="W52" i="2"/>
  <c r="U52" i="2"/>
  <c r="Y51" i="2"/>
  <c r="X51" i="2"/>
  <c r="W51" i="2"/>
  <c r="U51" i="2"/>
  <c r="Y50" i="2"/>
  <c r="X50" i="2"/>
  <c r="W50" i="2"/>
  <c r="U50" i="2"/>
  <c r="Y49" i="2"/>
  <c r="X49" i="2"/>
  <c r="W49" i="2"/>
  <c r="U49" i="2"/>
  <c r="Y48" i="2"/>
  <c r="X48" i="2"/>
  <c r="W48" i="2"/>
  <c r="U48" i="2"/>
  <c r="Y47" i="2"/>
  <c r="X47" i="2"/>
  <c r="W47" i="2"/>
  <c r="U47" i="2"/>
  <c r="Y46" i="2"/>
  <c r="X46" i="2"/>
  <c r="W46" i="2"/>
  <c r="U46" i="2"/>
  <c r="Y45" i="2"/>
  <c r="X45" i="2"/>
  <c r="W45" i="2"/>
  <c r="U45" i="2"/>
  <c r="Y44" i="2"/>
  <c r="X44" i="2"/>
  <c r="W44" i="2"/>
  <c r="U44" i="2"/>
  <c r="Y43" i="2"/>
  <c r="X43" i="2"/>
  <c r="W43" i="2"/>
  <c r="U43" i="2"/>
  <c r="Y42" i="2"/>
  <c r="X42" i="2"/>
  <c r="W42" i="2"/>
  <c r="U42" i="2"/>
  <c r="Y41" i="2"/>
  <c r="X41" i="2"/>
  <c r="W41" i="2"/>
  <c r="U41" i="2"/>
  <c r="Y40" i="2"/>
  <c r="X40" i="2"/>
  <c r="W40" i="2"/>
  <c r="U40" i="2"/>
  <c r="Y39" i="2"/>
  <c r="X39" i="2"/>
  <c r="W39" i="2"/>
  <c r="U39" i="2"/>
  <c r="Y38" i="2"/>
  <c r="X38" i="2"/>
  <c r="W38" i="2"/>
  <c r="U38" i="2"/>
  <c r="Y37" i="2"/>
  <c r="X37" i="2"/>
  <c r="W37" i="2"/>
  <c r="U37" i="2"/>
  <c r="Y36" i="2"/>
  <c r="X36" i="2"/>
  <c r="W36" i="2"/>
  <c r="U36" i="2"/>
  <c r="Y35" i="2"/>
  <c r="X35" i="2"/>
  <c r="W35" i="2"/>
  <c r="U35" i="2"/>
  <c r="Y34" i="2"/>
  <c r="X34" i="2"/>
  <c r="W34" i="2"/>
  <c r="U34" i="2"/>
  <c r="Y33" i="2"/>
  <c r="X33" i="2"/>
  <c r="W33" i="2"/>
  <c r="U33" i="2"/>
  <c r="Y32" i="2"/>
  <c r="X32" i="2"/>
  <c r="W32" i="2"/>
  <c r="U32" i="2"/>
  <c r="Y31" i="2"/>
  <c r="X31" i="2"/>
  <c r="W31" i="2"/>
  <c r="U31" i="2"/>
  <c r="Y30" i="2"/>
  <c r="X30" i="2"/>
  <c r="W30" i="2"/>
  <c r="U30" i="2"/>
  <c r="Y29" i="2"/>
  <c r="X29" i="2"/>
  <c r="W29" i="2"/>
  <c r="U29" i="2"/>
  <c r="Y28" i="2"/>
  <c r="X28" i="2"/>
  <c r="W28" i="2"/>
  <c r="U28" i="2"/>
  <c r="Y27" i="2"/>
  <c r="X27" i="2"/>
  <c r="W27" i="2"/>
  <c r="U27" i="2"/>
  <c r="Y26" i="2"/>
  <c r="X26" i="2"/>
  <c r="W26" i="2"/>
  <c r="U26" i="2"/>
  <c r="Y25" i="2"/>
  <c r="X25" i="2"/>
  <c r="W25" i="2"/>
  <c r="U25" i="2"/>
  <c r="Y24" i="2"/>
  <c r="X24" i="2"/>
  <c r="W24" i="2"/>
  <c r="U24" i="2"/>
  <c r="Y23" i="2"/>
  <c r="X23" i="2"/>
  <c r="W23" i="2"/>
  <c r="U23" i="2"/>
  <c r="Y22" i="2"/>
  <c r="X22" i="2"/>
  <c r="W22" i="2"/>
  <c r="U22" i="2"/>
  <c r="Y21" i="2"/>
  <c r="X21" i="2"/>
  <c r="W21" i="2"/>
  <c r="U21" i="2"/>
  <c r="Y20" i="2"/>
  <c r="X20" i="2"/>
  <c r="W20" i="2"/>
  <c r="U20" i="2"/>
  <c r="Y19" i="2"/>
  <c r="X19" i="2"/>
  <c r="W19" i="2"/>
  <c r="U19" i="2"/>
  <c r="Y18" i="2"/>
  <c r="X18" i="2"/>
  <c r="W18" i="2"/>
  <c r="U18" i="2"/>
  <c r="Y17" i="2"/>
  <c r="X17" i="2"/>
  <c r="W17" i="2"/>
  <c r="U17" i="2"/>
  <c r="Y16" i="2"/>
  <c r="X16" i="2"/>
  <c r="W16" i="2"/>
  <c r="U16" i="2"/>
  <c r="Y15" i="2"/>
  <c r="X15" i="2"/>
  <c r="W15" i="2"/>
  <c r="U15" i="2"/>
  <c r="Y14" i="2"/>
  <c r="X14" i="2"/>
  <c r="W14" i="2"/>
  <c r="U14" i="2"/>
  <c r="Y13" i="2"/>
  <c r="X13" i="2"/>
  <c r="W13" i="2"/>
  <c r="U13" i="2"/>
  <c r="Y12" i="2"/>
  <c r="X12" i="2"/>
  <c r="W12" i="2"/>
  <c r="U12" i="2"/>
  <c r="Y11" i="2"/>
  <c r="X11" i="2"/>
  <c r="W11" i="2"/>
  <c r="U11" i="2"/>
  <c r="Y10" i="2"/>
  <c r="X10" i="2"/>
  <c r="W10" i="2"/>
  <c r="U10" i="2"/>
  <c r="Y9" i="2"/>
  <c r="X9" i="2"/>
  <c r="W9" i="2"/>
  <c r="U9" i="2"/>
  <c r="Y8" i="2"/>
  <c r="X8" i="2"/>
  <c r="W8" i="2"/>
  <c r="U8" i="2"/>
  <c r="Y7" i="2"/>
  <c r="X7" i="2"/>
  <c r="W7" i="2"/>
  <c r="U7" i="2"/>
  <c r="Y6" i="2"/>
  <c r="X6" i="2"/>
  <c r="W6" i="2"/>
  <c r="U6" i="2"/>
  <c r="Y5" i="2"/>
  <c r="X5" i="2"/>
  <c r="W5" i="2"/>
  <c r="U5" i="2"/>
  <c r="Y4" i="2"/>
  <c r="X4" i="2"/>
  <c r="W4" i="2"/>
  <c r="U4" i="2"/>
  <c r="Y3" i="2"/>
  <c r="X3" i="2"/>
  <c r="W3" i="2"/>
  <c r="U3" i="2"/>
  <c r="Y2" i="2"/>
  <c r="X2" i="2"/>
  <c r="W2" i="2"/>
  <c r="U2" i="2"/>
  <c r="X204" i="51"/>
  <c r="W204" i="51"/>
  <c r="V204" i="51"/>
  <c r="U204" i="51"/>
  <c r="T204" i="51"/>
  <c r="S204" i="51"/>
  <c r="X203" i="51"/>
  <c r="W203" i="51"/>
  <c r="V203" i="51"/>
  <c r="U203" i="51"/>
  <c r="T203" i="51"/>
  <c r="S203" i="51"/>
  <c r="X202" i="51"/>
  <c r="W202" i="51"/>
  <c r="V202" i="51"/>
  <c r="U202" i="51"/>
  <c r="T202" i="51"/>
  <c r="S202" i="51"/>
  <c r="X201" i="51"/>
  <c r="W201" i="51"/>
  <c r="V201" i="51"/>
  <c r="U201" i="51"/>
  <c r="T201" i="51"/>
  <c r="S201" i="51"/>
  <c r="X200" i="51"/>
  <c r="W200" i="51"/>
  <c r="V200" i="51"/>
  <c r="U200" i="51"/>
  <c r="T200" i="51"/>
  <c r="S200" i="51"/>
  <c r="X199" i="51"/>
  <c r="W199" i="51"/>
  <c r="V199" i="51"/>
  <c r="U199" i="51"/>
  <c r="T199" i="51"/>
  <c r="S199" i="51"/>
  <c r="X198" i="51"/>
  <c r="W198" i="51"/>
  <c r="V198" i="51"/>
  <c r="U198" i="51"/>
  <c r="T198" i="51"/>
  <c r="S198" i="51"/>
  <c r="X197" i="51"/>
  <c r="W197" i="51"/>
  <c r="V197" i="51"/>
  <c r="U197" i="51"/>
  <c r="T197" i="51"/>
  <c r="S197" i="51"/>
  <c r="X196" i="51"/>
  <c r="W196" i="51"/>
  <c r="V196" i="51"/>
  <c r="U196" i="51"/>
  <c r="T196" i="51"/>
  <c r="S196" i="51"/>
  <c r="X195" i="51"/>
  <c r="W195" i="51"/>
  <c r="V195" i="51"/>
  <c r="U195" i="51"/>
  <c r="T195" i="51"/>
  <c r="S195" i="51"/>
  <c r="X194" i="51"/>
  <c r="W194" i="51"/>
  <c r="V194" i="51"/>
  <c r="U194" i="51"/>
  <c r="T194" i="51"/>
  <c r="S194" i="51"/>
  <c r="X193" i="51"/>
  <c r="W193" i="51"/>
  <c r="V193" i="51"/>
  <c r="U193" i="51"/>
  <c r="T193" i="51"/>
  <c r="S193" i="51"/>
  <c r="X192" i="51"/>
  <c r="W192" i="51"/>
  <c r="V192" i="51"/>
  <c r="U192" i="51"/>
  <c r="T192" i="51"/>
  <c r="S192" i="51"/>
  <c r="X191" i="51"/>
  <c r="W191" i="51"/>
  <c r="V191" i="51"/>
  <c r="U191" i="51"/>
  <c r="T191" i="51"/>
  <c r="S191" i="51"/>
  <c r="X190" i="51"/>
  <c r="W190" i="51"/>
  <c r="V190" i="51"/>
  <c r="U190" i="51"/>
  <c r="T190" i="51"/>
  <c r="S190" i="51"/>
  <c r="X189" i="51"/>
  <c r="W189" i="51"/>
  <c r="V189" i="51"/>
  <c r="U189" i="51"/>
  <c r="T189" i="51"/>
  <c r="S189" i="51"/>
  <c r="X188" i="51"/>
  <c r="W188" i="51"/>
  <c r="V188" i="51"/>
  <c r="U188" i="51"/>
  <c r="T188" i="51"/>
  <c r="S188" i="51"/>
  <c r="X187" i="51"/>
  <c r="W187" i="51"/>
  <c r="V187" i="51"/>
  <c r="U187" i="51"/>
  <c r="T187" i="51"/>
  <c r="S187" i="51"/>
  <c r="X186" i="51"/>
  <c r="W186" i="51"/>
  <c r="V186" i="51"/>
  <c r="U186" i="51"/>
  <c r="T186" i="51"/>
  <c r="S186" i="51"/>
  <c r="X185" i="51"/>
  <c r="W185" i="51"/>
  <c r="V185" i="51"/>
  <c r="U185" i="51"/>
  <c r="T185" i="51"/>
  <c r="S185" i="51"/>
  <c r="X184" i="51"/>
  <c r="W184" i="51"/>
  <c r="V184" i="51"/>
  <c r="U184" i="51"/>
  <c r="T184" i="51"/>
  <c r="S184" i="51"/>
  <c r="X183" i="51"/>
  <c r="W183" i="51"/>
  <c r="V183" i="51"/>
  <c r="U183" i="51"/>
  <c r="T183" i="51"/>
  <c r="S183" i="51"/>
  <c r="X182" i="51"/>
  <c r="W182" i="51"/>
  <c r="V182" i="51"/>
  <c r="U182" i="51"/>
  <c r="T182" i="51"/>
  <c r="S182" i="51"/>
  <c r="X181" i="51"/>
  <c r="W181" i="51"/>
  <c r="V181" i="51"/>
  <c r="U181" i="51"/>
  <c r="T181" i="51"/>
  <c r="S181" i="51"/>
  <c r="X180" i="51"/>
  <c r="W180" i="51"/>
  <c r="V180" i="51"/>
  <c r="U180" i="51"/>
  <c r="T180" i="51"/>
  <c r="S180" i="51"/>
  <c r="X179" i="51"/>
  <c r="W179" i="51"/>
  <c r="V179" i="51"/>
  <c r="U179" i="51"/>
  <c r="T179" i="51"/>
  <c r="S179" i="51"/>
  <c r="X178" i="51"/>
  <c r="W178" i="51"/>
  <c r="V178" i="51"/>
  <c r="U178" i="51"/>
  <c r="T178" i="51"/>
  <c r="S178" i="51"/>
  <c r="X177" i="51"/>
  <c r="W177" i="51"/>
  <c r="V177" i="51"/>
  <c r="U177" i="51"/>
  <c r="T177" i="51"/>
  <c r="S177" i="51"/>
  <c r="X176" i="51"/>
  <c r="W176" i="51"/>
  <c r="V176" i="51"/>
  <c r="U176" i="51"/>
  <c r="T176" i="51"/>
  <c r="S176" i="51"/>
  <c r="X175" i="51"/>
  <c r="W175" i="51"/>
  <c r="V175" i="51"/>
  <c r="U175" i="51"/>
  <c r="T175" i="51"/>
  <c r="S175" i="51"/>
  <c r="X174" i="51"/>
  <c r="W174" i="51"/>
  <c r="V174" i="51"/>
  <c r="U174" i="51"/>
  <c r="T174" i="51"/>
  <c r="S174" i="51"/>
  <c r="X173" i="51"/>
  <c r="W173" i="51"/>
  <c r="V173" i="51"/>
  <c r="U173" i="51"/>
  <c r="T173" i="51"/>
  <c r="S173" i="51"/>
  <c r="X172" i="51"/>
  <c r="W172" i="51"/>
  <c r="V172" i="51"/>
  <c r="U172" i="51"/>
  <c r="T172" i="51"/>
  <c r="S172" i="51"/>
  <c r="X171" i="51"/>
  <c r="W171" i="51"/>
  <c r="V171" i="51"/>
  <c r="U171" i="51"/>
  <c r="T171" i="51"/>
  <c r="S171" i="51"/>
  <c r="X170" i="51"/>
  <c r="W170" i="51"/>
  <c r="V170" i="51"/>
  <c r="U170" i="51"/>
  <c r="T170" i="51"/>
  <c r="S170" i="51"/>
  <c r="X169" i="51"/>
  <c r="W169" i="51"/>
  <c r="V169" i="51"/>
  <c r="U169" i="51"/>
  <c r="T169" i="51"/>
  <c r="S169" i="51"/>
  <c r="X168" i="51"/>
  <c r="W168" i="51"/>
  <c r="V168" i="51"/>
  <c r="U168" i="51"/>
  <c r="T168" i="51"/>
  <c r="S168" i="51"/>
  <c r="X167" i="51"/>
  <c r="W167" i="51"/>
  <c r="V167" i="51"/>
  <c r="U167" i="51"/>
  <c r="T167" i="51"/>
  <c r="S167" i="51"/>
  <c r="X166" i="51"/>
  <c r="W166" i="51"/>
  <c r="V166" i="51"/>
  <c r="U166" i="51"/>
  <c r="T166" i="51"/>
  <c r="S166" i="51"/>
  <c r="X165" i="51"/>
  <c r="W165" i="51"/>
  <c r="V165" i="51"/>
  <c r="U165" i="51"/>
  <c r="T165" i="51"/>
  <c r="S165" i="51"/>
  <c r="X164" i="51"/>
  <c r="W164" i="51"/>
  <c r="V164" i="51"/>
  <c r="U164" i="51"/>
  <c r="T164" i="51"/>
  <c r="S164" i="51"/>
  <c r="X163" i="51"/>
  <c r="W163" i="51"/>
  <c r="V163" i="51"/>
  <c r="U163" i="51"/>
  <c r="T163" i="51"/>
  <c r="S163" i="51"/>
  <c r="X162" i="51"/>
  <c r="W162" i="51"/>
  <c r="V162" i="51"/>
  <c r="U162" i="51"/>
  <c r="T162" i="51"/>
  <c r="S162" i="51"/>
  <c r="X161" i="51"/>
  <c r="W161" i="51"/>
  <c r="V161" i="51"/>
  <c r="U161" i="51"/>
  <c r="T161" i="51"/>
  <c r="S161" i="51"/>
  <c r="X160" i="51"/>
  <c r="W160" i="51"/>
  <c r="V160" i="51"/>
  <c r="U160" i="51"/>
  <c r="T160" i="51"/>
  <c r="S160" i="51"/>
  <c r="X159" i="51"/>
  <c r="W159" i="51"/>
  <c r="V159" i="51"/>
  <c r="U159" i="51"/>
  <c r="T159" i="51"/>
  <c r="S159" i="51"/>
  <c r="X158" i="51"/>
  <c r="W158" i="51"/>
  <c r="V158" i="51"/>
  <c r="U158" i="51"/>
  <c r="T158" i="51"/>
  <c r="S158" i="51"/>
  <c r="X157" i="51"/>
  <c r="W157" i="51"/>
  <c r="V157" i="51"/>
  <c r="U157" i="51"/>
  <c r="T157" i="51"/>
  <c r="S157" i="51"/>
  <c r="X156" i="51"/>
  <c r="W156" i="51"/>
  <c r="V156" i="51"/>
  <c r="U156" i="51"/>
  <c r="T156" i="51"/>
  <c r="S156" i="51"/>
  <c r="X155" i="51"/>
  <c r="W155" i="51"/>
  <c r="V155" i="51"/>
  <c r="U155" i="51"/>
  <c r="T155" i="51"/>
  <c r="S155" i="51"/>
  <c r="X154" i="51"/>
  <c r="W154" i="51"/>
  <c r="V154" i="51"/>
  <c r="U154" i="51"/>
  <c r="T154" i="51"/>
  <c r="S154" i="51"/>
  <c r="X153" i="51"/>
  <c r="W153" i="51"/>
  <c r="V153" i="51"/>
  <c r="U153" i="51"/>
  <c r="T153" i="51"/>
  <c r="S153" i="51"/>
  <c r="X152" i="51"/>
  <c r="W152" i="51"/>
  <c r="V152" i="51"/>
  <c r="U152" i="51"/>
  <c r="T152" i="51"/>
  <c r="S152" i="51"/>
  <c r="X151" i="51"/>
  <c r="W151" i="51"/>
  <c r="V151" i="51"/>
  <c r="U151" i="51"/>
  <c r="T151" i="51"/>
  <c r="S151" i="51"/>
  <c r="X150" i="51"/>
  <c r="W150" i="51"/>
  <c r="V150" i="51"/>
  <c r="U150" i="51"/>
  <c r="T150" i="51"/>
  <c r="S150" i="51"/>
  <c r="X149" i="51"/>
  <c r="W149" i="51"/>
  <c r="V149" i="51"/>
  <c r="U149" i="51"/>
  <c r="T149" i="51"/>
  <c r="S149" i="51"/>
  <c r="X148" i="51"/>
  <c r="W148" i="51"/>
  <c r="V148" i="51"/>
  <c r="U148" i="51"/>
  <c r="T148" i="51"/>
  <c r="S148" i="51"/>
  <c r="X147" i="51"/>
  <c r="W147" i="51"/>
  <c r="V147" i="51"/>
  <c r="U147" i="51"/>
  <c r="T147" i="51"/>
  <c r="S147" i="51"/>
  <c r="X146" i="51"/>
  <c r="W146" i="51"/>
  <c r="V146" i="51"/>
  <c r="U146" i="51"/>
  <c r="T146" i="51"/>
  <c r="S146" i="51"/>
  <c r="X145" i="51"/>
  <c r="W145" i="51"/>
  <c r="V145" i="51"/>
  <c r="U145" i="51"/>
  <c r="T145" i="51"/>
  <c r="S145" i="51"/>
  <c r="X144" i="51"/>
  <c r="W144" i="51"/>
  <c r="V144" i="51"/>
  <c r="U144" i="51"/>
  <c r="T144" i="51"/>
  <c r="S144" i="51"/>
  <c r="X143" i="51"/>
  <c r="W143" i="51"/>
  <c r="V143" i="51"/>
  <c r="U143" i="51"/>
  <c r="T143" i="51"/>
  <c r="S143" i="51"/>
  <c r="X142" i="51"/>
  <c r="W142" i="51"/>
  <c r="V142" i="51"/>
  <c r="U142" i="51"/>
  <c r="T142" i="51"/>
  <c r="S142" i="51"/>
  <c r="X141" i="51"/>
  <c r="W141" i="51"/>
  <c r="V141" i="51"/>
  <c r="U141" i="51"/>
  <c r="T141" i="51"/>
  <c r="S141" i="51"/>
  <c r="X140" i="51"/>
  <c r="W140" i="51"/>
  <c r="V140" i="51"/>
  <c r="U140" i="51"/>
  <c r="T140" i="51"/>
  <c r="S140" i="51"/>
  <c r="X139" i="51"/>
  <c r="W139" i="51"/>
  <c r="V139" i="51"/>
  <c r="U139" i="51"/>
  <c r="T139" i="51"/>
  <c r="S139" i="51"/>
  <c r="X138" i="51"/>
  <c r="W138" i="51"/>
  <c r="V138" i="51"/>
  <c r="U138" i="51"/>
  <c r="T138" i="51"/>
  <c r="S138" i="51"/>
  <c r="X137" i="51"/>
  <c r="W137" i="51"/>
  <c r="V137" i="51"/>
  <c r="U137" i="51"/>
  <c r="T137" i="51"/>
  <c r="S137" i="51"/>
  <c r="X136" i="51"/>
  <c r="W136" i="51"/>
  <c r="V136" i="51"/>
  <c r="U136" i="51"/>
  <c r="T136" i="51"/>
  <c r="S136" i="51"/>
  <c r="X135" i="51"/>
  <c r="W135" i="51"/>
  <c r="V135" i="51"/>
  <c r="U135" i="51"/>
  <c r="T135" i="51"/>
  <c r="S135" i="51"/>
  <c r="X134" i="51"/>
  <c r="W134" i="51"/>
  <c r="V134" i="51"/>
  <c r="U134" i="51"/>
  <c r="T134" i="51"/>
  <c r="S134" i="51"/>
  <c r="X133" i="51"/>
  <c r="W133" i="51"/>
  <c r="V133" i="51"/>
  <c r="U133" i="51"/>
  <c r="T133" i="51"/>
  <c r="S133" i="51"/>
  <c r="X132" i="51"/>
  <c r="W132" i="51"/>
  <c r="V132" i="51"/>
  <c r="U132" i="51"/>
  <c r="T132" i="51"/>
  <c r="S132" i="51"/>
  <c r="X131" i="51"/>
  <c r="W131" i="51"/>
  <c r="V131" i="51"/>
  <c r="U131" i="51"/>
  <c r="T131" i="51"/>
  <c r="S131" i="51"/>
  <c r="X130" i="51"/>
  <c r="W130" i="51"/>
  <c r="V130" i="51"/>
  <c r="U130" i="51"/>
  <c r="T130" i="51"/>
  <c r="S130" i="51"/>
  <c r="X129" i="51"/>
  <c r="W129" i="51"/>
  <c r="V129" i="51"/>
  <c r="U129" i="51"/>
  <c r="T129" i="51"/>
  <c r="S129" i="51"/>
  <c r="X128" i="51"/>
  <c r="W128" i="51"/>
  <c r="V128" i="51"/>
  <c r="U128" i="51"/>
  <c r="T128" i="51"/>
  <c r="S128" i="51"/>
  <c r="X127" i="51"/>
  <c r="W127" i="51"/>
  <c r="V127" i="51"/>
  <c r="U127" i="51"/>
  <c r="T127" i="51"/>
  <c r="S127" i="51"/>
  <c r="X126" i="51"/>
  <c r="W126" i="51"/>
  <c r="V126" i="51"/>
  <c r="U126" i="51"/>
  <c r="T126" i="51"/>
  <c r="S126" i="51"/>
  <c r="X125" i="51"/>
  <c r="W125" i="51"/>
  <c r="V125" i="51"/>
  <c r="U125" i="51"/>
  <c r="T125" i="51"/>
  <c r="S125" i="51"/>
  <c r="X124" i="51"/>
  <c r="W124" i="51"/>
  <c r="V124" i="51"/>
  <c r="U124" i="51"/>
  <c r="T124" i="51"/>
  <c r="S124" i="51"/>
  <c r="X123" i="51"/>
  <c r="W123" i="51"/>
  <c r="V123" i="51"/>
  <c r="U123" i="51"/>
  <c r="T123" i="51"/>
  <c r="S123" i="51"/>
  <c r="X122" i="51"/>
  <c r="W122" i="51"/>
  <c r="V122" i="51"/>
  <c r="U122" i="51"/>
  <c r="T122" i="51"/>
  <c r="S122" i="51"/>
  <c r="X121" i="51"/>
  <c r="W121" i="51"/>
  <c r="V121" i="51"/>
  <c r="U121" i="51"/>
  <c r="T121" i="51"/>
  <c r="S121" i="51"/>
  <c r="X120" i="51"/>
  <c r="W120" i="51"/>
  <c r="V120" i="51"/>
  <c r="U120" i="51"/>
  <c r="T120" i="51"/>
  <c r="S120" i="51"/>
  <c r="X119" i="51"/>
  <c r="W119" i="51"/>
  <c r="V119" i="51"/>
  <c r="U119" i="51"/>
  <c r="T119" i="51"/>
  <c r="S119" i="51"/>
  <c r="X118" i="51"/>
  <c r="W118" i="51"/>
  <c r="V118" i="51"/>
  <c r="U118" i="51"/>
  <c r="T118" i="51"/>
  <c r="S118" i="51"/>
  <c r="X117" i="51"/>
  <c r="W117" i="51"/>
  <c r="V117" i="51"/>
  <c r="U117" i="51"/>
  <c r="T117" i="51"/>
  <c r="S117" i="51"/>
  <c r="X116" i="51"/>
  <c r="W116" i="51"/>
  <c r="V116" i="51"/>
  <c r="U116" i="51"/>
  <c r="T116" i="51"/>
  <c r="S116" i="51"/>
  <c r="X115" i="51"/>
  <c r="W115" i="51"/>
  <c r="V115" i="51"/>
  <c r="U115" i="51"/>
  <c r="T115" i="51"/>
  <c r="S115" i="51"/>
  <c r="X114" i="51"/>
  <c r="W114" i="51"/>
  <c r="V114" i="51"/>
  <c r="U114" i="51"/>
  <c r="T114" i="51"/>
  <c r="S114" i="51"/>
  <c r="X113" i="51"/>
  <c r="W113" i="51"/>
  <c r="V113" i="51"/>
  <c r="U113" i="51"/>
  <c r="T113" i="51"/>
  <c r="S113" i="51"/>
  <c r="X112" i="51"/>
  <c r="W112" i="51"/>
  <c r="V112" i="51"/>
  <c r="U112" i="51"/>
  <c r="T112" i="51"/>
  <c r="S112" i="51"/>
  <c r="X111" i="51"/>
  <c r="W111" i="51"/>
  <c r="V111" i="51"/>
  <c r="U111" i="51"/>
  <c r="T111" i="51"/>
  <c r="S111" i="51"/>
  <c r="X110" i="51"/>
  <c r="W110" i="51"/>
  <c r="V110" i="51"/>
  <c r="U110" i="51"/>
  <c r="T110" i="51"/>
  <c r="S110" i="51"/>
  <c r="X109" i="51"/>
  <c r="W109" i="51"/>
  <c r="V109" i="51"/>
  <c r="U109" i="51"/>
  <c r="T109" i="51"/>
  <c r="S109" i="51"/>
  <c r="X108" i="51"/>
  <c r="W108" i="51"/>
  <c r="V108" i="51"/>
  <c r="U108" i="51"/>
  <c r="T108" i="51"/>
  <c r="S108" i="51"/>
  <c r="X107" i="51"/>
  <c r="W107" i="51"/>
  <c r="V107" i="51"/>
  <c r="U107" i="51"/>
  <c r="T107" i="51"/>
  <c r="S107" i="51"/>
  <c r="X106" i="51"/>
  <c r="W106" i="51"/>
  <c r="V106" i="51"/>
  <c r="U106" i="51"/>
  <c r="T106" i="51"/>
  <c r="S106" i="51"/>
  <c r="X105" i="51"/>
  <c r="W105" i="51"/>
  <c r="V105" i="51"/>
  <c r="U105" i="51"/>
  <c r="T105" i="51"/>
  <c r="S105" i="51"/>
  <c r="X104" i="51"/>
  <c r="W104" i="51"/>
  <c r="V104" i="51"/>
  <c r="U104" i="51"/>
  <c r="T104" i="51"/>
  <c r="S104" i="51"/>
  <c r="X103" i="51"/>
  <c r="W103" i="51"/>
  <c r="V103" i="51"/>
  <c r="U103" i="51"/>
  <c r="T103" i="51"/>
  <c r="S103" i="51"/>
  <c r="X102" i="51"/>
  <c r="W102" i="51"/>
  <c r="V102" i="51"/>
  <c r="U102" i="51"/>
  <c r="T102" i="51"/>
  <c r="S102" i="51"/>
  <c r="X101" i="51"/>
  <c r="W101" i="51"/>
  <c r="V101" i="51"/>
  <c r="U101" i="51"/>
  <c r="T101" i="51"/>
  <c r="S101" i="51"/>
  <c r="X100" i="51"/>
  <c r="W100" i="51"/>
  <c r="V100" i="51"/>
  <c r="U100" i="51"/>
  <c r="T100" i="51"/>
  <c r="S100" i="51"/>
  <c r="X99" i="51"/>
  <c r="W99" i="51"/>
  <c r="V99" i="51"/>
  <c r="U99" i="51"/>
  <c r="T99" i="51"/>
  <c r="S99" i="51"/>
  <c r="X98" i="51"/>
  <c r="W98" i="51"/>
  <c r="V98" i="51"/>
  <c r="U98" i="51"/>
  <c r="T98" i="51"/>
  <c r="S98" i="51"/>
  <c r="X97" i="51"/>
  <c r="W97" i="51"/>
  <c r="V97" i="51"/>
  <c r="U97" i="51"/>
  <c r="T97" i="51"/>
  <c r="S97" i="51"/>
  <c r="X96" i="51"/>
  <c r="W96" i="51"/>
  <c r="V96" i="51"/>
  <c r="U96" i="51"/>
  <c r="T96" i="51"/>
  <c r="S96" i="51"/>
  <c r="X95" i="51"/>
  <c r="W95" i="51"/>
  <c r="V95" i="51"/>
  <c r="U95" i="51"/>
  <c r="T95" i="51"/>
  <c r="S95" i="51"/>
  <c r="X94" i="51"/>
  <c r="W94" i="51"/>
  <c r="V94" i="51"/>
  <c r="U94" i="51"/>
  <c r="T94" i="51"/>
  <c r="S94" i="51"/>
  <c r="X93" i="51"/>
  <c r="W93" i="51"/>
  <c r="V93" i="51"/>
  <c r="U93" i="51"/>
  <c r="T93" i="51"/>
  <c r="S93" i="51"/>
  <c r="X92" i="51"/>
  <c r="W92" i="51"/>
  <c r="V92" i="51"/>
  <c r="U92" i="51"/>
  <c r="T92" i="51"/>
  <c r="S92" i="51"/>
  <c r="X91" i="51"/>
  <c r="W91" i="51"/>
  <c r="V91" i="51"/>
  <c r="U91" i="51"/>
  <c r="T91" i="51"/>
  <c r="S91" i="51"/>
  <c r="X90" i="51"/>
  <c r="W90" i="51"/>
  <c r="V90" i="51"/>
  <c r="U90" i="51"/>
  <c r="T90" i="51"/>
  <c r="S90" i="51"/>
  <c r="X89" i="51"/>
  <c r="W89" i="51"/>
  <c r="V89" i="51"/>
  <c r="U89" i="51"/>
  <c r="T89" i="51"/>
  <c r="S89" i="51"/>
  <c r="X88" i="51"/>
  <c r="W88" i="51"/>
  <c r="V88" i="51"/>
  <c r="U88" i="51"/>
  <c r="T88" i="51"/>
  <c r="S88" i="51"/>
  <c r="X87" i="51"/>
  <c r="W87" i="51"/>
  <c r="V87" i="51"/>
  <c r="U87" i="51"/>
  <c r="T87" i="51"/>
  <c r="S87" i="51"/>
  <c r="X86" i="51"/>
  <c r="W86" i="51"/>
  <c r="V86" i="51"/>
  <c r="U86" i="51"/>
  <c r="T86" i="51"/>
  <c r="S86" i="51"/>
  <c r="X85" i="51"/>
  <c r="W85" i="51"/>
  <c r="V85" i="51"/>
  <c r="U85" i="51"/>
  <c r="T85" i="51"/>
  <c r="S85" i="51"/>
  <c r="X84" i="51"/>
  <c r="W84" i="51"/>
  <c r="V84" i="51"/>
  <c r="U84" i="51"/>
  <c r="T84" i="51"/>
  <c r="S84" i="51"/>
  <c r="X83" i="51"/>
  <c r="W83" i="51"/>
  <c r="V83" i="51"/>
  <c r="U83" i="51"/>
  <c r="T83" i="51"/>
  <c r="S83" i="51"/>
  <c r="X82" i="51"/>
  <c r="W82" i="51"/>
  <c r="V82" i="51"/>
  <c r="U82" i="51"/>
  <c r="T82" i="51"/>
  <c r="S82" i="51"/>
  <c r="X81" i="51"/>
  <c r="W81" i="51"/>
  <c r="V81" i="51"/>
  <c r="U81" i="51"/>
  <c r="T81" i="51"/>
  <c r="S81" i="51"/>
  <c r="X80" i="51"/>
  <c r="W80" i="51"/>
  <c r="V80" i="51"/>
  <c r="U80" i="51"/>
  <c r="T80" i="51"/>
  <c r="S80" i="51"/>
  <c r="X79" i="51"/>
  <c r="W79" i="51"/>
  <c r="V79" i="51"/>
  <c r="U79" i="51"/>
  <c r="T79" i="51"/>
  <c r="S79" i="51"/>
  <c r="X78" i="51"/>
  <c r="W78" i="51"/>
  <c r="V78" i="51"/>
  <c r="U78" i="51"/>
  <c r="T78" i="51"/>
  <c r="S78" i="51"/>
  <c r="X77" i="51"/>
  <c r="W77" i="51"/>
  <c r="V77" i="51"/>
  <c r="U77" i="51"/>
  <c r="T77" i="51"/>
  <c r="S77" i="51"/>
  <c r="X76" i="51"/>
  <c r="W76" i="51"/>
  <c r="V76" i="51"/>
  <c r="U76" i="51"/>
  <c r="T76" i="51"/>
  <c r="S76" i="51"/>
  <c r="X75" i="51"/>
  <c r="W75" i="51"/>
  <c r="V75" i="51"/>
  <c r="U75" i="51"/>
  <c r="T75" i="51"/>
  <c r="S75" i="51"/>
  <c r="X74" i="51"/>
  <c r="W74" i="51"/>
  <c r="V74" i="51"/>
  <c r="U74" i="51"/>
  <c r="T74" i="51"/>
  <c r="S74" i="51"/>
  <c r="X73" i="51"/>
  <c r="W73" i="51"/>
  <c r="V73" i="51"/>
  <c r="U73" i="51"/>
  <c r="T73" i="51"/>
  <c r="S73" i="51"/>
  <c r="X72" i="51"/>
  <c r="W72" i="51"/>
  <c r="V72" i="51"/>
  <c r="U72" i="51"/>
  <c r="T72" i="51"/>
  <c r="S72" i="51"/>
  <c r="X71" i="51"/>
  <c r="W71" i="51"/>
  <c r="V71" i="51"/>
  <c r="U71" i="51"/>
  <c r="T71" i="51"/>
  <c r="S71" i="51"/>
  <c r="X70" i="51"/>
  <c r="W70" i="51"/>
  <c r="V70" i="51"/>
  <c r="U70" i="51"/>
  <c r="T70" i="51"/>
  <c r="S70" i="51"/>
  <c r="X69" i="51"/>
  <c r="W69" i="51"/>
  <c r="V69" i="51"/>
  <c r="U69" i="51"/>
  <c r="T69" i="51"/>
  <c r="S69" i="51"/>
  <c r="X68" i="51"/>
  <c r="W68" i="51"/>
  <c r="V68" i="51"/>
  <c r="U68" i="51"/>
  <c r="T68" i="51"/>
  <c r="S68" i="51"/>
  <c r="X67" i="51"/>
  <c r="W67" i="51"/>
  <c r="V67" i="51"/>
  <c r="U67" i="51"/>
  <c r="T67" i="51"/>
  <c r="S67" i="51"/>
  <c r="X66" i="51"/>
  <c r="W66" i="51"/>
  <c r="V66" i="51"/>
  <c r="U66" i="51"/>
  <c r="T66" i="51"/>
  <c r="S66" i="51"/>
  <c r="X65" i="51"/>
  <c r="W65" i="51"/>
  <c r="V65" i="51"/>
  <c r="U65" i="51"/>
  <c r="T65" i="51"/>
  <c r="S65" i="51"/>
  <c r="X64" i="51"/>
  <c r="W64" i="51"/>
  <c r="V64" i="51"/>
  <c r="U64" i="51"/>
  <c r="T64" i="51"/>
  <c r="S64" i="51"/>
  <c r="Z66" i="51"/>
  <c r="Z67" i="51"/>
  <c r="Z68" i="51"/>
  <c r="Z69" i="51"/>
  <c r="Z70" i="51"/>
  <c r="Z71" i="51"/>
  <c r="Z72" i="51"/>
  <c r="Z73" i="51"/>
  <c r="Z74" i="51"/>
  <c r="Z75" i="51"/>
  <c r="Z76" i="51"/>
  <c r="Z77" i="51"/>
  <c r="Z78" i="51"/>
  <c r="Z79" i="51"/>
  <c r="Z80" i="51"/>
  <c r="Z81" i="51"/>
  <c r="Z82" i="51"/>
  <c r="Z83" i="51"/>
  <c r="Z84" i="51"/>
  <c r="Z85" i="51"/>
  <c r="Z86" i="51"/>
  <c r="Z87" i="51"/>
  <c r="Z88" i="51"/>
  <c r="Z89" i="51"/>
  <c r="Z90" i="51"/>
  <c r="Z91" i="51"/>
  <c r="Z92" i="51"/>
  <c r="Z93" i="51"/>
  <c r="Z94" i="51"/>
  <c r="Z95" i="51"/>
  <c r="Z96" i="51"/>
  <c r="Z97" i="51"/>
  <c r="Z98" i="51"/>
  <c r="Z99" i="51"/>
  <c r="Z100" i="51"/>
  <c r="Z101" i="51"/>
  <c r="Z102" i="51"/>
  <c r="Z103" i="51"/>
  <c r="Z104" i="51"/>
  <c r="Z105" i="51"/>
  <c r="Z106" i="51"/>
  <c r="Z107" i="51"/>
  <c r="Z108" i="51"/>
  <c r="Z109" i="51"/>
  <c r="Z110" i="51"/>
  <c r="Z111" i="51"/>
  <c r="Z112" i="51"/>
  <c r="Z113" i="51"/>
  <c r="Z114" i="51"/>
  <c r="Z115" i="51"/>
  <c r="Z116" i="51"/>
  <c r="Z117" i="51"/>
  <c r="Z118" i="51"/>
  <c r="Z119" i="51"/>
  <c r="Z120" i="51"/>
  <c r="Z121" i="51"/>
  <c r="Z122" i="51"/>
  <c r="Z123" i="51"/>
  <c r="Z124" i="51"/>
  <c r="Z125" i="51"/>
  <c r="Z126" i="51"/>
  <c r="Z127" i="51"/>
  <c r="Z128" i="51"/>
  <c r="Z129" i="51"/>
  <c r="Z130" i="51"/>
  <c r="Z131" i="51"/>
  <c r="Z132" i="51"/>
  <c r="Z133" i="51"/>
  <c r="Z134" i="51"/>
  <c r="Z135" i="51"/>
  <c r="Z136" i="51"/>
  <c r="Z137" i="51"/>
  <c r="Z138" i="51"/>
  <c r="Z139" i="51"/>
  <c r="Z140" i="51"/>
  <c r="Z141" i="51"/>
  <c r="Z142" i="51"/>
  <c r="Z143" i="51"/>
  <c r="Z144" i="51"/>
  <c r="Z145" i="51"/>
  <c r="Z146" i="51"/>
  <c r="Z147" i="51"/>
  <c r="Z148" i="51"/>
  <c r="Z149" i="51"/>
  <c r="Z150" i="51"/>
  <c r="Z151" i="51"/>
  <c r="Z152" i="51"/>
  <c r="Z153" i="51"/>
  <c r="Z154" i="51"/>
  <c r="Z155" i="51"/>
  <c r="Z156" i="51"/>
  <c r="Z157" i="51"/>
  <c r="Z158" i="51"/>
  <c r="Z159" i="51"/>
  <c r="Z160" i="51"/>
  <c r="Z161" i="51"/>
  <c r="Z162" i="51"/>
  <c r="Z163" i="51"/>
  <c r="Z164" i="51"/>
  <c r="Z165" i="51"/>
  <c r="Z166" i="51"/>
  <c r="Z167" i="51"/>
  <c r="Z168" i="51"/>
  <c r="Z169" i="51"/>
  <c r="Z170" i="51"/>
  <c r="Z171" i="51"/>
  <c r="Z172" i="51"/>
  <c r="Z173" i="51"/>
  <c r="Z174" i="51"/>
  <c r="Z175" i="51"/>
  <c r="Z176" i="51"/>
  <c r="Z177" i="51"/>
  <c r="Z178" i="51"/>
  <c r="Z179" i="51"/>
  <c r="Z180" i="51"/>
  <c r="Z181" i="51"/>
  <c r="Z182" i="51"/>
  <c r="Z183" i="51"/>
  <c r="Z184" i="51"/>
  <c r="Z185" i="51"/>
  <c r="Z186" i="51"/>
  <c r="Z187" i="51"/>
  <c r="Z188" i="51"/>
  <c r="Z189" i="51"/>
  <c r="Z190" i="51"/>
  <c r="Z191" i="51"/>
  <c r="Z192" i="51"/>
  <c r="Z193" i="51"/>
  <c r="Z194" i="51"/>
  <c r="Z195" i="51"/>
  <c r="Z196" i="51"/>
  <c r="Z197" i="51"/>
  <c r="Z198" i="51"/>
  <c r="Z199" i="51"/>
  <c r="Z200" i="51"/>
  <c r="Z201" i="51"/>
  <c r="Z202" i="51"/>
  <c r="Z203" i="51"/>
  <c r="Z204" i="51"/>
  <c r="Z65" i="51"/>
  <c r="Z64" i="51"/>
  <c r="N89" i="51"/>
  <c r="O89" i="51"/>
  <c r="Y89" i="51"/>
  <c r="N90" i="51"/>
  <c r="O90" i="51"/>
  <c r="Y90" i="51"/>
  <c r="N91" i="51"/>
  <c r="O91" i="51"/>
  <c r="Y91" i="51"/>
  <c r="N92" i="51"/>
  <c r="O92" i="51"/>
  <c r="Y92" i="51"/>
  <c r="N93" i="51"/>
  <c r="O93" i="51"/>
  <c r="Y93" i="51"/>
  <c r="N94" i="51"/>
  <c r="O94" i="51"/>
  <c r="Y94" i="51"/>
  <c r="N95" i="51"/>
  <c r="O95" i="51"/>
  <c r="Y95" i="51"/>
  <c r="N96" i="51"/>
  <c r="O96" i="51"/>
  <c r="Y96" i="51"/>
  <c r="N97" i="51"/>
  <c r="O97" i="51"/>
  <c r="Y97" i="51"/>
  <c r="N98" i="51"/>
  <c r="O98" i="51"/>
  <c r="Y98" i="51"/>
  <c r="N99" i="51"/>
  <c r="O99" i="51"/>
  <c r="Y99" i="51"/>
  <c r="N100" i="51"/>
  <c r="O100" i="51"/>
  <c r="Y100" i="51"/>
  <c r="N101" i="51"/>
  <c r="O101" i="51"/>
  <c r="Y101" i="51"/>
  <c r="N102" i="51"/>
  <c r="O102" i="51"/>
  <c r="Y102" i="51"/>
  <c r="N103" i="51"/>
  <c r="O103" i="51"/>
  <c r="Y103" i="51"/>
  <c r="N104" i="51"/>
  <c r="O104" i="51"/>
  <c r="Y104" i="51"/>
  <c r="N105" i="51"/>
  <c r="O105" i="51"/>
  <c r="Y105" i="51"/>
  <c r="N106" i="51"/>
  <c r="O106" i="51"/>
  <c r="Y106" i="51"/>
  <c r="N107" i="51"/>
  <c r="O107" i="51"/>
  <c r="Y107" i="51"/>
  <c r="N108" i="51"/>
  <c r="O108" i="51"/>
  <c r="Y108" i="51"/>
  <c r="N109" i="51"/>
  <c r="O109" i="51"/>
  <c r="Y109" i="51"/>
  <c r="N110" i="51"/>
  <c r="O110" i="51"/>
  <c r="Y110" i="51"/>
  <c r="N111" i="51"/>
  <c r="O111" i="51"/>
  <c r="Y111" i="51"/>
  <c r="N112" i="51"/>
  <c r="O112" i="51"/>
  <c r="Y112" i="51"/>
  <c r="N113" i="51"/>
  <c r="O113" i="51"/>
  <c r="Y113" i="51"/>
  <c r="N114" i="51"/>
  <c r="O114" i="51"/>
  <c r="Y114" i="51"/>
  <c r="N115" i="51"/>
  <c r="O115" i="51"/>
  <c r="Y115" i="51"/>
  <c r="N116" i="51"/>
  <c r="O116" i="51"/>
  <c r="Y116" i="51"/>
  <c r="N117" i="51"/>
  <c r="O117" i="51"/>
  <c r="Y117" i="51"/>
  <c r="N118" i="51"/>
  <c r="O118" i="51"/>
  <c r="Y118" i="51"/>
  <c r="N119" i="51"/>
  <c r="O119" i="51"/>
  <c r="Y119" i="51"/>
  <c r="N120" i="51"/>
  <c r="O120" i="51"/>
  <c r="Y120" i="51"/>
  <c r="N121" i="51"/>
  <c r="O121" i="51"/>
  <c r="Y121" i="51"/>
  <c r="N122" i="51"/>
  <c r="O122" i="51"/>
  <c r="Y122" i="51"/>
  <c r="N123" i="51"/>
  <c r="O123" i="51"/>
  <c r="Y123" i="51"/>
  <c r="N124" i="51"/>
  <c r="O124" i="51"/>
  <c r="Y124" i="51"/>
  <c r="N125" i="51"/>
  <c r="O125" i="51"/>
  <c r="Y125" i="51"/>
  <c r="N126" i="51"/>
  <c r="O126" i="51"/>
  <c r="Y126" i="51"/>
  <c r="N127" i="51"/>
  <c r="O127" i="51"/>
  <c r="Y127" i="51"/>
  <c r="N128" i="51"/>
  <c r="O128" i="51"/>
  <c r="Y128" i="51"/>
  <c r="N129" i="51"/>
  <c r="O129" i="51"/>
  <c r="Y129" i="51"/>
  <c r="N130" i="51"/>
  <c r="O130" i="51"/>
  <c r="Y130" i="51"/>
  <c r="N131" i="51"/>
  <c r="O131" i="51"/>
  <c r="Y131" i="51"/>
  <c r="N132" i="51"/>
  <c r="O132" i="51"/>
  <c r="Y132" i="51"/>
  <c r="N133" i="51"/>
  <c r="O133" i="51"/>
  <c r="Y133" i="51"/>
  <c r="N134" i="51"/>
  <c r="O134" i="51"/>
  <c r="Y134" i="51"/>
  <c r="N135" i="51"/>
  <c r="O135" i="51"/>
  <c r="Y135" i="51"/>
  <c r="N136" i="51"/>
  <c r="O136" i="51"/>
  <c r="Y136" i="51"/>
  <c r="N137" i="51"/>
  <c r="O137" i="51"/>
  <c r="Y137" i="51"/>
  <c r="N138" i="51"/>
  <c r="O138" i="51"/>
  <c r="Y138" i="51"/>
  <c r="N139" i="51"/>
  <c r="O139" i="51"/>
  <c r="Y139" i="51"/>
  <c r="N140" i="51"/>
  <c r="O140" i="51"/>
  <c r="Y140" i="51"/>
  <c r="N141" i="51"/>
  <c r="O141" i="51"/>
  <c r="Y141" i="51"/>
  <c r="N142" i="51"/>
  <c r="O142" i="51"/>
  <c r="Y142" i="51"/>
  <c r="N143" i="51"/>
  <c r="O143" i="51"/>
  <c r="Y143" i="51"/>
  <c r="N144" i="51"/>
  <c r="O144" i="51"/>
  <c r="Y144" i="51"/>
  <c r="N145" i="51"/>
  <c r="O145" i="51"/>
  <c r="Y145" i="51"/>
  <c r="N146" i="51"/>
  <c r="O146" i="51"/>
  <c r="Y146" i="51"/>
  <c r="N147" i="51"/>
  <c r="O147" i="51"/>
  <c r="Y147" i="51"/>
  <c r="N148" i="51"/>
  <c r="O148" i="51"/>
  <c r="Y148" i="51"/>
  <c r="N149" i="51"/>
  <c r="O149" i="51"/>
  <c r="Y149" i="51"/>
  <c r="N150" i="51"/>
  <c r="O150" i="51"/>
  <c r="Y150" i="51"/>
  <c r="N151" i="51"/>
  <c r="O151" i="51"/>
  <c r="Y151" i="51"/>
  <c r="N152" i="51"/>
  <c r="O152" i="51"/>
  <c r="Y152" i="51"/>
  <c r="N153" i="51"/>
  <c r="O153" i="51"/>
  <c r="Y153" i="51"/>
  <c r="N154" i="51"/>
  <c r="O154" i="51"/>
  <c r="Y154" i="51"/>
  <c r="N155" i="51"/>
  <c r="O155" i="51"/>
  <c r="Y155" i="51"/>
  <c r="N156" i="51"/>
  <c r="O156" i="51"/>
  <c r="Y156" i="51"/>
  <c r="N157" i="51"/>
  <c r="O157" i="51"/>
  <c r="Y157" i="51"/>
  <c r="N158" i="51"/>
  <c r="O158" i="51"/>
  <c r="Y158" i="51"/>
  <c r="N159" i="51"/>
  <c r="O159" i="51"/>
  <c r="Y159" i="51"/>
  <c r="N160" i="51"/>
  <c r="O160" i="51"/>
  <c r="Y160" i="51"/>
  <c r="N161" i="51"/>
  <c r="O161" i="51"/>
  <c r="Y161" i="51"/>
  <c r="N162" i="51"/>
  <c r="O162" i="51"/>
  <c r="Y162" i="51"/>
  <c r="N163" i="51"/>
  <c r="O163" i="51"/>
  <c r="Y163" i="51"/>
  <c r="N164" i="51"/>
  <c r="O164" i="51"/>
  <c r="Y164" i="51"/>
  <c r="N165" i="51"/>
  <c r="O165" i="51"/>
  <c r="Y165" i="51"/>
  <c r="N166" i="51"/>
  <c r="O166" i="51"/>
  <c r="Y166" i="51"/>
  <c r="N167" i="51"/>
  <c r="O167" i="51"/>
  <c r="Y167" i="51"/>
  <c r="N168" i="51"/>
  <c r="O168" i="51"/>
  <c r="Y168" i="51"/>
  <c r="N169" i="51"/>
  <c r="O169" i="51"/>
  <c r="Y169" i="51"/>
  <c r="N170" i="51"/>
  <c r="O170" i="51"/>
  <c r="Y170" i="51"/>
  <c r="N171" i="51"/>
  <c r="O171" i="51"/>
  <c r="Y171" i="51"/>
  <c r="N172" i="51"/>
  <c r="O172" i="51"/>
  <c r="Y172" i="51"/>
  <c r="N173" i="51"/>
  <c r="O173" i="51"/>
  <c r="Y173" i="51"/>
  <c r="N174" i="51"/>
  <c r="O174" i="51"/>
  <c r="Y174" i="51"/>
  <c r="N175" i="51"/>
  <c r="O175" i="51"/>
  <c r="Y175" i="51"/>
  <c r="N176" i="51"/>
  <c r="O176" i="51"/>
  <c r="Y176" i="51"/>
  <c r="N177" i="51"/>
  <c r="O177" i="51"/>
  <c r="Y177" i="51"/>
  <c r="N178" i="51"/>
  <c r="O178" i="51"/>
  <c r="Y178" i="51"/>
  <c r="N179" i="51"/>
  <c r="O179" i="51"/>
  <c r="Y179" i="51"/>
  <c r="N180" i="51"/>
  <c r="O180" i="51"/>
  <c r="Y180" i="51"/>
  <c r="N181" i="51"/>
  <c r="O181" i="51"/>
  <c r="Y181" i="51"/>
  <c r="N182" i="51"/>
  <c r="O182" i="51"/>
  <c r="Y182" i="51"/>
  <c r="N183" i="51"/>
  <c r="O183" i="51"/>
  <c r="Y183" i="51"/>
  <c r="N184" i="51"/>
  <c r="O184" i="51"/>
  <c r="Y184" i="51"/>
  <c r="N185" i="51"/>
  <c r="O185" i="51"/>
  <c r="Y185" i="51"/>
  <c r="N186" i="51"/>
  <c r="O186" i="51"/>
  <c r="Y186" i="51"/>
  <c r="N187" i="51"/>
  <c r="O187" i="51"/>
  <c r="Y187" i="51"/>
  <c r="N188" i="51"/>
  <c r="O188" i="51"/>
  <c r="Y188" i="51"/>
  <c r="N189" i="51"/>
  <c r="O189" i="51"/>
  <c r="Y189" i="51"/>
  <c r="N190" i="51"/>
  <c r="O190" i="51"/>
  <c r="Y190" i="51"/>
  <c r="N191" i="51"/>
  <c r="O191" i="51"/>
  <c r="Y191" i="51"/>
  <c r="N192" i="51"/>
  <c r="O192" i="51"/>
  <c r="Y192" i="51"/>
  <c r="N193" i="51"/>
  <c r="O193" i="51"/>
  <c r="Y193" i="51"/>
  <c r="N194" i="51"/>
  <c r="O194" i="51"/>
  <c r="Y194" i="51"/>
  <c r="N195" i="51"/>
  <c r="O195" i="51"/>
  <c r="Y195" i="51"/>
  <c r="N196" i="51"/>
  <c r="O196" i="51"/>
  <c r="Y196" i="51"/>
  <c r="N197" i="51"/>
  <c r="O197" i="51"/>
  <c r="Y197" i="51"/>
  <c r="N198" i="51"/>
  <c r="O198" i="51"/>
  <c r="Y198" i="51"/>
  <c r="N199" i="51"/>
  <c r="O199" i="51"/>
  <c r="Y199" i="51"/>
  <c r="N200" i="51"/>
  <c r="O200" i="51"/>
  <c r="Y200" i="51"/>
  <c r="N201" i="51"/>
  <c r="O201" i="51"/>
  <c r="Y201" i="51"/>
  <c r="N202" i="51"/>
  <c r="O202" i="51"/>
  <c r="Y202" i="51"/>
  <c r="N203" i="51"/>
  <c r="O203" i="51"/>
  <c r="Y203" i="51"/>
  <c r="N204" i="51"/>
  <c r="O204" i="51"/>
  <c r="Y204" i="51"/>
  <c r="N205" i="51"/>
  <c r="O205" i="51"/>
  <c r="AD204" i="19"/>
  <c r="AC204" i="19"/>
  <c r="AA204" i="19"/>
  <c r="Z204" i="19"/>
  <c r="Y204" i="19"/>
  <c r="X204" i="19"/>
  <c r="W204" i="19"/>
  <c r="V204" i="19"/>
  <c r="AD203" i="19"/>
  <c r="AC203" i="19"/>
  <c r="AA203" i="19"/>
  <c r="Z203" i="19"/>
  <c r="Y203" i="19"/>
  <c r="X203" i="19"/>
  <c r="W203" i="19"/>
  <c r="V203" i="19"/>
  <c r="AD202" i="19"/>
  <c r="AC202" i="19"/>
  <c r="AA202" i="19"/>
  <c r="Z202" i="19"/>
  <c r="Y202" i="19"/>
  <c r="X202" i="19"/>
  <c r="W202" i="19"/>
  <c r="V202" i="19"/>
  <c r="AD201" i="19"/>
  <c r="AC201" i="19"/>
  <c r="AA201" i="19"/>
  <c r="Z201" i="19"/>
  <c r="Y201" i="19"/>
  <c r="X201" i="19"/>
  <c r="W201" i="19"/>
  <c r="V201" i="19"/>
  <c r="AD200" i="19"/>
  <c r="AC200" i="19"/>
  <c r="AA200" i="19"/>
  <c r="Z200" i="19"/>
  <c r="Y200" i="19"/>
  <c r="X200" i="19"/>
  <c r="W200" i="19"/>
  <c r="V200" i="19"/>
  <c r="AD199" i="19"/>
  <c r="AC199" i="19"/>
  <c r="AA199" i="19"/>
  <c r="Z199" i="19"/>
  <c r="Y199" i="19"/>
  <c r="X199" i="19"/>
  <c r="W199" i="19"/>
  <c r="V199" i="19"/>
  <c r="AD198" i="19"/>
  <c r="AC198" i="19"/>
  <c r="AA198" i="19"/>
  <c r="Z198" i="19"/>
  <c r="Y198" i="19"/>
  <c r="X198" i="19"/>
  <c r="W198" i="19"/>
  <c r="V198" i="19"/>
  <c r="AD197" i="19"/>
  <c r="AC197" i="19"/>
  <c r="AA197" i="19"/>
  <c r="Z197" i="19"/>
  <c r="Y197" i="19"/>
  <c r="X197" i="19"/>
  <c r="W197" i="19"/>
  <c r="V197" i="19"/>
  <c r="AD196" i="19"/>
  <c r="AC196" i="19"/>
  <c r="AA196" i="19"/>
  <c r="Z196" i="19"/>
  <c r="Y196" i="19"/>
  <c r="X196" i="19"/>
  <c r="W196" i="19"/>
  <c r="V196" i="19"/>
  <c r="AD195" i="19"/>
  <c r="AC195" i="19"/>
  <c r="AA195" i="19"/>
  <c r="Z195" i="19"/>
  <c r="Y195" i="19"/>
  <c r="X195" i="19"/>
  <c r="W195" i="19"/>
  <c r="V195" i="19"/>
  <c r="AD194" i="19"/>
  <c r="AC194" i="19"/>
  <c r="AA194" i="19"/>
  <c r="Z194" i="19"/>
  <c r="Y194" i="19"/>
  <c r="X194" i="19"/>
  <c r="W194" i="19"/>
  <c r="V194" i="19"/>
  <c r="AD193" i="19"/>
  <c r="AC193" i="19"/>
  <c r="AA193" i="19"/>
  <c r="Z193" i="19"/>
  <c r="Y193" i="19"/>
  <c r="X193" i="19"/>
  <c r="W193" i="19"/>
  <c r="V193" i="19"/>
  <c r="AD192" i="19"/>
  <c r="AC192" i="19"/>
  <c r="AA192" i="19"/>
  <c r="Z192" i="19"/>
  <c r="Y192" i="19"/>
  <c r="X192" i="19"/>
  <c r="W192" i="19"/>
  <c r="V192" i="19"/>
  <c r="AD191" i="19"/>
  <c r="AC191" i="19"/>
  <c r="AA191" i="19"/>
  <c r="Z191" i="19"/>
  <c r="Y191" i="19"/>
  <c r="X191" i="19"/>
  <c r="W191" i="19"/>
  <c r="V191" i="19"/>
  <c r="AD190" i="19"/>
  <c r="AC190" i="19"/>
  <c r="AA190" i="19"/>
  <c r="Z190" i="19"/>
  <c r="Y190" i="19"/>
  <c r="X190" i="19"/>
  <c r="W190" i="19"/>
  <c r="V190" i="19"/>
  <c r="AD189" i="19"/>
  <c r="AC189" i="19"/>
  <c r="AA189" i="19"/>
  <c r="Z189" i="19"/>
  <c r="Y189" i="19"/>
  <c r="X189" i="19"/>
  <c r="W189" i="19"/>
  <c r="V189" i="19"/>
  <c r="AD188" i="19"/>
  <c r="AC188" i="19"/>
  <c r="AA188" i="19"/>
  <c r="Z188" i="19"/>
  <c r="Y188" i="19"/>
  <c r="X188" i="19"/>
  <c r="W188" i="19"/>
  <c r="V188" i="19"/>
  <c r="AD187" i="19"/>
  <c r="AC187" i="19"/>
  <c r="AA187" i="19"/>
  <c r="Z187" i="19"/>
  <c r="Y187" i="19"/>
  <c r="X187" i="19"/>
  <c r="W187" i="19"/>
  <c r="V187" i="19"/>
  <c r="AD186" i="19"/>
  <c r="AC186" i="19"/>
  <c r="AA186" i="19"/>
  <c r="Z186" i="19"/>
  <c r="Y186" i="19"/>
  <c r="X186" i="19"/>
  <c r="W186" i="19"/>
  <c r="V186" i="19"/>
  <c r="AD185" i="19"/>
  <c r="AC185" i="19"/>
  <c r="AA185" i="19"/>
  <c r="Z185" i="19"/>
  <c r="Y185" i="19"/>
  <c r="X185" i="19"/>
  <c r="W185" i="19"/>
  <c r="V185" i="19"/>
  <c r="AD184" i="19"/>
  <c r="AC184" i="19"/>
  <c r="AA184" i="19"/>
  <c r="Z184" i="19"/>
  <c r="Y184" i="19"/>
  <c r="X184" i="19"/>
  <c r="W184" i="19"/>
  <c r="V184" i="19"/>
  <c r="AD183" i="19"/>
  <c r="AC183" i="19"/>
  <c r="AA183" i="19"/>
  <c r="Z183" i="19"/>
  <c r="Y183" i="19"/>
  <c r="X183" i="19"/>
  <c r="W183" i="19"/>
  <c r="V183" i="19"/>
  <c r="AD182" i="19"/>
  <c r="AC182" i="19"/>
  <c r="AA182" i="19"/>
  <c r="Z182" i="19"/>
  <c r="Y182" i="19"/>
  <c r="X182" i="19"/>
  <c r="W182" i="19"/>
  <c r="V182" i="19"/>
  <c r="AD181" i="19"/>
  <c r="AC181" i="19"/>
  <c r="AA181" i="19"/>
  <c r="Z181" i="19"/>
  <c r="Y181" i="19"/>
  <c r="X181" i="19"/>
  <c r="W181" i="19"/>
  <c r="V181" i="19"/>
  <c r="AD180" i="19"/>
  <c r="AC180" i="19"/>
  <c r="AA180" i="19"/>
  <c r="Z180" i="19"/>
  <c r="Y180" i="19"/>
  <c r="X180" i="19"/>
  <c r="W180" i="19"/>
  <c r="V180" i="19"/>
  <c r="AD179" i="19"/>
  <c r="AC179" i="19"/>
  <c r="AA179" i="19"/>
  <c r="Z179" i="19"/>
  <c r="Y179" i="19"/>
  <c r="X179" i="19"/>
  <c r="W179" i="19"/>
  <c r="V179" i="19"/>
  <c r="AD178" i="19"/>
  <c r="AC178" i="19"/>
  <c r="AA178" i="19"/>
  <c r="Z178" i="19"/>
  <c r="Y178" i="19"/>
  <c r="X178" i="19"/>
  <c r="W178" i="19"/>
  <c r="V178" i="19"/>
  <c r="AD177" i="19"/>
  <c r="AC177" i="19"/>
  <c r="AA177" i="19"/>
  <c r="Z177" i="19"/>
  <c r="Y177" i="19"/>
  <c r="X177" i="19"/>
  <c r="W177" i="19"/>
  <c r="V177" i="19"/>
  <c r="AD176" i="19"/>
  <c r="AC176" i="19"/>
  <c r="AA176" i="19"/>
  <c r="Z176" i="19"/>
  <c r="Y176" i="19"/>
  <c r="X176" i="19"/>
  <c r="W176" i="19"/>
  <c r="V176" i="19"/>
  <c r="AD175" i="19"/>
  <c r="AC175" i="19"/>
  <c r="AA175" i="19"/>
  <c r="Z175" i="19"/>
  <c r="Y175" i="19"/>
  <c r="X175" i="19"/>
  <c r="W175" i="19"/>
  <c r="V175" i="19"/>
  <c r="AD174" i="19"/>
  <c r="AC174" i="19"/>
  <c r="AA174" i="19"/>
  <c r="Z174" i="19"/>
  <c r="Y174" i="19"/>
  <c r="X174" i="19"/>
  <c r="W174" i="19"/>
  <c r="V174" i="19"/>
  <c r="AD173" i="19"/>
  <c r="AC173" i="19"/>
  <c r="AA173" i="19"/>
  <c r="Z173" i="19"/>
  <c r="Y173" i="19"/>
  <c r="X173" i="19"/>
  <c r="W173" i="19"/>
  <c r="V173" i="19"/>
  <c r="AD172" i="19"/>
  <c r="AC172" i="19"/>
  <c r="AA172" i="19"/>
  <c r="Z172" i="19"/>
  <c r="Y172" i="19"/>
  <c r="X172" i="19"/>
  <c r="W172" i="19"/>
  <c r="V172" i="19"/>
  <c r="AD171" i="19"/>
  <c r="AC171" i="19"/>
  <c r="AA171" i="19"/>
  <c r="Z171" i="19"/>
  <c r="Y171" i="19"/>
  <c r="X171" i="19"/>
  <c r="W171" i="19"/>
  <c r="V171" i="19"/>
  <c r="AD170" i="19"/>
  <c r="AC170" i="19"/>
  <c r="AA170" i="19"/>
  <c r="Z170" i="19"/>
  <c r="Y170" i="19"/>
  <c r="X170" i="19"/>
  <c r="W170" i="19"/>
  <c r="V170" i="19"/>
  <c r="AD169" i="19"/>
  <c r="AC169" i="19"/>
  <c r="AA169" i="19"/>
  <c r="Z169" i="19"/>
  <c r="Y169" i="19"/>
  <c r="X169" i="19"/>
  <c r="W169" i="19"/>
  <c r="V169" i="19"/>
  <c r="AD168" i="19"/>
  <c r="AC168" i="19"/>
  <c r="AA168" i="19"/>
  <c r="Z168" i="19"/>
  <c r="Y168" i="19"/>
  <c r="X168" i="19"/>
  <c r="W168" i="19"/>
  <c r="V168" i="19"/>
  <c r="AD167" i="19"/>
  <c r="AC167" i="19"/>
  <c r="AA167" i="19"/>
  <c r="Z167" i="19"/>
  <c r="Y167" i="19"/>
  <c r="X167" i="19"/>
  <c r="W167" i="19"/>
  <c r="V167" i="19"/>
  <c r="AD166" i="19"/>
  <c r="AC166" i="19"/>
  <c r="AA166" i="19"/>
  <c r="Z166" i="19"/>
  <c r="Y166" i="19"/>
  <c r="X166" i="19"/>
  <c r="W166" i="19"/>
  <c r="V166" i="19"/>
  <c r="AD165" i="19"/>
  <c r="AC165" i="19"/>
  <c r="AA165" i="19"/>
  <c r="Z165" i="19"/>
  <c r="Y165" i="19"/>
  <c r="X165" i="19"/>
  <c r="W165" i="19"/>
  <c r="V165" i="19"/>
  <c r="AD164" i="19"/>
  <c r="AC164" i="19"/>
  <c r="AA164" i="19"/>
  <c r="Z164" i="19"/>
  <c r="Y164" i="19"/>
  <c r="X164" i="19"/>
  <c r="W164" i="19"/>
  <c r="V164" i="19"/>
  <c r="AD163" i="19"/>
  <c r="AC163" i="19"/>
  <c r="AA163" i="19"/>
  <c r="Z163" i="19"/>
  <c r="Y163" i="19"/>
  <c r="X163" i="19"/>
  <c r="W163" i="19"/>
  <c r="V163" i="19"/>
  <c r="AD162" i="19"/>
  <c r="AC162" i="19"/>
  <c r="AA162" i="19"/>
  <c r="Z162" i="19"/>
  <c r="Y162" i="19"/>
  <c r="X162" i="19"/>
  <c r="W162" i="19"/>
  <c r="V162" i="19"/>
  <c r="AD161" i="19"/>
  <c r="AC161" i="19"/>
  <c r="AA161" i="19"/>
  <c r="Z161" i="19"/>
  <c r="Y161" i="19"/>
  <c r="X161" i="19"/>
  <c r="W161" i="19"/>
  <c r="V161" i="19"/>
  <c r="AD160" i="19"/>
  <c r="AC160" i="19"/>
  <c r="AA160" i="19"/>
  <c r="Z160" i="19"/>
  <c r="Y160" i="19"/>
  <c r="X160" i="19"/>
  <c r="W160" i="19"/>
  <c r="V160" i="19"/>
  <c r="AD159" i="19"/>
  <c r="AC159" i="19"/>
  <c r="AA159" i="19"/>
  <c r="Z159" i="19"/>
  <c r="Y159" i="19"/>
  <c r="X159" i="19"/>
  <c r="W159" i="19"/>
  <c r="V159" i="19"/>
  <c r="AD158" i="19"/>
  <c r="AC158" i="19"/>
  <c r="AA158" i="19"/>
  <c r="Z158" i="19"/>
  <c r="Y158" i="19"/>
  <c r="X158" i="19"/>
  <c r="W158" i="19"/>
  <c r="V158" i="19"/>
  <c r="AD157" i="19"/>
  <c r="AC157" i="19"/>
  <c r="AA157" i="19"/>
  <c r="Z157" i="19"/>
  <c r="Y157" i="19"/>
  <c r="X157" i="19"/>
  <c r="W157" i="19"/>
  <c r="V157" i="19"/>
  <c r="AD156" i="19"/>
  <c r="AC156" i="19"/>
  <c r="AA156" i="19"/>
  <c r="Z156" i="19"/>
  <c r="Y156" i="19"/>
  <c r="X156" i="19"/>
  <c r="W156" i="19"/>
  <c r="V156" i="19"/>
  <c r="AD155" i="19"/>
  <c r="AC155" i="19"/>
  <c r="AA155" i="19"/>
  <c r="Z155" i="19"/>
  <c r="Y155" i="19"/>
  <c r="X155" i="19"/>
  <c r="W155" i="19"/>
  <c r="V155" i="19"/>
  <c r="AD154" i="19"/>
  <c r="AC154" i="19"/>
  <c r="AA154" i="19"/>
  <c r="Z154" i="19"/>
  <c r="Y154" i="19"/>
  <c r="X154" i="19"/>
  <c r="W154" i="19"/>
  <c r="V154" i="19"/>
  <c r="AD153" i="19"/>
  <c r="AC153" i="19"/>
  <c r="AA153" i="19"/>
  <c r="Z153" i="19"/>
  <c r="Y153" i="19"/>
  <c r="X153" i="19"/>
  <c r="W153" i="19"/>
  <c r="V153" i="19"/>
  <c r="AD152" i="19"/>
  <c r="AC152" i="19"/>
  <c r="AA152" i="19"/>
  <c r="Z152" i="19"/>
  <c r="Y152" i="19"/>
  <c r="X152" i="19"/>
  <c r="W152" i="19"/>
  <c r="V152" i="19"/>
  <c r="AD151" i="19"/>
  <c r="AC151" i="19"/>
  <c r="AA151" i="19"/>
  <c r="Z151" i="19"/>
  <c r="Y151" i="19"/>
  <c r="X151" i="19"/>
  <c r="W151" i="19"/>
  <c r="V151" i="19"/>
  <c r="AD150" i="19"/>
  <c r="AC150" i="19"/>
  <c r="AA150" i="19"/>
  <c r="Z150" i="19"/>
  <c r="Y150" i="19"/>
  <c r="X150" i="19"/>
  <c r="W150" i="19"/>
  <c r="V150" i="19"/>
  <c r="AD149" i="19"/>
  <c r="AC149" i="19"/>
  <c r="AA149" i="19"/>
  <c r="Z149" i="19"/>
  <c r="Y149" i="19"/>
  <c r="X149" i="19"/>
  <c r="W149" i="19"/>
  <c r="V149" i="19"/>
  <c r="AD148" i="19"/>
  <c r="AC148" i="19"/>
  <c r="AA148" i="19"/>
  <c r="Z148" i="19"/>
  <c r="Y148" i="19"/>
  <c r="X148" i="19"/>
  <c r="W148" i="19"/>
  <c r="V148" i="19"/>
  <c r="AD147" i="19"/>
  <c r="AC147" i="19"/>
  <c r="AA147" i="19"/>
  <c r="Z147" i="19"/>
  <c r="Y147" i="19"/>
  <c r="X147" i="19"/>
  <c r="W147" i="19"/>
  <c r="V147" i="19"/>
  <c r="AD146" i="19"/>
  <c r="AC146" i="19"/>
  <c r="AA146" i="19"/>
  <c r="Z146" i="19"/>
  <c r="Y146" i="19"/>
  <c r="X146" i="19"/>
  <c r="W146" i="19"/>
  <c r="V146" i="19"/>
  <c r="AD145" i="19"/>
  <c r="AC145" i="19"/>
  <c r="AA145" i="19"/>
  <c r="Z145" i="19"/>
  <c r="Y145" i="19"/>
  <c r="X145" i="19"/>
  <c r="W145" i="19"/>
  <c r="V145" i="19"/>
  <c r="AD144" i="19"/>
  <c r="AC144" i="19"/>
  <c r="AA144" i="19"/>
  <c r="Z144" i="19"/>
  <c r="Y144" i="19"/>
  <c r="X144" i="19"/>
  <c r="W144" i="19"/>
  <c r="V144" i="19"/>
  <c r="AD143" i="19"/>
  <c r="AC143" i="19"/>
  <c r="AA143" i="19"/>
  <c r="Z143" i="19"/>
  <c r="Y143" i="19"/>
  <c r="X143" i="19"/>
  <c r="W143" i="19"/>
  <c r="V143" i="19"/>
  <c r="AD142" i="19"/>
  <c r="AC142" i="19"/>
  <c r="AA142" i="19"/>
  <c r="Z142" i="19"/>
  <c r="Y142" i="19"/>
  <c r="X142" i="19"/>
  <c r="W142" i="19"/>
  <c r="V142" i="19"/>
  <c r="AD141" i="19"/>
  <c r="AC141" i="19"/>
  <c r="AA141" i="19"/>
  <c r="Z141" i="19"/>
  <c r="Y141" i="19"/>
  <c r="X141" i="19"/>
  <c r="W141" i="19"/>
  <c r="V141" i="19"/>
  <c r="AD140" i="19"/>
  <c r="AC140" i="19"/>
  <c r="AA140" i="19"/>
  <c r="Z140" i="19"/>
  <c r="Y140" i="19"/>
  <c r="X140" i="19"/>
  <c r="W140" i="19"/>
  <c r="V140" i="19"/>
  <c r="AD139" i="19"/>
  <c r="AC139" i="19"/>
  <c r="AA139" i="19"/>
  <c r="Z139" i="19"/>
  <c r="Y139" i="19"/>
  <c r="X139" i="19"/>
  <c r="W139" i="19"/>
  <c r="V139" i="19"/>
  <c r="AD138" i="19"/>
  <c r="AC138" i="19"/>
  <c r="AA138" i="19"/>
  <c r="Z138" i="19"/>
  <c r="Y138" i="19"/>
  <c r="X138" i="19"/>
  <c r="W138" i="19"/>
  <c r="V138" i="19"/>
  <c r="AD137" i="19"/>
  <c r="AC137" i="19"/>
  <c r="AA137" i="19"/>
  <c r="Z137" i="19"/>
  <c r="Y137" i="19"/>
  <c r="X137" i="19"/>
  <c r="W137" i="19"/>
  <c r="V137" i="19"/>
  <c r="AD136" i="19"/>
  <c r="AC136" i="19"/>
  <c r="AA136" i="19"/>
  <c r="Z136" i="19"/>
  <c r="Y136" i="19"/>
  <c r="X136" i="19"/>
  <c r="W136" i="19"/>
  <c r="V136" i="19"/>
  <c r="AD135" i="19"/>
  <c r="AC135" i="19"/>
  <c r="AA135" i="19"/>
  <c r="Z135" i="19"/>
  <c r="Y135" i="19"/>
  <c r="X135" i="19"/>
  <c r="W135" i="19"/>
  <c r="V135" i="19"/>
  <c r="AD134" i="19"/>
  <c r="AC134" i="19"/>
  <c r="AA134" i="19"/>
  <c r="Z134" i="19"/>
  <c r="Y134" i="19"/>
  <c r="X134" i="19"/>
  <c r="W134" i="19"/>
  <c r="V134" i="19"/>
  <c r="AD133" i="19"/>
  <c r="AC133" i="19"/>
  <c r="AA133" i="19"/>
  <c r="Z133" i="19"/>
  <c r="Y133" i="19"/>
  <c r="X133" i="19"/>
  <c r="W133" i="19"/>
  <c r="V133" i="19"/>
  <c r="AD132" i="19"/>
  <c r="AC132" i="19"/>
  <c r="AA132" i="19"/>
  <c r="Z132" i="19"/>
  <c r="Y132" i="19"/>
  <c r="X132" i="19"/>
  <c r="W132" i="19"/>
  <c r="V132" i="19"/>
  <c r="AD131" i="19"/>
  <c r="AC131" i="19"/>
  <c r="AA131" i="19"/>
  <c r="Z131" i="19"/>
  <c r="Y131" i="19"/>
  <c r="X131" i="19"/>
  <c r="W131" i="19"/>
  <c r="V131" i="19"/>
  <c r="AD130" i="19"/>
  <c r="AC130" i="19"/>
  <c r="AA130" i="19"/>
  <c r="Z130" i="19"/>
  <c r="Y130" i="19"/>
  <c r="X130" i="19"/>
  <c r="W130" i="19"/>
  <c r="V130" i="19"/>
  <c r="AD129" i="19"/>
  <c r="AC129" i="19"/>
  <c r="AA129" i="19"/>
  <c r="Z129" i="19"/>
  <c r="Y129" i="19"/>
  <c r="X129" i="19"/>
  <c r="W129" i="19"/>
  <c r="V129" i="19"/>
  <c r="AD128" i="19"/>
  <c r="AC128" i="19"/>
  <c r="AA128" i="19"/>
  <c r="Z128" i="19"/>
  <c r="Y128" i="19"/>
  <c r="X128" i="19"/>
  <c r="W128" i="19"/>
  <c r="V128" i="19"/>
  <c r="AD127" i="19"/>
  <c r="AC127" i="19"/>
  <c r="AA127" i="19"/>
  <c r="Z127" i="19"/>
  <c r="Y127" i="19"/>
  <c r="X127" i="19"/>
  <c r="W127" i="19"/>
  <c r="V127" i="19"/>
  <c r="AD126" i="19"/>
  <c r="AC126" i="19"/>
  <c r="AA126" i="19"/>
  <c r="Z126" i="19"/>
  <c r="Y126" i="19"/>
  <c r="X126" i="19"/>
  <c r="W126" i="19"/>
  <c r="V126" i="19"/>
  <c r="AD125" i="19"/>
  <c r="AC125" i="19"/>
  <c r="AA125" i="19"/>
  <c r="Z125" i="19"/>
  <c r="Y125" i="19"/>
  <c r="X125" i="19"/>
  <c r="W125" i="19"/>
  <c r="V125" i="19"/>
  <c r="AD124" i="19"/>
  <c r="AC124" i="19"/>
  <c r="AA124" i="19"/>
  <c r="Z124" i="19"/>
  <c r="Y124" i="19"/>
  <c r="X124" i="19"/>
  <c r="W124" i="19"/>
  <c r="V124" i="19"/>
  <c r="AD123" i="19"/>
  <c r="AC123" i="19"/>
  <c r="AA123" i="19"/>
  <c r="Z123" i="19"/>
  <c r="Y123" i="19"/>
  <c r="X123" i="19"/>
  <c r="W123" i="19"/>
  <c r="V123" i="19"/>
  <c r="AD122" i="19"/>
  <c r="AC122" i="19"/>
  <c r="AA122" i="19"/>
  <c r="Z122" i="19"/>
  <c r="Y122" i="19"/>
  <c r="X122" i="19"/>
  <c r="W122" i="19"/>
  <c r="V122" i="19"/>
  <c r="AD121" i="19"/>
  <c r="AC121" i="19"/>
  <c r="AA121" i="19"/>
  <c r="Z121" i="19"/>
  <c r="Y121" i="19"/>
  <c r="X121" i="19"/>
  <c r="W121" i="19"/>
  <c r="V121" i="19"/>
  <c r="AD120" i="19"/>
  <c r="AC120" i="19"/>
  <c r="AA120" i="19"/>
  <c r="Z120" i="19"/>
  <c r="Y120" i="19"/>
  <c r="X120" i="19"/>
  <c r="W120" i="19"/>
  <c r="V120" i="19"/>
  <c r="AD119" i="19"/>
  <c r="AC119" i="19"/>
  <c r="AA119" i="19"/>
  <c r="Z119" i="19"/>
  <c r="Y119" i="19"/>
  <c r="X119" i="19"/>
  <c r="W119" i="19"/>
  <c r="V119" i="19"/>
  <c r="AD118" i="19"/>
  <c r="AC118" i="19"/>
  <c r="AA118" i="19"/>
  <c r="Z118" i="19"/>
  <c r="Y118" i="19"/>
  <c r="X118" i="19"/>
  <c r="W118" i="19"/>
  <c r="V118" i="19"/>
  <c r="AD117" i="19"/>
  <c r="AC117" i="19"/>
  <c r="AA117" i="19"/>
  <c r="Z117" i="19"/>
  <c r="Y117" i="19"/>
  <c r="X117" i="19"/>
  <c r="W117" i="19"/>
  <c r="V117" i="19"/>
  <c r="AD116" i="19"/>
  <c r="AC116" i="19"/>
  <c r="AA116" i="19"/>
  <c r="Z116" i="19"/>
  <c r="Y116" i="19"/>
  <c r="X116" i="19"/>
  <c r="W116" i="19"/>
  <c r="V116" i="19"/>
  <c r="AD115" i="19"/>
  <c r="AC115" i="19"/>
  <c r="AA115" i="19"/>
  <c r="Z115" i="19"/>
  <c r="Y115" i="19"/>
  <c r="X115" i="19"/>
  <c r="W115" i="19"/>
  <c r="V115" i="19"/>
  <c r="AD114" i="19"/>
  <c r="AC114" i="19"/>
  <c r="AA114" i="19"/>
  <c r="Z114" i="19"/>
  <c r="Y114" i="19"/>
  <c r="X114" i="19"/>
  <c r="W114" i="19"/>
  <c r="V114" i="19"/>
  <c r="AD113" i="19"/>
  <c r="AC113" i="19"/>
  <c r="AA113" i="19"/>
  <c r="Z113" i="19"/>
  <c r="Y113" i="19"/>
  <c r="X113" i="19"/>
  <c r="W113" i="19"/>
  <c r="V113" i="19"/>
  <c r="AD112" i="19"/>
  <c r="AC112" i="19"/>
  <c r="AA112" i="19"/>
  <c r="Z112" i="19"/>
  <c r="Y112" i="19"/>
  <c r="X112" i="19"/>
  <c r="W112" i="19"/>
  <c r="V112" i="19"/>
  <c r="AD111" i="19"/>
  <c r="AC111" i="19"/>
  <c r="AA111" i="19"/>
  <c r="Z111" i="19"/>
  <c r="Y111" i="19"/>
  <c r="X111" i="19"/>
  <c r="W111" i="19"/>
  <c r="V111" i="19"/>
  <c r="AD110" i="19"/>
  <c r="AC110" i="19"/>
  <c r="AA110" i="19"/>
  <c r="Z110" i="19"/>
  <c r="Y110" i="19"/>
  <c r="X110" i="19"/>
  <c r="W110" i="19"/>
  <c r="V110" i="19"/>
  <c r="AD109" i="19"/>
  <c r="AC109" i="19"/>
  <c r="AA109" i="19"/>
  <c r="Z109" i="19"/>
  <c r="Y109" i="19"/>
  <c r="X109" i="19"/>
  <c r="W109" i="19"/>
  <c r="V109" i="19"/>
  <c r="AD108" i="19"/>
  <c r="AC108" i="19"/>
  <c r="AA108" i="19"/>
  <c r="Z108" i="19"/>
  <c r="Y108" i="19"/>
  <c r="X108" i="19"/>
  <c r="W108" i="19"/>
  <c r="V108" i="19"/>
  <c r="AD107" i="19"/>
  <c r="AC107" i="19"/>
  <c r="AA107" i="19"/>
  <c r="Z107" i="19"/>
  <c r="Y107" i="19"/>
  <c r="X107" i="19"/>
  <c r="W107" i="19"/>
  <c r="V107" i="19"/>
  <c r="AD106" i="19"/>
  <c r="AC106" i="19"/>
  <c r="AA106" i="19"/>
  <c r="Z106" i="19"/>
  <c r="Y106" i="19"/>
  <c r="X106" i="19"/>
  <c r="W106" i="19"/>
  <c r="V106" i="19"/>
  <c r="AD105" i="19"/>
  <c r="AC105" i="19"/>
  <c r="AA105" i="19"/>
  <c r="Z105" i="19"/>
  <c r="Y105" i="19"/>
  <c r="X105" i="19"/>
  <c r="W105" i="19"/>
  <c r="V105" i="19"/>
  <c r="AD104" i="19"/>
  <c r="AC104" i="19"/>
  <c r="AA104" i="19"/>
  <c r="Z104" i="19"/>
  <c r="Y104" i="19"/>
  <c r="X104" i="19"/>
  <c r="W104" i="19"/>
  <c r="V104" i="19"/>
  <c r="AD103" i="19"/>
  <c r="AC103" i="19"/>
  <c r="AA103" i="19"/>
  <c r="Z103" i="19"/>
  <c r="Y103" i="19"/>
  <c r="X103" i="19"/>
  <c r="W103" i="19"/>
  <c r="V103" i="19"/>
  <c r="AD102" i="19"/>
  <c r="AC102" i="19"/>
  <c r="AA102" i="19"/>
  <c r="Z102" i="19"/>
  <c r="Y102" i="19"/>
  <c r="X102" i="19"/>
  <c r="W102" i="19"/>
  <c r="V102" i="19"/>
  <c r="AD101" i="19"/>
  <c r="AC101" i="19"/>
  <c r="AA101" i="19"/>
  <c r="Z101" i="19"/>
  <c r="Y101" i="19"/>
  <c r="X101" i="19"/>
  <c r="W101" i="19"/>
  <c r="V101" i="19"/>
  <c r="AD100" i="19"/>
  <c r="AC100" i="19"/>
  <c r="AA100" i="19"/>
  <c r="Z100" i="19"/>
  <c r="Y100" i="19"/>
  <c r="X100" i="19"/>
  <c r="W100" i="19"/>
  <c r="V100" i="19"/>
  <c r="AD99" i="19"/>
  <c r="AC99" i="19"/>
  <c r="AA99" i="19"/>
  <c r="Z99" i="19"/>
  <c r="Y99" i="19"/>
  <c r="X99" i="19"/>
  <c r="W99" i="19"/>
  <c r="V99" i="19"/>
  <c r="AD98" i="19"/>
  <c r="AC98" i="19"/>
  <c r="AA98" i="19"/>
  <c r="Z98" i="19"/>
  <c r="Y98" i="19"/>
  <c r="X98" i="19"/>
  <c r="W98" i="19"/>
  <c r="V98" i="19"/>
  <c r="AD97" i="19"/>
  <c r="AC97" i="19"/>
  <c r="AA97" i="19"/>
  <c r="Z97" i="19"/>
  <c r="Y97" i="19"/>
  <c r="X97" i="19"/>
  <c r="W97" i="19"/>
  <c r="V97" i="19"/>
  <c r="AD96" i="19"/>
  <c r="AC96" i="19"/>
  <c r="AA96" i="19"/>
  <c r="Z96" i="19"/>
  <c r="Y96" i="19"/>
  <c r="X96" i="19"/>
  <c r="W96" i="19"/>
  <c r="V96" i="19"/>
  <c r="AD95" i="19"/>
  <c r="AC95" i="19"/>
  <c r="AA95" i="19"/>
  <c r="Z95" i="19"/>
  <c r="Y95" i="19"/>
  <c r="X95" i="19"/>
  <c r="W95" i="19"/>
  <c r="V95" i="19"/>
  <c r="AD94" i="19"/>
  <c r="AC94" i="19"/>
  <c r="AA94" i="19"/>
  <c r="Z94" i="19"/>
  <c r="Y94" i="19"/>
  <c r="X94" i="19"/>
  <c r="W94" i="19"/>
  <c r="V94" i="19"/>
  <c r="AD93" i="19"/>
  <c r="AC93" i="19"/>
  <c r="AA93" i="19"/>
  <c r="Z93" i="19"/>
  <c r="Y93" i="19"/>
  <c r="X93" i="19"/>
  <c r="W93" i="19"/>
  <c r="V93" i="19"/>
  <c r="AD92" i="19"/>
  <c r="AC92" i="19"/>
  <c r="AA92" i="19"/>
  <c r="Z92" i="19"/>
  <c r="Y92" i="19"/>
  <c r="X92" i="19"/>
  <c r="W92" i="19"/>
  <c r="V92" i="19"/>
  <c r="AD91" i="19"/>
  <c r="AC91" i="19"/>
  <c r="AA91" i="19"/>
  <c r="Z91" i="19"/>
  <c r="Y91" i="19"/>
  <c r="X91" i="19"/>
  <c r="W91" i="19"/>
  <c r="V91" i="19"/>
  <c r="AD90" i="19"/>
  <c r="AC90" i="19"/>
  <c r="AA90" i="19"/>
  <c r="Z90" i="19"/>
  <c r="Y90" i="19"/>
  <c r="X90" i="19"/>
  <c r="W90" i="19"/>
  <c r="V90" i="19"/>
  <c r="AD89" i="19"/>
  <c r="AC89" i="19"/>
  <c r="AA89" i="19"/>
  <c r="Z89" i="19"/>
  <c r="Y89" i="19"/>
  <c r="X89" i="19"/>
  <c r="W89" i="19"/>
  <c r="V89" i="19"/>
  <c r="AD88" i="19"/>
  <c r="AC88" i="19"/>
  <c r="AA88" i="19"/>
  <c r="Z88" i="19"/>
  <c r="Y88" i="19"/>
  <c r="X88" i="19"/>
  <c r="W88" i="19"/>
  <c r="V88" i="19"/>
  <c r="AD87" i="19"/>
  <c r="AC87" i="19"/>
  <c r="AA87" i="19"/>
  <c r="Z87" i="19"/>
  <c r="Y87" i="19"/>
  <c r="X87" i="19"/>
  <c r="W87" i="19"/>
  <c r="V87" i="19"/>
  <c r="AD86" i="19"/>
  <c r="AC86" i="19"/>
  <c r="AA86" i="19"/>
  <c r="Z86" i="19"/>
  <c r="Y86" i="19"/>
  <c r="X86" i="19"/>
  <c r="W86" i="19"/>
  <c r="V86" i="19"/>
  <c r="AD85" i="19"/>
  <c r="AC85" i="19"/>
  <c r="AA85" i="19"/>
  <c r="Z85" i="19"/>
  <c r="Y85" i="19"/>
  <c r="X85" i="19"/>
  <c r="W85" i="19"/>
  <c r="V85" i="19"/>
  <c r="AD84" i="19"/>
  <c r="AC84" i="19"/>
  <c r="AA84" i="19"/>
  <c r="Z84" i="19"/>
  <c r="Y84" i="19"/>
  <c r="X84" i="19"/>
  <c r="W84" i="19"/>
  <c r="V84" i="19"/>
  <c r="AD83" i="19"/>
  <c r="AC83" i="19"/>
  <c r="AA83" i="19"/>
  <c r="Z83" i="19"/>
  <c r="Y83" i="19"/>
  <c r="X83" i="19"/>
  <c r="W83" i="19"/>
  <c r="V83" i="19"/>
  <c r="AD82" i="19"/>
  <c r="AC82" i="19"/>
  <c r="AA82" i="19"/>
  <c r="Z82" i="19"/>
  <c r="Y82" i="19"/>
  <c r="X82" i="19"/>
  <c r="W82" i="19"/>
  <c r="V82" i="19"/>
  <c r="AD81" i="19"/>
  <c r="AC81" i="19"/>
  <c r="AA81" i="19"/>
  <c r="Z81" i="19"/>
  <c r="Y81" i="19"/>
  <c r="X81" i="19"/>
  <c r="W81" i="19"/>
  <c r="V81" i="19"/>
  <c r="AD80" i="19"/>
  <c r="AC80" i="19"/>
  <c r="AA80" i="19"/>
  <c r="Z80" i="19"/>
  <c r="Y80" i="19"/>
  <c r="X80" i="19"/>
  <c r="W80" i="19"/>
  <c r="V80" i="19"/>
  <c r="AD79" i="19"/>
  <c r="AC79" i="19"/>
  <c r="AA79" i="19"/>
  <c r="Z79" i="19"/>
  <c r="Y79" i="19"/>
  <c r="X79" i="19"/>
  <c r="W79" i="19"/>
  <c r="V79" i="19"/>
  <c r="AD78" i="19"/>
  <c r="AC78" i="19"/>
  <c r="AA78" i="19"/>
  <c r="Z78" i="19"/>
  <c r="Y78" i="19"/>
  <c r="X78" i="19"/>
  <c r="W78" i="19"/>
  <c r="V78" i="19"/>
  <c r="AD77" i="19"/>
  <c r="AC77" i="19"/>
  <c r="AA77" i="19"/>
  <c r="Z77" i="19"/>
  <c r="Y77" i="19"/>
  <c r="X77" i="19"/>
  <c r="W77" i="19"/>
  <c r="V77" i="19"/>
  <c r="AD76" i="19"/>
  <c r="AC76" i="19"/>
  <c r="AA76" i="19"/>
  <c r="Z76" i="19"/>
  <c r="Y76" i="19"/>
  <c r="X76" i="19"/>
  <c r="W76" i="19"/>
  <c r="V76" i="19"/>
  <c r="AD75" i="19"/>
  <c r="AC75" i="19"/>
  <c r="AA75" i="19"/>
  <c r="Z75" i="19"/>
  <c r="Y75" i="19"/>
  <c r="X75" i="19"/>
  <c r="W75" i="19"/>
  <c r="V75" i="19"/>
  <c r="AD74" i="19"/>
  <c r="AC74" i="19"/>
  <c r="AA74" i="19"/>
  <c r="Z74" i="19"/>
  <c r="Y74" i="19"/>
  <c r="X74" i="19"/>
  <c r="W74" i="19"/>
  <c r="V74" i="19"/>
  <c r="AD73" i="19"/>
  <c r="AC73" i="19"/>
  <c r="AA73" i="19"/>
  <c r="Z73" i="19"/>
  <c r="Y73" i="19"/>
  <c r="X73" i="19"/>
  <c r="W73" i="19"/>
  <c r="V73" i="19"/>
  <c r="AD72" i="19"/>
  <c r="AC72" i="19"/>
  <c r="AA72" i="19"/>
  <c r="Z72" i="19"/>
  <c r="Y72" i="19"/>
  <c r="X72" i="19"/>
  <c r="W72" i="19"/>
  <c r="V72" i="19"/>
  <c r="AD71" i="19"/>
  <c r="AC71" i="19"/>
  <c r="AA71" i="19"/>
  <c r="Z71" i="19"/>
  <c r="Y71" i="19"/>
  <c r="X71" i="19"/>
  <c r="W71" i="19"/>
  <c r="V71" i="19"/>
  <c r="AD70" i="19"/>
  <c r="AC70" i="19"/>
  <c r="AA70" i="19"/>
  <c r="Z70" i="19"/>
  <c r="Y70" i="19"/>
  <c r="X70" i="19"/>
  <c r="W70" i="19"/>
  <c r="V70" i="19"/>
  <c r="AD69" i="19"/>
  <c r="AC69" i="19"/>
  <c r="AA69" i="19"/>
  <c r="Z69" i="19"/>
  <c r="Y69" i="19"/>
  <c r="X69" i="19"/>
  <c r="W69" i="19"/>
  <c r="V69" i="19"/>
  <c r="AD68" i="19"/>
  <c r="AC68" i="19"/>
  <c r="AA68" i="19"/>
  <c r="Z68" i="19"/>
  <c r="Y68" i="19"/>
  <c r="X68" i="19"/>
  <c r="W68" i="19"/>
  <c r="V68" i="19"/>
  <c r="AD67" i="19"/>
  <c r="AC67" i="19"/>
  <c r="AA67" i="19"/>
  <c r="Z67" i="19"/>
  <c r="Y67" i="19"/>
  <c r="X67" i="19"/>
  <c r="W67" i="19"/>
  <c r="V67" i="19"/>
  <c r="AD66" i="19"/>
  <c r="AC66" i="19"/>
  <c r="AA66" i="19"/>
  <c r="Z66" i="19"/>
  <c r="Y66" i="19"/>
  <c r="X66" i="19"/>
  <c r="W66" i="19"/>
  <c r="V66" i="19"/>
  <c r="AD65" i="19"/>
  <c r="AC65" i="19"/>
  <c r="AA65" i="19"/>
  <c r="Z65" i="19"/>
  <c r="Y65" i="19"/>
  <c r="X65" i="19"/>
  <c r="W65" i="19"/>
  <c r="V65" i="19"/>
  <c r="AD64" i="19"/>
  <c r="AC64" i="19"/>
  <c r="AA64" i="19"/>
  <c r="Z64" i="19"/>
  <c r="Y64" i="19"/>
  <c r="X64" i="19"/>
  <c r="W64" i="19"/>
  <c r="V64" i="19"/>
  <c r="AD63" i="19"/>
  <c r="AC63" i="19"/>
  <c r="AA63" i="19"/>
  <c r="Z63" i="19"/>
  <c r="Y63" i="19"/>
  <c r="X63" i="19"/>
  <c r="W63" i="19"/>
  <c r="V63" i="19"/>
  <c r="O89" i="19"/>
  <c r="P89" i="19"/>
  <c r="AB88" i="19"/>
  <c r="O90" i="19"/>
  <c r="P90" i="19"/>
  <c r="AB89" i="19"/>
  <c r="O91" i="19"/>
  <c r="P91" i="19"/>
  <c r="AB90" i="19"/>
  <c r="O92" i="19"/>
  <c r="P92" i="19"/>
  <c r="AB91" i="19"/>
  <c r="O93" i="19"/>
  <c r="P93" i="19"/>
  <c r="AB92" i="19"/>
  <c r="O94" i="19"/>
  <c r="P94" i="19"/>
  <c r="AB93" i="19"/>
  <c r="O95" i="19"/>
  <c r="P95" i="19"/>
  <c r="AB94" i="19"/>
  <c r="O96" i="19"/>
  <c r="P96" i="19"/>
  <c r="AB95" i="19"/>
  <c r="O97" i="19"/>
  <c r="P97" i="19"/>
  <c r="AB96" i="19"/>
  <c r="O98" i="19"/>
  <c r="P98" i="19"/>
  <c r="AB97" i="19"/>
  <c r="O99" i="19"/>
  <c r="P99" i="19"/>
  <c r="AB98" i="19"/>
  <c r="O100" i="19"/>
  <c r="P100" i="19"/>
  <c r="AB99" i="19"/>
  <c r="O101" i="19"/>
  <c r="P101" i="19"/>
  <c r="AB100" i="19"/>
  <c r="O102" i="19"/>
  <c r="P102" i="19"/>
  <c r="AB101" i="19"/>
  <c r="O103" i="19"/>
  <c r="P103" i="19"/>
  <c r="AB102" i="19"/>
  <c r="O104" i="19"/>
  <c r="P104" i="19"/>
  <c r="AB103" i="19"/>
  <c r="O105" i="19"/>
  <c r="P105" i="19"/>
  <c r="AB104" i="19"/>
  <c r="O106" i="19"/>
  <c r="P106" i="19"/>
  <c r="AB105" i="19"/>
  <c r="O107" i="19"/>
  <c r="P107" i="19"/>
  <c r="AB106" i="19"/>
  <c r="O108" i="19"/>
  <c r="P108" i="19"/>
  <c r="AB107" i="19"/>
  <c r="O109" i="19"/>
  <c r="P109" i="19"/>
  <c r="AB108" i="19"/>
  <c r="O110" i="19"/>
  <c r="P110" i="19"/>
  <c r="AB109" i="19"/>
  <c r="O111" i="19"/>
  <c r="P111" i="19"/>
  <c r="AB110" i="19"/>
  <c r="O112" i="19"/>
  <c r="P112" i="19"/>
  <c r="AB111" i="19"/>
  <c r="O113" i="19"/>
  <c r="P113" i="19"/>
  <c r="AB112" i="19"/>
  <c r="O114" i="19"/>
  <c r="P114" i="19"/>
  <c r="AB113" i="19"/>
  <c r="O115" i="19"/>
  <c r="P115" i="19"/>
  <c r="AB114" i="19"/>
  <c r="O116" i="19"/>
  <c r="P116" i="19"/>
  <c r="AB115" i="19"/>
  <c r="O117" i="19"/>
  <c r="P117" i="19"/>
  <c r="AB116" i="19"/>
  <c r="O118" i="19"/>
  <c r="P118" i="19"/>
  <c r="AB117" i="19"/>
  <c r="O119" i="19"/>
  <c r="P119" i="19"/>
  <c r="AB118" i="19"/>
  <c r="O120" i="19"/>
  <c r="P120" i="19"/>
  <c r="AB119" i="19"/>
  <c r="O121" i="19"/>
  <c r="P121" i="19"/>
  <c r="AB120" i="19"/>
  <c r="O122" i="19"/>
  <c r="P122" i="19"/>
  <c r="AB121" i="19"/>
  <c r="O123" i="19"/>
  <c r="P123" i="19"/>
  <c r="AB122" i="19"/>
  <c r="O124" i="19"/>
  <c r="P124" i="19"/>
  <c r="AB123" i="19"/>
  <c r="O125" i="19"/>
  <c r="P125" i="19"/>
  <c r="AB124" i="19"/>
  <c r="O126" i="19"/>
  <c r="P126" i="19"/>
  <c r="AB125" i="19"/>
  <c r="O127" i="19"/>
  <c r="P127" i="19"/>
  <c r="AB126" i="19"/>
  <c r="O128" i="19"/>
  <c r="P128" i="19"/>
  <c r="AB127" i="19"/>
  <c r="O129" i="19"/>
  <c r="P129" i="19"/>
  <c r="AB128" i="19"/>
  <c r="O130" i="19"/>
  <c r="P130" i="19"/>
  <c r="AB129" i="19"/>
  <c r="O131" i="19"/>
  <c r="P131" i="19"/>
  <c r="AB130" i="19"/>
  <c r="O132" i="19"/>
  <c r="P132" i="19"/>
  <c r="AB131" i="19"/>
  <c r="O133" i="19"/>
  <c r="P133" i="19"/>
  <c r="AB132" i="19"/>
  <c r="O134" i="19"/>
  <c r="P134" i="19"/>
  <c r="AB133" i="19"/>
  <c r="O135" i="19"/>
  <c r="P135" i="19"/>
  <c r="AB134" i="19"/>
  <c r="O136" i="19"/>
  <c r="P136" i="19"/>
  <c r="AB135" i="19"/>
  <c r="O137" i="19"/>
  <c r="P137" i="19"/>
  <c r="AB136" i="19"/>
  <c r="O138" i="19"/>
  <c r="P138" i="19"/>
  <c r="AB137" i="19"/>
  <c r="O139" i="19"/>
  <c r="P139" i="19"/>
  <c r="AB138" i="19"/>
  <c r="O140" i="19"/>
  <c r="P140" i="19"/>
  <c r="AB139" i="19"/>
  <c r="O141" i="19"/>
  <c r="P141" i="19"/>
  <c r="AB140" i="19"/>
  <c r="O142" i="19"/>
  <c r="P142" i="19"/>
  <c r="AB141" i="19"/>
  <c r="O143" i="19"/>
  <c r="P143" i="19"/>
  <c r="AB142" i="19"/>
  <c r="O144" i="19"/>
  <c r="P144" i="19"/>
  <c r="AB143" i="19"/>
  <c r="O145" i="19"/>
  <c r="P145" i="19"/>
  <c r="AB144" i="19"/>
  <c r="O146" i="19"/>
  <c r="P146" i="19"/>
  <c r="AB145" i="19"/>
  <c r="O147" i="19"/>
  <c r="P147" i="19"/>
  <c r="AB146" i="19"/>
  <c r="O148" i="19"/>
  <c r="P148" i="19"/>
  <c r="AB147" i="19"/>
  <c r="O149" i="19"/>
  <c r="P149" i="19"/>
  <c r="AB148" i="19"/>
  <c r="O150" i="19"/>
  <c r="P150" i="19"/>
  <c r="AB149" i="19"/>
  <c r="O151" i="19"/>
  <c r="P151" i="19"/>
  <c r="AB150" i="19"/>
  <c r="O152" i="19"/>
  <c r="P152" i="19"/>
  <c r="AB151" i="19"/>
  <c r="O153" i="19"/>
  <c r="P153" i="19"/>
  <c r="AB152" i="19"/>
  <c r="O154" i="19"/>
  <c r="P154" i="19"/>
  <c r="AB153" i="19"/>
  <c r="O155" i="19"/>
  <c r="P155" i="19"/>
  <c r="AB154" i="19"/>
  <c r="O156" i="19"/>
  <c r="P156" i="19"/>
  <c r="AB155" i="19"/>
  <c r="O157" i="19"/>
  <c r="P157" i="19"/>
  <c r="AB156" i="19"/>
  <c r="O158" i="19"/>
  <c r="P158" i="19"/>
  <c r="AB157" i="19"/>
  <c r="O159" i="19"/>
  <c r="P159" i="19"/>
  <c r="AB158" i="19"/>
  <c r="O160" i="19"/>
  <c r="P160" i="19"/>
  <c r="AB159" i="19"/>
  <c r="O161" i="19"/>
  <c r="P161" i="19"/>
  <c r="AB160" i="19"/>
  <c r="O162" i="19"/>
  <c r="P162" i="19"/>
  <c r="AB161" i="19"/>
  <c r="O163" i="19"/>
  <c r="P163" i="19"/>
  <c r="AB162" i="19"/>
  <c r="O164" i="19"/>
  <c r="P164" i="19"/>
  <c r="AB163" i="19"/>
  <c r="O165" i="19"/>
  <c r="P165" i="19"/>
  <c r="AB164" i="19"/>
  <c r="O166" i="19"/>
  <c r="P166" i="19"/>
  <c r="AB165" i="19"/>
  <c r="O167" i="19"/>
  <c r="P167" i="19"/>
  <c r="AB166" i="19"/>
  <c r="O168" i="19"/>
  <c r="P168" i="19"/>
  <c r="AB167" i="19"/>
  <c r="O169" i="19"/>
  <c r="P169" i="19"/>
  <c r="AB168" i="19"/>
  <c r="O170" i="19"/>
  <c r="P170" i="19"/>
  <c r="AB169" i="19"/>
  <c r="O171" i="19"/>
  <c r="P171" i="19"/>
  <c r="AB170" i="19"/>
  <c r="O172" i="19"/>
  <c r="P172" i="19"/>
  <c r="AB171" i="19"/>
  <c r="O173" i="19"/>
  <c r="P173" i="19"/>
  <c r="AB172" i="19"/>
  <c r="O174" i="19"/>
  <c r="P174" i="19"/>
  <c r="AB173" i="19"/>
  <c r="O175" i="19"/>
  <c r="P175" i="19"/>
  <c r="AB174" i="19"/>
  <c r="O176" i="19"/>
  <c r="P176" i="19"/>
  <c r="AB175" i="19"/>
  <c r="O177" i="19"/>
  <c r="P177" i="19"/>
  <c r="AB176" i="19"/>
  <c r="O178" i="19"/>
  <c r="P178" i="19"/>
  <c r="AB177" i="19"/>
  <c r="O179" i="19"/>
  <c r="P179" i="19"/>
  <c r="AB178" i="19"/>
  <c r="O180" i="19"/>
  <c r="P180" i="19"/>
  <c r="AB179" i="19"/>
  <c r="O181" i="19"/>
  <c r="P181" i="19"/>
  <c r="AB180" i="19"/>
  <c r="O182" i="19"/>
  <c r="P182" i="19"/>
  <c r="AB181" i="19"/>
  <c r="O183" i="19"/>
  <c r="P183" i="19"/>
  <c r="AB182" i="19"/>
  <c r="O184" i="19"/>
  <c r="P184" i="19"/>
  <c r="AB183" i="19"/>
  <c r="O185" i="19"/>
  <c r="P185" i="19"/>
  <c r="AB184" i="19"/>
  <c r="O186" i="19"/>
  <c r="P186" i="19"/>
  <c r="AB185" i="19"/>
  <c r="O187" i="19"/>
  <c r="P187" i="19"/>
  <c r="AB186" i="19"/>
  <c r="O188" i="19"/>
  <c r="P188" i="19"/>
  <c r="AB187" i="19"/>
  <c r="O189" i="19"/>
  <c r="P189" i="19"/>
  <c r="AB188" i="19"/>
  <c r="O190" i="19"/>
  <c r="P190" i="19"/>
  <c r="AB189" i="19"/>
  <c r="O191" i="19"/>
  <c r="P191" i="19"/>
  <c r="AB190" i="19"/>
  <c r="O192" i="19"/>
  <c r="P192" i="19"/>
  <c r="AB191" i="19"/>
  <c r="O193" i="19"/>
  <c r="P193" i="19"/>
  <c r="AB192" i="19"/>
  <c r="O194" i="19"/>
  <c r="P194" i="19"/>
  <c r="AB193" i="19"/>
  <c r="O195" i="19"/>
  <c r="P195" i="19"/>
  <c r="AB194" i="19"/>
  <c r="O196" i="19"/>
  <c r="P196" i="19"/>
  <c r="AB195" i="19"/>
  <c r="O197" i="19"/>
  <c r="P197" i="19"/>
  <c r="AB196" i="19"/>
  <c r="O198" i="19"/>
  <c r="P198" i="19"/>
  <c r="AB197" i="19"/>
  <c r="O199" i="19"/>
  <c r="P199" i="19"/>
  <c r="AB198" i="19"/>
  <c r="O200" i="19"/>
  <c r="P200" i="19"/>
  <c r="AB199" i="19"/>
  <c r="O201" i="19"/>
  <c r="P201" i="19"/>
  <c r="AB200" i="19"/>
  <c r="O202" i="19"/>
  <c r="P202" i="19"/>
  <c r="AB201" i="19"/>
  <c r="O203" i="19"/>
  <c r="P203" i="19"/>
  <c r="AB202" i="19"/>
  <c r="O204" i="19"/>
  <c r="P204" i="19"/>
  <c r="AB203" i="19"/>
  <c r="O205" i="19"/>
  <c r="P205" i="19"/>
  <c r="AB204" i="19"/>
  <c r="O65" i="19"/>
  <c r="P65" i="19"/>
  <c r="AB64" i="19"/>
  <c r="O66" i="19"/>
  <c r="P66" i="19"/>
  <c r="AB65" i="19"/>
  <c r="O67" i="19"/>
  <c r="P67" i="19"/>
  <c r="AB66" i="19"/>
  <c r="O68" i="19"/>
  <c r="P68" i="19"/>
  <c r="AB67" i="19"/>
  <c r="O69" i="19"/>
  <c r="P69" i="19"/>
  <c r="AB68" i="19"/>
  <c r="O70" i="19"/>
  <c r="P70" i="19"/>
  <c r="AB69" i="19"/>
  <c r="O71" i="19"/>
  <c r="P71" i="19"/>
  <c r="AB70" i="19"/>
  <c r="O72" i="19"/>
  <c r="P72" i="19"/>
  <c r="AB71" i="19"/>
  <c r="O73" i="19"/>
  <c r="P73" i="19"/>
  <c r="AB72" i="19"/>
  <c r="O74" i="19"/>
  <c r="P74" i="19"/>
  <c r="AB73" i="19"/>
  <c r="O75" i="19"/>
  <c r="P75" i="19"/>
  <c r="AB74" i="19"/>
  <c r="O76" i="19"/>
  <c r="P76" i="19"/>
  <c r="AB75" i="19"/>
  <c r="O77" i="19"/>
  <c r="P77" i="19"/>
  <c r="AB76" i="19"/>
  <c r="O78" i="19"/>
  <c r="P78" i="19"/>
  <c r="AB77" i="19"/>
  <c r="O79" i="19"/>
  <c r="P79" i="19"/>
  <c r="AB78" i="19"/>
  <c r="O80" i="19"/>
  <c r="P80" i="19"/>
  <c r="AB79" i="19"/>
  <c r="O81" i="19"/>
  <c r="P81" i="19"/>
  <c r="AB80" i="19"/>
  <c r="O82" i="19"/>
  <c r="P82" i="19"/>
  <c r="AB81" i="19"/>
  <c r="O83" i="19"/>
  <c r="P83" i="19"/>
  <c r="AB82" i="19"/>
  <c r="O84" i="19"/>
  <c r="P84" i="19"/>
  <c r="AB83" i="19"/>
  <c r="O85" i="19"/>
  <c r="P85" i="19"/>
  <c r="AB84" i="19"/>
  <c r="O86" i="19"/>
  <c r="P86" i="19"/>
  <c r="AB85" i="19"/>
  <c r="O87" i="19"/>
  <c r="P87" i="19"/>
  <c r="AB86" i="19"/>
  <c r="O88" i="19"/>
  <c r="P88" i="19"/>
  <c r="AB87" i="19"/>
  <c r="Z204" i="18"/>
  <c r="Y204" i="18"/>
  <c r="X204" i="18"/>
  <c r="W204" i="18"/>
  <c r="U204" i="18"/>
  <c r="T204" i="18"/>
  <c r="S204" i="18"/>
  <c r="R204" i="18"/>
  <c r="Z203" i="18"/>
  <c r="Y203" i="18"/>
  <c r="X203" i="18"/>
  <c r="W203" i="18"/>
  <c r="U203" i="18"/>
  <c r="T203" i="18"/>
  <c r="S203" i="18"/>
  <c r="R203" i="18"/>
  <c r="Z202" i="18"/>
  <c r="Y202" i="18"/>
  <c r="X202" i="18"/>
  <c r="W202" i="18"/>
  <c r="U202" i="18"/>
  <c r="T202" i="18"/>
  <c r="S202" i="18"/>
  <c r="R202" i="18"/>
  <c r="Z201" i="18"/>
  <c r="Y201" i="18"/>
  <c r="X201" i="18"/>
  <c r="W201" i="18"/>
  <c r="U201" i="18"/>
  <c r="T201" i="18"/>
  <c r="S201" i="18"/>
  <c r="R201" i="18"/>
  <c r="Z200" i="18"/>
  <c r="Y200" i="18"/>
  <c r="X200" i="18"/>
  <c r="W200" i="18"/>
  <c r="U200" i="18"/>
  <c r="T200" i="18"/>
  <c r="S200" i="18"/>
  <c r="R200" i="18"/>
  <c r="Z199" i="18"/>
  <c r="Y199" i="18"/>
  <c r="X199" i="18"/>
  <c r="W199" i="18"/>
  <c r="U199" i="18"/>
  <c r="T199" i="18"/>
  <c r="S199" i="18"/>
  <c r="R199" i="18"/>
  <c r="Z198" i="18"/>
  <c r="Y198" i="18"/>
  <c r="X198" i="18"/>
  <c r="W198" i="18"/>
  <c r="U198" i="18"/>
  <c r="T198" i="18"/>
  <c r="S198" i="18"/>
  <c r="R198" i="18"/>
  <c r="Z197" i="18"/>
  <c r="Y197" i="18"/>
  <c r="X197" i="18"/>
  <c r="W197" i="18"/>
  <c r="U197" i="18"/>
  <c r="T197" i="18"/>
  <c r="S197" i="18"/>
  <c r="R197" i="18"/>
  <c r="Z196" i="18"/>
  <c r="Y196" i="18"/>
  <c r="X196" i="18"/>
  <c r="W196" i="18"/>
  <c r="U196" i="18"/>
  <c r="T196" i="18"/>
  <c r="S196" i="18"/>
  <c r="R196" i="18"/>
  <c r="Z195" i="18"/>
  <c r="Y195" i="18"/>
  <c r="X195" i="18"/>
  <c r="W195" i="18"/>
  <c r="U195" i="18"/>
  <c r="T195" i="18"/>
  <c r="S195" i="18"/>
  <c r="R195" i="18"/>
  <c r="Z194" i="18"/>
  <c r="Y194" i="18"/>
  <c r="X194" i="18"/>
  <c r="W194" i="18"/>
  <c r="U194" i="18"/>
  <c r="T194" i="18"/>
  <c r="S194" i="18"/>
  <c r="R194" i="18"/>
  <c r="Z193" i="18"/>
  <c r="Y193" i="18"/>
  <c r="X193" i="18"/>
  <c r="W193" i="18"/>
  <c r="U193" i="18"/>
  <c r="T193" i="18"/>
  <c r="S193" i="18"/>
  <c r="R193" i="18"/>
  <c r="Z192" i="18"/>
  <c r="Y192" i="18"/>
  <c r="X192" i="18"/>
  <c r="W192" i="18"/>
  <c r="U192" i="18"/>
  <c r="T192" i="18"/>
  <c r="S192" i="18"/>
  <c r="R192" i="18"/>
  <c r="Z191" i="18"/>
  <c r="Y191" i="18"/>
  <c r="X191" i="18"/>
  <c r="W191" i="18"/>
  <c r="U191" i="18"/>
  <c r="T191" i="18"/>
  <c r="S191" i="18"/>
  <c r="R191" i="18"/>
  <c r="Z190" i="18"/>
  <c r="Y190" i="18"/>
  <c r="X190" i="18"/>
  <c r="W190" i="18"/>
  <c r="U190" i="18"/>
  <c r="T190" i="18"/>
  <c r="S190" i="18"/>
  <c r="R190" i="18"/>
  <c r="Z189" i="18"/>
  <c r="Y189" i="18"/>
  <c r="X189" i="18"/>
  <c r="W189" i="18"/>
  <c r="U189" i="18"/>
  <c r="T189" i="18"/>
  <c r="S189" i="18"/>
  <c r="R189" i="18"/>
  <c r="Z188" i="18"/>
  <c r="Y188" i="18"/>
  <c r="X188" i="18"/>
  <c r="W188" i="18"/>
  <c r="U188" i="18"/>
  <c r="T188" i="18"/>
  <c r="S188" i="18"/>
  <c r="R188" i="18"/>
  <c r="Z187" i="18"/>
  <c r="Y187" i="18"/>
  <c r="X187" i="18"/>
  <c r="W187" i="18"/>
  <c r="U187" i="18"/>
  <c r="T187" i="18"/>
  <c r="S187" i="18"/>
  <c r="R187" i="18"/>
  <c r="Z186" i="18"/>
  <c r="Y186" i="18"/>
  <c r="X186" i="18"/>
  <c r="W186" i="18"/>
  <c r="U186" i="18"/>
  <c r="T186" i="18"/>
  <c r="S186" i="18"/>
  <c r="R186" i="18"/>
  <c r="Z185" i="18"/>
  <c r="Y185" i="18"/>
  <c r="X185" i="18"/>
  <c r="W185" i="18"/>
  <c r="U185" i="18"/>
  <c r="T185" i="18"/>
  <c r="S185" i="18"/>
  <c r="R185" i="18"/>
  <c r="Z184" i="18"/>
  <c r="Y184" i="18"/>
  <c r="X184" i="18"/>
  <c r="W184" i="18"/>
  <c r="U184" i="18"/>
  <c r="T184" i="18"/>
  <c r="S184" i="18"/>
  <c r="R184" i="18"/>
  <c r="Z183" i="18"/>
  <c r="Y183" i="18"/>
  <c r="X183" i="18"/>
  <c r="W183" i="18"/>
  <c r="U183" i="18"/>
  <c r="T183" i="18"/>
  <c r="S183" i="18"/>
  <c r="R183" i="18"/>
  <c r="Z182" i="18"/>
  <c r="Y182" i="18"/>
  <c r="X182" i="18"/>
  <c r="W182" i="18"/>
  <c r="U182" i="18"/>
  <c r="T182" i="18"/>
  <c r="S182" i="18"/>
  <c r="R182" i="18"/>
  <c r="Z181" i="18"/>
  <c r="Y181" i="18"/>
  <c r="X181" i="18"/>
  <c r="W181" i="18"/>
  <c r="U181" i="18"/>
  <c r="T181" i="18"/>
  <c r="S181" i="18"/>
  <c r="R181" i="18"/>
  <c r="Z180" i="18"/>
  <c r="Y180" i="18"/>
  <c r="X180" i="18"/>
  <c r="W180" i="18"/>
  <c r="U180" i="18"/>
  <c r="T180" i="18"/>
  <c r="S180" i="18"/>
  <c r="R180" i="18"/>
  <c r="Z179" i="18"/>
  <c r="Y179" i="18"/>
  <c r="X179" i="18"/>
  <c r="W179" i="18"/>
  <c r="U179" i="18"/>
  <c r="T179" i="18"/>
  <c r="S179" i="18"/>
  <c r="R179" i="18"/>
  <c r="Z178" i="18"/>
  <c r="Y178" i="18"/>
  <c r="X178" i="18"/>
  <c r="W178" i="18"/>
  <c r="U178" i="18"/>
  <c r="T178" i="18"/>
  <c r="S178" i="18"/>
  <c r="R178" i="18"/>
  <c r="Z177" i="18"/>
  <c r="Y177" i="18"/>
  <c r="X177" i="18"/>
  <c r="W177" i="18"/>
  <c r="U177" i="18"/>
  <c r="T177" i="18"/>
  <c r="S177" i="18"/>
  <c r="R177" i="18"/>
  <c r="Z176" i="18"/>
  <c r="Y176" i="18"/>
  <c r="X176" i="18"/>
  <c r="W176" i="18"/>
  <c r="U176" i="18"/>
  <c r="T176" i="18"/>
  <c r="S176" i="18"/>
  <c r="R176" i="18"/>
  <c r="Z175" i="18"/>
  <c r="Y175" i="18"/>
  <c r="X175" i="18"/>
  <c r="W175" i="18"/>
  <c r="U175" i="18"/>
  <c r="T175" i="18"/>
  <c r="S175" i="18"/>
  <c r="R175" i="18"/>
  <c r="Z174" i="18"/>
  <c r="Y174" i="18"/>
  <c r="X174" i="18"/>
  <c r="W174" i="18"/>
  <c r="U174" i="18"/>
  <c r="T174" i="18"/>
  <c r="S174" i="18"/>
  <c r="R174" i="18"/>
  <c r="Z173" i="18"/>
  <c r="Y173" i="18"/>
  <c r="X173" i="18"/>
  <c r="W173" i="18"/>
  <c r="U173" i="18"/>
  <c r="T173" i="18"/>
  <c r="S173" i="18"/>
  <c r="R173" i="18"/>
  <c r="Z172" i="18"/>
  <c r="Y172" i="18"/>
  <c r="X172" i="18"/>
  <c r="W172" i="18"/>
  <c r="U172" i="18"/>
  <c r="T172" i="18"/>
  <c r="S172" i="18"/>
  <c r="R172" i="18"/>
  <c r="Z171" i="18"/>
  <c r="Y171" i="18"/>
  <c r="X171" i="18"/>
  <c r="W171" i="18"/>
  <c r="U171" i="18"/>
  <c r="T171" i="18"/>
  <c r="S171" i="18"/>
  <c r="R171" i="18"/>
  <c r="Z170" i="18"/>
  <c r="Y170" i="18"/>
  <c r="X170" i="18"/>
  <c r="W170" i="18"/>
  <c r="U170" i="18"/>
  <c r="T170" i="18"/>
  <c r="S170" i="18"/>
  <c r="R170" i="18"/>
  <c r="Z169" i="18"/>
  <c r="Y169" i="18"/>
  <c r="X169" i="18"/>
  <c r="W169" i="18"/>
  <c r="U169" i="18"/>
  <c r="T169" i="18"/>
  <c r="S169" i="18"/>
  <c r="R169" i="18"/>
  <c r="Z168" i="18"/>
  <c r="Y168" i="18"/>
  <c r="X168" i="18"/>
  <c r="W168" i="18"/>
  <c r="U168" i="18"/>
  <c r="T168" i="18"/>
  <c r="S168" i="18"/>
  <c r="R168" i="18"/>
  <c r="Z167" i="18"/>
  <c r="Y167" i="18"/>
  <c r="X167" i="18"/>
  <c r="W167" i="18"/>
  <c r="U167" i="18"/>
  <c r="T167" i="18"/>
  <c r="S167" i="18"/>
  <c r="R167" i="18"/>
  <c r="Z166" i="18"/>
  <c r="Y166" i="18"/>
  <c r="X166" i="18"/>
  <c r="W166" i="18"/>
  <c r="U166" i="18"/>
  <c r="T166" i="18"/>
  <c r="S166" i="18"/>
  <c r="R166" i="18"/>
  <c r="Z165" i="18"/>
  <c r="Y165" i="18"/>
  <c r="X165" i="18"/>
  <c r="W165" i="18"/>
  <c r="U165" i="18"/>
  <c r="T165" i="18"/>
  <c r="S165" i="18"/>
  <c r="R165" i="18"/>
  <c r="Z164" i="18"/>
  <c r="Y164" i="18"/>
  <c r="X164" i="18"/>
  <c r="W164" i="18"/>
  <c r="U164" i="18"/>
  <c r="T164" i="18"/>
  <c r="S164" i="18"/>
  <c r="R164" i="18"/>
  <c r="Z163" i="18"/>
  <c r="Y163" i="18"/>
  <c r="X163" i="18"/>
  <c r="W163" i="18"/>
  <c r="U163" i="18"/>
  <c r="T163" i="18"/>
  <c r="S163" i="18"/>
  <c r="R163" i="18"/>
  <c r="Z162" i="18"/>
  <c r="Y162" i="18"/>
  <c r="X162" i="18"/>
  <c r="W162" i="18"/>
  <c r="U162" i="18"/>
  <c r="T162" i="18"/>
  <c r="S162" i="18"/>
  <c r="R162" i="18"/>
  <c r="Z161" i="18"/>
  <c r="Y161" i="18"/>
  <c r="X161" i="18"/>
  <c r="W161" i="18"/>
  <c r="U161" i="18"/>
  <c r="T161" i="18"/>
  <c r="S161" i="18"/>
  <c r="R161" i="18"/>
  <c r="Z160" i="18"/>
  <c r="Y160" i="18"/>
  <c r="X160" i="18"/>
  <c r="W160" i="18"/>
  <c r="U160" i="18"/>
  <c r="T160" i="18"/>
  <c r="S160" i="18"/>
  <c r="R160" i="18"/>
  <c r="Z159" i="18"/>
  <c r="Y159" i="18"/>
  <c r="X159" i="18"/>
  <c r="W159" i="18"/>
  <c r="U159" i="18"/>
  <c r="T159" i="18"/>
  <c r="S159" i="18"/>
  <c r="R159" i="18"/>
  <c r="Z158" i="18"/>
  <c r="Y158" i="18"/>
  <c r="X158" i="18"/>
  <c r="W158" i="18"/>
  <c r="U158" i="18"/>
  <c r="T158" i="18"/>
  <c r="S158" i="18"/>
  <c r="R158" i="18"/>
  <c r="Z157" i="18"/>
  <c r="Y157" i="18"/>
  <c r="X157" i="18"/>
  <c r="W157" i="18"/>
  <c r="U157" i="18"/>
  <c r="T157" i="18"/>
  <c r="S157" i="18"/>
  <c r="R157" i="18"/>
  <c r="Z156" i="18"/>
  <c r="Y156" i="18"/>
  <c r="X156" i="18"/>
  <c r="W156" i="18"/>
  <c r="U156" i="18"/>
  <c r="T156" i="18"/>
  <c r="S156" i="18"/>
  <c r="R156" i="18"/>
  <c r="Z155" i="18"/>
  <c r="Y155" i="18"/>
  <c r="X155" i="18"/>
  <c r="W155" i="18"/>
  <c r="U155" i="18"/>
  <c r="T155" i="18"/>
  <c r="S155" i="18"/>
  <c r="R155" i="18"/>
  <c r="Z154" i="18"/>
  <c r="Y154" i="18"/>
  <c r="X154" i="18"/>
  <c r="W154" i="18"/>
  <c r="U154" i="18"/>
  <c r="T154" i="18"/>
  <c r="S154" i="18"/>
  <c r="R154" i="18"/>
  <c r="Z153" i="18"/>
  <c r="Y153" i="18"/>
  <c r="X153" i="18"/>
  <c r="W153" i="18"/>
  <c r="U153" i="18"/>
  <c r="T153" i="18"/>
  <c r="S153" i="18"/>
  <c r="R153" i="18"/>
  <c r="Z152" i="18"/>
  <c r="Y152" i="18"/>
  <c r="X152" i="18"/>
  <c r="W152" i="18"/>
  <c r="U152" i="18"/>
  <c r="T152" i="18"/>
  <c r="S152" i="18"/>
  <c r="R152" i="18"/>
  <c r="Z151" i="18"/>
  <c r="Y151" i="18"/>
  <c r="X151" i="18"/>
  <c r="W151" i="18"/>
  <c r="U151" i="18"/>
  <c r="T151" i="18"/>
  <c r="S151" i="18"/>
  <c r="R151" i="18"/>
  <c r="Z150" i="18"/>
  <c r="Y150" i="18"/>
  <c r="X150" i="18"/>
  <c r="W150" i="18"/>
  <c r="U150" i="18"/>
  <c r="T150" i="18"/>
  <c r="S150" i="18"/>
  <c r="R150" i="18"/>
  <c r="Z149" i="18"/>
  <c r="Y149" i="18"/>
  <c r="X149" i="18"/>
  <c r="W149" i="18"/>
  <c r="U149" i="18"/>
  <c r="T149" i="18"/>
  <c r="S149" i="18"/>
  <c r="R149" i="18"/>
  <c r="Z148" i="18"/>
  <c r="Y148" i="18"/>
  <c r="X148" i="18"/>
  <c r="W148" i="18"/>
  <c r="U148" i="18"/>
  <c r="T148" i="18"/>
  <c r="S148" i="18"/>
  <c r="R148" i="18"/>
  <c r="Z147" i="18"/>
  <c r="Y147" i="18"/>
  <c r="X147" i="18"/>
  <c r="W147" i="18"/>
  <c r="U147" i="18"/>
  <c r="T147" i="18"/>
  <c r="S147" i="18"/>
  <c r="R147" i="18"/>
  <c r="Z146" i="18"/>
  <c r="Y146" i="18"/>
  <c r="X146" i="18"/>
  <c r="W146" i="18"/>
  <c r="U146" i="18"/>
  <c r="T146" i="18"/>
  <c r="S146" i="18"/>
  <c r="R146" i="18"/>
  <c r="Z145" i="18"/>
  <c r="Y145" i="18"/>
  <c r="X145" i="18"/>
  <c r="W145" i="18"/>
  <c r="U145" i="18"/>
  <c r="T145" i="18"/>
  <c r="S145" i="18"/>
  <c r="R145" i="18"/>
  <c r="Z144" i="18"/>
  <c r="Y144" i="18"/>
  <c r="X144" i="18"/>
  <c r="W144" i="18"/>
  <c r="U144" i="18"/>
  <c r="T144" i="18"/>
  <c r="S144" i="18"/>
  <c r="R144" i="18"/>
  <c r="Z143" i="18"/>
  <c r="Y143" i="18"/>
  <c r="X143" i="18"/>
  <c r="W143" i="18"/>
  <c r="U143" i="18"/>
  <c r="T143" i="18"/>
  <c r="S143" i="18"/>
  <c r="R143" i="18"/>
  <c r="Z142" i="18"/>
  <c r="Y142" i="18"/>
  <c r="X142" i="18"/>
  <c r="W142" i="18"/>
  <c r="U142" i="18"/>
  <c r="T142" i="18"/>
  <c r="S142" i="18"/>
  <c r="R142" i="18"/>
  <c r="Z141" i="18"/>
  <c r="Y141" i="18"/>
  <c r="X141" i="18"/>
  <c r="W141" i="18"/>
  <c r="U141" i="18"/>
  <c r="T141" i="18"/>
  <c r="S141" i="18"/>
  <c r="R141" i="18"/>
  <c r="Z140" i="18"/>
  <c r="Y140" i="18"/>
  <c r="X140" i="18"/>
  <c r="W140" i="18"/>
  <c r="U140" i="18"/>
  <c r="T140" i="18"/>
  <c r="S140" i="18"/>
  <c r="R140" i="18"/>
  <c r="Z139" i="18"/>
  <c r="Y139" i="18"/>
  <c r="X139" i="18"/>
  <c r="W139" i="18"/>
  <c r="U139" i="18"/>
  <c r="T139" i="18"/>
  <c r="S139" i="18"/>
  <c r="R139" i="18"/>
  <c r="Z138" i="18"/>
  <c r="Y138" i="18"/>
  <c r="X138" i="18"/>
  <c r="W138" i="18"/>
  <c r="U138" i="18"/>
  <c r="T138" i="18"/>
  <c r="S138" i="18"/>
  <c r="R138" i="18"/>
  <c r="Z137" i="18"/>
  <c r="Y137" i="18"/>
  <c r="X137" i="18"/>
  <c r="W137" i="18"/>
  <c r="U137" i="18"/>
  <c r="T137" i="18"/>
  <c r="S137" i="18"/>
  <c r="R137" i="18"/>
  <c r="Z136" i="18"/>
  <c r="Y136" i="18"/>
  <c r="X136" i="18"/>
  <c r="W136" i="18"/>
  <c r="U136" i="18"/>
  <c r="T136" i="18"/>
  <c r="S136" i="18"/>
  <c r="R136" i="18"/>
  <c r="Z135" i="18"/>
  <c r="Y135" i="18"/>
  <c r="X135" i="18"/>
  <c r="W135" i="18"/>
  <c r="U135" i="18"/>
  <c r="T135" i="18"/>
  <c r="S135" i="18"/>
  <c r="R135" i="18"/>
  <c r="Z134" i="18"/>
  <c r="Y134" i="18"/>
  <c r="X134" i="18"/>
  <c r="W134" i="18"/>
  <c r="U134" i="18"/>
  <c r="T134" i="18"/>
  <c r="S134" i="18"/>
  <c r="R134" i="18"/>
  <c r="Z133" i="18"/>
  <c r="Y133" i="18"/>
  <c r="X133" i="18"/>
  <c r="W133" i="18"/>
  <c r="U133" i="18"/>
  <c r="T133" i="18"/>
  <c r="S133" i="18"/>
  <c r="R133" i="18"/>
  <c r="Z132" i="18"/>
  <c r="Y132" i="18"/>
  <c r="X132" i="18"/>
  <c r="W132" i="18"/>
  <c r="U132" i="18"/>
  <c r="T132" i="18"/>
  <c r="S132" i="18"/>
  <c r="R132" i="18"/>
  <c r="Z131" i="18"/>
  <c r="Y131" i="18"/>
  <c r="X131" i="18"/>
  <c r="W131" i="18"/>
  <c r="U131" i="18"/>
  <c r="T131" i="18"/>
  <c r="S131" i="18"/>
  <c r="R131" i="18"/>
  <c r="Z130" i="18"/>
  <c r="Y130" i="18"/>
  <c r="X130" i="18"/>
  <c r="W130" i="18"/>
  <c r="U130" i="18"/>
  <c r="T130" i="18"/>
  <c r="S130" i="18"/>
  <c r="R130" i="18"/>
  <c r="Z129" i="18"/>
  <c r="Y129" i="18"/>
  <c r="X129" i="18"/>
  <c r="W129" i="18"/>
  <c r="U129" i="18"/>
  <c r="T129" i="18"/>
  <c r="S129" i="18"/>
  <c r="R129" i="18"/>
  <c r="Z128" i="18"/>
  <c r="Y128" i="18"/>
  <c r="X128" i="18"/>
  <c r="W128" i="18"/>
  <c r="U128" i="18"/>
  <c r="T128" i="18"/>
  <c r="S128" i="18"/>
  <c r="R128" i="18"/>
  <c r="Z127" i="18"/>
  <c r="Y127" i="18"/>
  <c r="X127" i="18"/>
  <c r="W127" i="18"/>
  <c r="U127" i="18"/>
  <c r="T127" i="18"/>
  <c r="S127" i="18"/>
  <c r="R127" i="18"/>
  <c r="Z126" i="18"/>
  <c r="Y126" i="18"/>
  <c r="X126" i="18"/>
  <c r="W126" i="18"/>
  <c r="U126" i="18"/>
  <c r="T126" i="18"/>
  <c r="S126" i="18"/>
  <c r="R126" i="18"/>
  <c r="Z125" i="18"/>
  <c r="Y125" i="18"/>
  <c r="X125" i="18"/>
  <c r="W125" i="18"/>
  <c r="U125" i="18"/>
  <c r="T125" i="18"/>
  <c r="S125" i="18"/>
  <c r="R125" i="18"/>
  <c r="Z124" i="18"/>
  <c r="Y124" i="18"/>
  <c r="X124" i="18"/>
  <c r="W124" i="18"/>
  <c r="U124" i="18"/>
  <c r="T124" i="18"/>
  <c r="S124" i="18"/>
  <c r="R124" i="18"/>
  <c r="Z123" i="18"/>
  <c r="Y123" i="18"/>
  <c r="X123" i="18"/>
  <c r="W123" i="18"/>
  <c r="U123" i="18"/>
  <c r="T123" i="18"/>
  <c r="S123" i="18"/>
  <c r="R123" i="18"/>
  <c r="Z122" i="18"/>
  <c r="Y122" i="18"/>
  <c r="X122" i="18"/>
  <c r="W122" i="18"/>
  <c r="U122" i="18"/>
  <c r="T122" i="18"/>
  <c r="S122" i="18"/>
  <c r="R122" i="18"/>
  <c r="Z121" i="18"/>
  <c r="Y121" i="18"/>
  <c r="X121" i="18"/>
  <c r="W121" i="18"/>
  <c r="U121" i="18"/>
  <c r="T121" i="18"/>
  <c r="S121" i="18"/>
  <c r="R121" i="18"/>
  <c r="Z120" i="18"/>
  <c r="Y120" i="18"/>
  <c r="X120" i="18"/>
  <c r="W120" i="18"/>
  <c r="U120" i="18"/>
  <c r="T120" i="18"/>
  <c r="S120" i="18"/>
  <c r="R120" i="18"/>
  <c r="Z119" i="18"/>
  <c r="Y119" i="18"/>
  <c r="X119" i="18"/>
  <c r="W119" i="18"/>
  <c r="U119" i="18"/>
  <c r="T119" i="18"/>
  <c r="S119" i="18"/>
  <c r="R119" i="18"/>
  <c r="Z118" i="18"/>
  <c r="Y118" i="18"/>
  <c r="X118" i="18"/>
  <c r="W118" i="18"/>
  <c r="U118" i="18"/>
  <c r="T118" i="18"/>
  <c r="S118" i="18"/>
  <c r="R118" i="18"/>
  <c r="Z117" i="18"/>
  <c r="Y117" i="18"/>
  <c r="X117" i="18"/>
  <c r="W117" i="18"/>
  <c r="U117" i="18"/>
  <c r="T117" i="18"/>
  <c r="S117" i="18"/>
  <c r="R117" i="18"/>
  <c r="Z116" i="18"/>
  <c r="Y116" i="18"/>
  <c r="X116" i="18"/>
  <c r="W116" i="18"/>
  <c r="U116" i="18"/>
  <c r="T116" i="18"/>
  <c r="S116" i="18"/>
  <c r="R116" i="18"/>
  <c r="Z115" i="18"/>
  <c r="Y115" i="18"/>
  <c r="X115" i="18"/>
  <c r="W115" i="18"/>
  <c r="U115" i="18"/>
  <c r="T115" i="18"/>
  <c r="S115" i="18"/>
  <c r="R115" i="18"/>
  <c r="Z114" i="18"/>
  <c r="Y114" i="18"/>
  <c r="X114" i="18"/>
  <c r="W114" i="18"/>
  <c r="U114" i="18"/>
  <c r="T114" i="18"/>
  <c r="S114" i="18"/>
  <c r="R114" i="18"/>
  <c r="Z113" i="18"/>
  <c r="Y113" i="18"/>
  <c r="X113" i="18"/>
  <c r="W113" i="18"/>
  <c r="U113" i="18"/>
  <c r="T113" i="18"/>
  <c r="S113" i="18"/>
  <c r="R113" i="18"/>
  <c r="Z112" i="18"/>
  <c r="Y112" i="18"/>
  <c r="X112" i="18"/>
  <c r="W112" i="18"/>
  <c r="U112" i="18"/>
  <c r="T112" i="18"/>
  <c r="S112" i="18"/>
  <c r="R112" i="18"/>
  <c r="Z111" i="18"/>
  <c r="Y111" i="18"/>
  <c r="X111" i="18"/>
  <c r="W111" i="18"/>
  <c r="U111" i="18"/>
  <c r="T111" i="18"/>
  <c r="S111" i="18"/>
  <c r="R111" i="18"/>
  <c r="Z110" i="18"/>
  <c r="Y110" i="18"/>
  <c r="X110" i="18"/>
  <c r="W110" i="18"/>
  <c r="U110" i="18"/>
  <c r="T110" i="18"/>
  <c r="S110" i="18"/>
  <c r="R110" i="18"/>
  <c r="Z109" i="18"/>
  <c r="Y109" i="18"/>
  <c r="X109" i="18"/>
  <c r="W109" i="18"/>
  <c r="U109" i="18"/>
  <c r="T109" i="18"/>
  <c r="S109" i="18"/>
  <c r="R109" i="18"/>
  <c r="Z108" i="18"/>
  <c r="Y108" i="18"/>
  <c r="X108" i="18"/>
  <c r="W108" i="18"/>
  <c r="U108" i="18"/>
  <c r="T108" i="18"/>
  <c r="S108" i="18"/>
  <c r="R108" i="18"/>
  <c r="Z107" i="18"/>
  <c r="Y107" i="18"/>
  <c r="X107" i="18"/>
  <c r="W107" i="18"/>
  <c r="U107" i="18"/>
  <c r="T107" i="18"/>
  <c r="S107" i="18"/>
  <c r="R107" i="18"/>
  <c r="Z106" i="18"/>
  <c r="Y106" i="18"/>
  <c r="X106" i="18"/>
  <c r="W106" i="18"/>
  <c r="U106" i="18"/>
  <c r="T106" i="18"/>
  <c r="S106" i="18"/>
  <c r="R106" i="18"/>
  <c r="Z105" i="18"/>
  <c r="Y105" i="18"/>
  <c r="X105" i="18"/>
  <c r="W105" i="18"/>
  <c r="U105" i="18"/>
  <c r="T105" i="18"/>
  <c r="S105" i="18"/>
  <c r="R105" i="18"/>
  <c r="Z104" i="18"/>
  <c r="Y104" i="18"/>
  <c r="X104" i="18"/>
  <c r="W104" i="18"/>
  <c r="U104" i="18"/>
  <c r="T104" i="18"/>
  <c r="S104" i="18"/>
  <c r="R104" i="18"/>
  <c r="Z103" i="18"/>
  <c r="Y103" i="18"/>
  <c r="X103" i="18"/>
  <c r="W103" i="18"/>
  <c r="U103" i="18"/>
  <c r="T103" i="18"/>
  <c r="S103" i="18"/>
  <c r="R103" i="18"/>
  <c r="Z102" i="18"/>
  <c r="Y102" i="18"/>
  <c r="X102" i="18"/>
  <c r="W102" i="18"/>
  <c r="U102" i="18"/>
  <c r="T102" i="18"/>
  <c r="S102" i="18"/>
  <c r="R102" i="18"/>
  <c r="Z101" i="18"/>
  <c r="Y101" i="18"/>
  <c r="X101" i="18"/>
  <c r="W101" i="18"/>
  <c r="U101" i="18"/>
  <c r="T101" i="18"/>
  <c r="S101" i="18"/>
  <c r="R101" i="18"/>
  <c r="Z100" i="18"/>
  <c r="Y100" i="18"/>
  <c r="X100" i="18"/>
  <c r="W100" i="18"/>
  <c r="U100" i="18"/>
  <c r="T100" i="18"/>
  <c r="S100" i="18"/>
  <c r="R100" i="18"/>
  <c r="Z99" i="18"/>
  <c r="Y99" i="18"/>
  <c r="X99" i="18"/>
  <c r="W99" i="18"/>
  <c r="U99" i="18"/>
  <c r="T99" i="18"/>
  <c r="S99" i="18"/>
  <c r="R99" i="18"/>
  <c r="Z98" i="18"/>
  <c r="Y98" i="18"/>
  <c r="X98" i="18"/>
  <c r="W98" i="18"/>
  <c r="U98" i="18"/>
  <c r="T98" i="18"/>
  <c r="S98" i="18"/>
  <c r="R98" i="18"/>
  <c r="Z97" i="18"/>
  <c r="Y97" i="18"/>
  <c r="X97" i="18"/>
  <c r="W97" i="18"/>
  <c r="U97" i="18"/>
  <c r="T97" i="18"/>
  <c r="S97" i="18"/>
  <c r="R97" i="18"/>
  <c r="Z96" i="18"/>
  <c r="Y96" i="18"/>
  <c r="X96" i="18"/>
  <c r="W96" i="18"/>
  <c r="U96" i="18"/>
  <c r="T96" i="18"/>
  <c r="S96" i="18"/>
  <c r="R96" i="18"/>
  <c r="Z95" i="18"/>
  <c r="Y95" i="18"/>
  <c r="X95" i="18"/>
  <c r="W95" i="18"/>
  <c r="U95" i="18"/>
  <c r="T95" i="18"/>
  <c r="S95" i="18"/>
  <c r="R95" i="18"/>
  <c r="Z94" i="18"/>
  <c r="Y94" i="18"/>
  <c r="X94" i="18"/>
  <c r="W94" i="18"/>
  <c r="U94" i="18"/>
  <c r="T94" i="18"/>
  <c r="S94" i="18"/>
  <c r="R94" i="18"/>
  <c r="Z93" i="18"/>
  <c r="Y93" i="18"/>
  <c r="X93" i="18"/>
  <c r="W93" i="18"/>
  <c r="U93" i="18"/>
  <c r="T93" i="18"/>
  <c r="S93" i="18"/>
  <c r="R93" i="18"/>
  <c r="Z92" i="18"/>
  <c r="Y92" i="18"/>
  <c r="X92" i="18"/>
  <c r="W92" i="18"/>
  <c r="U92" i="18"/>
  <c r="T92" i="18"/>
  <c r="S92" i="18"/>
  <c r="R92" i="18"/>
  <c r="Z91" i="18"/>
  <c r="Y91" i="18"/>
  <c r="X91" i="18"/>
  <c r="W91" i="18"/>
  <c r="U91" i="18"/>
  <c r="T91" i="18"/>
  <c r="S91" i="18"/>
  <c r="R91" i="18"/>
  <c r="Z90" i="18"/>
  <c r="Y90" i="18"/>
  <c r="X90" i="18"/>
  <c r="W90" i="18"/>
  <c r="U90" i="18"/>
  <c r="T90" i="18"/>
  <c r="S90" i="18"/>
  <c r="R90" i="18"/>
  <c r="Z89" i="18"/>
  <c r="Y89" i="18"/>
  <c r="X89" i="18"/>
  <c r="W89" i="18"/>
  <c r="U89" i="18"/>
  <c r="T89" i="18"/>
  <c r="S89" i="18"/>
  <c r="R89" i="18"/>
  <c r="Z88" i="18"/>
  <c r="Y88" i="18"/>
  <c r="X88" i="18"/>
  <c r="W88" i="18"/>
  <c r="U88" i="18"/>
  <c r="T88" i="18"/>
  <c r="S88" i="18"/>
  <c r="R88" i="18"/>
  <c r="Z87" i="18"/>
  <c r="Y87" i="18"/>
  <c r="X87" i="18"/>
  <c r="W87" i="18"/>
  <c r="U87" i="18"/>
  <c r="T87" i="18"/>
  <c r="S87" i="18"/>
  <c r="R87" i="18"/>
  <c r="Z86" i="18"/>
  <c r="Y86" i="18"/>
  <c r="X86" i="18"/>
  <c r="W86" i="18"/>
  <c r="U86" i="18"/>
  <c r="T86" i="18"/>
  <c r="S86" i="18"/>
  <c r="R86" i="18"/>
  <c r="Z85" i="18"/>
  <c r="Y85" i="18"/>
  <c r="X85" i="18"/>
  <c r="W85" i="18"/>
  <c r="U85" i="18"/>
  <c r="T85" i="18"/>
  <c r="S85" i="18"/>
  <c r="R85" i="18"/>
  <c r="Z84" i="18"/>
  <c r="Y84" i="18"/>
  <c r="X84" i="18"/>
  <c r="W84" i="18"/>
  <c r="U84" i="18"/>
  <c r="T84" i="18"/>
  <c r="S84" i="18"/>
  <c r="R84" i="18"/>
  <c r="Z83" i="18"/>
  <c r="Y83" i="18"/>
  <c r="X83" i="18"/>
  <c r="W83" i="18"/>
  <c r="U83" i="18"/>
  <c r="T83" i="18"/>
  <c r="S83" i="18"/>
  <c r="R83" i="18"/>
  <c r="Z82" i="18"/>
  <c r="Y82" i="18"/>
  <c r="X82" i="18"/>
  <c r="W82" i="18"/>
  <c r="U82" i="18"/>
  <c r="T82" i="18"/>
  <c r="S82" i="18"/>
  <c r="R82" i="18"/>
  <c r="Z81" i="18"/>
  <c r="Y81" i="18"/>
  <c r="X81" i="18"/>
  <c r="W81" i="18"/>
  <c r="U81" i="18"/>
  <c r="T81" i="18"/>
  <c r="S81" i="18"/>
  <c r="R81" i="18"/>
  <c r="Z80" i="18"/>
  <c r="Y80" i="18"/>
  <c r="X80" i="18"/>
  <c r="W80" i="18"/>
  <c r="U80" i="18"/>
  <c r="T80" i="18"/>
  <c r="S80" i="18"/>
  <c r="R80" i="18"/>
  <c r="Z79" i="18"/>
  <c r="Y79" i="18"/>
  <c r="X79" i="18"/>
  <c r="W79" i="18"/>
  <c r="U79" i="18"/>
  <c r="T79" i="18"/>
  <c r="S79" i="18"/>
  <c r="R79" i="18"/>
  <c r="Z78" i="18"/>
  <c r="Y78" i="18"/>
  <c r="X78" i="18"/>
  <c r="W78" i="18"/>
  <c r="U78" i="18"/>
  <c r="T78" i="18"/>
  <c r="S78" i="18"/>
  <c r="R78" i="18"/>
  <c r="Z77" i="18"/>
  <c r="Y77" i="18"/>
  <c r="X77" i="18"/>
  <c r="W77" i="18"/>
  <c r="U77" i="18"/>
  <c r="T77" i="18"/>
  <c r="S77" i="18"/>
  <c r="R77" i="18"/>
  <c r="Z76" i="18"/>
  <c r="Y76" i="18"/>
  <c r="X76" i="18"/>
  <c r="W76" i="18"/>
  <c r="U76" i="18"/>
  <c r="T76" i="18"/>
  <c r="S76" i="18"/>
  <c r="R76" i="18"/>
  <c r="Z75" i="18"/>
  <c r="Y75" i="18"/>
  <c r="X75" i="18"/>
  <c r="W75" i="18"/>
  <c r="U75" i="18"/>
  <c r="T75" i="18"/>
  <c r="S75" i="18"/>
  <c r="R75" i="18"/>
  <c r="Z74" i="18"/>
  <c r="Y74" i="18"/>
  <c r="X74" i="18"/>
  <c r="W74" i="18"/>
  <c r="U74" i="18"/>
  <c r="T74" i="18"/>
  <c r="S74" i="18"/>
  <c r="R74" i="18"/>
  <c r="Z73" i="18"/>
  <c r="Y73" i="18"/>
  <c r="X73" i="18"/>
  <c r="W73" i="18"/>
  <c r="U73" i="18"/>
  <c r="T73" i="18"/>
  <c r="S73" i="18"/>
  <c r="R73" i="18"/>
  <c r="Z72" i="18"/>
  <c r="Y72" i="18"/>
  <c r="X72" i="18"/>
  <c r="W72" i="18"/>
  <c r="U72" i="18"/>
  <c r="T72" i="18"/>
  <c r="S72" i="18"/>
  <c r="R72" i="18"/>
  <c r="Z71" i="18"/>
  <c r="Y71" i="18"/>
  <c r="X71" i="18"/>
  <c r="W71" i="18"/>
  <c r="U71" i="18"/>
  <c r="T71" i="18"/>
  <c r="S71" i="18"/>
  <c r="R71" i="18"/>
  <c r="Z70" i="18"/>
  <c r="Y70" i="18"/>
  <c r="X70" i="18"/>
  <c r="W70" i="18"/>
  <c r="U70" i="18"/>
  <c r="T70" i="18"/>
  <c r="S70" i="18"/>
  <c r="R70" i="18"/>
  <c r="Z69" i="18"/>
  <c r="Y69" i="18"/>
  <c r="X69" i="18"/>
  <c r="W69" i="18"/>
  <c r="U69" i="18"/>
  <c r="T69" i="18"/>
  <c r="S69" i="18"/>
  <c r="R69" i="18"/>
  <c r="Z68" i="18"/>
  <c r="Y68" i="18"/>
  <c r="X68" i="18"/>
  <c r="W68" i="18"/>
  <c r="U68" i="18"/>
  <c r="T68" i="18"/>
  <c r="S68" i="18"/>
  <c r="R68" i="18"/>
  <c r="Z67" i="18"/>
  <c r="Y67" i="18"/>
  <c r="X67" i="18"/>
  <c r="W67" i="18"/>
  <c r="U67" i="18"/>
  <c r="T67" i="18"/>
  <c r="S67" i="18"/>
  <c r="R67" i="18"/>
  <c r="Z66" i="18"/>
  <c r="Y66" i="18"/>
  <c r="X66" i="18"/>
  <c r="W66" i="18"/>
  <c r="U66" i="18"/>
  <c r="T66" i="18"/>
  <c r="S66" i="18"/>
  <c r="R66" i="18"/>
  <c r="Z65" i="18"/>
  <c r="Y65" i="18"/>
  <c r="X65" i="18"/>
  <c r="W65" i="18"/>
  <c r="U65" i="18"/>
  <c r="T65" i="18"/>
  <c r="S65" i="18"/>
  <c r="R65" i="18"/>
  <c r="Z64" i="18"/>
  <c r="Y64" i="18"/>
  <c r="X64" i="18"/>
  <c r="W64" i="18"/>
  <c r="U64" i="18"/>
  <c r="T64" i="18"/>
  <c r="S64" i="18"/>
  <c r="R64" i="18"/>
  <c r="Z63" i="18"/>
  <c r="Y63" i="18"/>
  <c r="X63" i="18"/>
  <c r="W63" i="18"/>
  <c r="U63" i="18"/>
  <c r="T63" i="18"/>
  <c r="S63" i="18"/>
  <c r="R63" i="18"/>
  <c r="P88" i="14"/>
  <c r="Q88" i="14"/>
  <c r="R88" i="14"/>
  <c r="P89" i="14"/>
  <c r="Q89" i="14"/>
  <c r="R89" i="14"/>
  <c r="P90" i="14"/>
  <c r="Q90" i="14"/>
  <c r="R90" i="14"/>
  <c r="P91" i="14"/>
  <c r="Q91" i="14"/>
  <c r="R91" i="14"/>
  <c r="P92" i="14"/>
  <c r="Q92" i="14"/>
  <c r="R92" i="14"/>
  <c r="P93" i="14"/>
  <c r="Q93" i="14"/>
  <c r="R93" i="14"/>
  <c r="P94" i="14"/>
  <c r="Q94" i="14"/>
  <c r="R94" i="14"/>
  <c r="P95" i="14"/>
  <c r="Q95" i="14"/>
  <c r="R95" i="14"/>
  <c r="P96" i="14"/>
  <c r="Q96" i="14"/>
  <c r="R96" i="14"/>
  <c r="P97" i="14"/>
  <c r="Q97" i="14"/>
  <c r="R97" i="14"/>
  <c r="P98" i="14"/>
  <c r="Q98" i="14"/>
  <c r="R98" i="14"/>
  <c r="P99" i="14"/>
  <c r="Q99" i="14"/>
  <c r="R99" i="14"/>
  <c r="P100" i="14"/>
  <c r="Q100" i="14"/>
  <c r="R100" i="14"/>
  <c r="P101" i="14"/>
  <c r="Q101" i="14"/>
  <c r="R101" i="14"/>
  <c r="P102" i="14"/>
  <c r="Q102" i="14"/>
  <c r="R102" i="14"/>
  <c r="P103" i="14"/>
  <c r="Q103" i="14"/>
  <c r="R103" i="14"/>
  <c r="P104" i="14"/>
  <c r="Q104" i="14"/>
  <c r="R104" i="14"/>
  <c r="P105" i="14"/>
  <c r="Q105" i="14"/>
  <c r="R105" i="14"/>
  <c r="P106" i="14"/>
  <c r="Q106" i="14"/>
  <c r="R106" i="14"/>
  <c r="P107" i="14"/>
  <c r="Q107" i="14"/>
  <c r="R107" i="14"/>
  <c r="P108" i="14"/>
  <c r="Q108" i="14"/>
  <c r="R108" i="14"/>
  <c r="P109" i="14"/>
  <c r="Q109" i="14"/>
  <c r="R109" i="14"/>
  <c r="P110" i="14"/>
  <c r="Q110" i="14"/>
  <c r="R110" i="14"/>
  <c r="P111" i="14"/>
  <c r="Q111" i="14"/>
  <c r="R111" i="14"/>
  <c r="P112" i="14"/>
  <c r="Q112" i="14"/>
  <c r="R112" i="14"/>
  <c r="P113" i="14"/>
  <c r="Q113" i="14"/>
  <c r="R113" i="14"/>
  <c r="P114" i="14"/>
  <c r="Q114" i="14"/>
  <c r="R114" i="14"/>
  <c r="P115" i="14"/>
  <c r="Q115" i="14"/>
  <c r="R115" i="14"/>
  <c r="P116" i="14"/>
  <c r="Q116" i="14"/>
  <c r="R116" i="14"/>
  <c r="P117" i="14"/>
  <c r="Q117" i="14"/>
  <c r="R117" i="14"/>
  <c r="P118" i="14"/>
  <c r="Q118" i="14"/>
  <c r="R118" i="14"/>
  <c r="P119" i="14"/>
  <c r="Q119" i="14"/>
  <c r="R119" i="14"/>
  <c r="P120" i="14"/>
  <c r="Q120" i="14"/>
  <c r="R120" i="14"/>
  <c r="P121" i="14"/>
  <c r="Q121" i="14"/>
  <c r="R121" i="14"/>
  <c r="P122" i="14"/>
  <c r="Q122" i="14"/>
  <c r="R122" i="14"/>
  <c r="P123" i="14"/>
  <c r="Q123" i="14"/>
  <c r="R123" i="14"/>
  <c r="P124" i="14"/>
  <c r="Q124" i="14"/>
  <c r="R124" i="14"/>
  <c r="P125" i="14"/>
  <c r="Q125" i="14"/>
  <c r="R125" i="14"/>
  <c r="P126" i="14"/>
  <c r="Q126" i="14"/>
  <c r="R126" i="14"/>
  <c r="P127" i="14"/>
  <c r="Q127" i="14"/>
  <c r="R127" i="14"/>
  <c r="P128" i="14"/>
  <c r="Q128" i="14"/>
  <c r="R128" i="14"/>
  <c r="P129" i="14"/>
  <c r="Q129" i="14"/>
  <c r="R129" i="14"/>
  <c r="P130" i="14"/>
  <c r="Q130" i="14"/>
  <c r="R130" i="14"/>
  <c r="P131" i="14"/>
  <c r="Q131" i="14"/>
  <c r="R131" i="14"/>
  <c r="P132" i="14"/>
  <c r="Q132" i="14"/>
  <c r="R132" i="14"/>
  <c r="P133" i="14"/>
  <c r="Q133" i="14"/>
  <c r="R133" i="14"/>
  <c r="P134" i="14"/>
  <c r="Q134" i="14"/>
  <c r="R134" i="14"/>
  <c r="P135" i="14"/>
  <c r="Q135" i="14"/>
  <c r="R135" i="14"/>
  <c r="P136" i="14"/>
  <c r="Q136" i="14"/>
  <c r="R136" i="14"/>
  <c r="P137" i="14"/>
  <c r="Q137" i="14"/>
  <c r="R137" i="14"/>
  <c r="P138" i="14"/>
  <c r="Q138" i="14"/>
  <c r="R138" i="14"/>
  <c r="P139" i="14"/>
  <c r="Q139" i="14"/>
  <c r="R139" i="14"/>
  <c r="P140" i="14"/>
  <c r="Q140" i="14"/>
  <c r="R140" i="14"/>
  <c r="P141" i="14"/>
  <c r="Q141" i="14"/>
  <c r="R141" i="14"/>
  <c r="P142" i="14"/>
  <c r="Q142" i="14"/>
  <c r="R142" i="14"/>
  <c r="P143" i="14"/>
  <c r="Q143" i="14"/>
  <c r="R143" i="14"/>
  <c r="P144" i="14"/>
  <c r="Q144" i="14"/>
  <c r="R144" i="14"/>
  <c r="P145" i="14"/>
  <c r="Q145" i="14"/>
  <c r="R145" i="14"/>
  <c r="P146" i="14"/>
  <c r="Q146" i="14"/>
  <c r="R146" i="14"/>
  <c r="P147" i="14"/>
  <c r="Q147" i="14"/>
  <c r="R147" i="14"/>
  <c r="P148" i="14"/>
  <c r="Q148" i="14"/>
  <c r="R148" i="14"/>
  <c r="P149" i="14"/>
  <c r="Q149" i="14"/>
  <c r="R149" i="14"/>
  <c r="P150" i="14"/>
  <c r="Q150" i="14"/>
  <c r="R150" i="14"/>
  <c r="P151" i="14"/>
  <c r="Q151" i="14"/>
  <c r="R151" i="14"/>
  <c r="P152" i="14"/>
  <c r="Q152" i="14"/>
  <c r="R152" i="14"/>
  <c r="P153" i="14"/>
  <c r="Q153" i="14"/>
  <c r="R153" i="14"/>
  <c r="P154" i="14"/>
  <c r="Q154" i="14"/>
  <c r="R154" i="14"/>
  <c r="P155" i="14"/>
  <c r="Q155" i="14"/>
  <c r="R155" i="14"/>
  <c r="P156" i="14"/>
  <c r="Q156" i="14"/>
  <c r="R156" i="14"/>
  <c r="P157" i="14"/>
  <c r="Q157" i="14"/>
  <c r="R157" i="14"/>
  <c r="P158" i="14"/>
  <c r="Q158" i="14"/>
  <c r="R158" i="14"/>
  <c r="P159" i="14"/>
  <c r="Q159" i="14"/>
  <c r="R159" i="14"/>
  <c r="P160" i="14"/>
  <c r="Q160" i="14"/>
  <c r="R160" i="14"/>
  <c r="P161" i="14"/>
  <c r="Q161" i="14"/>
  <c r="R161" i="14"/>
  <c r="P162" i="14"/>
  <c r="Q162" i="14"/>
  <c r="R162" i="14"/>
  <c r="P163" i="14"/>
  <c r="Q163" i="14"/>
  <c r="R163" i="14"/>
  <c r="P164" i="14"/>
  <c r="Q164" i="14"/>
  <c r="R164" i="14"/>
  <c r="P165" i="14"/>
  <c r="Q165" i="14"/>
  <c r="R165" i="14"/>
  <c r="P166" i="14"/>
  <c r="Q166" i="14"/>
  <c r="R166" i="14"/>
  <c r="P167" i="14"/>
  <c r="Q167" i="14"/>
  <c r="R167" i="14"/>
  <c r="P168" i="14"/>
  <c r="Q168" i="14"/>
  <c r="R168" i="14"/>
  <c r="P169" i="14"/>
  <c r="Q169" i="14"/>
  <c r="R169" i="14"/>
  <c r="P170" i="14"/>
  <c r="Q170" i="14"/>
  <c r="R170" i="14"/>
  <c r="P171" i="14"/>
  <c r="Q171" i="14"/>
  <c r="R171" i="14"/>
  <c r="P172" i="14"/>
  <c r="Q172" i="14"/>
  <c r="R172" i="14"/>
  <c r="P173" i="14"/>
  <c r="Q173" i="14"/>
  <c r="R173" i="14"/>
  <c r="P174" i="14"/>
  <c r="Q174" i="14"/>
  <c r="R174" i="14"/>
  <c r="P175" i="14"/>
  <c r="Q175" i="14"/>
  <c r="R175" i="14"/>
  <c r="P176" i="14"/>
  <c r="Q176" i="14"/>
  <c r="R176" i="14"/>
  <c r="P177" i="14"/>
  <c r="Q177" i="14"/>
  <c r="R177" i="14"/>
  <c r="P178" i="14"/>
  <c r="Q178" i="14"/>
  <c r="R178" i="14"/>
  <c r="P179" i="14"/>
  <c r="Q179" i="14"/>
  <c r="R179" i="14"/>
  <c r="P180" i="14"/>
  <c r="Q180" i="14"/>
  <c r="R180" i="14"/>
  <c r="P181" i="14"/>
  <c r="Q181" i="14"/>
  <c r="R181" i="14"/>
  <c r="P182" i="14"/>
  <c r="Q182" i="14"/>
  <c r="R182" i="14"/>
  <c r="P183" i="14"/>
  <c r="Q183" i="14"/>
  <c r="R183" i="14"/>
  <c r="P184" i="14"/>
  <c r="Q184" i="14"/>
  <c r="R184" i="14"/>
  <c r="P185" i="14"/>
  <c r="Q185" i="14"/>
  <c r="R185" i="14"/>
  <c r="P186" i="14"/>
  <c r="Q186" i="14"/>
  <c r="R186" i="14"/>
  <c r="P187" i="14"/>
  <c r="Q187" i="14"/>
  <c r="R187" i="14"/>
  <c r="P188" i="14"/>
  <c r="Q188" i="14"/>
  <c r="R188" i="14"/>
  <c r="P189" i="14"/>
  <c r="Q189" i="14"/>
  <c r="R189" i="14"/>
  <c r="P190" i="14"/>
  <c r="Q190" i="14"/>
  <c r="R190" i="14"/>
  <c r="P191" i="14"/>
  <c r="Q191" i="14"/>
  <c r="R191" i="14"/>
  <c r="P192" i="14"/>
  <c r="Q192" i="14"/>
  <c r="R192" i="14"/>
  <c r="P193" i="14"/>
  <c r="Q193" i="14"/>
  <c r="R193" i="14"/>
  <c r="P194" i="14"/>
  <c r="Q194" i="14"/>
  <c r="R194" i="14"/>
  <c r="P195" i="14"/>
  <c r="Q195" i="14"/>
  <c r="R195" i="14"/>
  <c r="P196" i="14"/>
  <c r="Q196" i="14"/>
  <c r="R196" i="14"/>
  <c r="P197" i="14"/>
  <c r="Q197" i="14"/>
  <c r="R197" i="14"/>
  <c r="P198" i="14"/>
  <c r="Q198" i="14"/>
  <c r="R198" i="14"/>
  <c r="P199" i="14"/>
  <c r="Q199" i="14"/>
  <c r="R199" i="14"/>
  <c r="P200" i="14"/>
  <c r="Q200" i="14"/>
  <c r="R200" i="14"/>
  <c r="P201" i="14"/>
  <c r="Q201" i="14"/>
  <c r="R201" i="14"/>
  <c r="P202" i="14"/>
  <c r="Q202" i="14"/>
  <c r="R202" i="14"/>
  <c r="P203" i="14"/>
  <c r="Q203" i="14"/>
  <c r="R203" i="14"/>
  <c r="P204" i="14"/>
  <c r="Q204" i="14"/>
  <c r="R204" i="14"/>
  <c r="BD204" i="14"/>
  <c r="BC204" i="14"/>
  <c r="AY204" i="14"/>
  <c r="AX204" i="14"/>
  <c r="AV204" i="14"/>
  <c r="AR204" i="14"/>
  <c r="AQ204" i="14"/>
  <c r="AM204" i="14"/>
  <c r="AL204" i="14"/>
  <c r="AJ204" i="14"/>
  <c r="AF204" i="14"/>
  <c r="AE204" i="14"/>
  <c r="AA204" i="14"/>
  <c r="Z204" i="14"/>
  <c r="X204" i="14"/>
  <c r="BD203" i="14"/>
  <c r="BC203" i="14"/>
  <c r="AY203" i="14"/>
  <c r="AX203" i="14"/>
  <c r="AV203" i="14"/>
  <c r="AR203" i="14"/>
  <c r="AQ203" i="14"/>
  <c r="AM203" i="14"/>
  <c r="AL203" i="14"/>
  <c r="AJ203" i="14"/>
  <c r="AF203" i="14"/>
  <c r="AE203" i="14"/>
  <c r="AA203" i="14"/>
  <c r="Z203" i="14"/>
  <c r="X203" i="14"/>
  <c r="BD202" i="14"/>
  <c r="BC202" i="14"/>
  <c r="AY202" i="14"/>
  <c r="AX202" i="14"/>
  <c r="AV202" i="14"/>
  <c r="AR202" i="14"/>
  <c r="AQ202" i="14"/>
  <c r="AM202" i="14"/>
  <c r="AL202" i="14"/>
  <c r="AJ202" i="14"/>
  <c r="AF202" i="14"/>
  <c r="AE202" i="14"/>
  <c r="AA202" i="14"/>
  <c r="Z202" i="14"/>
  <c r="X202" i="14"/>
  <c r="BD201" i="14"/>
  <c r="BC201" i="14"/>
  <c r="AY201" i="14"/>
  <c r="AX201" i="14"/>
  <c r="AV201" i="14"/>
  <c r="AR201" i="14"/>
  <c r="AQ201" i="14"/>
  <c r="AM201" i="14"/>
  <c r="AL201" i="14"/>
  <c r="AJ201" i="14"/>
  <c r="AF201" i="14"/>
  <c r="AE201" i="14"/>
  <c r="AA201" i="14"/>
  <c r="Z201" i="14"/>
  <c r="X201" i="14"/>
  <c r="BD200" i="14"/>
  <c r="BC200" i="14"/>
  <c r="AY200" i="14"/>
  <c r="AX200" i="14"/>
  <c r="AV200" i="14"/>
  <c r="AR200" i="14"/>
  <c r="AQ200" i="14"/>
  <c r="AM200" i="14"/>
  <c r="AL200" i="14"/>
  <c r="AJ200" i="14"/>
  <c r="AF200" i="14"/>
  <c r="AE200" i="14"/>
  <c r="AA200" i="14"/>
  <c r="Z200" i="14"/>
  <c r="X200" i="14"/>
  <c r="BD199" i="14"/>
  <c r="BC199" i="14"/>
  <c r="AY199" i="14"/>
  <c r="AX199" i="14"/>
  <c r="AV199" i="14"/>
  <c r="AR199" i="14"/>
  <c r="AQ199" i="14"/>
  <c r="AM199" i="14"/>
  <c r="AL199" i="14"/>
  <c r="AJ199" i="14"/>
  <c r="AF199" i="14"/>
  <c r="AE199" i="14"/>
  <c r="AA199" i="14"/>
  <c r="Z199" i="14"/>
  <c r="X199" i="14"/>
  <c r="BD198" i="14"/>
  <c r="BC198" i="14"/>
  <c r="AY198" i="14"/>
  <c r="AX198" i="14"/>
  <c r="AV198" i="14"/>
  <c r="AR198" i="14"/>
  <c r="AQ198" i="14"/>
  <c r="AM198" i="14"/>
  <c r="AL198" i="14"/>
  <c r="AJ198" i="14"/>
  <c r="AF198" i="14"/>
  <c r="AE198" i="14"/>
  <c r="AA198" i="14"/>
  <c r="Z198" i="14"/>
  <c r="X198" i="14"/>
  <c r="BD197" i="14"/>
  <c r="BC197" i="14"/>
  <c r="AY197" i="14"/>
  <c r="AX197" i="14"/>
  <c r="AV197" i="14"/>
  <c r="AR197" i="14"/>
  <c r="AQ197" i="14"/>
  <c r="AM197" i="14"/>
  <c r="AL197" i="14"/>
  <c r="AJ197" i="14"/>
  <c r="AF197" i="14"/>
  <c r="AE197" i="14"/>
  <c r="AA197" i="14"/>
  <c r="Z197" i="14"/>
  <c r="X197" i="14"/>
  <c r="BD196" i="14"/>
  <c r="BC196" i="14"/>
  <c r="AY196" i="14"/>
  <c r="AX196" i="14"/>
  <c r="AV196" i="14"/>
  <c r="AR196" i="14"/>
  <c r="AQ196" i="14"/>
  <c r="AM196" i="14"/>
  <c r="AL196" i="14"/>
  <c r="AJ196" i="14"/>
  <c r="AF196" i="14"/>
  <c r="AE196" i="14"/>
  <c r="AA196" i="14"/>
  <c r="Z196" i="14"/>
  <c r="X196" i="14"/>
  <c r="BD195" i="14"/>
  <c r="BC195" i="14"/>
  <c r="AY195" i="14"/>
  <c r="AX195" i="14"/>
  <c r="AV195" i="14"/>
  <c r="AR195" i="14"/>
  <c r="AQ195" i="14"/>
  <c r="AM195" i="14"/>
  <c r="AL195" i="14"/>
  <c r="AJ195" i="14"/>
  <c r="AF195" i="14"/>
  <c r="AE195" i="14"/>
  <c r="AA195" i="14"/>
  <c r="Z195" i="14"/>
  <c r="X195" i="14"/>
  <c r="BD194" i="14"/>
  <c r="BC194" i="14"/>
  <c r="AY194" i="14"/>
  <c r="AX194" i="14"/>
  <c r="AV194" i="14"/>
  <c r="AR194" i="14"/>
  <c r="AQ194" i="14"/>
  <c r="AM194" i="14"/>
  <c r="AL194" i="14"/>
  <c r="AJ194" i="14"/>
  <c r="AF194" i="14"/>
  <c r="AE194" i="14"/>
  <c r="AA194" i="14"/>
  <c r="Z194" i="14"/>
  <c r="X194" i="14"/>
  <c r="BD193" i="14"/>
  <c r="BC193" i="14"/>
  <c r="AY193" i="14"/>
  <c r="AX193" i="14"/>
  <c r="AV193" i="14"/>
  <c r="AR193" i="14"/>
  <c r="AQ193" i="14"/>
  <c r="AM193" i="14"/>
  <c r="AL193" i="14"/>
  <c r="AJ193" i="14"/>
  <c r="AF193" i="14"/>
  <c r="AE193" i="14"/>
  <c r="AA193" i="14"/>
  <c r="Z193" i="14"/>
  <c r="X193" i="14"/>
  <c r="BD192" i="14"/>
  <c r="BC192" i="14"/>
  <c r="AY192" i="14"/>
  <c r="AX192" i="14"/>
  <c r="AV192" i="14"/>
  <c r="AR192" i="14"/>
  <c r="AQ192" i="14"/>
  <c r="AM192" i="14"/>
  <c r="AL192" i="14"/>
  <c r="AJ192" i="14"/>
  <c r="AF192" i="14"/>
  <c r="AE192" i="14"/>
  <c r="AA192" i="14"/>
  <c r="Z192" i="14"/>
  <c r="X192" i="14"/>
  <c r="BD191" i="14"/>
  <c r="BC191" i="14"/>
  <c r="AY191" i="14"/>
  <c r="AX191" i="14"/>
  <c r="AV191" i="14"/>
  <c r="AR191" i="14"/>
  <c r="AQ191" i="14"/>
  <c r="AM191" i="14"/>
  <c r="AL191" i="14"/>
  <c r="AJ191" i="14"/>
  <c r="AF191" i="14"/>
  <c r="AE191" i="14"/>
  <c r="AA191" i="14"/>
  <c r="Z191" i="14"/>
  <c r="X191" i="14"/>
  <c r="BD190" i="14"/>
  <c r="BC190" i="14"/>
  <c r="AY190" i="14"/>
  <c r="AX190" i="14"/>
  <c r="AV190" i="14"/>
  <c r="AR190" i="14"/>
  <c r="AQ190" i="14"/>
  <c r="AM190" i="14"/>
  <c r="AL190" i="14"/>
  <c r="AJ190" i="14"/>
  <c r="AF190" i="14"/>
  <c r="AE190" i="14"/>
  <c r="AA190" i="14"/>
  <c r="Z190" i="14"/>
  <c r="X190" i="14"/>
  <c r="BD189" i="14"/>
  <c r="BC189" i="14"/>
  <c r="AY189" i="14"/>
  <c r="AX189" i="14"/>
  <c r="AV189" i="14"/>
  <c r="AR189" i="14"/>
  <c r="AQ189" i="14"/>
  <c r="AM189" i="14"/>
  <c r="AL189" i="14"/>
  <c r="AJ189" i="14"/>
  <c r="AF189" i="14"/>
  <c r="AE189" i="14"/>
  <c r="AA189" i="14"/>
  <c r="Z189" i="14"/>
  <c r="X189" i="14"/>
  <c r="BD188" i="14"/>
  <c r="BC188" i="14"/>
  <c r="AY188" i="14"/>
  <c r="AX188" i="14"/>
  <c r="AV188" i="14"/>
  <c r="AR188" i="14"/>
  <c r="AQ188" i="14"/>
  <c r="AM188" i="14"/>
  <c r="AL188" i="14"/>
  <c r="AJ188" i="14"/>
  <c r="AF188" i="14"/>
  <c r="AE188" i="14"/>
  <c r="AA188" i="14"/>
  <c r="Z188" i="14"/>
  <c r="X188" i="14"/>
  <c r="BD187" i="14"/>
  <c r="BC187" i="14"/>
  <c r="AY187" i="14"/>
  <c r="AX187" i="14"/>
  <c r="AV187" i="14"/>
  <c r="AR187" i="14"/>
  <c r="AQ187" i="14"/>
  <c r="AM187" i="14"/>
  <c r="AL187" i="14"/>
  <c r="AJ187" i="14"/>
  <c r="AF187" i="14"/>
  <c r="AE187" i="14"/>
  <c r="AA187" i="14"/>
  <c r="Z187" i="14"/>
  <c r="X187" i="14"/>
  <c r="BD186" i="14"/>
  <c r="BC186" i="14"/>
  <c r="AY186" i="14"/>
  <c r="AX186" i="14"/>
  <c r="AV186" i="14"/>
  <c r="AR186" i="14"/>
  <c r="AQ186" i="14"/>
  <c r="AM186" i="14"/>
  <c r="AL186" i="14"/>
  <c r="AJ186" i="14"/>
  <c r="AF186" i="14"/>
  <c r="AE186" i="14"/>
  <c r="AA186" i="14"/>
  <c r="Z186" i="14"/>
  <c r="X186" i="14"/>
  <c r="BD185" i="14"/>
  <c r="BC185" i="14"/>
  <c r="AY185" i="14"/>
  <c r="AX185" i="14"/>
  <c r="AV185" i="14"/>
  <c r="AR185" i="14"/>
  <c r="AQ185" i="14"/>
  <c r="AM185" i="14"/>
  <c r="AL185" i="14"/>
  <c r="AJ185" i="14"/>
  <c r="AF185" i="14"/>
  <c r="AE185" i="14"/>
  <c r="AA185" i="14"/>
  <c r="Z185" i="14"/>
  <c r="X185" i="14"/>
  <c r="BD184" i="14"/>
  <c r="BC184" i="14"/>
  <c r="AY184" i="14"/>
  <c r="AX184" i="14"/>
  <c r="AV184" i="14"/>
  <c r="AR184" i="14"/>
  <c r="AQ184" i="14"/>
  <c r="AM184" i="14"/>
  <c r="AL184" i="14"/>
  <c r="AJ184" i="14"/>
  <c r="AF184" i="14"/>
  <c r="AE184" i="14"/>
  <c r="AA184" i="14"/>
  <c r="Z184" i="14"/>
  <c r="X184" i="14"/>
  <c r="BD183" i="14"/>
  <c r="BC183" i="14"/>
  <c r="AY183" i="14"/>
  <c r="AX183" i="14"/>
  <c r="AV183" i="14"/>
  <c r="AR183" i="14"/>
  <c r="AQ183" i="14"/>
  <c r="AM183" i="14"/>
  <c r="AL183" i="14"/>
  <c r="AJ183" i="14"/>
  <c r="AF183" i="14"/>
  <c r="AE183" i="14"/>
  <c r="AA183" i="14"/>
  <c r="Z183" i="14"/>
  <c r="X183" i="14"/>
  <c r="BD182" i="14"/>
  <c r="BC182" i="14"/>
  <c r="AY182" i="14"/>
  <c r="AX182" i="14"/>
  <c r="AV182" i="14"/>
  <c r="AR182" i="14"/>
  <c r="AQ182" i="14"/>
  <c r="AM182" i="14"/>
  <c r="AL182" i="14"/>
  <c r="AJ182" i="14"/>
  <c r="AF182" i="14"/>
  <c r="AE182" i="14"/>
  <c r="AA182" i="14"/>
  <c r="Z182" i="14"/>
  <c r="X182" i="14"/>
  <c r="BD181" i="14"/>
  <c r="BC181" i="14"/>
  <c r="AY181" i="14"/>
  <c r="AX181" i="14"/>
  <c r="AV181" i="14"/>
  <c r="AR181" i="14"/>
  <c r="AQ181" i="14"/>
  <c r="AM181" i="14"/>
  <c r="AL181" i="14"/>
  <c r="AJ181" i="14"/>
  <c r="AF181" i="14"/>
  <c r="AE181" i="14"/>
  <c r="AA181" i="14"/>
  <c r="Z181" i="14"/>
  <c r="X181" i="14"/>
  <c r="BD180" i="14"/>
  <c r="BC180" i="14"/>
  <c r="AY180" i="14"/>
  <c r="AX180" i="14"/>
  <c r="AV180" i="14"/>
  <c r="AR180" i="14"/>
  <c r="AQ180" i="14"/>
  <c r="AM180" i="14"/>
  <c r="AL180" i="14"/>
  <c r="AJ180" i="14"/>
  <c r="AF180" i="14"/>
  <c r="AE180" i="14"/>
  <c r="AA180" i="14"/>
  <c r="Z180" i="14"/>
  <c r="X180" i="14"/>
  <c r="BD179" i="14"/>
  <c r="BC179" i="14"/>
  <c r="AY179" i="14"/>
  <c r="AX179" i="14"/>
  <c r="AV179" i="14"/>
  <c r="AR179" i="14"/>
  <c r="AQ179" i="14"/>
  <c r="AM179" i="14"/>
  <c r="AL179" i="14"/>
  <c r="AJ179" i="14"/>
  <c r="AF179" i="14"/>
  <c r="AE179" i="14"/>
  <c r="AA179" i="14"/>
  <c r="Z179" i="14"/>
  <c r="X179" i="14"/>
  <c r="BD178" i="14"/>
  <c r="BC178" i="14"/>
  <c r="AY178" i="14"/>
  <c r="AX178" i="14"/>
  <c r="AV178" i="14"/>
  <c r="AR178" i="14"/>
  <c r="AQ178" i="14"/>
  <c r="AM178" i="14"/>
  <c r="AL178" i="14"/>
  <c r="AJ178" i="14"/>
  <c r="AF178" i="14"/>
  <c r="AE178" i="14"/>
  <c r="AA178" i="14"/>
  <c r="Z178" i="14"/>
  <c r="X178" i="14"/>
  <c r="BD177" i="14"/>
  <c r="BC177" i="14"/>
  <c r="AY177" i="14"/>
  <c r="AX177" i="14"/>
  <c r="AV177" i="14"/>
  <c r="AR177" i="14"/>
  <c r="AQ177" i="14"/>
  <c r="AM177" i="14"/>
  <c r="AL177" i="14"/>
  <c r="AJ177" i="14"/>
  <c r="AF177" i="14"/>
  <c r="AE177" i="14"/>
  <c r="AA177" i="14"/>
  <c r="Z177" i="14"/>
  <c r="X177" i="14"/>
  <c r="BD176" i="14"/>
  <c r="BC176" i="14"/>
  <c r="AY176" i="14"/>
  <c r="AX176" i="14"/>
  <c r="AV176" i="14"/>
  <c r="AR176" i="14"/>
  <c r="AQ176" i="14"/>
  <c r="AM176" i="14"/>
  <c r="AL176" i="14"/>
  <c r="AJ176" i="14"/>
  <c r="AF176" i="14"/>
  <c r="AE176" i="14"/>
  <c r="AA176" i="14"/>
  <c r="Z176" i="14"/>
  <c r="X176" i="14"/>
  <c r="BD175" i="14"/>
  <c r="BC175" i="14"/>
  <c r="AY175" i="14"/>
  <c r="AX175" i="14"/>
  <c r="AV175" i="14"/>
  <c r="AR175" i="14"/>
  <c r="AQ175" i="14"/>
  <c r="AM175" i="14"/>
  <c r="AL175" i="14"/>
  <c r="AJ175" i="14"/>
  <c r="AF175" i="14"/>
  <c r="AE175" i="14"/>
  <c r="AA175" i="14"/>
  <c r="Z175" i="14"/>
  <c r="X175" i="14"/>
  <c r="BD174" i="14"/>
  <c r="BC174" i="14"/>
  <c r="AY174" i="14"/>
  <c r="AX174" i="14"/>
  <c r="AV174" i="14"/>
  <c r="AR174" i="14"/>
  <c r="AQ174" i="14"/>
  <c r="AM174" i="14"/>
  <c r="AL174" i="14"/>
  <c r="AJ174" i="14"/>
  <c r="AF174" i="14"/>
  <c r="AE174" i="14"/>
  <c r="AA174" i="14"/>
  <c r="Z174" i="14"/>
  <c r="X174" i="14"/>
  <c r="BD173" i="14"/>
  <c r="BC173" i="14"/>
  <c r="AY173" i="14"/>
  <c r="AX173" i="14"/>
  <c r="AV173" i="14"/>
  <c r="AR173" i="14"/>
  <c r="AQ173" i="14"/>
  <c r="AM173" i="14"/>
  <c r="AL173" i="14"/>
  <c r="AJ173" i="14"/>
  <c r="AF173" i="14"/>
  <c r="AE173" i="14"/>
  <c r="AA173" i="14"/>
  <c r="Z173" i="14"/>
  <c r="X173" i="14"/>
  <c r="BD172" i="14"/>
  <c r="BC172" i="14"/>
  <c r="AY172" i="14"/>
  <c r="AX172" i="14"/>
  <c r="AV172" i="14"/>
  <c r="AR172" i="14"/>
  <c r="AQ172" i="14"/>
  <c r="AM172" i="14"/>
  <c r="AL172" i="14"/>
  <c r="AJ172" i="14"/>
  <c r="AF172" i="14"/>
  <c r="AE172" i="14"/>
  <c r="AA172" i="14"/>
  <c r="Z172" i="14"/>
  <c r="X172" i="14"/>
  <c r="BD171" i="14"/>
  <c r="BC171" i="14"/>
  <c r="AY171" i="14"/>
  <c r="AX171" i="14"/>
  <c r="AV171" i="14"/>
  <c r="AR171" i="14"/>
  <c r="AQ171" i="14"/>
  <c r="AM171" i="14"/>
  <c r="AL171" i="14"/>
  <c r="AJ171" i="14"/>
  <c r="AF171" i="14"/>
  <c r="AE171" i="14"/>
  <c r="AA171" i="14"/>
  <c r="Z171" i="14"/>
  <c r="X171" i="14"/>
  <c r="BD170" i="14"/>
  <c r="BC170" i="14"/>
  <c r="AY170" i="14"/>
  <c r="AX170" i="14"/>
  <c r="AV170" i="14"/>
  <c r="AR170" i="14"/>
  <c r="AQ170" i="14"/>
  <c r="AM170" i="14"/>
  <c r="AL170" i="14"/>
  <c r="AJ170" i="14"/>
  <c r="AF170" i="14"/>
  <c r="AE170" i="14"/>
  <c r="AA170" i="14"/>
  <c r="Z170" i="14"/>
  <c r="X170" i="14"/>
  <c r="BD169" i="14"/>
  <c r="BC169" i="14"/>
  <c r="AY169" i="14"/>
  <c r="AX169" i="14"/>
  <c r="AV169" i="14"/>
  <c r="AR169" i="14"/>
  <c r="AQ169" i="14"/>
  <c r="AM169" i="14"/>
  <c r="AL169" i="14"/>
  <c r="AJ169" i="14"/>
  <c r="AF169" i="14"/>
  <c r="AE169" i="14"/>
  <c r="AA169" i="14"/>
  <c r="Z169" i="14"/>
  <c r="X169" i="14"/>
  <c r="BD168" i="14"/>
  <c r="BC168" i="14"/>
  <c r="AY168" i="14"/>
  <c r="AX168" i="14"/>
  <c r="AV168" i="14"/>
  <c r="AR168" i="14"/>
  <c r="AQ168" i="14"/>
  <c r="AM168" i="14"/>
  <c r="AL168" i="14"/>
  <c r="AJ168" i="14"/>
  <c r="AF168" i="14"/>
  <c r="AE168" i="14"/>
  <c r="AA168" i="14"/>
  <c r="Z168" i="14"/>
  <c r="X168" i="14"/>
  <c r="BD167" i="14"/>
  <c r="BC167" i="14"/>
  <c r="AY167" i="14"/>
  <c r="AX167" i="14"/>
  <c r="AV167" i="14"/>
  <c r="AR167" i="14"/>
  <c r="AQ167" i="14"/>
  <c r="AM167" i="14"/>
  <c r="AL167" i="14"/>
  <c r="AJ167" i="14"/>
  <c r="AF167" i="14"/>
  <c r="AE167" i="14"/>
  <c r="AA167" i="14"/>
  <c r="Z167" i="14"/>
  <c r="X167" i="14"/>
  <c r="BD166" i="14"/>
  <c r="BC166" i="14"/>
  <c r="AY166" i="14"/>
  <c r="AX166" i="14"/>
  <c r="AV166" i="14"/>
  <c r="AR166" i="14"/>
  <c r="AQ166" i="14"/>
  <c r="AM166" i="14"/>
  <c r="AL166" i="14"/>
  <c r="AJ166" i="14"/>
  <c r="AF166" i="14"/>
  <c r="AE166" i="14"/>
  <c r="AA166" i="14"/>
  <c r="Z166" i="14"/>
  <c r="X166" i="14"/>
  <c r="BD165" i="14"/>
  <c r="BC165" i="14"/>
  <c r="AY165" i="14"/>
  <c r="AX165" i="14"/>
  <c r="AV165" i="14"/>
  <c r="AR165" i="14"/>
  <c r="AQ165" i="14"/>
  <c r="AM165" i="14"/>
  <c r="AL165" i="14"/>
  <c r="AJ165" i="14"/>
  <c r="AF165" i="14"/>
  <c r="AE165" i="14"/>
  <c r="AA165" i="14"/>
  <c r="Z165" i="14"/>
  <c r="X165" i="14"/>
  <c r="BD164" i="14"/>
  <c r="BC164" i="14"/>
  <c r="AY164" i="14"/>
  <c r="AX164" i="14"/>
  <c r="AV164" i="14"/>
  <c r="AR164" i="14"/>
  <c r="AQ164" i="14"/>
  <c r="AM164" i="14"/>
  <c r="AL164" i="14"/>
  <c r="AJ164" i="14"/>
  <c r="AF164" i="14"/>
  <c r="AE164" i="14"/>
  <c r="AA164" i="14"/>
  <c r="Z164" i="14"/>
  <c r="X164" i="14"/>
  <c r="BD163" i="14"/>
  <c r="BC163" i="14"/>
  <c r="AY163" i="14"/>
  <c r="AX163" i="14"/>
  <c r="AV163" i="14"/>
  <c r="AR163" i="14"/>
  <c r="AQ163" i="14"/>
  <c r="AM163" i="14"/>
  <c r="AL163" i="14"/>
  <c r="AJ163" i="14"/>
  <c r="AF163" i="14"/>
  <c r="AE163" i="14"/>
  <c r="AA163" i="14"/>
  <c r="Z163" i="14"/>
  <c r="X163" i="14"/>
  <c r="BD162" i="14"/>
  <c r="BC162" i="14"/>
  <c r="AY162" i="14"/>
  <c r="AX162" i="14"/>
  <c r="AV162" i="14"/>
  <c r="AR162" i="14"/>
  <c r="AQ162" i="14"/>
  <c r="AM162" i="14"/>
  <c r="AL162" i="14"/>
  <c r="AJ162" i="14"/>
  <c r="AF162" i="14"/>
  <c r="AE162" i="14"/>
  <c r="AA162" i="14"/>
  <c r="Z162" i="14"/>
  <c r="X162" i="14"/>
  <c r="BD161" i="14"/>
  <c r="BC161" i="14"/>
  <c r="AY161" i="14"/>
  <c r="AX161" i="14"/>
  <c r="AV161" i="14"/>
  <c r="AR161" i="14"/>
  <c r="AQ161" i="14"/>
  <c r="AM161" i="14"/>
  <c r="AL161" i="14"/>
  <c r="AJ161" i="14"/>
  <c r="AF161" i="14"/>
  <c r="AE161" i="14"/>
  <c r="AA161" i="14"/>
  <c r="Z161" i="14"/>
  <c r="X161" i="14"/>
  <c r="BD160" i="14"/>
  <c r="BC160" i="14"/>
  <c r="AY160" i="14"/>
  <c r="AX160" i="14"/>
  <c r="AV160" i="14"/>
  <c r="AR160" i="14"/>
  <c r="AQ160" i="14"/>
  <c r="AM160" i="14"/>
  <c r="AL160" i="14"/>
  <c r="AJ160" i="14"/>
  <c r="AF160" i="14"/>
  <c r="AE160" i="14"/>
  <c r="AA160" i="14"/>
  <c r="Z160" i="14"/>
  <c r="X160" i="14"/>
  <c r="BD159" i="14"/>
  <c r="BC159" i="14"/>
  <c r="AY159" i="14"/>
  <c r="AX159" i="14"/>
  <c r="AV159" i="14"/>
  <c r="AR159" i="14"/>
  <c r="AQ159" i="14"/>
  <c r="AM159" i="14"/>
  <c r="AL159" i="14"/>
  <c r="AJ159" i="14"/>
  <c r="AF159" i="14"/>
  <c r="AE159" i="14"/>
  <c r="AA159" i="14"/>
  <c r="Z159" i="14"/>
  <c r="X159" i="14"/>
  <c r="BD158" i="14"/>
  <c r="BC158" i="14"/>
  <c r="AY158" i="14"/>
  <c r="AX158" i="14"/>
  <c r="AV158" i="14"/>
  <c r="AR158" i="14"/>
  <c r="AQ158" i="14"/>
  <c r="AM158" i="14"/>
  <c r="AL158" i="14"/>
  <c r="AJ158" i="14"/>
  <c r="AF158" i="14"/>
  <c r="AE158" i="14"/>
  <c r="AA158" i="14"/>
  <c r="Z158" i="14"/>
  <c r="X158" i="14"/>
  <c r="BD157" i="14"/>
  <c r="BC157" i="14"/>
  <c r="AY157" i="14"/>
  <c r="AX157" i="14"/>
  <c r="AV157" i="14"/>
  <c r="AR157" i="14"/>
  <c r="AQ157" i="14"/>
  <c r="AM157" i="14"/>
  <c r="AL157" i="14"/>
  <c r="AJ157" i="14"/>
  <c r="AF157" i="14"/>
  <c r="AE157" i="14"/>
  <c r="AA157" i="14"/>
  <c r="Z157" i="14"/>
  <c r="X157" i="14"/>
  <c r="BD156" i="14"/>
  <c r="BC156" i="14"/>
  <c r="AY156" i="14"/>
  <c r="AX156" i="14"/>
  <c r="AV156" i="14"/>
  <c r="AR156" i="14"/>
  <c r="AQ156" i="14"/>
  <c r="AM156" i="14"/>
  <c r="AL156" i="14"/>
  <c r="AJ156" i="14"/>
  <c r="AF156" i="14"/>
  <c r="AE156" i="14"/>
  <c r="AA156" i="14"/>
  <c r="Z156" i="14"/>
  <c r="X156" i="14"/>
  <c r="BD155" i="14"/>
  <c r="BC155" i="14"/>
  <c r="AY155" i="14"/>
  <c r="AX155" i="14"/>
  <c r="AV155" i="14"/>
  <c r="AR155" i="14"/>
  <c r="AQ155" i="14"/>
  <c r="AM155" i="14"/>
  <c r="AL155" i="14"/>
  <c r="AJ155" i="14"/>
  <c r="AF155" i="14"/>
  <c r="AE155" i="14"/>
  <c r="AA155" i="14"/>
  <c r="Z155" i="14"/>
  <c r="X155" i="14"/>
  <c r="BD154" i="14"/>
  <c r="BC154" i="14"/>
  <c r="AY154" i="14"/>
  <c r="AX154" i="14"/>
  <c r="AV154" i="14"/>
  <c r="AR154" i="14"/>
  <c r="AQ154" i="14"/>
  <c r="AM154" i="14"/>
  <c r="AL154" i="14"/>
  <c r="AJ154" i="14"/>
  <c r="AF154" i="14"/>
  <c r="AE154" i="14"/>
  <c r="AA154" i="14"/>
  <c r="Z154" i="14"/>
  <c r="X154" i="14"/>
  <c r="BD153" i="14"/>
  <c r="BC153" i="14"/>
  <c r="AY153" i="14"/>
  <c r="AX153" i="14"/>
  <c r="AV153" i="14"/>
  <c r="AR153" i="14"/>
  <c r="AQ153" i="14"/>
  <c r="AM153" i="14"/>
  <c r="AL153" i="14"/>
  <c r="AJ153" i="14"/>
  <c r="AF153" i="14"/>
  <c r="AE153" i="14"/>
  <c r="AA153" i="14"/>
  <c r="Z153" i="14"/>
  <c r="X153" i="14"/>
  <c r="BD152" i="14"/>
  <c r="BC152" i="14"/>
  <c r="AY152" i="14"/>
  <c r="AX152" i="14"/>
  <c r="AV152" i="14"/>
  <c r="AR152" i="14"/>
  <c r="AQ152" i="14"/>
  <c r="AM152" i="14"/>
  <c r="AL152" i="14"/>
  <c r="AJ152" i="14"/>
  <c r="AF152" i="14"/>
  <c r="AE152" i="14"/>
  <c r="AA152" i="14"/>
  <c r="Z152" i="14"/>
  <c r="X152" i="14"/>
  <c r="BD151" i="14"/>
  <c r="BC151" i="14"/>
  <c r="AY151" i="14"/>
  <c r="AX151" i="14"/>
  <c r="AV151" i="14"/>
  <c r="AR151" i="14"/>
  <c r="AQ151" i="14"/>
  <c r="AM151" i="14"/>
  <c r="AL151" i="14"/>
  <c r="AJ151" i="14"/>
  <c r="AF151" i="14"/>
  <c r="AE151" i="14"/>
  <c r="AA151" i="14"/>
  <c r="Z151" i="14"/>
  <c r="X151" i="14"/>
  <c r="BD150" i="14"/>
  <c r="BC150" i="14"/>
  <c r="AY150" i="14"/>
  <c r="AX150" i="14"/>
  <c r="AV150" i="14"/>
  <c r="AR150" i="14"/>
  <c r="AQ150" i="14"/>
  <c r="AM150" i="14"/>
  <c r="AL150" i="14"/>
  <c r="AJ150" i="14"/>
  <c r="AF150" i="14"/>
  <c r="AE150" i="14"/>
  <c r="AA150" i="14"/>
  <c r="Z150" i="14"/>
  <c r="X150" i="14"/>
  <c r="BD149" i="14"/>
  <c r="BC149" i="14"/>
  <c r="AY149" i="14"/>
  <c r="AX149" i="14"/>
  <c r="AV149" i="14"/>
  <c r="AR149" i="14"/>
  <c r="AQ149" i="14"/>
  <c r="AM149" i="14"/>
  <c r="AL149" i="14"/>
  <c r="AJ149" i="14"/>
  <c r="AF149" i="14"/>
  <c r="AE149" i="14"/>
  <c r="AA149" i="14"/>
  <c r="Z149" i="14"/>
  <c r="X149" i="14"/>
  <c r="BD148" i="14"/>
  <c r="BC148" i="14"/>
  <c r="AY148" i="14"/>
  <c r="AX148" i="14"/>
  <c r="AV148" i="14"/>
  <c r="AR148" i="14"/>
  <c r="AQ148" i="14"/>
  <c r="AM148" i="14"/>
  <c r="AL148" i="14"/>
  <c r="AJ148" i="14"/>
  <c r="AF148" i="14"/>
  <c r="AE148" i="14"/>
  <c r="AA148" i="14"/>
  <c r="Z148" i="14"/>
  <c r="X148" i="14"/>
  <c r="BD147" i="14"/>
  <c r="BC147" i="14"/>
  <c r="AY147" i="14"/>
  <c r="AX147" i="14"/>
  <c r="AV147" i="14"/>
  <c r="AR147" i="14"/>
  <c r="AQ147" i="14"/>
  <c r="AM147" i="14"/>
  <c r="AL147" i="14"/>
  <c r="AJ147" i="14"/>
  <c r="AF147" i="14"/>
  <c r="AE147" i="14"/>
  <c r="AA147" i="14"/>
  <c r="Z147" i="14"/>
  <c r="X147" i="14"/>
  <c r="BD146" i="14"/>
  <c r="BC146" i="14"/>
  <c r="AY146" i="14"/>
  <c r="AX146" i="14"/>
  <c r="AV146" i="14"/>
  <c r="AR146" i="14"/>
  <c r="AQ146" i="14"/>
  <c r="AM146" i="14"/>
  <c r="AL146" i="14"/>
  <c r="AJ146" i="14"/>
  <c r="AF146" i="14"/>
  <c r="AE146" i="14"/>
  <c r="AA146" i="14"/>
  <c r="Z146" i="14"/>
  <c r="X146" i="14"/>
  <c r="BD145" i="14"/>
  <c r="BC145" i="14"/>
  <c r="AY145" i="14"/>
  <c r="AX145" i="14"/>
  <c r="AV145" i="14"/>
  <c r="AR145" i="14"/>
  <c r="AQ145" i="14"/>
  <c r="AM145" i="14"/>
  <c r="AL145" i="14"/>
  <c r="AJ145" i="14"/>
  <c r="AF145" i="14"/>
  <c r="AE145" i="14"/>
  <c r="AA145" i="14"/>
  <c r="Z145" i="14"/>
  <c r="X145" i="14"/>
  <c r="BD144" i="14"/>
  <c r="BC144" i="14"/>
  <c r="AY144" i="14"/>
  <c r="AX144" i="14"/>
  <c r="AV144" i="14"/>
  <c r="AR144" i="14"/>
  <c r="AQ144" i="14"/>
  <c r="AM144" i="14"/>
  <c r="AL144" i="14"/>
  <c r="AJ144" i="14"/>
  <c r="AF144" i="14"/>
  <c r="AE144" i="14"/>
  <c r="AA144" i="14"/>
  <c r="Z144" i="14"/>
  <c r="X144" i="14"/>
  <c r="BD143" i="14"/>
  <c r="BC143" i="14"/>
  <c r="AY143" i="14"/>
  <c r="AX143" i="14"/>
  <c r="AV143" i="14"/>
  <c r="AR143" i="14"/>
  <c r="AQ143" i="14"/>
  <c r="AM143" i="14"/>
  <c r="AL143" i="14"/>
  <c r="AJ143" i="14"/>
  <c r="AF143" i="14"/>
  <c r="AE143" i="14"/>
  <c r="AA143" i="14"/>
  <c r="Z143" i="14"/>
  <c r="X143" i="14"/>
  <c r="BD142" i="14"/>
  <c r="BC142" i="14"/>
  <c r="AY142" i="14"/>
  <c r="AX142" i="14"/>
  <c r="AV142" i="14"/>
  <c r="AR142" i="14"/>
  <c r="AQ142" i="14"/>
  <c r="AM142" i="14"/>
  <c r="AL142" i="14"/>
  <c r="AJ142" i="14"/>
  <c r="AF142" i="14"/>
  <c r="AE142" i="14"/>
  <c r="AA142" i="14"/>
  <c r="Z142" i="14"/>
  <c r="X142" i="14"/>
  <c r="BD141" i="14"/>
  <c r="BC141" i="14"/>
  <c r="AY141" i="14"/>
  <c r="AX141" i="14"/>
  <c r="AV141" i="14"/>
  <c r="AR141" i="14"/>
  <c r="AQ141" i="14"/>
  <c r="AM141" i="14"/>
  <c r="AL141" i="14"/>
  <c r="AJ141" i="14"/>
  <c r="AF141" i="14"/>
  <c r="AE141" i="14"/>
  <c r="AA141" i="14"/>
  <c r="Z141" i="14"/>
  <c r="X141" i="14"/>
  <c r="BD140" i="14"/>
  <c r="BC140" i="14"/>
  <c r="AY140" i="14"/>
  <c r="AX140" i="14"/>
  <c r="AV140" i="14"/>
  <c r="AR140" i="14"/>
  <c r="AQ140" i="14"/>
  <c r="AM140" i="14"/>
  <c r="AL140" i="14"/>
  <c r="AJ140" i="14"/>
  <c r="AF140" i="14"/>
  <c r="AE140" i="14"/>
  <c r="AA140" i="14"/>
  <c r="Z140" i="14"/>
  <c r="X140" i="14"/>
  <c r="BD139" i="14"/>
  <c r="BC139" i="14"/>
  <c r="AY139" i="14"/>
  <c r="AX139" i="14"/>
  <c r="AV139" i="14"/>
  <c r="AR139" i="14"/>
  <c r="AQ139" i="14"/>
  <c r="AM139" i="14"/>
  <c r="AL139" i="14"/>
  <c r="AJ139" i="14"/>
  <c r="AF139" i="14"/>
  <c r="AE139" i="14"/>
  <c r="AA139" i="14"/>
  <c r="Z139" i="14"/>
  <c r="X139" i="14"/>
  <c r="BD138" i="14"/>
  <c r="BC138" i="14"/>
  <c r="AY138" i="14"/>
  <c r="AX138" i="14"/>
  <c r="AV138" i="14"/>
  <c r="AR138" i="14"/>
  <c r="AQ138" i="14"/>
  <c r="AM138" i="14"/>
  <c r="AL138" i="14"/>
  <c r="AJ138" i="14"/>
  <c r="AF138" i="14"/>
  <c r="AE138" i="14"/>
  <c r="AA138" i="14"/>
  <c r="Z138" i="14"/>
  <c r="X138" i="14"/>
  <c r="BD137" i="14"/>
  <c r="BC137" i="14"/>
  <c r="AY137" i="14"/>
  <c r="AX137" i="14"/>
  <c r="AV137" i="14"/>
  <c r="AR137" i="14"/>
  <c r="AQ137" i="14"/>
  <c r="AM137" i="14"/>
  <c r="AL137" i="14"/>
  <c r="AJ137" i="14"/>
  <c r="AF137" i="14"/>
  <c r="AE137" i="14"/>
  <c r="AA137" i="14"/>
  <c r="Z137" i="14"/>
  <c r="X137" i="14"/>
  <c r="BD136" i="14"/>
  <c r="BC136" i="14"/>
  <c r="AY136" i="14"/>
  <c r="AX136" i="14"/>
  <c r="AV136" i="14"/>
  <c r="AR136" i="14"/>
  <c r="AQ136" i="14"/>
  <c r="AM136" i="14"/>
  <c r="AL136" i="14"/>
  <c r="AJ136" i="14"/>
  <c r="AF136" i="14"/>
  <c r="AE136" i="14"/>
  <c r="AA136" i="14"/>
  <c r="Z136" i="14"/>
  <c r="X136" i="14"/>
  <c r="BD135" i="14"/>
  <c r="BC135" i="14"/>
  <c r="AY135" i="14"/>
  <c r="AX135" i="14"/>
  <c r="AV135" i="14"/>
  <c r="AR135" i="14"/>
  <c r="AQ135" i="14"/>
  <c r="AM135" i="14"/>
  <c r="AL135" i="14"/>
  <c r="AJ135" i="14"/>
  <c r="AF135" i="14"/>
  <c r="AE135" i="14"/>
  <c r="AA135" i="14"/>
  <c r="Z135" i="14"/>
  <c r="X135" i="14"/>
  <c r="BD134" i="14"/>
  <c r="BC134" i="14"/>
  <c r="AY134" i="14"/>
  <c r="AX134" i="14"/>
  <c r="AV134" i="14"/>
  <c r="AR134" i="14"/>
  <c r="AQ134" i="14"/>
  <c r="AM134" i="14"/>
  <c r="AL134" i="14"/>
  <c r="AJ134" i="14"/>
  <c r="AF134" i="14"/>
  <c r="AE134" i="14"/>
  <c r="AA134" i="14"/>
  <c r="Z134" i="14"/>
  <c r="X134" i="14"/>
  <c r="BD133" i="14"/>
  <c r="BC133" i="14"/>
  <c r="AY133" i="14"/>
  <c r="AX133" i="14"/>
  <c r="AV133" i="14"/>
  <c r="AR133" i="14"/>
  <c r="AQ133" i="14"/>
  <c r="AM133" i="14"/>
  <c r="AL133" i="14"/>
  <c r="AJ133" i="14"/>
  <c r="AF133" i="14"/>
  <c r="AE133" i="14"/>
  <c r="AA133" i="14"/>
  <c r="Z133" i="14"/>
  <c r="X133" i="14"/>
  <c r="BD132" i="14"/>
  <c r="BC132" i="14"/>
  <c r="AY132" i="14"/>
  <c r="AX132" i="14"/>
  <c r="AV132" i="14"/>
  <c r="AR132" i="14"/>
  <c r="AQ132" i="14"/>
  <c r="AM132" i="14"/>
  <c r="AL132" i="14"/>
  <c r="AJ132" i="14"/>
  <c r="AF132" i="14"/>
  <c r="AE132" i="14"/>
  <c r="AA132" i="14"/>
  <c r="Z132" i="14"/>
  <c r="X132" i="14"/>
  <c r="BD131" i="14"/>
  <c r="BC131" i="14"/>
  <c r="AY131" i="14"/>
  <c r="AX131" i="14"/>
  <c r="AV131" i="14"/>
  <c r="AR131" i="14"/>
  <c r="AQ131" i="14"/>
  <c r="AM131" i="14"/>
  <c r="AL131" i="14"/>
  <c r="AJ131" i="14"/>
  <c r="AF131" i="14"/>
  <c r="AE131" i="14"/>
  <c r="AA131" i="14"/>
  <c r="Z131" i="14"/>
  <c r="X131" i="14"/>
  <c r="BD130" i="14"/>
  <c r="BC130" i="14"/>
  <c r="AY130" i="14"/>
  <c r="AX130" i="14"/>
  <c r="AV130" i="14"/>
  <c r="AR130" i="14"/>
  <c r="AQ130" i="14"/>
  <c r="AM130" i="14"/>
  <c r="AL130" i="14"/>
  <c r="AJ130" i="14"/>
  <c r="AF130" i="14"/>
  <c r="AE130" i="14"/>
  <c r="AA130" i="14"/>
  <c r="Z130" i="14"/>
  <c r="X130" i="14"/>
  <c r="BD129" i="14"/>
  <c r="BC129" i="14"/>
  <c r="AY129" i="14"/>
  <c r="AX129" i="14"/>
  <c r="AV129" i="14"/>
  <c r="AR129" i="14"/>
  <c r="AQ129" i="14"/>
  <c r="AM129" i="14"/>
  <c r="AL129" i="14"/>
  <c r="AJ129" i="14"/>
  <c r="AF129" i="14"/>
  <c r="AE129" i="14"/>
  <c r="AA129" i="14"/>
  <c r="Z129" i="14"/>
  <c r="X129" i="14"/>
  <c r="BD128" i="14"/>
  <c r="BC128" i="14"/>
  <c r="AY128" i="14"/>
  <c r="AX128" i="14"/>
  <c r="AV128" i="14"/>
  <c r="AR128" i="14"/>
  <c r="AQ128" i="14"/>
  <c r="AM128" i="14"/>
  <c r="AL128" i="14"/>
  <c r="AJ128" i="14"/>
  <c r="AF128" i="14"/>
  <c r="AE128" i="14"/>
  <c r="AA128" i="14"/>
  <c r="Z128" i="14"/>
  <c r="X128" i="14"/>
  <c r="BD127" i="14"/>
  <c r="BC127" i="14"/>
  <c r="AY127" i="14"/>
  <c r="AX127" i="14"/>
  <c r="AV127" i="14"/>
  <c r="AR127" i="14"/>
  <c r="AQ127" i="14"/>
  <c r="AM127" i="14"/>
  <c r="AL127" i="14"/>
  <c r="AJ127" i="14"/>
  <c r="AF127" i="14"/>
  <c r="AE127" i="14"/>
  <c r="AA127" i="14"/>
  <c r="Z127" i="14"/>
  <c r="X127" i="14"/>
  <c r="BD126" i="14"/>
  <c r="BC126" i="14"/>
  <c r="AY126" i="14"/>
  <c r="AX126" i="14"/>
  <c r="AV126" i="14"/>
  <c r="AR126" i="14"/>
  <c r="AQ126" i="14"/>
  <c r="AM126" i="14"/>
  <c r="AL126" i="14"/>
  <c r="AJ126" i="14"/>
  <c r="AF126" i="14"/>
  <c r="AE126" i="14"/>
  <c r="AA126" i="14"/>
  <c r="Z126" i="14"/>
  <c r="X126" i="14"/>
  <c r="BD125" i="14"/>
  <c r="BC125" i="14"/>
  <c r="AY125" i="14"/>
  <c r="AX125" i="14"/>
  <c r="AV125" i="14"/>
  <c r="AR125" i="14"/>
  <c r="AQ125" i="14"/>
  <c r="AM125" i="14"/>
  <c r="AL125" i="14"/>
  <c r="AJ125" i="14"/>
  <c r="AF125" i="14"/>
  <c r="AE125" i="14"/>
  <c r="AA125" i="14"/>
  <c r="Z125" i="14"/>
  <c r="X125" i="14"/>
  <c r="BD124" i="14"/>
  <c r="BC124" i="14"/>
  <c r="AY124" i="14"/>
  <c r="AX124" i="14"/>
  <c r="AV124" i="14"/>
  <c r="AR124" i="14"/>
  <c r="AQ124" i="14"/>
  <c r="AM124" i="14"/>
  <c r="AL124" i="14"/>
  <c r="AJ124" i="14"/>
  <c r="AF124" i="14"/>
  <c r="AE124" i="14"/>
  <c r="AA124" i="14"/>
  <c r="Z124" i="14"/>
  <c r="X124" i="14"/>
  <c r="BD123" i="14"/>
  <c r="BC123" i="14"/>
  <c r="AY123" i="14"/>
  <c r="AX123" i="14"/>
  <c r="AV123" i="14"/>
  <c r="AR123" i="14"/>
  <c r="AQ123" i="14"/>
  <c r="AM123" i="14"/>
  <c r="AL123" i="14"/>
  <c r="AJ123" i="14"/>
  <c r="AF123" i="14"/>
  <c r="AE123" i="14"/>
  <c r="AA123" i="14"/>
  <c r="Z123" i="14"/>
  <c r="X123" i="14"/>
  <c r="BD122" i="14"/>
  <c r="BC122" i="14"/>
  <c r="AY122" i="14"/>
  <c r="AX122" i="14"/>
  <c r="AV122" i="14"/>
  <c r="AR122" i="14"/>
  <c r="AQ122" i="14"/>
  <c r="AM122" i="14"/>
  <c r="AL122" i="14"/>
  <c r="AJ122" i="14"/>
  <c r="AF122" i="14"/>
  <c r="AE122" i="14"/>
  <c r="AA122" i="14"/>
  <c r="Z122" i="14"/>
  <c r="X122" i="14"/>
  <c r="BD121" i="14"/>
  <c r="BC121" i="14"/>
  <c r="AY121" i="14"/>
  <c r="AX121" i="14"/>
  <c r="AV121" i="14"/>
  <c r="AR121" i="14"/>
  <c r="AQ121" i="14"/>
  <c r="AM121" i="14"/>
  <c r="AL121" i="14"/>
  <c r="AJ121" i="14"/>
  <c r="AF121" i="14"/>
  <c r="AE121" i="14"/>
  <c r="AA121" i="14"/>
  <c r="Z121" i="14"/>
  <c r="X121" i="14"/>
  <c r="BD120" i="14"/>
  <c r="BC120" i="14"/>
  <c r="AY120" i="14"/>
  <c r="AX120" i="14"/>
  <c r="AV120" i="14"/>
  <c r="AR120" i="14"/>
  <c r="AQ120" i="14"/>
  <c r="AM120" i="14"/>
  <c r="AL120" i="14"/>
  <c r="AJ120" i="14"/>
  <c r="AF120" i="14"/>
  <c r="AE120" i="14"/>
  <c r="AA120" i="14"/>
  <c r="Z120" i="14"/>
  <c r="X120" i="14"/>
  <c r="BD119" i="14"/>
  <c r="BC119" i="14"/>
  <c r="AY119" i="14"/>
  <c r="AX119" i="14"/>
  <c r="AV119" i="14"/>
  <c r="AR119" i="14"/>
  <c r="AQ119" i="14"/>
  <c r="AM119" i="14"/>
  <c r="AL119" i="14"/>
  <c r="AJ119" i="14"/>
  <c r="AF119" i="14"/>
  <c r="AE119" i="14"/>
  <c r="AA119" i="14"/>
  <c r="Z119" i="14"/>
  <c r="X119" i="14"/>
  <c r="BD118" i="14"/>
  <c r="BC118" i="14"/>
  <c r="AY118" i="14"/>
  <c r="AX118" i="14"/>
  <c r="AV118" i="14"/>
  <c r="AR118" i="14"/>
  <c r="AQ118" i="14"/>
  <c r="AM118" i="14"/>
  <c r="AL118" i="14"/>
  <c r="AJ118" i="14"/>
  <c r="AF118" i="14"/>
  <c r="AE118" i="14"/>
  <c r="AA118" i="14"/>
  <c r="Z118" i="14"/>
  <c r="X118" i="14"/>
  <c r="BD117" i="14"/>
  <c r="BC117" i="14"/>
  <c r="AY117" i="14"/>
  <c r="AX117" i="14"/>
  <c r="AV117" i="14"/>
  <c r="AR117" i="14"/>
  <c r="AQ117" i="14"/>
  <c r="AM117" i="14"/>
  <c r="AL117" i="14"/>
  <c r="AJ117" i="14"/>
  <c r="AF117" i="14"/>
  <c r="AE117" i="14"/>
  <c r="AA117" i="14"/>
  <c r="Z117" i="14"/>
  <c r="X117" i="14"/>
  <c r="BD116" i="14"/>
  <c r="BC116" i="14"/>
  <c r="AY116" i="14"/>
  <c r="AX116" i="14"/>
  <c r="AV116" i="14"/>
  <c r="AR116" i="14"/>
  <c r="AQ116" i="14"/>
  <c r="AM116" i="14"/>
  <c r="AL116" i="14"/>
  <c r="AJ116" i="14"/>
  <c r="AF116" i="14"/>
  <c r="AE116" i="14"/>
  <c r="AA116" i="14"/>
  <c r="Z116" i="14"/>
  <c r="X116" i="14"/>
  <c r="BD115" i="14"/>
  <c r="BC115" i="14"/>
  <c r="AY115" i="14"/>
  <c r="AX115" i="14"/>
  <c r="AV115" i="14"/>
  <c r="AR115" i="14"/>
  <c r="AQ115" i="14"/>
  <c r="AM115" i="14"/>
  <c r="AL115" i="14"/>
  <c r="AJ115" i="14"/>
  <c r="AF115" i="14"/>
  <c r="AE115" i="14"/>
  <c r="AA115" i="14"/>
  <c r="Z115" i="14"/>
  <c r="X115" i="14"/>
  <c r="BD114" i="14"/>
  <c r="BC114" i="14"/>
  <c r="AY114" i="14"/>
  <c r="AX114" i="14"/>
  <c r="AV114" i="14"/>
  <c r="AR114" i="14"/>
  <c r="AQ114" i="14"/>
  <c r="AM114" i="14"/>
  <c r="AL114" i="14"/>
  <c r="AJ114" i="14"/>
  <c r="AF114" i="14"/>
  <c r="AE114" i="14"/>
  <c r="AA114" i="14"/>
  <c r="Z114" i="14"/>
  <c r="X114" i="14"/>
  <c r="BD113" i="14"/>
  <c r="BC113" i="14"/>
  <c r="AY113" i="14"/>
  <c r="AX113" i="14"/>
  <c r="AV113" i="14"/>
  <c r="AR113" i="14"/>
  <c r="AQ113" i="14"/>
  <c r="AM113" i="14"/>
  <c r="AL113" i="14"/>
  <c r="AJ113" i="14"/>
  <c r="AF113" i="14"/>
  <c r="AE113" i="14"/>
  <c r="AA113" i="14"/>
  <c r="Z113" i="14"/>
  <c r="X113" i="14"/>
  <c r="BD112" i="14"/>
  <c r="BC112" i="14"/>
  <c r="AY112" i="14"/>
  <c r="AX112" i="14"/>
  <c r="AV112" i="14"/>
  <c r="AR112" i="14"/>
  <c r="AQ112" i="14"/>
  <c r="AM112" i="14"/>
  <c r="AL112" i="14"/>
  <c r="AJ112" i="14"/>
  <c r="AF112" i="14"/>
  <c r="AE112" i="14"/>
  <c r="AA112" i="14"/>
  <c r="Z112" i="14"/>
  <c r="X112" i="14"/>
  <c r="BD111" i="14"/>
  <c r="BC111" i="14"/>
  <c r="AY111" i="14"/>
  <c r="AX111" i="14"/>
  <c r="AV111" i="14"/>
  <c r="AR111" i="14"/>
  <c r="AQ111" i="14"/>
  <c r="AM111" i="14"/>
  <c r="AL111" i="14"/>
  <c r="AJ111" i="14"/>
  <c r="AF111" i="14"/>
  <c r="AE111" i="14"/>
  <c r="AA111" i="14"/>
  <c r="Z111" i="14"/>
  <c r="X111" i="14"/>
  <c r="BD110" i="14"/>
  <c r="BC110" i="14"/>
  <c r="AY110" i="14"/>
  <c r="AX110" i="14"/>
  <c r="AV110" i="14"/>
  <c r="AR110" i="14"/>
  <c r="AQ110" i="14"/>
  <c r="AM110" i="14"/>
  <c r="AL110" i="14"/>
  <c r="AJ110" i="14"/>
  <c r="AF110" i="14"/>
  <c r="AE110" i="14"/>
  <c r="AA110" i="14"/>
  <c r="Z110" i="14"/>
  <c r="X110" i="14"/>
  <c r="BD109" i="14"/>
  <c r="BC109" i="14"/>
  <c r="AY109" i="14"/>
  <c r="AX109" i="14"/>
  <c r="AV109" i="14"/>
  <c r="AR109" i="14"/>
  <c r="AQ109" i="14"/>
  <c r="AM109" i="14"/>
  <c r="AL109" i="14"/>
  <c r="AJ109" i="14"/>
  <c r="AF109" i="14"/>
  <c r="AE109" i="14"/>
  <c r="AA109" i="14"/>
  <c r="Z109" i="14"/>
  <c r="X109" i="14"/>
  <c r="BD108" i="14"/>
  <c r="BC108" i="14"/>
  <c r="AY108" i="14"/>
  <c r="AX108" i="14"/>
  <c r="AV108" i="14"/>
  <c r="AR108" i="14"/>
  <c r="AQ108" i="14"/>
  <c r="AM108" i="14"/>
  <c r="AL108" i="14"/>
  <c r="AJ108" i="14"/>
  <c r="AF108" i="14"/>
  <c r="AE108" i="14"/>
  <c r="AA108" i="14"/>
  <c r="Z108" i="14"/>
  <c r="X108" i="14"/>
  <c r="BD107" i="14"/>
  <c r="BC107" i="14"/>
  <c r="AY107" i="14"/>
  <c r="AX107" i="14"/>
  <c r="AV107" i="14"/>
  <c r="AR107" i="14"/>
  <c r="AQ107" i="14"/>
  <c r="AM107" i="14"/>
  <c r="AL107" i="14"/>
  <c r="AJ107" i="14"/>
  <c r="AF107" i="14"/>
  <c r="AE107" i="14"/>
  <c r="AA107" i="14"/>
  <c r="Z107" i="14"/>
  <c r="X107" i="14"/>
  <c r="BD106" i="14"/>
  <c r="BC106" i="14"/>
  <c r="AY106" i="14"/>
  <c r="AX106" i="14"/>
  <c r="AV106" i="14"/>
  <c r="AR106" i="14"/>
  <c r="AQ106" i="14"/>
  <c r="AM106" i="14"/>
  <c r="AL106" i="14"/>
  <c r="AJ106" i="14"/>
  <c r="AF106" i="14"/>
  <c r="AE106" i="14"/>
  <c r="AA106" i="14"/>
  <c r="Z106" i="14"/>
  <c r="X106" i="14"/>
  <c r="BD105" i="14"/>
  <c r="BC105" i="14"/>
  <c r="AY105" i="14"/>
  <c r="AX105" i="14"/>
  <c r="AV105" i="14"/>
  <c r="AR105" i="14"/>
  <c r="AQ105" i="14"/>
  <c r="AM105" i="14"/>
  <c r="AL105" i="14"/>
  <c r="AJ105" i="14"/>
  <c r="AF105" i="14"/>
  <c r="AE105" i="14"/>
  <c r="AA105" i="14"/>
  <c r="Z105" i="14"/>
  <c r="X105" i="14"/>
  <c r="BD104" i="14"/>
  <c r="BC104" i="14"/>
  <c r="AY104" i="14"/>
  <c r="AX104" i="14"/>
  <c r="AV104" i="14"/>
  <c r="AR104" i="14"/>
  <c r="AQ104" i="14"/>
  <c r="AM104" i="14"/>
  <c r="AL104" i="14"/>
  <c r="AJ104" i="14"/>
  <c r="AF104" i="14"/>
  <c r="AE104" i="14"/>
  <c r="AA104" i="14"/>
  <c r="Z104" i="14"/>
  <c r="X104" i="14"/>
  <c r="BD103" i="14"/>
  <c r="BC103" i="14"/>
  <c r="AY103" i="14"/>
  <c r="AX103" i="14"/>
  <c r="AV103" i="14"/>
  <c r="AR103" i="14"/>
  <c r="AQ103" i="14"/>
  <c r="AM103" i="14"/>
  <c r="AL103" i="14"/>
  <c r="AJ103" i="14"/>
  <c r="AF103" i="14"/>
  <c r="AE103" i="14"/>
  <c r="AA103" i="14"/>
  <c r="Z103" i="14"/>
  <c r="X103" i="14"/>
  <c r="BD102" i="14"/>
  <c r="BC102" i="14"/>
  <c r="AY102" i="14"/>
  <c r="AX102" i="14"/>
  <c r="AV102" i="14"/>
  <c r="AR102" i="14"/>
  <c r="AQ102" i="14"/>
  <c r="AM102" i="14"/>
  <c r="AL102" i="14"/>
  <c r="AJ102" i="14"/>
  <c r="AF102" i="14"/>
  <c r="AE102" i="14"/>
  <c r="AA102" i="14"/>
  <c r="Z102" i="14"/>
  <c r="X102" i="14"/>
  <c r="BD101" i="14"/>
  <c r="BC101" i="14"/>
  <c r="AY101" i="14"/>
  <c r="AX101" i="14"/>
  <c r="AV101" i="14"/>
  <c r="AR101" i="14"/>
  <c r="AQ101" i="14"/>
  <c r="AM101" i="14"/>
  <c r="AL101" i="14"/>
  <c r="AJ101" i="14"/>
  <c r="AF101" i="14"/>
  <c r="AE101" i="14"/>
  <c r="AA101" i="14"/>
  <c r="Z101" i="14"/>
  <c r="X101" i="14"/>
  <c r="BD100" i="14"/>
  <c r="BC100" i="14"/>
  <c r="AY100" i="14"/>
  <c r="AX100" i="14"/>
  <c r="AV100" i="14"/>
  <c r="AR100" i="14"/>
  <c r="AQ100" i="14"/>
  <c r="AM100" i="14"/>
  <c r="AL100" i="14"/>
  <c r="AJ100" i="14"/>
  <c r="AF100" i="14"/>
  <c r="AE100" i="14"/>
  <c r="AA100" i="14"/>
  <c r="Z100" i="14"/>
  <c r="X100" i="14"/>
  <c r="BD99" i="14"/>
  <c r="BC99" i="14"/>
  <c r="AY99" i="14"/>
  <c r="AX99" i="14"/>
  <c r="AV99" i="14"/>
  <c r="AR99" i="14"/>
  <c r="AQ99" i="14"/>
  <c r="AM99" i="14"/>
  <c r="AL99" i="14"/>
  <c r="AJ99" i="14"/>
  <c r="AF99" i="14"/>
  <c r="AE99" i="14"/>
  <c r="AA99" i="14"/>
  <c r="Z99" i="14"/>
  <c r="X99" i="14"/>
  <c r="BD98" i="14"/>
  <c r="BC98" i="14"/>
  <c r="AY98" i="14"/>
  <c r="AX98" i="14"/>
  <c r="AV98" i="14"/>
  <c r="AR98" i="14"/>
  <c r="AQ98" i="14"/>
  <c r="AM98" i="14"/>
  <c r="AL98" i="14"/>
  <c r="AJ98" i="14"/>
  <c r="AF98" i="14"/>
  <c r="AE98" i="14"/>
  <c r="AA98" i="14"/>
  <c r="Z98" i="14"/>
  <c r="X98" i="14"/>
  <c r="BD97" i="14"/>
  <c r="BC97" i="14"/>
  <c r="AY97" i="14"/>
  <c r="AX97" i="14"/>
  <c r="AV97" i="14"/>
  <c r="AR97" i="14"/>
  <c r="AQ97" i="14"/>
  <c r="AM97" i="14"/>
  <c r="AL97" i="14"/>
  <c r="AJ97" i="14"/>
  <c r="AF97" i="14"/>
  <c r="AE97" i="14"/>
  <c r="AA97" i="14"/>
  <c r="Z97" i="14"/>
  <c r="X97" i="14"/>
  <c r="BD96" i="14"/>
  <c r="BC96" i="14"/>
  <c r="AY96" i="14"/>
  <c r="AX96" i="14"/>
  <c r="AV96" i="14"/>
  <c r="AR96" i="14"/>
  <c r="AQ96" i="14"/>
  <c r="AM96" i="14"/>
  <c r="AL96" i="14"/>
  <c r="AJ96" i="14"/>
  <c r="AF96" i="14"/>
  <c r="AE96" i="14"/>
  <c r="AA96" i="14"/>
  <c r="Z96" i="14"/>
  <c r="X96" i="14"/>
  <c r="BD95" i="14"/>
  <c r="BC95" i="14"/>
  <c r="AY95" i="14"/>
  <c r="AX95" i="14"/>
  <c r="AV95" i="14"/>
  <c r="AR95" i="14"/>
  <c r="AQ95" i="14"/>
  <c r="AM95" i="14"/>
  <c r="AL95" i="14"/>
  <c r="AJ95" i="14"/>
  <c r="AF95" i="14"/>
  <c r="AE95" i="14"/>
  <c r="AA95" i="14"/>
  <c r="Z95" i="14"/>
  <c r="X95" i="14"/>
  <c r="BD94" i="14"/>
  <c r="BC94" i="14"/>
  <c r="AY94" i="14"/>
  <c r="AX94" i="14"/>
  <c r="AV94" i="14"/>
  <c r="AR94" i="14"/>
  <c r="AQ94" i="14"/>
  <c r="AM94" i="14"/>
  <c r="AL94" i="14"/>
  <c r="AJ94" i="14"/>
  <c r="AF94" i="14"/>
  <c r="AE94" i="14"/>
  <c r="AA94" i="14"/>
  <c r="Z94" i="14"/>
  <c r="X94" i="14"/>
  <c r="BD93" i="14"/>
  <c r="BC93" i="14"/>
  <c r="AY93" i="14"/>
  <c r="AX93" i="14"/>
  <c r="AV93" i="14"/>
  <c r="AR93" i="14"/>
  <c r="AQ93" i="14"/>
  <c r="AM93" i="14"/>
  <c r="AL93" i="14"/>
  <c r="AJ93" i="14"/>
  <c r="AF93" i="14"/>
  <c r="AE93" i="14"/>
  <c r="AA93" i="14"/>
  <c r="Z93" i="14"/>
  <c r="X93" i="14"/>
  <c r="BD92" i="14"/>
  <c r="BC92" i="14"/>
  <c r="AY92" i="14"/>
  <c r="AX92" i="14"/>
  <c r="AV92" i="14"/>
  <c r="AR92" i="14"/>
  <c r="AQ92" i="14"/>
  <c r="AM92" i="14"/>
  <c r="AL92" i="14"/>
  <c r="AJ92" i="14"/>
  <c r="AF92" i="14"/>
  <c r="AE92" i="14"/>
  <c r="AA92" i="14"/>
  <c r="Z92" i="14"/>
  <c r="X92" i="14"/>
  <c r="BD91" i="14"/>
  <c r="BC91" i="14"/>
  <c r="AY91" i="14"/>
  <c r="AX91" i="14"/>
  <c r="AV91" i="14"/>
  <c r="AR91" i="14"/>
  <c r="AQ91" i="14"/>
  <c r="AM91" i="14"/>
  <c r="AL91" i="14"/>
  <c r="AJ91" i="14"/>
  <c r="AF91" i="14"/>
  <c r="AE91" i="14"/>
  <c r="AA91" i="14"/>
  <c r="Z91" i="14"/>
  <c r="X91" i="14"/>
  <c r="BD90" i="14"/>
  <c r="BC90" i="14"/>
  <c r="AY90" i="14"/>
  <c r="AX90" i="14"/>
  <c r="AV90" i="14"/>
  <c r="AR90" i="14"/>
  <c r="AQ90" i="14"/>
  <c r="AM90" i="14"/>
  <c r="AL90" i="14"/>
  <c r="AJ90" i="14"/>
  <c r="AF90" i="14"/>
  <c r="AE90" i="14"/>
  <c r="AA90" i="14"/>
  <c r="Z90" i="14"/>
  <c r="X90" i="14"/>
  <c r="BD89" i="14"/>
  <c r="BC89" i="14"/>
  <c r="AY89" i="14"/>
  <c r="AX89" i="14"/>
  <c r="AV89" i="14"/>
  <c r="AR89" i="14"/>
  <c r="AQ89" i="14"/>
  <c r="AM89" i="14"/>
  <c r="AL89" i="14"/>
  <c r="AJ89" i="14"/>
  <c r="AF89" i="14"/>
  <c r="AE89" i="14"/>
  <c r="AA89" i="14"/>
  <c r="Z89" i="14"/>
  <c r="X89" i="14"/>
  <c r="BD88" i="14"/>
  <c r="BC88" i="14"/>
  <c r="AY88" i="14"/>
  <c r="AX88" i="14"/>
  <c r="AV88" i="14"/>
  <c r="AR88" i="14"/>
  <c r="AQ88" i="14"/>
  <c r="AM88" i="14"/>
  <c r="AL88" i="14"/>
  <c r="AJ88" i="14"/>
  <c r="AF88" i="14"/>
  <c r="AE88" i="14"/>
  <c r="AA88" i="14"/>
  <c r="Z88" i="14"/>
  <c r="X88" i="14"/>
  <c r="BD87" i="14"/>
  <c r="BC87" i="14"/>
  <c r="AY87" i="14"/>
  <c r="AX87" i="14"/>
  <c r="AV87" i="14"/>
  <c r="AR87" i="14"/>
  <c r="AQ87" i="14"/>
  <c r="AM87" i="14"/>
  <c r="AL87" i="14"/>
  <c r="AJ87" i="14"/>
  <c r="AF87" i="14"/>
  <c r="AE87" i="14"/>
  <c r="AA87" i="14"/>
  <c r="Z87" i="14"/>
  <c r="X87" i="14"/>
  <c r="BD86" i="14"/>
  <c r="BC86" i="14"/>
  <c r="AY86" i="14"/>
  <c r="AX86" i="14"/>
  <c r="AV86" i="14"/>
  <c r="AR86" i="14"/>
  <c r="AQ86" i="14"/>
  <c r="AM86" i="14"/>
  <c r="AL86" i="14"/>
  <c r="AJ86" i="14"/>
  <c r="AF86" i="14"/>
  <c r="AE86" i="14"/>
  <c r="AA86" i="14"/>
  <c r="Z86" i="14"/>
  <c r="X86" i="14"/>
  <c r="BD85" i="14"/>
  <c r="BC85" i="14"/>
  <c r="AY85" i="14"/>
  <c r="AX85" i="14"/>
  <c r="AV85" i="14"/>
  <c r="AR85" i="14"/>
  <c r="AQ85" i="14"/>
  <c r="AM85" i="14"/>
  <c r="AL85" i="14"/>
  <c r="AJ85" i="14"/>
  <c r="AF85" i="14"/>
  <c r="AE85" i="14"/>
  <c r="AA85" i="14"/>
  <c r="Z85" i="14"/>
  <c r="X85" i="14"/>
  <c r="BD84" i="14"/>
  <c r="BC84" i="14"/>
  <c r="AY84" i="14"/>
  <c r="AX84" i="14"/>
  <c r="AV84" i="14"/>
  <c r="AR84" i="14"/>
  <c r="AQ84" i="14"/>
  <c r="AM84" i="14"/>
  <c r="AL84" i="14"/>
  <c r="AJ84" i="14"/>
  <c r="AF84" i="14"/>
  <c r="AE84" i="14"/>
  <c r="AA84" i="14"/>
  <c r="Z84" i="14"/>
  <c r="X84" i="14"/>
  <c r="BD83" i="14"/>
  <c r="BC83" i="14"/>
  <c r="AY83" i="14"/>
  <c r="AX83" i="14"/>
  <c r="AV83" i="14"/>
  <c r="AR83" i="14"/>
  <c r="AQ83" i="14"/>
  <c r="AM83" i="14"/>
  <c r="AL83" i="14"/>
  <c r="AJ83" i="14"/>
  <c r="AF83" i="14"/>
  <c r="AE83" i="14"/>
  <c r="AA83" i="14"/>
  <c r="Z83" i="14"/>
  <c r="X83" i="14"/>
  <c r="BD82" i="14"/>
  <c r="BC82" i="14"/>
  <c r="AY82" i="14"/>
  <c r="AX82" i="14"/>
  <c r="AV82" i="14"/>
  <c r="AR82" i="14"/>
  <c r="AQ82" i="14"/>
  <c r="AM82" i="14"/>
  <c r="AL82" i="14"/>
  <c r="AJ82" i="14"/>
  <c r="AF82" i="14"/>
  <c r="AE82" i="14"/>
  <c r="AA82" i="14"/>
  <c r="Z82" i="14"/>
  <c r="X82" i="14"/>
  <c r="BD81" i="14"/>
  <c r="BC81" i="14"/>
  <c r="AY81" i="14"/>
  <c r="AX81" i="14"/>
  <c r="AV81" i="14"/>
  <c r="AR81" i="14"/>
  <c r="AQ81" i="14"/>
  <c r="AM81" i="14"/>
  <c r="AL81" i="14"/>
  <c r="AJ81" i="14"/>
  <c r="AF81" i="14"/>
  <c r="AE81" i="14"/>
  <c r="AA81" i="14"/>
  <c r="Z81" i="14"/>
  <c r="X81" i="14"/>
  <c r="BD80" i="14"/>
  <c r="BC80" i="14"/>
  <c r="AY80" i="14"/>
  <c r="AX80" i="14"/>
  <c r="AV80" i="14"/>
  <c r="AR80" i="14"/>
  <c r="AQ80" i="14"/>
  <c r="AM80" i="14"/>
  <c r="AL80" i="14"/>
  <c r="AJ80" i="14"/>
  <c r="AF80" i="14"/>
  <c r="AE80" i="14"/>
  <c r="AA80" i="14"/>
  <c r="Z80" i="14"/>
  <c r="X80" i="14"/>
  <c r="BD79" i="14"/>
  <c r="BC79" i="14"/>
  <c r="AY79" i="14"/>
  <c r="AX79" i="14"/>
  <c r="AV79" i="14"/>
  <c r="AR79" i="14"/>
  <c r="AQ79" i="14"/>
  <c r="AM79" i="14"/>
  <c r="AL79" i="14"/>
  <c r="AJ79" i="14"/>
  <c r="AF79" i="14"/>
  <c r="AE79" i="14"/>
  <c r="AA79" i="14"/>
  <c r="Z79" i="14"/>
  <c r="X79" i="14"/>
  <c r="BD78" i="14"/>
  <c r="BC78" i="14"/>
  <c r="AY78" i="14"/>
  <c r="AX78" i="14"/>
  <c r="AV78" i="14"/>
  <c r="AR78" i="14"/>
  <c r="AQ78" i="14"/>
  <c r="AM78" i="14"/>
  <c r="AL78" i="14"/>
  <c r="AJ78" i="14"/>
  <c r="AF78" i="14"/>
  <c r="AE78" i="14"/>
  <c r="AA78" i="14"/>
  <c r="Z78" i="14"/>
  <c r="X78" i="14"/>
  <c r="BD77" i="14"/>
  <c r="BC77" i="14"/>
  <c r="AY77" i="14"/>
  <c r="AX77" i="14"/>
  <c r="AV77" i="14"/>
  <c r="AR77" i="14"/>
  <c r="AQ77" i="14"/>
  <c r="AM77" i="14"/>
  <c r="AL77" i="14"/>
  <c r="AJ77" i="14"/>
  <c r="AF77" i="14"/>
  <c r="AE77" i="14"/>
  <c r="AA77" i="14"/>
  <c r="Z77" i="14"/>
  <c r="X77" i="14"/>
  <c r="BD76" i="14"/>
  <c r="BC76" i="14"/>
  <c r="AY76" i="14"/>
  <c r="AX76" i="14"/>
  <c r="AV76" i="14"/>
  <c r="AR76" i="14"/>
  <c r="AQ76" i="14"/>
  <c r="AM76" i="14"/>
  <c r="AL76" i="14"/>
  <c r="AJ76" i="14"/>
  <c r="AF76" i="14"/>
  <c r="AE76" i="14"/>
  <c r="AA76" i="14"/>
  <c r="Z76" i="14"/>
  <c r="X76" i="14"/>
  <c r="BD75" i="14"/>
  <c r="BC75" i="14"/>
  <c r="AY75" i="14"/>
  <c r="AX75" i="14"/>
  <c r="AV75" i="14"/>
  <c r="AR75" i="14"/>
  <c r="AQ75" i="14"/>
  <c r="AM75" i="14"/>
  <c r="AL75" i="14"/>
  <c r="AJ75" i="14"/>
  <c r="AF75" i="14"/>
  <c r="AE75" i="14"/>
  <c r="AA75" i="14"/>
  <c r="Z75" i="14"/>
  <c r="X75" i="14"/>
  <c r="BD74" i="14"/>
  <c r="BC74" i="14"/>
  <c r="AY74" i="14"/>
  <c r="AX74" i="14"/>
  <c r="AV74" i="14"/>
  <c r="AR74" i="14"/>
  <c r="AQ74" i="14"/>
  <c r="AM74" i="14"/>
  <c r="AL74" i="14"/>
  <c r="AJ74" i="14"/>
  <c r="AF74" i="14"/>
  <c r="AE74" i="14"/>
  <c r="AA74" i="14"/>
  <c r="Z74" i="14"/>
  <c r="X74" i="14"/>
  <c r="BD73" i="14"/>
  <c r="BC73" i="14"/>
  <c r="AY73" i="14"/>
  <c r="AX73" i="14"/>
  <c r="AV73" i="14"/>
  <c r="AR73" i="14"/>
  <c r="AQ73" i="14"/>
  <c r="AM73" i="14"/>
  <c r="AL73" i="14"/>
  <c r="AJ73" i="14"/>
  <c r="AF73" i="14"/>
  <c r="AE73" i="14"/>
  <c r="AA73" i="14"/>
  <c r="Z73" i="14"/>
  <c r="X73" i="14"/>
  <c r="BD72" i="14"/>
  <c r="BC72" i="14"/>
  <c r="AY72" i="14"/>
  <c r="AX72" i="14"/>
  <c r="AV72" i="14"/>
  <c r="AR72" i="14"/>
  <c r="AQ72" i="14"/>
  <c r="AM72" i="14"/>
  <c r="AL72" i="14"/>
  <c r="AJ72" i="14"/>
  <c r="AF72" i="14"/>
  <c r="AE72" i="14"/>
  <c r="AA72" i="14"/>
  <c r="Z72" i="14"/>
  <c r="X72" i="14"/>
  <c r="BD71" i="14"/>
  <c r="BC71" i="14"/>
  <c r="AY71" i="14"/>
  <c r="AX71" i="14"/>
  <c r="AV71" i="14"/>
  <c r="AR71" i="14"/>
  <c r="AQ71" i="14"/>
  <c r="AM71" i="14"/>
  <c r="AL71" i="14"/>
  <c r="AJ71" i="14"/>
  <c r="AF71" i="14"/>
  <c r="AE71" i="14"/>
  <c r="AA71" i="14"/>
  <c r="Z71" i="14"/>
  <c r="X71" i="14"/>
  <c r="BD70" i="14"/>
  <c r="BC70" i="14"/>
  <c r="AY70" i="14"/>
  <c r="AX70" i="14"/>
  <c r="AV70" i="14"/>
  <c r="AR70" i="14"/>
  <c r="AQ70" i="14"/>
  <c r="AM70" i="14"/>
  <c r="AL70" i="14"/>
  <c r="AJ70" i="14"/>
  <c r="AF70" i="14"/>
  <c r="AE70" i="14"/>
  <c r="AA70" i="14"/>
  <c r="Z70" i="14"/>
  <c r="X70" i="14"/>
  <c r="BD69" i="14"/>
  <c r="BC69" i="14"/>
  <c r="AY69" i="14"/>
  <c r="AX69" i="14"/>
  <c r="AV69" i="14"/>
  <c r="AR69" i="14"/>
  <c r="AQ69" i="14"/>
  <c r="AM69" i="14"/>
  <c r="AL69" i="14"/>
  <c r="AJ69" i="14"/>
  <c r="AF69" i="14"/>
  <c r="AE69" i="14"/>
  <c r="AA69" i="14"/>
  <c r="Z69" i="14"/>
  <c r="X69" i="14"/>
  <c r="BD68" i="14"/>
  <c r="BC68" i="14"/>
  <c r="AY68" i="14"/>
  <c r="AX68" i="14"/>
  <c r="AV68" i="14"/>
  <c r="AR68" i="14"/>
  <c r="AQ68" i="14"/>
  <c r="AM68" i="14"/>
  <c r="AL68" i="14"/>
  <c r="AJ68" i="14"/>
  <c r="AF68" i="14"/>
  <c r="AE68" i="14"/>
  <c r="AA68" i="14"/>
  <c r="Z68" i="14"/>
  <c r="X68" i="14"/>
  <c r="BD67" i="14"/>
  <c r="BC67" i="14"/>
  <c r="AY67" i="14"/>
  <c r="AX67" i="14"/>
  <c r="AV67" i="14"/>
  <c r="AR67" i="14"/>
  <c r="AQ67" i="14"/>
  <c r="AM67" i="14"/>
  <c r="AL67" i="14"/>
  <c r="AJ67" i="14"/>
  <c r="AF67" i="14"/>
  <c r="AE67" i="14"/>
  <c r="AA67" i="14"/>
  <c r="Z67" i="14"/>
  <c r="X67" i="14"/>
  <c r="BD66" i="14"/>
  <c r="BC66" i="14"/>
  <c r="AY66" i="14"/>
  <c r="AX66" i="14"/>
  <c r="AV66" i="14"/>
  <c r="AR66" i="14"/>
  <c r="AQ66" i="14"/>
  <c r="AM66" i="14"/>
  <c r="AL66" i="14"/>
  <c r="AJ66" i="14"/>
  <c r="AF66" i="14"/>
  <c r="AE66" i="14"/>
  <c r="AA66" i="14"/>
  <c r="Z66" i="14"/>
  <c r="X66" i="14"/>
  <c r="BD65" i="14"/>
  <c r="BC65" i="14"/>
  <c r="AY65" i="14"/>
  <c r="AX65" i="14"/>
  <c r="AV65" i="14"/>
  <c r="AR65" i="14"/>
  <c r="AQ65" i="14"/>
  <c r="AM65" i="14"/>
  <c r="AL65" i="14"/>
  <c r="AJ65" i="14"/>
  <c r="AF65" i="14"/>
  <c r="AE65" i="14"/>
  <c r="AA65" i="14"/>
  <c r="Z65" i="14"/>
  <c r="X65" i="14"/>
  <c r="BD64" i="14"/>
  <c r="BC64" i="14"/>
  <c r="AY64" i="14"/>
  <c r="AX64" i="14"/>
  <c r="AV64" i="14"/>
  <c r="AR64" i="14"/>
  <c r="AQ64" i="14"/>
  <c r="AM64" i="14"/>
  <c r="AL64" i="14"/>
  <c r="AJ64" i="14"/>
  <c r="AF64" i="14"/>
  <c r="AE64" i="14"/>
  <c r="AA64" i="14"/>
  <c r="Z64" i="14"/>
  <c r="X64" i="14"/>
  <c r="BD63" i="14"/>
  <c r="BC63" i="14"/>
  <c r="AY63" i="14"/>
  <c r="AX63" i="14"/>
  <c r="AV63" i="14"/>
  <c r="AR63" i="14"/>
  <c r="AQ63" i="14"/>
  <c r="AM63" i="14"/>
  <c r="AL63" i="14"/>
  <c r="AJ63" i="14"/>
  <c r="AF63" i="14"/>
  <c r="AE63" i="14"/>
  <c r="AA63" i="14"/>
  <c r="Z63" i="14"/>
  <c r="X63" i="14"/>
  <c r="Q2" i="35"/>
  <c r="P2" i="35"/>
  <c r="O2" i="35"/>
  <c r="M36" i="2"/>
  <c r="L36" i="2"/>
  <c r="K36" i="2"/>
  <c r="J36" i="2"/>
  <c r="G36" i="2"/>
  <c r="F36" i="2"/>
  <c r="E36" i="2"/>
  <c r="D36" i="2"/>
  <c r="M23" i="2"/>
  <c r="L23" i="2"/>
  <c r="V176" i="2" s="1"/>
  <c r="K23" i="2"/>
  <c r="V167" i="2" s="1"/>
  <c r="J23" i="2"/>
  <c r="V152" i="2" s="1"/>
  <c r="G23" i="2"/>
  <c r="V139" i="2" s="1"/>
  <c r="F23" i="2"/>
  <c r="V123" i="2" s="1"/>
  <c r="E23" i="2"/>
  <c r="V110" i="2" s="1"/>
  <c r="D23" i="2"/>
  <c r="V107" i="2" s="1"/>
  <c r="M19" i="2"/>
  <c r="L19" i="2"/>
  <c r="K19" i="2"/>
  <c r="J19" i="2"/>
  <c r="G19" i="2"/>
  <c r="F19" i="2"/>
  <c r="E19" i="2"/>
  <c r="D19" i="2"/>
  <c r="M6" i="2"/>
  <c r="L6" i="2"/>
  <c r="V85" i="2" s="1"/>
  <c r="K6" i="2"/>
  <c r="V68" i="2" s="1"/>
  <c r="J6" i="2"/>
  <c r="V61" i="2" s="1"/>
  <c r="G6" i="2"/>
  <c r="V47" i="2" s="1"/>
  <c r="F6" i="2"/>
  <c r="V35" i="2" s="1"/>
  <c r="E6" i="2"/>
  <c r="V21" i="2" s="1"/>
  <c r="D6" i="2"/>
  <c r="V7" i="2" s="1"/>
  <c r="S140" i="3"/>
  <c r="T88" i="14"/>
  <c r="AS88" i="14"/>
  <c r="S126" i="14"/>
  <c r="AG126" i="14"/>
  <c r="S98" i="14"/>
  <c r="AG98" i="14"/>
  <c r="S173" i="14"/>
  <c r="AG173" i="14"/>
  <c r="AB65" i="18"/>
  <c r="AB81" i="18"/>
  <c r="AB89" i="18"/>
  <c r="AB97" i="18"/>
  <c r="AB105" i="18"/>
  <c r="AB113" i="18"/>
  <c r="AB121" i="18"/>
  <c r="AB129" i="18"/>
  <c r="AB145" i="18"/>
  <c r="AB153" i="18"/>
  <c r="AB161" i="18"/>
  <c r="AB169" i="18"/>
  <c r="AB177" i="18"/>
  <c r="AB185" i="18"/>
  <c r="AB193" i="18"/>
  <c r="AB73" i="18"/>
  <c r="AB137" i="18"/>
  <c r="AB201" i="18"/>
  <c r="AB135" i="18"/>
  <c r="AB136" i="18"/>
  <c r="AB138" i="18"/>
  <c r="AB139" i="18"/>
  <c r="AB140" i="18"/>
  <c r="AB141" i="18"/>
  <c r="AB142" i="18"/>
  <c r="AB143" i="18"/>
  <c r="AB144" i="18"/>
  <c r="AB146" i="18"/>
  <c r="AB147" i="18"/>
  <c r="AB148" i="18"/>
  <c r="AB149" i="18"/>
  <c r="AB150" i="18"/>
  <c r="AB151" i="18"/>
  <c r="AB152" i="18"/>
  <c r="AB154" i="18"/>
  <c r="AB155" i="18"/>
  <c r="AB156" i="18"/>
  <c r="AB157" i="18"/>
  <c r="AB158" i="18"/>
  <c r="AB159" i="18"/>
  <c r="AB160" i="18"/>
  <c r="AB162" i="18"/>
  <c r="AB163" i="18"/>
  <c r="AB164" i="18"/>
  <c r="AB165" i="18"/>
  <c r="AB166" i="18"/>
  <c r="AB167" i="18"/>
  <c r="AB168" i="18"/>
  <c r="AB170" i="18"/>
  <c r="AB171" i="18"/>
  <c r="AB172" i="18"/>
  <c r="AB173" i="18"/>
  <c r="AB174" i="18"/>
  <c r="AB175" i="18"/>
  <c r="AB176" i="18"/>
  <c r="AB178" i="18"/>
  <c r="AB179" i="18"/>
  <c r="AB180" i="18"/>
  <c r="AB181" i="18"/>
  <c r="AB182" i="18"/>
  <c r="AB183" i="18"/>
  <c r="AB184" i="18"/>
  <c r="AB186" i="18"/>
  <c r="AB187" i="18"/>
  <c r="AB188" i="18"/>
  <c r="AB189" i="18"/>
  <c r="AB190" i="18"/>
  <c r="AB191" i="18"/>
  <c r="AB192" i="18"/>
  <c r="AB194" i="18"/>
  <c r="AB195" i="18"/>
  <c r="AB196" i="18"/>
  <c r="AB197" i="18"/>
  <c r="AB198" i="18"/>
  <c r="AB199" i="18"/>
  <c r="AB200" i="18"/>
  <c r="AB202" i="18"/>
  <c r="AB203" i="18"/>
  <c r="AB204" i="18"/>
  <c r="AB64" i="18"/>
  <c r="AB66" i="18"/>
  <c r="AB67" i="18"/>
  <c r="AB68" i="18"/>
  <c r="AB69" i="18"/>
  <c r="AB70" i="18"/>
  <c r="AB71" i="18"/>
  <c r="AB72" i="18"/>
  <c r="AB74" i="18"/>
  <c r="AB75" i="18"/>
  <c r="AB76" i="18"/>
  <c r="AB77" i="18"/>
  <c r="AB78" i="18"/>
  <c r="AB79" i="18"/>
  <c r="AB80" i="18"/>
  <c r="AB82" i="18"/>
  <c r="AB83" i="18"/>
  <c r="AB84" i="18"/>
  <c r="AB85" i="18"/>
  <c r="AB86" i="18"/>
  <c r="AB87" i="18"/>
  <c r="AB88" i="18"/>
  <c r="AB90" i="18"/>
  <c r="AB91" i="18"/>
  <c r="AB92" i="18"/>
  <c r="AB93" i="18"/>
  <c r="AB94" i="18"/>
  <c r="AB95" i="18"/>
  <c r="AB96" i="18"/>
  <c r="AB98" i="18"/>
  <c r="AB99" i="18"/>
  <c r="AB100" i="18"/>
  <c r="AB101" i="18"/>
  <c r="AB102" i="18"/>
  <c r="AB103" i="18"/>
  <c r="AB104" i="18"/>
  <c r="AB106" i="18"/>
  <c r="AB107" i="18"/>
  <c r="AB108" i="18"/>
  <c r="AB109" i="18"/>
  <c r="AB110" i="18"/>
  <c r="AB111" i="18"/>
  <c r="AB112" i="18"/>
  <c r="AB114" i="18"/>
  <c r="AB115" i="18"/>
  <c r="AB116" i="18"/>
  <c r="AB117" i="18"/>
  <c r="AB118" i="18"/>
  <c r="AB119" i="18"/>
  <c r="AB120" i="18"/>
  <c r="AB122" i="18"/>
  <c r="AB123" i="18"/>
  <c r="AB124" i="18"/>
  <c r="AB125" i="18"/>
  <c r="AB126" i="18"/>
  <c r="AB127" i="18"/>
  <c r="AB128" i="18"/>
  <c r="AB130" i="18"/>
  <c r="AB131" i="18"/>
  <c r="AB132" i="18"/>
  <c r="AB133" i="18"/>
  <c r="AB134" i="18"/>
  <c r="AB63" i="18"/>
  <c r="T186" i="14"/>
  <c r="AS186" i="14"/>
  <c r="S177" i="14"/>
  <c r="AG177" i="14"/>
  <c r="S165" i="14"/>
  <c r="AG165" i="14"/>
  <c r="S161" i="14"/>
  <c r="AG161" i="14"/>
  <c r="T196" i="14"/>
  <c r="AS196" i="14"/>
  <c r="T168" i="14"/>
  <c r="AS168" i="14"/>
  <c r="U164" i="14"/>
  <c r="BE164" i="14"/>
  <c r="T148" i="14"/>
  <c r="AS148" i="14"/>
  <c r="U100" i="14"/>
  <c r="BE100" i="14"/>
  <c r="T199" i="14"/>
  <c r="AS199" i="14"/>
  <c r="T183" i="14"/>
  <c r="AS183" i="14"/>
  <c r="U163" i="14"/>
  <c r="BE163" i="14"/>
  <c r="S155" i="14"/>
  <c r="AG155" i="14"/>
  <c r="S115" i="14"/>
  <c r="AG115" i="14"/>
  <c r="U120" i="14"/>
  <c r="BE120" i="14"/>
  <c r="U139" i="14"/>
  <c r="BE139" i="14"/>
  <c r="S193" i="14"/>
  <c r="AG193" i="14"/>
  <c r="T189" i="14"/>
  <c r="AS189" i="14"/>
  <c r="S158" i="14"/>
  <c r="AG158" i="14"/>
  <c r="S114" i="14"/>
  <c r="AG114" i="14"/>
  <c r="T102" i="14"/>
  <c r="AS102" i="14"/>
  <c r="T174" i="14"/>
  <c r="AS174" i="14"/>
  <c r="T170" i="14"/>
  <c r="AS170" i="14"/>
  <c r="S112" i="14"/>
  <c r="AG112" i="14"/>
  <c r="T142" i="14"/>
  <c r="AS142" i="14"/>
  <c r="S122" i="14"/>
  <c r="AG122" i="14"/>
  <c r="T137" i="14"/>
  <c r="AS137" i="14"/>
  <c r="S140" i="14"/>
  <c r="AG140" i="14"/>
  <c r="S167" i="14"/>
  <c r="AG167" i="14"/>
  <c r="T163" i="14"/>
  <c r="AS163" i="14"/>
  <c r="T122" i="14"/>
  <c r="AS122" i="14"/>
  <c r="S170" i="14"/>
  <c r="AG170" i="14"/>
  <c r="U144" i="14"/>
  <c r="BE144" i="14"/>
  <c r="U108" i="14"/>
  <c r="BE108" i="14"/>
  <c r="T200" i="14"/>
  <c r="AS200" i="14"/>
  <c r="S151" i="14"/>
  <c r="AG151" i="14"/>
  <c r="S147" i="14"/>
  <c r="AG147" i="14"/>
  <c r="T136" i="14"/>
  <c r="AS136" i="14"/>
  <c r="U128" i="14"/>
  <c r="BE128" i="14"/>
  <c r="U124" i="14"/>
  <c r="BE124" i="14"/>
  <c r="U115" i="14"/>
  <c r="BE115" i="14"/>
  <c r="T195" i="14"/>
  <c r="AS195" i="14"/>
  <c r="S154" i="14"/>
  <c r="AG154" i="14"/>
  <c r="T139" i="14"/>
  <c r="AS139" i="14"/>
  <c r="U201" i="14"/>
  <c r="BE201" i="14"/>
  <c r="T198" i="14"/>
  <c r="AS198" i="14"/>
  <c r="S174" i="14"/>
  <c r="AG174" i="14"/>
  <c r="S171" i="14"/>
  <c r="AG171" i="14"/>
  <c r="S157" i="14"/>
  <c r="AG157" i="14"/>
  <c r="T145" i="14"/>
  <c r="AS145" i="14"/>
  <c r="U116" i="14"/>
  <c r="BE116" i="14"/>
  <c r="T95" i="14"/>
  <c r="AS95" i="14"/>
  <c r="S106" i="14"/>
  <c r="AG106" i="14"/>
  <c r="U182" i="14"/>
  <c r="BE182" i="14"/>
  <c r="S130" i="14"/>
  <c r="AG130" i="14"/>
  <c r="U172" i="14"/>
  <c r="BE172" i="14"/>
  <c r="T169" i="14"/>
  <c r="AS169" i="14"/>
  <c r="S146" i="14"/>
  <c r="AG146" i="14"/>
  <c r="S139" i="14"/>
  <c r="AG139" i="14"/>
  <c r="T106" i="14"/>
  <c r="AS106" i="14"/>
  <c r="T201" i="14"/>
  <c r="AS201" i="14"/>
  <c r="S199" i="14"/>
  <c r="AG199" i="14"/>
  <c r="T192" i="14"/>
  <c r="AS192" i="14"/>
  <c r="T135" i="14"/>
  <c r="AS135" i="14"/>
  <c r="T125" i="14"/>
  <c r="AS125" i="14"/>
  <c r="U96" i="14"/>
  <c r="BE96" i="14"/>
  <c r="U204" i="14"/>
  <c r="BE204" i="14"/>
  <c r="T187" i="14"/>
  <c r="AS187" i="14"/>
  <c r="T177" i="14"/>
  <c r="AS177" i="14"/>
  <c r="U174" i="14"/>
  <c r="BE174" i="14"/>
  <c r="T154" i="14"/>
  <c r="AS154" i="14"/>
  <c r="T99" i="14"/>
  <c r="AS99" i="14"/>
  <c r="S95" i="14"/>
  <c r="AG95" i="14"/>
  <c r="U183" i="14"/>
  <c r="BE183" i="14"/>
  <c r="T180" i="14"/>
  <c r="AS180" i="14"/>
  <c r="U154" i="14"/>
  <c r="BE154" i="14"/>
  <c r="T144" i="14"/>
  <c r="AS144" i="14"/>
  <c r="S138" i="14"/>
  <c r="AG138" i="14"/>
  <c r="T115" i="14"/>
  <c r="AS115" i="14"/>
  <c r="U95" i="14"/>
  <c r="BE95" i="14"/>
  <c r="U92" i="14"/>
  <c r="BE92" i="14"/>
  <c r="S194" i="14"/>
  <c r="AG194" i="14"/>
  <c r="T160" i="14"/>
  <c r="AS160" i="14"/>
  <c r="S202" i="14"/>
  <c r="AG202" i="14"/>
  <c r="S190" i="14"/>
  <c r="AG190" i="14"/>
  <c r="U179" i="14"/>
  <c r="BE179" i="14"/>
  <c r="T166" i="14"/>
  <c r="AS166" i="14"/>
  <c r="S159" i="14"/>
  <c r="AG159" i="14"/>
  <c r="T133" i="14"/>
  <c r="AS133" i="14"/>
  <c r="S127" i="14"/>
  <c r="AG127" i="14"/>
  <c r="S104" i="14"/>
  <c r="AG104" i="14"/>
  <c r="T91" i="14"/>
  <c r="AS91" i="14"/>
  <c r="S102" i="14"/>
  <c r="AG102" i="14"/>
  <c r="U198" i="14"/>
  <c r="BE198" i="14"/>
  <c r="U203" i="14"/>
  <c r="BE203" i="14"/>
  <c r="T118" i="14"/>
  <c r="AS118" i="14"/>
  <c r="S201" i="14"/>
  <c r="AG201" i="14"/>
  <c r="U199" i="14"/>
  <c r="BE199" i="14"/>
  <c r="S191" i="14"/>
  <c r="AG191" i="14"/>
  <c r="S186" i="14"/>
  <c r="AG186" i="14"/>
  <c r="S183" i="14"/>
  <c r="AG183" i="14"/>
  <c r="T161" i="14"/>
  <c r="AS161" i="14"/>
  <c r="T158" i="14"/>
  <c r="AS158" i="14"/>
  <c r="T155" i="14"/>
  <c r="AS155" i="14"/>
  <c r="S131" i="14"/>
  <c r="AG131" i="14"/>
  <c r="U112" i="14"/>
  <c r="BE112" i="14"/>
  <c r="S100" i="14"/>
  <c r="AG100" i="14"/>
  <c r="S166" i="14"/>
  <c r="AG166" i="14"/>
  <c r="S142" i="14"/>
  <c r="AG142" i="14"/>
  <c r="U102" i="14"/>
  <c r="BE102" i="14"/>
  <c r="U196" i="14"/>
  <c r="BE196" i="14"/>
  <c r="S187" i="14"/>
  <c r="AG187" i="14"/>
  <c r="U170" i="14"/>
  <c r="BE170" i="14"/>
  <c r="S163" i="14"/>
  <c r="AG163" i="14"/>
  <c r="T147" i="14"/>
  <c r="AS147" i="14"/>
  <c r="U104" i="14"/>
  <c r="BE104" i="14"/>
  <c r="U94" i="14"/>
  <c r="BE94" i="14"/>
  <c r="U91" i="14"/>
  <c r="BE91" i="14"/>
  <c r="U110" i="14"/>
  <c r="BE110" i="14"/>
  <c r="S198" i="14"/>
  <c r="AG198" i="14"/>
  <c r="S91" i="14"/>
  <c r="AG91" i="14"/>
  <c r="U180" i="14"/>
  <c r="BE180" i="14"/>
  <c r="U171" i="14"/>
  <c r="BE171" i="14"/>
  <c r="U151" i="14"/>
  <c r="BE151" i="14"/>
  <c r="T146" i="14"/>
  <c r="AS146" i="14"/>
  <c r="U136" i="14"/>
  <c r="BE136" i="14"/>
  <c r="T126" i="14"/>
  <c r="AS126" i="14"/>
  <c r="U106" i="14"/>
  <c r="BE106" i="14"/>
  <c r="T98" i="14"/>
  <c r="AS98" i="14"/>
  <c r="U192" i="14"/>
  <c r="BE192" i="14"/>
  <c r="U186" i="14"/>
  <c r="BE186" i="14"/>
  <c r="T171" i="14"/>
  <c r="AS171" i="14"/>
  <c r="T151" i="14"/>
  <c r="AS151" i="14"/>
  <c r="U135" i="14"/>
  <c r="BE135" i="14"/>
  <c r="U118" i="14"/>
  <c r="BE118" i="14"/>
  <c r="T110" i="14"/>
  <c r="AS110" i="14"/>
  <c r="S189" i="14"/>
  <c r="AG189" i="14"/>
  <c r="U166" i="14"/>
  <c r="BE166" i="14"/>
  <c r="T164" i="14"/>
  <c r="AS164" i="14"/>
  <c r="S135" i="14"/>
  <c r="AG135" i="14"/>
  <c r="T129" i="14"/>
  <c r="AS129" i="14"/>
  <c r="U126" i="14"/>
  <c r="BE126" i="14"/>
  <c r="S110" i="14"/>
  <c r="AG110" i="14"/>
  <c r="S108" i="14"/>
  <c r="AG108" i="14"/>
  <c r="T103" i="14"/>
  <c r="AS103" i="14"/>
  <c r="U98" i="14"/>
  <c r="BE98" i="14"/>
  <c r="S123" i="3"/>
  <c r="S144" i="3"/>
  <c r="S132" i="3"/>
  <c r="S148" i="3"/>
  <c r="S131" i="3"/>
  <c r="S128" i="3"/>
  <c r="S139" i="3"/>
  <c r="S155" i="3"/>
  <c r="S152" i="3"/>
  <c r="S136" i="3"/>
  <c r="S156" i="3"/>
  <c r="S119" i="3"/>
  <c r="S147" i="3"/>
  <c r="S7" i="42"/>
  <c r="S85" i="42"/>
  <c r="S29" i="3"/>
  <c r="S101" i="42"/>
  <c r="S9" i="41"/>
  <c r="S41" i="41"/>
  <c r="S153" i="41"/>
  <c r="S39" i="42"/>
  <c r="S117" i="42"/>
  <c r="S73" i="41"/>
  <c r="S33" i="43"/>
  <c r="S89" i="41"/>
  <c r="S131" i="41"/>
  <c r="S13" i="42"/>
  <c r="S65" i="43"/>
  <c r="S39" i="3"/>
  <c r="S29" i="42"/>
  <c r="S111" i="42"/>
  <c r="S27" i="41"/>
  <c r="S59" i="41"/>
  <c r="S123" i="41"/>
  <c r="S31" i="42"/>
  <c r="S103" i="42"/>
  <c r="S19" i="43"/>
  <c r="S51" i="43"/>
  <c r="S147" i="43"/>
  <c r="S84" i="3"/>
  <c r="S17" i="41"/>
  <c r="S49" i="41"/>
  <c r="S81" i="41"/>
  <c r="S21" i="42"/>
  <c r="S93" i="42"/>
  <c r="S9" i="43"/>
  <c r="S41" i="43"/>
  <c r="S73" i="43"/>
  <c r="S105" i="43"/>
  <c r="S137" i="43"/>
  <c r="S92" i="3"/>
  <c r="S3" i="41"/>
  <c r="S35" i="41"/>
  <c r="S67" i="41"/>
  <c r="S27" i="43"/>
  <c r="S59" i="43"/>
  <c r="S108" i="3"/>
  <c r="S25" i="41"/>
  <c r="S57" i="41"/>
  <c r="S17" i="43"/>
  <c r="S49" i="43"/>
  <c r="S11" i="41"/>
  <c r="S43" i="41"/>
  <c r="S75" i="41"/>
  <c r="S107" i="41"/>
  <c r="S139" i="41"/>
  <c r="S15" i="42"/>
  <c r="S87" i="42"/>
  <c r="S3" i="43"/>
  <c r="S35" i="43"/>
  <c r="S67" i="43"/>
  <c r="S131" i="43"/>
  <c r="S33" i="41"/>
  <c r="S65" i="41"/>
  <c r="S5" i="42"/>
  <c r="S37" i="42"/>
  <c r="S109" i="42"/>
  <c r="S25" i="43"/>
  <c r="S57" i="43"/>
  <c r="S121" i="43"/>
  <c r="S153" i="43"/>
  <c r="S19" i="41"/>
  <c r="S51" i="41"/>
  <c r="S115" i="41"/>
  <c r="S147" i="41"/>
  <c r="S23" i="42"/>
  <c r="S95" i="42"/>
  <c r="S11" i="43"/>
  <c r="S43" i="43"/>
  <c r="S75" i="43"/>
  <c r="S47" i="42"/>
  <c r="S63" i="42"/>
  <c r="S79" i="42"/>
  <c r="S119" i="42"/>
  <c r="S151" i="42"/>
  <c r="S55" i="42"/>
  <c r="S71" i="42"/>
  <c r="S127" i="42"/>
  <c r="S135" i="42"/>
  <c r="S143" i="42"/>
  <c r="S3" i="3"/>
  <c r="S6" i="3"/>
  <c r="S87" i="3"/>
  <c r="S99" i="3"/>
  <c r="S102" i="3"/>
  <c r="S115" i="3"/>
  <c r="Q4" i="22"/>
  <c r="S6" i="41"/>
  <c r="S14" i="41"/>
  <c r="S22" i="41"/>
  <c r="S30" i="41"/>
  <c r="S38" i="41"/>
  <c r="S46" i="41"/>
  <c r="S54" i="41"/>
  <c r="S62" i="41"/>
  <c r="S70" i="41"/>
  <c r="S78" i="41"/>
  <c r="S118" i="41"/>
  <c r="S126" i="41"/>
  <c r="S134" i="41"/>
  <c r="S150" i="41"/>
  <c r="S2" i="42"/>
  <c r="S10" i="42"/>
  <c r="S18" i="42"/>
  <c r="S26" i="42"/>
  <c r="S34" i="42"/>
  <c r="S42" i="42"/>
  <c r="S50" i="42"/>
  <c r="S58" i="42"/>
  <c r="S66" i="42"/>
  <c r="S74" i="42"/>
  <c r="S82" i="42"/>
  <c r="S90" i="42"/>
  <c r="S98" i="42"/>
  <c r="S106" i="42"/>
  <c r="S114" i="42"/>
  <c r="S122" i="42"/>
  <c r="S130" i="42"/>
  <c r="S138" i="42"/>
  <c r="S146" i="42"/>
  <c r="S154" i="42"/>
  <c r="S6" i="43"/>
  <c r="S14" i="43"/>
  <c r="S22" i="43"/>
  <c r="S30" i="43"/>
  <c r="S38" i="43"/>
  <c r="S46" i="43"/>
  <c r="S54" i="43"/>
  <c r="S62" i="43"/>
  <c r="S70" i="43"/>
  <c r="S78" i="43"/>
  <c r="S134" i="43"/>
  <c r="S142" i="43"/>
  <c r="S150" i="43"/>
  <c r="S90" i="3"/>
  <c r="S112" i="3"/>
  <c r="S61" i="42"/>
  <c r="S77" i="42"/>
  <c r="S125" i="42"/>
  <c r="S141" i="42"/>
  <c r="S157" i="42"/>
  <c r="S26" i="3"/>
  <c r="S37" i="3"/>
  <c r="S85" i="3"/>
  <c r="Q5" i="22"/>
  <c r="S4" i="41"/>
  <c r="S12" i="41"/>
  <c r="S20" i="41"/>
  <c r="S28" i="41"/>
  <c r="S36" i="41"/>
  <c r="S44" i="41"/>
  <c r="S52" i="41"/>
  <c r="S60" i="41"/>
  <c r="S68" i="41"/>
  <c r="S76" i="41"/>
  <c r="S124" i="41"/>
  <c r="S132" i="41"/>
  <c r="S140" i="41"/>
  <c r="S148" i="41"/>
  <c r="S156" i="41"/>
  <c r="S8" i="42"/>
  <c r="S16" i="42"/>
  <c r="S24" i="42"/>
  <c r="S32" i="42"/>
  <c r="S40" i="42"/>
  <c r="S48" i="42"/>
  <c r="S56" i="42"/>
  <c r="S64" i="42"/>
  <c r="S72" i="42"/>
  <c r="S80" i="42"/>
  <c r="S88" i="42"/>
  <c r="S96" i="42"/>
  <c r="S104" i="42"/>
  <c r="S112" i="42"/>
  <c r="S120" i="42"/>
  <c r="S128" i="42"/>
  <c r="S136" i="42"/>
  <c r="S144" i="42"/>
  <c r="S152" i="42"/>
  <c r="S4" i="43"/>
  <c r="S12" i="43"/>
  <c r="S20" i="43"/>
  <c r="S28" i="43"/>
  <c r="S36" i="43"/>
  <c r="S44" i="43"/>
  <c r="S52" i="43"/>
  <c r="S60" i="43"/>
  <c r="S68" i="43"/>
  <c r="S76" i="43"/>
  <c r="S84" i="43"/>
  <c r="S124" i="43"/>
  <c r="S132" i="43"/>
  <c r="S140" i="43"/>
  <c r="S148" i="43"/>
  <c r="S156" i="43"/>
  <c r="S53" i="42"/>
  <c r="S19" i="3"/>
  <c r="S80" i="3"/>
  <c r="S88" i="3"/>
  <c r="S100" i="3"/>
  <c r="S116" i="3"/>
  <c r="S7" i="41"/>
  <c r="S15" i="41"/>
  <c r="S23" i="41"/>
  <c r="S31" i="41"/>
  <c r="S39" i="41"/>
  <c r="S47" i="41"/>
  <c r="S55" i="41"/>
  <c r="S63" i="41"/>
  <c r="S71" i="41"/>
  <c r="S79" i="41"/>
  <c r="S119" i="41"/>
  <c r="S127" i="41"/>
  <c r="S135" i="41"/>
  <c r="S143" i="41"/>
  <c r="S151" i="41"/>
  <c r="S3" i="42"/>
  <c r="S11" i="42"/>
  <c r="S19" i="42"/>
  <c r="S27" i="42"/>
  <c r="S35" i="42"/>
  <c r="S43" i="42"/>
  <c r="S51" i="42"/>
  <c r="S59" i="42"/>
  <c r="S67" i="42"/>
  <c r="S75" i="42"/>
  <c r="S83" i="42"/>
  <c r="S91" i="42"/>
  <c r="S99" i="42"/>
  <c r="S107" i="42"/>
  <c r="S115" i="42"/>
  <c r="S123" i="42"/>
  <c r="S131" i="42"/>
  <c r="S139" i="42"/>
  <c r="S147" i="42"/>
  <c r="S155" i="42"/>
  <c r="S7" i="43"/>
  <c r="S15" i="43"/>
  <c r="S23" i="43"/>
  <c r="S31" i="43"/>
  <c r="S39" i="43"/>
  <c r="S47" i="43"/>
  <c r="S55" i="43"/>
  <c r="S63" i="43"/>
  <c r="S71" i="43"/>
  <c r="S79" i="43"/>
  <c r="S119" i="43"/>
  <c r="S127" i="43"/>
  <c r="S135" i="43"/>
  <c r="S143" i="43"/>
  <c r="S151" i="43"/>
  <c r="S83" i="3"/>
  <c r="S91" i="3"/>
  <c r="S94" i="3"/>
  <c r="S107" i="3"/>
  <c r="S110" i="3"/>
  <c r="S2" i="41"/>
  <c r="S10" i="41"/>
  <c r="S18" i="41"/>
  <c r="S26" i="41"/>
  <c r="S34" i="41"/>
  <c r="S42" i="41"/>
  <c r="S50" i="41"/>
  <c r="S58" i="41"/>
  <c r="S66" i="41"/>
  <c r="S74" i="41"/>
  <c r="S122" i="41"/>
  <c r="S130" i="41"/>
  <c r="S138" i="41"/>
  <c r="S146" i="41"/>
  <c r="S154" i="41"/>
  <c r="S6" i="42"/>
  <c r="S14" i="42"/>
  <c r="S22" i="42"/>
  <c r="S30" i="42"/>
  <c r="S38" i="42"/>
  <c r="S46" i="42"/>
  <c r="S54" i="42"/>
  <c r="S62" i="42"/>
  <c r="S70" i="42"/>
  <c r="S78" i="42"/>
  <c r="S86" i="42"/>
  <c r="S94" i="42"/>
  <c r="S102" i="42"/>
  <c r="S110" i="42"/>
  <c r="S118" i="42"/>
  <c r="S126" i="42"/>
  <c r="S134" i="42"/>
  <c r="S142" i="42"/>
  <c r="S150" i="42"/>
  <c r="S2" i="43"/>
  <c r="S10" i="43"/>
  <c r="S18" i="43"/>
  <c r="S26" i="43"/>
  <c r="S34" i="43"/>
  <c r="S42" i="43"/>
  <c r="S50" i="43"/>
  <c r="S58" i="43"/>
  <c r="S66" i="43"/>
  <c r="S74" i="43"/>
  <c r="S82" i="43"/>
  <c r="S122" i="43"/>
  <c r="S130" i="43"/>
  <c r="S138" i="43"/>
  <c r="S146" i="43"/>
  <c r="S154" i="43"/>
  <c r="S82" i="3"/>
  <c r="S96" i="3"/>
  <c r="S45" i="42"/>
  <c r="S69" i="42"/>
  <c r="S133" i="42"/>
  <c r="S149" i="42"/>
  <c r="S2" i="3"/>
  <c r="S5" i="3"/>
  <c r="S86" i="3"/>
  <c r="S104" i="3"/>
  <c r="S5" i="41"/>
  <c r="S13" i="41"/>
  <c r="S21" i="41"/>
  <c r="S29" i="41"/>
  <c r="S37" i="41"/>
  <c r="S45" i="41"/>
  <c r="S53" i="41"/>
  <c r="S61" i="41"/>
  <c r="S69" i="41"/>
  <c r="S77" i="41"/>
  <c r="S101" i="41"/>
  <c r="S125" i="41"/>
  <c r="S133" i="41"/>
  <c r="S141" i="41"/>
  <c r="S149" i="41"/>
  <c r="S157" i="41"/>
  <c r="S9" i="42"/>
  <c r="S17" i="42"/>
  <c r="S25" i="42"/>
  <c r="S33" i="42"/>
  <c r="S41" i="42"/>
  <c r="S49" i="42"/>
  <c r="S57" i="42"/>
  <c r="S65" i="42"/>
  <c r="S73" i="42"/>
  <c r="S81" i="42"/>
  <c r="S89" i="42"/>
  <c r="S97" i="42"/>
  <c r="S105" i="42"/>
  <c r="S113" i="42"/>
  <c r="S121" i="42"/>
  <c r="S129" i="42"/>
  <c r="S137" i="42"/>
  <c r="S145" i="42"/>
  <c r="S153" i="42"/>
  <c r="S5" i="43"/>
  <c r="S13" i="43"/>
  <c r="S21" i="43"/>
  <c r="S29" i="43"/>
  <c r="S37" i="43"/>
  <c r="S45" i="43"/>
  <c r="S53" i="43"/>
  <c r="S61" i="43"/>
  <c r="S69" i="43"/>
  <c r="S77" i="43"/>
  <c r="S109" i="43"/>
  <c r="S125" i="43"/>
  <c r="S133" i="43"/>
  <c r="S141" i="43"/>
  <c r="S149" i="43"/>
  <c r="S157" i="43"/>
  <c r="S81" i="3"/>
  <c r="S89" i="3"/>
  <c r="S8" i="41"/>
  <c r="S16" i="41"/>
  <c r="S24" i="41"/>
  <c r="S32" i="41"/>
  <c r="S48" i="41"/>
  <c r="S56" i="41"/>
  <c r="S64" i="41"/>
  <c r="S80" i="41"/>
  <c r="S120" i="41"/>
  <c r="S128" i="41"/>
  <c r="S136" i="41"/>
  <c r="S144" i="41"/>
  <c r="S4" i="42"/>
  <c r="S12" i="42"/>
  <c r="S20" i="42"/>
  <c r="S28" i="42"/>
  <c r="S44" i="42"/>
  <c r="S52" i="42"/>
  <c r="S60" i="42"/>
  <c r="S68" i="42"/>
  <c r="S84" i="42"/>
  <c r="S92" i="42"/>
  <c r="S100" i="42"/>
  <c r="S108" i="42"/>
  <c r="S124" i="42"/>
  <c r="S132" i="42"/>
  <c r="S140" i="42"/>
  <c r="S148" i="42"/>
  <c r="S8" i="43"/>
  <c r="S16" i="43"/>
  <c r="S24" i="43"/>
  <c r="S32" i="43"/>
  <c r="S48" i="43"/>
  <c r="S56" i="43"/>
  <c r="S64" i="43"/>
  <c r="S88" i="43"/>
  <c r="S120" i="43"/>
  <c r="S128" i="43"/>
  <c r="S136" i="43"/>
  <c r="S144" i="43"/>
  <c r="O5" i="22"/>
  <c r="S23" i="3"/>
  <c r="S13" i="3"/>
  <c r="S34" i="3"/>
  <c r="S36" i="3"/>
  <c r="S10" i="3"/>
  <c r="S31" i="3"/>
  <c r="S121" i="3"/>
  <c r="S126" i="3"/>
  <c r="S134" i="3"/>
  <c r="S142" i="3"/>
  <c r="S150" i="3"/>
  <c r="S124" i="3"/>
  <c r="S129" i="3"/>
  <c r="S137" i="3"/>
  <c r="S145" i="3"/>
  <c r="S153" i="3"/>
  <c r="S122" i="3"/>
  <c r="S127" i="3"/>
  <c r="S135" i="3"/>
  <c r="S143" i="3"/>
  <c r="S151" i="3"/>
  <c r="S130" i="3"/>
  <c r="S138" i="3"/>
  <c r="S146" i="3"/>
  <c r="S154" i="3"/>
  <c r="S120" i="3"/>
  <c r="S125" i="3"/>
  <c r="S133" i="3"/>
  <c r="S141" i="3"/>
  <c r="S149" i="3"/>
  <c r="S118" i="3"/>
  <c r="S97" i="3"/>
  <c r="S105" i="3"/>
  <c r="S113" i="3"/>
  <c r="S95" i="3"/>
  <c r="S103" i="3"/>
  <c r="S111" i="3"/>
  <c r="S98" i="3"/>
  <c r="S106" i="3"/>
  <c r="S114" i="3"/>
  <c r="S93" i="3"/>
  <c r="S101" i="3"/>
  <c r="S109" i="3"/>
  <c r="S60" i="3"/>
  <c r="S68" i="3"/>
  <c r="S76" i="3"/>
  <c r="S71" i="3"/>
  <c r="S79" i="3"/>
  <c r="S11" i="3"/>
  <c r="S14" i="3"/>
  <c r="S17" i="3"/>
  <c r="S9" i="3"/>
  <c r="S35" i="3"/>
  <c r="S38" i="3"/>
  <c r="S15" i="3"/>
  <c r="S18" i="3"/>
  <c r="S21" i="3"/>
  <c r="S27" i="3"/>
  <c r="S30" i="3"/>
  <c r="S33" i="3"/>
  <c r="S22" i="3"/>
  <c r="S25" i="3"/>
  <c r="S8" i="3"/>
  <c r="S16" i="3"/>
  <c r="S24" i="3"/>
  <c r="S32" i="3"/>
  <c r="S40" i="3"/>
  <c r="S4" i="3"/>
  <c r="S12" i="3"/>
  <c r="S20" i="3"/>
  <c r="S28" i="3"/>
  <c r="V95" i="2"/>
  <c r="V87" i="2"/>
  <c r="V96" i="2"/>
  <c r="V88" i="2"/>
  <c r="V91" i="2"/>
  <c r="V94" i="2"/>
  <c r="V86" i="2"/>
  <c r="V90" i="2"/>
  <c r="V93" i="2"/>
  <c r="V89" i="2"/>
  <c r="V92" i="2"/>
  <c r="V97" i="2"/>
  <c r="V191" i="2"/>
  <c r="V183" i="2"/>
  <c r="V192" i="2"/>
  <c r="V184" i="2"/>
  <c r="V187" i="2"/>
  <c r="V190" i="2"/>
  <c r="V182" i="2"/>
  <c r="V186" i="2"/>
  <c r="V189" i="2"/>
  <c r="V185" i="2"/>
  <c r="V193" i="2"/>
  <c r="V188" i="2"/>
  <c r="V173" i="2"/>
  <c r="V12" i="2"/>
  <c r="V4" i="2"/>
  <c r="V10" i="2"/>
  <c r="V2" i="2"/>
  <c r="V13" i="2"/>
  <c r="V5" i="2"/>
  <c r="V8" i="2"/>
  <c r="V11" i="2"/>
  <c r="V3" i="2"/>
  <c r="V6" i="2"/>
  <c r="V9" i="2"/>
  <c r="V104" i="2"/>
  <c r="V100" i="2"/>
  <c r="V105" i="2"/>
  <c r="V18" i="2"/>
  <c r="V118" i="2"/>
  <c r="T13" i="2"/>
  <c r="R168" i="51"/>
  <c r="Q51" i="3"/>
  <c r="AU140" i="14"/>
  <c r="Q128" i="18"/>
  <c r="U147" i="19"/>
  <c r="T182" i="2"/>
  <c r="AU151" i="14"/>
  <c r="U135" i="19"/>
  <c r="Q203" i="18"/>
  <c r="Q147" i="3"/>
  <c r="U91" i="19"/>
  <c r="Q165" i="18"/>
  <c r="R158" i="51"/>
  <c r="Q102" i="18"/>
  <c r="AU91" i="14"/>
  <c r="W198" i="14"/>
  <c r="W70" i="14"/>
  <c r="AU97" i="14"/>
  <c r="V28" i="2"/>
  <c r="V26" i="2"/>
  <c r="V37" i="2"/>
  <c r="V29" i="2"/>
  <c r="V32" i="2"/>
  <c r="V30" i="2"/>
  <c r="V31" i="2"/>
  <c r="V127" i="2"/>
  <c r="V128" i="2"/>
  <c r="V131" i="2"/>
  <c r="V122" i="2"/>
  <c r="V132" i="2"/>
  <c r="V130" i="2"/>
  <c r="V124" i="2"/>
  <c r="V133" i="2"/>
  <c r="W109" i="14"/>
  <c r="AU178" i="14"/>
  <c r="V129" i="2"/>
  <c r="V75" i="2"/>
  <c r="V78" i="2"/>
  <c r="V76" i="2"/>
  <c r="V41" i="2"/>
  <c r="V39" i="2"/>
  <c r="V135" i="2"/>
  <c r="V136" i="2"/>
  <c r="V137" i="2"/>
  <c r="V140" i="2"/>
  <c r="W140" i="14"/>
  <c r="AI123" i="14"/>
  <c r="V55" i="2"/>
  <c r="V59" i="2"/>
  <c r="V51" i="2"/>
  <c r="V58" i="2"/>
  <c r="V50" i="2"/>
  <c r="V53" i="2"/>
  <c r="V60" i="2"/>
  <c r="V147" i="2"/>
  <c r="V148" i="2"/>
  <c r="V156" i="2"/>
  <c r="W91" i="14"/>
  <c r="AU153" i="14"/>
  <c r="V64" i="2"/>
  <c r="V168" i="2"/>
  <c r="V165" i="2"/>
  <c r="W162" i="14"/>
  <c r="AI157" i="14"/>
  <c r="R155" i="51"/>
  <c r="V108" i="2"/>
  <c r="T176" i="14"/>
  <c r="AS176" i="14"/>
  <c r="U176" i="14"/>
  <c r="BE176" i="14"/>
  <c r="U197" i="14"/>
  <c r="BE197" i="14"/>
  <c r="T197" i="14"/>
  <c r="AS197" i="14"/>
  <c r="T162" i="14"/>
  <c r="AS162" i="14"/>
  <c r="U162" i="14"/>
  <c r="BE162" i="14"/>
  <c r="T194" i="14"/>
  <c r="AS194" i="14"/>
  <c r="U194" i="14"/>
  <c r="BE194" i="14"/>
  <c r="S156" i="14"/>
  <c r="AG156" i="14"/>
  <c r="T156" i="14"/>
  <c r="AS156" i="14"/>
  <c r="U156" i="14"/>
  <c r="BE156" i="14"/>
  <c r="S117" i="14"/>
  <c r="AG117" i="14"/>
  <c r="U117" i="14"/>
  <c r="BE117" i="14"/>
  <c r="T117" i="14"/>
  <c r="AS117" i="14"/>
  <c r="S182" i="14"/>
  <c r="AG182" i="14"/>
  <c r="T182" i="14"/>
  <c r="AS182" i="14"/>
  <c r="S90" i="14"/>
  <c r="AG90" i="14"/>
  <c r="T90" i="14"/>
  <c r="AS90" i="14"/>
  <c r="S203" i="14"/>
  <c r="AG203" i="14"/>
  <c r="T203" i="14"/>
  <c r="AS203" i="14"/>
  <c r="T159" i="14"/>
  <c r="AS159" i="14"/>
  <c r="U159" i="14"/>
  <c r="BE159" i="14"/>
  <c r="T172" i="14"/>
  <c r="AS172" i="14"/>
  <c r="S168" i="14"/>
  <c r="AG168" i="14"/>
  <c r="U168" i="14"/>
  <c r="BE168" i="14"/>
  <c r="T149" i="14"/>
  <c r="AS149" i="14"/>
  <c r="U130" i="14"/>
  <c r="BE130" i="14"/>
  <c r="T130" i="14"/>
  <c r="AS130" i="14"/>
  <c r="T107" i="14"/>
  <c r="AS107" i="14"/>
  <c r="S107" i="14"/>
  <c r="AG107" i="14"/>
  <c r="U107" i="14"/>
  <c r="BE107" i="14"/>
  <c r="U181" i="14"/>
  <c r="BE181" i="14"/>
  <c r="S181" i="14"/>
  <c r="AG181" i="14"/>
  <c r="T181" i="14"/>
  <c r="AS181" i="14"/>
  <c r="T204" i="14"/>
  <c r="AS204" i="14"/>
  <c r="S200" i="14"/>
  <c r="AG200" i="14"/>
  <c r="U200" i="14"/>
  <c r="BE200" i="14"/>
  <c r="S141" i="14"/>
  <c r="AG141" i="14"/>
  <c r="U141" i="14"/>
  <c r="BE141" i="14"/>
  <c r="T141" i="14"/>
  <c r="AS141" i="14"/>
  <c r="S119" i="14"/>
  <c r="AG119" i="14"/>
  <c r="T119" i="14"/>
  <c r="AS119" i="14"/>
  <c r="U119" i="14"/>
  <c r="BE119" i="14"/>
  <c r="S94" i="14"/>
  <c r="AG94" i="14"/>
  <c r="T94" i="14"/>
  <c r="AS94" i="14"/>
  <c r="S143" i="14"/>
  <c r="AG143" i="14"/>
  <c r="T143" i="14"/>
  <c r="AS143" i="14"/>
  <c r="S184" i="14"/>
  <c r="AG184" i="14"/>
  <c r="T184" i="14"/>
  <c r="AS184" i="14"/>
  <c r="U184" i="14"/>
  <c r="BE184" i="14"/>
  <c r="S175" i="14"/>
  <c r="AG175" i="14"/>
  <c r="T175" i="14"/>
  <c r="AS175" i="14"/>
  <c r="U175" i="14"/>
  <c r="BE175" i="14"/>
  <c r="U134" i="14"/>
  <c r="BE134" i="14"/>
  <c r="S134" i="14"/>
  <c r="AG134" i="14"/>
  <c r="T134" i="14"/>
  <c r="AS134" i="14"/>
  <c r="S188" i="14"/>
  <c r="AG188" i="14"/>
  <c r="T188" i="14"/>
  <c r="AS188" i="14"/>
  <c r="U188" i="14"/>
  <c r="BE188" i="14"/>
  <c r="S179" i="14"/>
  <c r="AG179" i="14"/>
  <c r="T179" i="14"/>
  <c r="AS179" i="14"/>
  <c r="S204" i="14"/>
  <c r="AG204" i="14"/>
  <c r="T202" i="14"/>
  <c r="AS202" i="14"/>
  <c r="U195" i="14"/>
  <c r="BE195" i="14"/>
  <c r="T193" i="14"/>
  <c r="AS193" i="14"/>
  <c r="U185" i="14"/>
  <c r="BE185" i="14"/>
  <c r="S185" i="14"/>
  <c r="AG185" i="14"/>
  <c r="T185" i="14"/>
  <c r="AS185" i="14"/>
  <c r="S178" i="14"/>
  <c r="AG178" i="14"/>
  <c r="T178" i="14"/>
  <c r="AS178" i="14"/>
  <c r="U178" i="14"/>
  <c r="BE178" i="14"/>
  <c r="T167" i="14"/>
  <c r="AS167" i="14"/>
  <c r="U165" i="14"/>
  <c r="BE165" i="14"/>
  <c r="T165" i="14"/>
  <c r="AS165" i="14"/>
  <c r="U160" i="14"/>
  <c r="BE160" i="14"/>
  <c r="S132" i="14"/>
  <c r="AG132" i="14"/>
  <c r="T132" i="14"/>
  <c r="AS132" i="14"/>
  <c r="U132" i="14"/>
  <c r="BE132" i="14"/>
  <c r="T121" i="14"/>
  <c r="AS121" i="14"/>
  <c r="T111" i="14"/>
  <c r="AS111" i="14"/>
  <c r="S111" i="14"/>
  <c r="AG111" i="14"/>
  <c r="U111" i="14"/>
  <c r="BE111" i="14"/>
  <c r="S96" i="14"/>
  <c r="AG96" i="14"/>
  <c r="S150" i="14"/>
  <c r="AG150" i="14"/>
  <c r="T150" i="14"/>
  <c r="AS150" i="14"/>
  <c r="S123" i="14"/>
  <c r="AG123" i="14"/>
  <c r="T123" i="14"/>
  <c r="AS123" i="14"/>
  <c r="U123" i="14"/>
  <c r="BE123" i="14"/>
  <c r="S128" i="14"/>
  <c r="AG128" i="14"/>
  <c r="T128" i="14"/>
  <c r="AS128" i="14"/>
  <c r="T191" i="14"/>
  <c r="AS191" i="14"/>
  <c r="U191" i="14"/>
  <c r="BE191" i="14"/>
  <c r="U153" i="14"/>
  <c r="BE153" i="14"/>
  <c r="S153" i="14"/>
  <c r="AG153" i="14"/>
  <c r="T153" i="14"/>
  <c r="AS153" i="14"/>
  <c r="S197" i="14"/>
  <c r="AG197" i="14"/>
  <c r="S195" i="14"/>
  <c r="AG195" i="14"/>
  <c r="T190" i="14"/>
  <c r="AS190" i="14"/>
  <c r="T173" i="14"/>
  <c r="AS173" i="14"/>
  <c r="S169" i="14"/>
  <c r="AG169" i="14"/>
  <c r="U167" i="14"/>
  <c r="BE167" i="14"/>
  <c r="S162" i="14"/>
  <c r="AG162" i="14"/>
  <c r="T157" i="14"/>
  <c r="AS157" i="14"/>
  <c r="S152" i="14"/>
  <c r="AG152" i="14"/>
  <c r="T152" i="14"/>
  <c r="AS152" i="14"/>
  <c r="U152" i="14"/>
  <c r="BE152" i="14"/>
  <c r="U150" i="14"/>
  <c r="BE150" i="14"/>
  <c r="S148" i="14"/>
  <c r="AG148" i="14"/>
  <c r="U148" i="14"/>
  <c r="BE148" i="14"/>
  <c r="U143" i="14"/>
  <c r="BE143" i="14"/>
  <c r="T138" i="14"/>
  <c r="AS138" i="14"/>
  <c r="S113" i="14"/>
  <c r="AG113" i="14"/>
  <c r="T113" i="14"/>
  <c r="AS113" i="14"/>
  <c r="U113" i="14"/>
  <c r="BE113" i="14"/>
  <c r="S180" i="14"/>
  <c r="AG180" i="14"/>
  <c r="U177" i="14"/>
  <c r="BE177" i="14"/>
  <c r="U146" i="14"/>
  <c r="BE146" i="14"/>
  <c r="S137" i="14"/>
  <c r="AG137" i="14"/>
  <c r="U137" i="14"/>
  <c r="BE137" i="14"/>
  <c r="U131" i="14"/>
  <c r="BE131" i="14"/>
  <c r="S124" i="14"/>
  <c r="AG124" i="14"/>
  <c r="T124" i="14"/>
  <c r="AS124" i="14"/>
  <c r="S89" i="14"/>
  <c r="AG89" i="14"/>
  <c r="T89" i="14"/>
  <c r="AS89" i="14"/>
  <c r="U89" i="14"/>
  <c r="BE89" i="14"/>
  <c r="U202" i="14"/>
  <c r="BE202" i="14"/>
  <c r="S192" i="14"/>
  <c r="AG192" i="14"/>
  <c r="U190" i="14"/>
  <c r="BE190" i="14"/>
  <c r="U189" i="14"/>
  <c r="BE189" i="14"/>
  <c r="U187" i="14"/>
  <c r="BE187" i="14"/>
  <c r="S160" i="14"/>
  <c r="AG160" i="14"/>
  <c r="U158" i="14"/>
  <c r="BE158" i="14"/>
  <c r="U157" i="14"/>
  <c r="BE157" i="14"/>
  <c r="U155" i="14"/>
  <c r="BE155" i="14"/>
  <c r="U147" i="14"/>
  <c r="BE147" i="14"/>
  <c r="S144" i="14"/>
  <c r="AG144" i="14"/>
  <c r="U140" i="14"/>
  <c r="BE140" i="14"/>
  <c r="T131" i="14"/>
  <c r="AS131" i="14"/>
  <c r="U127" i="14"/>
  <c r="BE127" i="14"/>
  <c r="U122" i="14"/>
  <c r="BE122" i="14"/>
  <c r="S120" i="14"/>
  <c r="AG120" i="14"/>
  <c r="T120" i="14"/>
  <c r="AS120" i="14"/>
  <c r="S118" i="14"/>
  <c r="AG118" i="14"/>
  <c r="T114" i="14"/>
  <c r="AS114" i="14"/>
  <c r="U99" i="14"/>
  <c r="BE99" i="14"/>
  <c r="S93" i="14"/>
  <c r="AG93" i="14"/>
  <c r="T93" i="14"/>
  <c r="AS93" i="14"/>
  <c r="U93" i="14"/>
  <c r="BE93" i="14"/>
  <c r="S172" i="14"/>
  <c r="AG172" i="14"/>
  <c r="U169" i="14"/>
  <c r="BE169" i="14"/>
  <c r="S149" i="14"/>
  <c r="AG149" i="14"/>
  <c r="U149" i="14"/>
  <c r="BE149" i="14"/>
  <c r="U142" i="14"/>
  <c r="BE142" i="14"/>
  <c r="T140" i="14"/>
  <c r="AS140" i="14"/>
  <c r="S133" i="14"/>
  <c r="AG133" i="14"/>
  <c r="U133" i="14"/>
  <c r="BE133" i="14"/>
  <c r="T127" i="14"/>
  <c r="AS127" i="14"/>
  <c r="S116" i="14"/>
  <c r="AG116" i="14"/>
  <c r="T116" i="14"/>
  <c r="AS116" i="14"/>
  <c r="U103" i="14"/>
  <c r="BE103" i="14"/>
  <c r="S99" i="14"/>
  <c r="AG99" i="14"/>
  <c r="S97" i="14"/>
  <c r="AG97" i="14"/>
  <c r="T97" i="14"/>
  <c r="AS97" i="14"/>
  <c r="U97" i="14"/>
  <c r="BE97" i="14"/>
  <c r="S129" i="14"/>
  <c r="AG129" i="14"/>
  <c r="U129" i="14"/>
  <c r="BE129" i="14"/>
  <c r="U114" i="14"/>
  <c r="BE114" i="14"/>
  <c r="S103" i="14"/>
  <c r="AG103" i="14"/>
  <c r="S101" i="14"/>
  <c r="AG101" i="14"/>
  <c r="T101" i="14"/>
  <c r="AS101" i="14"/>
  <c r="U101" i="14"/>
  <c r="BE101" i="14"/>
  <c r="U88" i="14"/>
  <c r="BE88" i="14"/>
  <c r="S196" i="14"/>
  <c r="AG196" i="14"/>
  <c r="U193" i="14"/>
  <c r="BE193" i="14"/>
  <c r="S164" i="14"/>
  <c r="AG164" i="14"/>
  <c r="U161" i="14"/>
  <c r="BE161" i="14"/>
  <c r="S145" i="14"/>
  <c r="AG145" i="14"/>
  <c r="U145" i="14"/>
  <c r="BE145" i="14"/>
  <c r="U138" i="14"/>
  <c r="BE138" i="14"/>
  <c r="S125" i="14"/>
  <c r="AG125" i="14"/>
  <c r="U125" i="14"/>
  <c r="BE125" i="14"/>
  <c r="S105" i="14"/>
  <c r="AG105" i="14"/>
  <c r="T105" i="14"/>
  <c r="AS105" i="14"/>
  <c r="U105" i="14"/>
  <c r="BE105" i="14"/>
  <c r="S88" i="14"/>
  <c r="AG88" i="14"/>
  <c r="S176" i="14"/>
  <c r="AG176" i="14"/>
  <c r="U173" i="14"/>
  <c r="BE173" i="14"/>
  <c r="S136" i="14"/>
  <c r="AG136" i="14"/>
  <c r="S121" i="14"/>
  <c r="AG121" i="14"/>
  <c r="U121" i="14"/>
  <c r="BE121" i="14"/>
  <c r="S109" i="14"/>
  <c r="AG109" i="14"/>
  <c r="T109" i="14"/>
  <c r="AS109" i="14"/>
  <c r="U109" i="14"/>
  <c r="BE109" i="14"/>
  <c r="S92" i="14"/>
  <c r="AG92" i="14"/>
  <c r="U90" i="14"/>
  <c r="BE90" i="14"/>
  <c r="T112" i="14"/>
  <c r="AS112" i="14"/>
  <c r="T108" i="14"/>
  <c r="AS108" i="14"/>
  <c r="T104" i="14"/>
  <c r="AS104" i="14"/>
  <c r="T100" i="14"/>
  <c r="AS100" i="14"/>
  <c r="T96" i="14"/>
  <c r="AS96" i="14"/>
  <c r="T92" i="14"/>
  <c r="AS92" i="14"/>
  <c r="N88" i="51"/>
  <c r="O88" i="51"/>
  <c r="Y88" i="51"/>
  <c r="N87" i="51"/>
  <c r="O87" i="51"/>
  <c r="Y87" i="51"/>
  <c r="N86" i="51"/>
  <c r="O86" i="51"/>
  <c r="Y86" i="51"/>
  <c r="N85" i="51"/>
  <c r="O85" i="51"/>
  <c r="Y85" i="51"/>
  <c r="N84" i="51"/>
  <c r="O84" i="51"/>
  <c r="Y84" i="51"/>
  <c r="N83" i="51"/>
  <c r="O83" i="51"/>
  <c r="Y83" i="51"/>
  <c r="N82" i="51"/>
  <c r="O82" i="51"/>
  <c r="Y82" i="51"/>
  <c r="N81" i="51"/>
  <c r="O81" i="51"/>
  <c r="Y81" i="51"/>
  <c r="N80" i="51"/>
  <c r="O80" i="51"/>
  <c r="Y80" i="51"/>
  <c r="N79" i="51"/>
  <c r="O79" i="51"/>
  <c r="Y79" i="51"/>
  <c r="N78" i="51"/>
  <c r="O78" i="51"/>
  <c r="Y78" i="51"/>
  <c r="N77" i="51"/>
  <c r="O77" i="51"/>
  <c r="Y77" i="51"/>
  <c r="N76" i="51"/>
  <c r="O76" i="51"/>
  <c r="Y76" i="51"/>
  <c r="N75" i="51"/>
  <c r="O75" i="51"/>
  <c r="Y75" i="51"/>
  <c r="N74" i="51"/>
  <c r="O74" i="51"/>
  <c r="Y74" i="51"/>
  <c r="N73" i="51"/>
  <c r="O73" i="51"/>
  <c r="Y73" i="51"/>
  <c r="N72" i="51"/>
  <c r="O72" i="51"/>
  <c r="Y72" i="51"/>
  <c r="N71" i="51"/>
  <c r="O71" i="51"/>
  <c r="Y71" i="51"/>
  <c r="N70" i="51"/>
  <c r="O70" i="51"/>
  <c r="Y70" i="51"/>
  <c r="N69" i="51"/>
  <c r="O69" i="51"/>
  <c r="Y69" i="51"/>
  <c r="N68" i="51"/>
  <c r="O68" i="51"/>
  <c r="Y68" i="51"/>
  <c r="N67" i="51"/>
  <c r="O67" i="51"/>
  <c r="Y67" i="51"/>
  <c r="N66" i="51"/>
  <c r="O66" i="51"/>
  <c r="Y66" i="51"/>
  <c r="N65" i="51"/>
  <c r="O65" i="51"/>
  <c r="Y65" i="51"/>
  <c r="N64" i="51"/>
  <c r="O64" i="51"/>
  <c r="Y64" i="51"/>
  <c r="Q61" i="43"/>
  <c r="Q131" i="42"/>
  <c r="Q81" i="43"/>
  <c r="Q117" i="42"/>
  <c r="Q67" i="43"/>
  <c r="Q103" i="42"/>
  <c r="Q53" i="43"/>
  <c r="Q91" i="42"/>
  <c r="Q148" i="43"/>
  <c r="Q105" i="43"/>
  <c r="K107" i="43"/>
  <c r="I107" i="43"/>
  <c r="G107" i="43"/>
  <c r="E107" i="43"/>
  <c r="K93" i="43"/>
  <c r="I93" i="43"/>
  <c r="G93" i="43"/>
  <c r="E93" i="43"/>
  <c r="K73" i="43"/>
  <c r="I73" i="43"/>
  <c r="G73" i="43"/>
  <c r="E73" i="43"/>
  <c r="K59" i="43"/>
  <c r="I59" i="43"/>
  <c r="G59" i="43"/>
  <c r="E59" i="43"/>
  <c r="K35" i="43"/>
  <c r="I35" i="43"/>
  <c r="G35" i="43"/>
  <c r="E35" i="43"/>
  <c r="K21" i="43"/>
  <c r="I21" i="43"/>
  <c r="G21" i="43"/>
  <c r="E21" i="43"/>
  <c r="K107" i="42"/>
  <c r="I107" i="42"/>
  <c r="G107" i="42"/>
  <c r="E107" i="42"/>
  <c r="K93" i="42"/>
  <c r="I93" i="42"/>
  <c r="G93" i="42"/>
  <c r="E93" i="42"/>
  <c r="K73" i="42"/>
  <c r="I73" i="42"/>
  <c r="G73" i="42"/>
  <c r="E73" i="42"/>
  <c r="K59" i="42"/>
  <c r="I59" i="42"/>
  <c r="G59" i="42"/>
  <c r="E59" i="42"/>
  <c r="K35" i="42"/>
  <c r="I35" i="42"/>
  <c r="G35" i="42"/>
  <c r="E35" i="42"/>
  <c r="K21" i="42"/>
  <c r="I21" i="42"/>
  <c r="G21" i="42"/>
  <c r="E21" i="42"/>
  <c r="K107" i="41"/>
  <c r="I107" i="41"/>
  <c r="G107" i="41"/>
  <c r="E107" i="41"/>
  <c r="K93" i="41"/>
  <c r="I93" i="41"/>
  <c r="G93" i="41"/>
  <c r="E93" i="41"/>
  <c r="K73" i="41"/>
  <c r="I73" i="41"/>
  <c r="G73" i="41"/>
  <c r="E73" i="41"/>
  <c r="K59" i="41"/>
  <c r="I59" i="41"/>
  <c r="G59" i="41"/>
  <c r="E59" i="41"/>
  <c r="K35" i="41"/>
  <c r="I35" i="41"/>
  <c r="G35" i="41"/>
  <c r="E35" i="41"/>
  <c r="K21" i="41"/>
  <c r="I21" i="41"/>
  <c r="G21" i="41"/>
  <c r="E21" i="41"/>
  <c r="E93" i="3"/>
  <c r="K107" i="3"/>
  <c r="I107" i="3"/>
  <c r="G107" i="3"/>
  <c r="E107" i="3"/>
  <c r="K93" i="3"/>
  <c r="I93" i="3"/>
  <c r="G93" i="3"/>
  <c r="E73" i="3"/>
  <c r="K59" i="3"/>
  <c r="I59" i="3"/>
  <c r="G59" i="3"/>
  <c r="E59" i="3"/>
  <c r="K73" i="3"/>
  <c r="I73" i="3"/>
  <c r="G73" i="3"/>
  <c r="K35" i="3"/>
  <c r="I35" i="3"/>
  <c r="G35" i="3"/>
  <c r="E35" i="3"/>
  <c r="K21" i="3"/>
  <c r="I21" i="3"/>
  <c r="G21" i="3"/>
  <c r="E21" i="3"/>
  <c r="B34" i="34"/>
  <c r="O64" i="19"/>
  <c r="P64" i="19"/>
  <c r="AB63" i="19"/>
  <c r="P64" i="14"/>
  <c r="Q64" i="14"/>
  <c r="R64" i="14"/>
  <c r="P65" i="14"/>
  <c r="Q65" i="14"/>
  <c r="R65" i="14"/>
  <c r="P66" i="14"/>
  <c r="Q66" i="14"/>
  <c r="R66" i="14"/>
  <c r="P67" i="14"/>
  <c r="Q67" i="14"/>
  <c r="R67" i="14"/>
  <c r="P68" i="14"/>
  <c r="Q68" i="14"/>
  <c r="R68" i="14"/>
  <c r="P69" i="14"/>
  <c r="Q69" i="14"/>
  <c r="R69" i="14"/>
  <c r="P70" i="14"/>
  <c r="Q70" i="14"/>
  <c r="R70" i="14"/>
  <c r="P71" i="14"/>
  <c r="Q71" i="14"/>
  <c r="R71" i="14"/>
  <c r="P72" i="14"/>
  <c r="Q72" i="14"/>
  <c r="R72" i="14"/>
  <c r="P73" i="14"/>
  <c r="Q73" i="14"/>
  <c r="R73" i="14"/>
  <c r="P74" i="14"/>
  <c r="Q74" i="14"/>
  <c r="R74" i="14"/>
  <c r="P75" i="14"/>
  <c r="Q75" i="14"/>
  <c r="R75" i="14"/>
  <c r="P76" i="14"/>
  <c r="Q76" i="14"/>
  <c r="R76" i="14"/>
  <c r="P77" i="14"/>
  <c r="Q77" i="14"/>
  <c r="R77" i="14"/>
  <c r="P78" i="14"/>
  <c r="Q78" i="14"/>
  <c r="R78" i="14"/>
  <c r="P79" i="14"/>
  <c r="Q79" i="14"/>
  <c r="R79" i="14"/>
  <c r="P80" i="14"/>
  <c r="Q80" i="14"/>
  <c r="R80" i="14"/>
  <c r="P81" i="14"/>
  <c r="Q81" i="14"/>
  <c r="R81" i="14"/>
  <c r="P82" i="14"/>
  <c r="Q82" i="14"/>
  <c r="R82" i="14"/>
  <c r="P83" i="14"/>
  <c r="Q83" i="14"/>
  <c r="R83" i="14"/>
  <c r="P84" i="14"/>
  <c r="Q84" i="14"/>
  <c r="R84" i="14"/>
  <c r="P85" i="14"/>
  <c r="Q85" i="14"/>
  <c r="R85" i="14"/>
  <c r="P86" i="14"/>
  <c r="Q86" i="14"/>
  <c r="R86" i="14"/>
  <c r="P87" i="14"/>
  <c r="Q87" i="14"/>
  <c r="R87" i="14"/>
  <c r="P63" i="14"/>
  <c r="Q63" i="14"/>
  <c r="R63" i="14"/>
  <c r="T63" i="14"/>
  <c r="AS63" i="14"/>
  <c r="U68" i="14"/>
  <c r="BE68" i="14"/>
  <c r="U72" i="14"/>
  <c r="BE72" i="14"/>
  <c r="S80" i="14"/>
  <c r="AG80" i="14"/>
  <c r="S74" i="14"/>
  <c r="AG74" i="14"/>
  <c r="S66" i="14"/>
  <c r="AG66" i="14"/>
  <c r="S86" i="14"/>
  <c r="AG86" i="14"/>
  <c r="S82" i="14"/>
  <c r="AG82" i="14"/>
  <c r="T78" i="14"/>
  <c r="AS78" i="14"/>
  <c r="S81" i="14"/>
  <c r="AG81" i="14"/>
  <c r="S70" i="14"/>
  <c r="AG70" i="14"/>
  <c r="T86" i="14"/>
  <c r="AS86" i="14"/>
  <c r="T66" i="14"/>
  <c r="AS66" i="14"/>
  <c r="S77" i="14"/>
  <c r="AG77" i="14"/>
  <c r="T74" i="14"/>
  <c r="AS74" i="14"/>
  <c r="U84" i="14"/>
  <c r="BE84" i="14"/>
  <c r="S72" i="14"/>
  <c r="AG72" i="14"/>
  <c r="U80" i="14"/>
  <c r="BE80" i="14"/>
  <c r="S68" i="14"/>
  <c r="AG68" i="14"/>
  <c r="S65" i="14"/>
  <c r="AG65" i="14"/>
  <c r="S69" i="14"/>
  <c r="AG69" i="14"/>
  <c r="S85" i="14"/>
  <c r="AG85" i="14"/>
  <c r="T82" i="14"/>
  <c r="AS82" i="14"/>
  <c r="S73" i="14"/>
  <c r="AG73" i="14"/>
  <c r="T70" i="14"/>
  <c r="AS70" i="14"/>
  <c r="S78" i="14"/>
  <c r="AG78" i="14"/>
  <c r="U76" i="14"/>
  <c r="BE76" i="14"/>
  <c r="S64" i="14"/>
  <c r="AG64" i="14"/>
  <c r="U63" i="14"/>
  <c r="BE63" i="14"/>
  <c r="S63" i="14"/>
  <c r="AG63" i="14"/>
  <c r="T75" i="14"/>
  <c r="AS75" i="14"/>
  <c r="S75" i="14"/>
  <c r="AG75" i="14"/>
  <c r="U75" i="14"/>
  <c r="BE75" i="14"/>
  <c r="S83" i="14"/>
  <c r="AG83" i="14"/>
  <c r="T83" i="14"/>
  <c r="AS83" i="14"/>
  <c r="U83" i="14"/>
  <c r="BE83" i="14"/>
  <c r="U71" i="14"/>
  <c r="BE71" i="14"/>
  <c r="S71" i="14"/>
  <c r="AG71" i="14"/>
  <c r="T71" i="14"/>
  <c r="AS71" i="14"/>
  <c r="T79" i="14"/>
  <c r="AS79" i="14"/>
  <c r="U79" i="14"/>
  <c r="BE79" i="14"/>
  <c r="S79" i="14"/>
  <c r="AG79" i="14"/>
  <c r="S76" i="14"/>
  <c r="AG76" i="14"/>
  <c r="U67" i="14"/>
  <c r="BE67" i="14"/>
  <c r="T67" i="14"/>
  <c r="AS67" i="14"/>
  <c r="S67" i="14"/>
  <c r="AG67" i="14"/>
  <c r="T87" i="14"/>
  <c r="AS87" i="14"/>
  <c r="U87" i="14"/>
  <c r="BE87" i="14"/>
  <c r="S87" i="14"/>
  <c r="AG87" i="14"/>
  <c r="S84" i="14"/>
  <c r="AG84" i="14"/>
  <c r="U64" i="14"/>
  <c r="BE64" i="14"/>
  <c r="T64" i="14"/>
  <c r="AS64" i="14"/>
  <c r="T84" i="14"/>
  <c r="AS84" i="14"/>
  <c r="T80" i="14"/>
  <c r="AS80" i="14"/>
  <c r="T76" i="14"/>
  <c r="AS76" i="14"/>
  <c r="T72" i="14"/>
  <c r="AS72" i="14"/>
  <c r="T68" i="14"/>
  <c r="AS68" i="14"/>
  <c r="U85" i="14"/>
  <c r="BE85" i="14"/>
  <c r="U81" i="14"/>
  <c r="BE81" i="14"/>
  <c r="U77" i="14"/>
  <c r="BE77" i="14"/>
  <c r="U73" i="14"/>
  <c r="BE73" i="14"/>
  <c r="U69" i="14"/>
  <c r="BE69" i="14"/>
  <c r="U65" i="14"/>
  <c r="BE65" i="14"/>
  <c r="T81" i="14"/>
  <c r="AS81" i="14"/>
  <c r="T73" i="14"/>
  <c r="AS73" i="14"/>
  <c r="T69" i="14"/>
  <c r="AS69" i="14"/>
  <c r="T65" i="14"/>
  <c r="AS65" i="14"/>
  <c r="T85" i="14"/>
  <c r="AS85" i="14"/>
  <c r="T77" i="14"/>
  <c r="AS77" i="14"/>
  <c r="U86" i="14"/>
  <c r="BE86" i="14"/>
  <c r="U82" i="14"/>
  <c r="BE82" i="14"/>
  <c r="U78" i="14"/>
  <c r="BE78" i="14"/>
  <c r="U74" i="14"/>
  <c r="BE74" i="14"/>
  <c r="U70" i="14"/>
  <c r="BE70" i="14"/>
  <c r="U66" i="14"/>
  <c r="BE66" i="14"/>
  <c r="V164" i="2" l="1"/>
  <c r="V65" i="2"/>
  <c r="S123" i="43"/>
  <c r="S145" i="43"/>
  <c r="S137" i="41"/>
  <c r="V158" i="2"/>
  <c r="V73" i="2"/>
  <c r="S139" i="43"/>
  <c r="V166" i="2"/>
  <c r="V62" i="2"/>
  <c r="S126" i="43"/>
  <c r="S142" i="41"/>
  <c r="S129" i="41"/>
  <c r="S145" i="41"/>
  <c r="S155" i="43"/>
  <c r="S45" i="3"/>
  <c r="V163" i="2"/>
  <c r="V70" i="2"/>
  <c r="S129" i="43"/>
  <c r="V161" i="2"/>
  <c r="V160" i="2"/>
  <c r="V67" i="2"/>
  <c r="S155" i="41"/>
  <c r="V169" i="2"/>
  <c r="V159" i="2"/>
  <c r="V63" i="2"/>
  <c r="V162" i="2"/>
  <c r="S121" i="41"/>
  <c r="V151" i="2"/>
  <c r="V54" i="2"/>
  <c r="V145" i="2"/>
  <c r="V144" i="2"/>
  <c r="V48" i="2"/>
  <c r="V74" i="2"/>
  <c r="V115" i="2"/>
  <c r="V175" i="2"/>
  <c r="S80" i="43"/>
  <c r="S101" i="43"/>
  <c r="S93" i="41"/>
  <c r="S118" i="43"/>
  <c r="S110" i="41"/>
  <c r="S107" i="43"/>
  <c r="S83" i="41"/>
  <c r="S99" i="43"/>
  <c r="S81" i="43"/>
  <c r="S97" i="43"/>
  <c r="S59" i="3"/>
  <c r="S93" i="43"/>
  <c r="S110" i="43"/>
  <c r="V141" i="2"/>
  <c r="V40" i="2"/>
  <c r="V113" i="2"/>
  <c r="S85" i="43"/>
  <c r="S114" i="41"/>
  <c r="S111" i="41"/>
  <c r="S116" i="41"/>
  <c r="S102" i="43"/>
  <c r="S99" i="41"/>
  <c r="V143" i="2"/>
  <c r="V120" i="2"/>
  <c r="S94" i="41"/>
  <c r="V146" i="2"/>
  <c r="V57" i="2"/>
  <c r="V56" i="2"/>
  <c r="V138" i="2"/>
  <c r="V38" i="2"/>
  <c r="V45" i="2"/>
  <c r="V80" i="2"/>
  <c r="V125" i="2"/>
  <c r="V33" i="2"/>
  <c r="V34" i="2"/>
  <c r="V121" i="2"/>
  <c r="V111" i="2"/>
  <c r="S114" i="43"/>
  <c r="S106" i="41"/>
  <c r="S111" i="43"/>
  <c r="S103" i="41"/>
  <c r="S116" i="43"/>
  <c r="S108" i="41"/>
  <c r="S94" i="43"/>
  <c r="S86" i="41"/>
  <c r="S53" i="3"/>
  <c r="V117" i="2"/>
  <c r="S43" i="3"/>
  <c r="S64" i="3"/>
  <c r="V49" i="2"/>
  <c r="V114" i="2"/>
  <c r="S104" i="41"/>
  <c r="S98" i="41"/>
  <c r="S95" i="41"/>
  <c r="S100" i="41"/>
  <c r="S86" i="43"/>
  <c r="S97" i="41"/>
  <c r="S91" i="41"/>
  <c r="S91" i="43"/>
  <c r="S105" i="41"/>
  <c r="V157" i="2"/>
  <c r="V52" i="2"/>
  <c r="V142" i="2"/>
  <c r="V44" i="2"/>
  <c r="V43" i="2"/>
  <c r="V126" i="2"/>
  <c r="V27" i="2"/>
  <c r="V36" i="2"/>
  <c r="V116" i="2"/>
  <c r="V25" i="2"/>
  <c r="S104" i="43"/>
  <c r="S96" i="41"/>
  <c r="S117" i="41"/>
  <c r="S98" i="43"/>
  <c r="S90" i="41"/>
  <c r="S95" i="43"/>
  <c r="S87" i="41"/>
  <c r="S100" i="43"/>
  <c r="S92" i="41"/>
  <c r="S89" i="43"/>
  <c r="S83" i="43"/>
  <c r="S113" i="43"/>
  <c r="V112" i="2"/>
  <c r="S85" i="41"/>
  <c r="S102" i="41"/>
  <c r="V134" i="2"/>
  <c r="V42" i="2"/>
  <c r="V119" i="2"/>
  <c r="S106" i="43"/>
  <c r="S103" i="43"/>
  <c r="S108" i="43"/>
  <c r="S115" i="43"/>
  <c r="V154" i="2"/>
  <c r="V46" i="2"/>
  <c r="V15" i="2"/>
  <c r="V178" i="2"/>
  <c r="S96" i="43"/>
  <c r="S88" i="41"/>
  <c r="S117" i="43"/>
  <c r="S109" i="41"/>
  <c r="S90" i="43"/>
  <c r="S82" i="41"/>
  <c r="S87" i="43"/>
  <c r="S92" i="43"/>
  <c r="S84" i="41"/>
  <c r="S113" i="41"/>
  <c r="S51" i="3"/>
  <c r="Q153" i="43"/>
  <c r="O13" i="22"/>
  <c r="Q119" i="43"/>
  <c r="Q75" i="43"/>
  <c r="Q31" i="43"/>
  <c r="Q153" i="42"/>
  <c r="Q16" i="43"/>
  <c r="Q52" i="43"/>
  <c r="Q104" i="43"/>
  <c r="Q58" i="43"/>
  <c r="Q143" i="42"/>
  <c r="Q111" i="42"/>
  <c r="Q79" i="42"/>
  <c r="Q47" i="42"/>
  <c r="Q15" i="42"/>
  <c r="Q68" i="42"/>
  <c r="Q141" i="41"/>
  <c r="Q121" i="41"/>
  <c r="Q105" i="41"/>
  <c r="Q89" i="41"/>
  <c r="Q73" i="41"/>
  <c r="Q57" i="41"/>
  <c r="Q41" i="41"/>
  <c r="Q25" i="41"/>
  <c r="Q9" i="41"/>
  <c r="Q74" i="42"/>
  <c r="Q140" i="42"/>
  <c r="Q12" i="42"/>
  <c r="Q138" i="41"/>
  <c r="Q122" i="41"/>
  <c r="Q106" i="41"/>
  <c r="Q90" i="41"/>
  <c r="Q74" i="41"/>
  <c r="Q58" i="41"/>
  <c r="Q42" i="41"/>
  <c r="Q26" i="41"/>
  <c r="Q10" i="41"/>
  <c r="Q78" i="42"/>
  <c r="Q128" i="42"/>
  <c r="Q156" i="41"/>
  <c r="AI144" i="14"/>
  <c r="W81" i="14"/>
  <c r="Q88" i="42"/>
  <c r="AU126" i="14"/>
  <c r="Q136" i="42"/>
  <c r="Q6" i="42"/>
  <c r="AI101" i="14"/>
  <c r="AI85" i="14"/>
  <c r="W97" i="14"/>
  <c r="Q130" i="42"/>
  <c r="W152" i="14"/>
  <c r="W88" i="14"/>
  <c r="AI141" i="14"/>
  <c r="AU145" i="14"/>
  <c r="Q67" i="3"/>
  <c r="W151" i="14"/>
  <c r="W87" i="14"/>
  <c r="AI140" i="14"/>
  <c r="AU142" i="14"/>
  <c r="T24" i="2"/>
  <c r="T88" i="2"/>
  <c r="T152" i="2"/>
  <c r="Q152" i="3"/>
  <c r="Q136" i="3"/>
  <c r="Q120" i="3"/>
  <c r="Q104" i="3"/>
  <c r="Q88" i="3"/>
  <c r="Q72" i="3"/>
  <c r="Q56" i="3"/>
  <c r="Q40" i="3"/>
  <c r="Q24" i="3"/>
  <c r="Q8" i="3"/>
  <c r="T42" i="2"/>
  <c r="T43" i="2"/>
  <c r="T107" i="2"/>
  <c r="T171" i="2"/>
  <c r="T44" i="2"/>
  <c r="T108" i="2"/>
  <c r="T172" i="2"/>
  <c r="T45" i="2"/>
  <c r="T109" i="2"/>
  <c r="T173" i="2"/>
  <c r="Q65" i="3"/>
  <c r="T89" i="2"/>
  <c r="R77" i="51"/>
  <c r="R141" i="51"/>
  <c r="Q155" i="43"/>
  <c r="Q111" i="43"/>
  <c r="Q71" i="43"/>
  <c r="Q27" i="43"/>
  <c r="Q151" i="42"/>
  <c r="Q156" i="42"/>
  <c r="Q150" i="43"/>
  <c r="Q88" i="43"/>
  <c r="Q42" i="43"/>
  <c r="Q141" i="42"/>
  <c r="Q109" i="42"/>
  <c r="Q77" i="42"/>
  <c r="Q45" i="42"/>
  <c r="Q13" i="42"/>
  <c r="Q52" i="42"/>
  <c r="Q139" i="41"/>
  <c r="Q119" i="41"/>
  <c r="Q103" i="41"/>
  <c r="Q87" i="41"/>
  <c r="Q71" i="41"/>
  <c r="Q55" i="41"/>
  <c r="Q39" i="41"/>
  <c r="Q151" i="43"/>
  <c r="Q107" i="43"/>
  <c r="Q63" i="43"/>
  <c r="Q23" i="43"/>
  <c r="Q147" i="42"/>
  <c r="Q146" i="43"/>
  <c r="Q118" i="43"/>
  <c r="Q56" i="43"/>
  <c r="Q10" i="43"/>
  <c r="Q137" i="42"/>
  <c r="Q105" i="42"/>
  <c r="Q73" i="42"/>
  <c r="Q41" i="42"/>
  <c r="Q9" i="42"/>
  <c r="Q36" i="42"/>
  <c r="Q133" i="41"/>
  <c r="Q117" i="41"/>
  <c r="Q101" i="41"/>
  <c r="Q85" i="41"/>
  <c r="Q69" i="41"/>
  <c r="Q53" i="41"/>
  <c r="Q37" i="41"/>
  <c r="Q21" i="41"/>
  <c r="Q94" i="43"/>
  <c r="Q42" i="42"/>
  <c r="Q108" i="42"/>
  <c r="Q150" i="41"/>
  <c r="Q134" i="41"/>
  <c r="Q118" i="41"/>
  <c r="Q102" i="41"/>
  <c r="Q86" i="41"/>
  <c r="Q70" i="41"/>
  <c r="Q54" i="41"/>
  <c r="Q38" i="41"/>
  <c r="Q22" i="41"/>
  <c r="Q62" i="43"/>
  <c r="Q46" i="42"/>
  <c r="Q96" i="42"/>
  <c r="O4" i="22"/>
  <c r="Q40" i="42"/>
  <c r="AU146" i="14"/>
  <c r="W161" i="14"/>
  <c r="R132" i="51"/>
  <c r="W193" i="14"/>
  <c r="Q143" i="43"/>
  <c r="Q103" i="43"/>
  <c r="Q59" i="43"/>
  <c r="Q15" i="43"/>
  <c r="O9" i="22"/>
  <c r="Q82" i="43"/>
  <c r="Q54" i="43"/>
  <c r="Q148" i="42"/>
  <c r="Q124" i="43"/>
  <c r="Q129" i="42"/>
  <c r="Q97" i="42"/>
  <c r="Q65" i="42"/>
  <c r="Q33" i="42"/>
  <c r="Q157" i="41"/>
  <c r="Q20" i="42"/>
  <c r="Q131" i="41"/>
  <c r="Q115" i="41"/>
  <c r="Q99" i="41"/>
  <c r="Q83" i="41"/>
  <c r="Q67" i="41"/>
  <c r="Q51" i="41"/>
  <c r="Q35" i="41"/>
  <c r="Q19" i="41"/>
  <c r="Q4" i="43"/>
  <c r="Q26" i="42"/>
  <c r="Q92" i="42"/>
  <c r="Q148" i="41"/>
  <c r="Q132" i="41"/>
  <c r="Q116" i="41"/>
  <c r="Q100" i="41"/>
  <c r="Q84" i="41"/>
  <c r="Q68" i="41"/>
  <c r="Q52" i="41"/>
  <c r="Q36" i="41"/>
  <c r="Q20" i="41"/>
  <c r="Q36" i="43"/>
  <c r="Q30" i="42"/>
  <c r="Q80" i="42"/>
  <c r="Q70" i="42"/>
  <c r="Q98" i="42"/>
  <c r="Q180" i="18"/>
  <c r="W145" i="14"/>
  <c r="O2" i="22"/>
  <c r="W129" i="14"/>
  <c r="Q134" i="42"/>
  <c r="Q104" i="42"/>
  <c r="Q6" i="41"/>
  <c r="AI170" i="14"/>
  <c r="W192" i="14"/>
  <c r="W128" i="14"/>
  <c r="AI63" i="14"/>
  <c r="AI100" i="14"/>
  <c r="Q172" i="18"/>
  <c r="W191" i="14"/>
  <c r="W127" i="14"/>
  <c r="AI204" i="14"/>
  <c r="AI99" i="14"/>
  <c r="Q164" i="18"/>
  <c r="T48" i="2"/>
  <c r="T112" i="2"/>
  <c r="T176" i="2"/>
  <c r="Q146" i="3"/>
  <c r="Q130" i="3"/>
  <c r="Q114" i="3"/>
  <c r="Q98" i="3"/>
  <c r="Q82" i="3"/>
  <c r="Q66" i="3"/>
  <c r="Q50" i="3"/>
  <c r="Q34" i="3"/>
  <c r="Q18" i="3"/>
  <c r="Q2" i="3"/>
  <c r="T3" i="2"/>
  <c r="T67" i="2"/>
  <c r="T131" i="2"/>
  <c r="T4" i="2"/>
  <c r="T68" i="2"/>
  <c r="T132" i="2"/>
  <c r="T5" i="2"/>
  <c r="T69" i="2"/>
  <c r="T133" i="2"/>
  <c r="Q145" i="3"/>
  <c r="Q17" i="3"/>
  <c r="T137" i="2"/>
  <c r="R101" i="51"/>
  <c r="R165" i="51"/>
  <c r="Q127" i="43"/>
  <c r="Q43" i="43"/>
  <c r="Q96" i="43"/>
  <c r="Q146" i="42"/>
  <c r="Q60" i="43"/>
  <c r="Q89" i="42"/>
  <c r="Q25" i="42"/>
  <c r="Q145" i="41"/>
  <c r="Q109" i="41"/>
  <c r="Q77" i="41"/>
  <c r="Q45" i="41"/>
  <c r="Q15" i="41"/>
  <c r="Q58" i="42"/>
  <c r="Q44" i="42"/>
  <c r="Q130" i="41"/>
  <c r="Q108" i="41"/>
  <c r="Q80" i="41"/>
  <c r="Q56" i="41"/>
  <c r="Q30" i="41"/>
  <c r="Q142" i="42"/>
  <c r="Q144" i="42"/>
  <c r="W63" i="14"/>
  <c r="AI131" i="14"/>
  <c r="W73" i="14"/>
  <c r="W64" i="14"/>
  <c r="W121" i="14"/>
  <c r="Q2" i="41"/>
  <c r="AI68" i="14"/>
  <c r="W168" i="14"/>
  <c r="W80" i="14"/>
  <c r="AI84" i="14"/>
  <c r="R110" i="51"/>
  <c r="W143" i="14"/>
  <c r="AI192" i="14"/>
  <c r="AU185" i="14"/>
  <c r="T32" i="2"/>
  <c r="T120" i="2"/>
  <c r="Q156" i="3"/>
  <c r="Q134" i="3"/>
  <c r="Q112" i="3"/>
  <c r="Q92" i="3"/>
  <c r="Q70" i="3"/>
  <c r="Q48" i="3"/>
  <c r="Q28" i="3"/>
  <c r="Q6" i="3"/>
  <c r="T11" i="2"/>
  <c r="T91" i="2"/>
  <c r="T179" i="2"/>
  <c r="T76" i="2"/>
  <c r="T156" i="2"/>
  <c r="T53" i="2"/>
  <c r="T141" i="2"/>
  <c r="Q97" i="3"/>
  <c r="T105" i="2"/>
  <c r="R109" i="51"/>
  <c r="R189" i="51"/>
  <c r="U182" i="19"/>
  <c r="U150" i="19"/>
  <c r="U118" i="19"/>
  <c r="U86" i="19"/>
  <c r="Q37" i="3"/>
  <c r="T110" i="2"/>
  <c r="R87" i="51"/>
  <c r="R151" i="51"/>
  <c r="Q71" i="3"/>
  <c r="T79" i="2"/>
  <c r="R72" i="51"/>
  <c r="R136" i="51"/>
  <c r="R200" i="51"/>
  <c r="Q41" i="3"/>
  <c r="T113" i="2"/>
  <c r="R81" i="51"/>
  <c r="R145" i="51"/>
  <c r="U204" i="19"/>
  <c r="U172" i="19"/>
  <c r="U140" i="19"/>
  <c r="U108" i="19"/>
  <c r="Q139" i="3"/>
  <c r="Q123" i="43"/>
  <c r="Q39" i="43"/>
  <c r="Q32" i="43"/>
  <c r="Q120" i="43"/>
  <c r="Q152" i="42"/>
  <c r="Q81" i="42"/>
  <c r="Q17" i="42"/>
  <c r="Q143" i="41"/>
  <c r="Q107" i="41"/>
  <c r="Q75" i="41"/>
  <c r="Q43" i="41"/>
  <c r="Q13" i="41"/>
  <c r="Q10" i="42"/>
  <c r="Q28" i="42"/>
  <c r="Q128" i="41"/>
  <c r="Q104" i="41"/>
  <c r="Q78" i="41"/>
  <c r="Q50" i="41"/>
  <c r="Q28" i="41"/>
  <c r="Q126" i="42"/>
  <c r="Q112" i="42"/>
  <c r="W153" i="14"/>
  <c r="Q3" i="41"/>
  <c r="AI124" i="14"/>
  <c r="AI117" i="14"/>
  <c r="AI195" i="14"/>
  <c r="Q4" i="41"/>
  <c r="Q2" i="42"/>
  <c r="W160" i="14"/>
  <c r="W72" i="14"/>
  <c r="AI67" i="14"/>
  <c r="T150" i="2"/>
  <c r="W135" i="14"/>
  <c r="AI179" i="14"/>
  <c r="AU162" i="14"/>
  <c r="T40" i="2"/>
  <c r="T128" i="2"/>
  <c r="Q154" i="3"/>
  <c r="Q132" i="3"/>
  <c r="Q110" i="3"/>
  <c r="Q90" i="3"/>
  <c r="Q68" i="3"/>
  <c r="Q46" i="3"/>
  <c r="Q26" i="3"/>
  <c r="Q4" i="3"/>
  <c r="T19" i="2"/>
  <c r="T99" i="2"/>
  <c r="T187" i="2"/>
  <c r="T84" i="2"/>
  <c r="T164" i="2"/>
  <c r="T61" i="2"/>
  <c r="T149" i="2"/>
  <c r="Q81" i="3"/>
  <c r="T121" i="2"/>
  <c r="R117" i="51"/>
  <c r="R197" i="51"/>
  <c r="U178" i="19"/>
  <c r="U146" i="19"/>
  <c r="U114" i="19"/>
  <c r="Q149" i="3"/>
  <c r="Q21" i="3"/>
  <c r="T126" i="2"/>
  <c r="R95" i="51"/>
  <c r="R159" i="51"/>
  <c r="Q55" i="3"/>
  <c r="T95" i="2"/>
  <c r="R80" i="51"/>
  <c r="R144" i="51"/>
  <c r="Q153" i="3"/>
  <c r="Q25" i="3"/>
  <c r="T129" i="2"/>
  <c r="R89" i="51"/>
  <c r="R153" i="51"/>
  <c r="U200" i="19"/>
  <c r="U168" i="19"/>
  <c r="U136" i="19"/>
  <c r="U104" i="19"/>
  <c r="Q123" i="3"/>
  <c r="T6" i="2"/>
  <c r="T146" i="2"/>
  <c r="R98" i="51"/>
  <c r="R162" i="51"/>
  <c r="R76" i="51"/>
  <c r="U191" i="19"/>
  <c r="Q95" i="43"/>
  <c r="Q13" i="43"/>
  <c r="Q66" i="43"/>
  <c r="O6" i="22"/>
  <c r="Q127" i="42"/>
  <c r="Q63" i="42"/>
  <c r="Q155" i="41"/>
  <c r="Q129" i="41"/>
  <c r="Q97" i="41"/>
  <c r="Q65" i="41"/>
  <c r="Q33" i="41"/>
  <c r="Q11" i="41"/>
  <c r="Q78" i="43"/>
  <c r="Q152" i="41"/>
  <c r="Q126" i="41"/>
  <c r="Q98" i="41"/>
  <c r="Q76" i="41"/>
  <c r="Q48" i="41"/>
  <c r="Q24" i="41"/>
  <c r="Q110" i="42"/>
  <c r="Q64" i="42"/>
  <c r="W89" i="14"/>
  <c r="Q5" i="41"/>
  <c r="Q116" i="18"/>
  <c r="AU105" i="14"/>
  <c r="Q34" i="42"/>
  <c r="Q24" i="42"/>
  <c r="Q22" i="42"/>
  <c r="W144" i="14"/>
  <c r="AI194" i="14"/>
  <c r="AU186" i="14"/>
  <c r="W119" i="14"/>
  <c r="AI165" i="14"/>
  <c r="AU121" i="14"/>
  <c r="T56" i="2"/>
  <c r="T136" i="2"/>
  <c r="Q150" i="3"/>
  <c r="Q128" i="3"/>
  <c r="Q108" i="3"/>
  <c r="Q86" i="3"/>
  <c r="Q64" i="3"/>
  <c r="Q44" i="3"/>
  <c r="Q22" i="3"/>
  <c r="T10" i="2"/>
  <c r="T27" i="2"/>
  <c r="T115" i="2"/>
  <c r="T12" i="2"/>
  <c r="T92" i="2"/>
  <c r="T180" i="2"/>
  <c r="T77" i="2"/>
  <c r="T157" i="2"/>
  <c r="Q49" i="3"/>
  <c r="T153" i="2"/>
  <c r="R125" i="51"/>
  <c r="R64" i="51"/>
  <c r="U174" i="19"/>
  <c r="U142" i="19"/>
  <c r="U110" i="19"/>
  <c r="Q133" i="3"/>
  <c r="Q5" i="3"/>
  <c r="T142" i="2"/>
  <c r="R103" i="51"/>
  <c r="R167" i="51"/>
  <c r="Q39" i="3"/>
  <c r="T111" i="2"/>
  <c r="R88" i="51"/>
  <c r="R152" i="51"/>
  <c r="Q137" i="3"/>
  <c r="Q9" i="3"/>
  <c r="T145" i="2"/>
  <c r="R97" i="51"/>
  <c r="R161" i="51"/>
  <c r="U196" i="19"/>
  <c r="U164" i="19"/>
  <c r="U132" i="19"/>
  <c r="U100" i="19"/>
  <c r="Q107" i="3"/>
  <c r="Q139" i="43"/>
  <c r="Q55" i="43"/>
  <c r="Q144" i="43"/>
  <c r="Q38" i="43"/>
  <c r="Q108" i="43"/>
  <c r="Q95" i="42"/>
  <c r="Q31" i="42"/>
  <c r="Q149" i="41"/>
  <c r="Q113" i="41"/>
  <c r="Q81" i="41"/>
  <c r="Q49" i="41"/>
  <c r="Q23" i="41"/>
  <c r="Q106" i="42"/>
  <c r="Q76" i="42"/>
  <c r="Q140" i="41"/>
  <c r="Q112" i="41"/>
  <c r="Q88" i="41"/>
  <c r="Q62" i="41"/>
  <c r="Q34" i="41"/>
  <c r="Q12" i="41"/>
  <c r="Q154" i="41"/>
  <c r="AU190" i="14"/>
  <c r="Q50" i="42"/>
  <c r="W201" i="14"/>
  <c r="Q86" i="42"/>
  <c r="N2" i="35"/>
  <c r="W113" i="14"/>
  <c r="W169" i="14"/>
  <c r="W184" i="14"/>
  <c r="W104" i="14"/>
  <c r="AI130" i="14"/>
  <c r="Q108" i="18"/>
  <c r="W167" i="14"/>
  <c r="W79" i="14"/>
  <c r="AI83" i="14"/>
  <c r="R91" i="51"/>
  <c r="T8" i="2"/>
  <c r="T96" i="2"/>
  <c r="T184" i="2"/>
  <c r="Q140" i="3"/>
  <c r="Q118" i="3"/>
  <c r="Q96" i="3"/>
  <c r="Q76" i="3"/>
  <c r="Q54" i="3"/>
  <c r="Q32" i="3"/>
  <c r="Q12" i="3"/>
  <c r="T50" i="2"/>
  <c r="T75" i="2"/>
  <c r="T155" i="2"/>
  <c r="T52" i="2"/>
  <c r="T140" i="2"/>
  <c r="T29" i="2"/>
  <c r="T117" i="2"/>
  <c r="Q129" i="3"/>
  <c r="T55" i="2"/>
  <c r="R85" i="51"/>
  <c r="R173" i="51"/>
  <c r="U190" i="19"/>
  <c r="U158" i="19"/>
  <c r="U126" i="19"/>
  <c r="U94" i="19"/>
  <c r="Q69" i="3"/>
  <c r="T78" i="2"/>
  <c r="R71" i="51"/>
  <c r="R135" i="51"/>
  <c r="Q103" i="3"/>
  <c r="T41" i="2"/>
  <c r="T175" i="2"/>
  <c r="R120" i="51"/>
  <c r="R184" i="51"/>
  <c r="Q73" i="3"/>
  <c r="T81" i="2"/>
  <c r="R65" i="51"/>
  <c r="R129" i="51"/>
  <c r="R193" i="51"/>
  <c r="U180" i="19"/>
  <c r="U148" i="19"/>
  <c r="U116" i="19"/>
  <c r="U84" i="19"/>
  <c r="Q43" i="3"/>
  <c r="T98" i="2"/>
  <c r="R74" i="51"/>
  <c r="R138" i="51"/>
  <c r="T74" i="2"/>
  <c r="R178" i="51"/>
  <c r="Q91" i="43"/>
  <c r="Q50" i="43"/>
  <c r="Q125" i="42"/>
  <c r="Q153" i="41"/>
  <c r="Q95" i="41"/>
  <c r="Q31" i="41"/>
  <c r="Q34" i="43"/>
  <c r="Q124" i="41"/>
  <c r="Q72" i="41"/>
  <c r="Q18" i="41"/>
  <c r="Q48" i="42"/>
  <c r="Q18" i="42"/>
  <c r="U113" i="19"/>
  <c r="Q82" i="42"/>
  <c r="W136" i="14"/>
  <c r="AU166" i="14"/>
  <c r="W159" i="14"/>
  <c r="AI64" i="14"/>
  <c r="T144" i="2"/>
  <c r="Q126" i="3"/>
  <c r="Q84" i="3"/>
  <c r="Q42" i="3"/>
  <c r="T18" i="2"/>
  <c r="T123" i="2"/>
  <c r="T100" i="2"/>
  <c r="T85" i="2"/>
  <c r="Q33" i="3"/>
  <c r="R133" i="51"/>
  <c r="U170" i="19"/>
  <c r="U106" i="19"/>
  <c r="T17" i="2"/>
  <c r="R111" i="51"/>
  <c r="Q23" i="3"/>
  <c r="R96" i="51"/>
  <c r="Q121" i="3"/>
  <c r="T161" i="2"/>
  <c r="R169" i="51"/>
  <c r="U160" i="19"/>
  <c r="U96" i="19"/>
  <c r="Q11" i="3"/>
  <c r="T178" i="2"/>
  <c r="R130" i="51"/>
  <c r="T166" i="2"/>
  <c r="U159" i="19"/>
  <c r="U68" i="19"/>
  <c r="Q119" i="18"/>
  <c r="Q183" i="18"/>
  <c r="AU108" i="14"/>
  <c r="AU172" i="14"/>
  <c r="AI94" i="14"/>
  <c r="AI158" i="14"/>
  <c r="Q61" i="3"/>
  <c r="R123" i="51"/>
  <c r="U169" i="19"/>
  <c r="Q80" i="18"/>
  <c r="Q144" i="18"/>
  <c r="AU69" i="14"/>
  <c r="AU133" i="14"/>
  <c r="AU197" i="14"/>
  <c r="AI119" i="14"/>
  <c r="AI183" i="14"/>
  <c r="T87" i="2"/>
  <c r="R180" i="51"/>
  <c r="U99" i="19"/>
  <c r="Q73" i="18"/>
  <c r="Q137" i="18"/>
  <c r="Q201" i="18"/>
  <c r="Q15" i="3"/>
  <c r="R148" i="51"/>
  <c r="U125" i="19"/>
  <c r="Q106" i="18"/>
  <c r="Q170" i="18"/>
  <c r="AU95" i="14"/>
  <c r="AU159" i="14"/>
  <c r="AI81" i="14"/>
  <c r="AI145" i="14"/>
  <c r="W67" i="14"/>
  <c r="Q87" i="43"/>
  <c r="Q132" i="43"/>
  <c r="Q121" i="42"/>
  <c r="Q20" i="43"/>
  <c r="Q93" i="41"/>
  <c r="Q29" i="41"/>
  <c r="Q14" i="43"/>
  <c r="Q120" i="41"/>
  <c r="Q66" i="41"/>
  <c r="Q16" i="41"/>
  <c r="Q32" i="42"/>
  <c r="Q38" i="42"/>
  <c r="Q56" i="42"/>
  <c r="Q102" i="42"/>
  <c r="W120" i="14"/>
  <c r="AU122" i="14"/>
  <c r="W111" i="14"/>
  <c r="AU98" i="14"/>
  <c r="T160" i="2"/>
  <c r="Q124" i="3"/>
  <c r="Q80" i="3"/>
  <c r="Q38" i="3"/>
  <c r="T26" i="2"/>
  <c r="T139" i="2"/>
  <c r="T116" i="2"/>
  <c r="T93" i="2"/>
  <c r="T14" i="2"/>
  <c r="R149" i="51"/>
  <c r="U166" i="19"/>
  <c r="U102" i="19"/>
  <c r="T39" i="2"/>
  <c r="R119" i="51"/>
  <c r="Q7" i="3"/>
  <c r="R104" i="51"/>
  <c r="Q105" i="3"/>
  <c r="T177" i="2"/>
  <c r="R177" i="51"/>
  <c r="U156" i="19"/>
  <c r="U92" i="19"/>
  <c r="T25" i="2"/>
  <c r="T2" i="2"/>
  <c r="R146" i="51"/>
  <c r="R99" i="51"/>
  <c r="U143" i="19"/>
  <c r="U64" i="19"/>
  <c r="Q127" i="18"/>
  <c r="Q191" i="18"/>
  <c r="AU116" i="14"/>
  <c r="AU180" i="14"/>
  <c r="AI102" i="14"/>
  <c r="AI166" i="14"/>
  <c r="Q3" i="3"/>
  <c r="R142" i="51"/>
  <c r="U153" i="19"/>
  <c r="Q88" i="18"/>
  <c r="Q152" i="18"/>
  <c r="AU77" i="14"/>
  <c r="AU141" i="14"/>
  <c r="AU63" i="14"/>
  <c r="AI127" i="14"/>
  <c r="AI191" i="14"/>
  <c r="T134" i="2"/>
  <c r="R194" i="51"/>
  <c r="U83" i="19"/>
  <c r="Q81" i="18"/>
  <c r="Q145" i="18"/>
  <c r="AU70" i="14"/>
  <c r="T49" i="2"/>
  <c r="R170" i="51"/>
  <c r="U109" i="19"/>
  <c r="Q114" i="18"/>
  <c r="Q178" i="18"/>
  <c r="AU103" i="14"/>
  <c r="AU167" i="14"/>
  <c r="AI89" i="14"/>
  <c r="AI153" i="14"/>
  <c r="Q115" i="3"/>
  <c r="R86" i="51"/>
  <c r="U183" i="19"/>
  <c r="U78" i="19"/>
  <c r="Q99" i="18"/>
  <c r="Q163" i="18"/>
  <c r="Q79" i="43"/>
  <c r="Q68" i="43"/>
  <c r="Q113" i="42"/>
  <c r="Q84" i="42"/>
  <c r="Q91" i="41"/>
  <c r="Q27" i="41"/>
  <c r="Q124" i="42"/>
  <c r="Q114" i="41"/>
  <c r="Q64" i="41"/>
  <c r="Q14" i="41"/>
  <c r="Q16" i="42"/>
  <c r="Q154" i="42"/>
  <c r="Q114" i="42"/>
  <c r="Q110" i="43"/>
  <c r="W112" i="14"/>
  <c r="AU102" i="14"/>
  <c r="W103" i="14"/>
  <c r="Q100" i="18"/>
  <c r="T168" i="2"/>
  <c r="Q122" i="3"/>
  <c r="Q78" i="3"/>
  <c r="Q36" i="3"/>
  <c r="T34" i="2"/>
  <c r="T147" i="2"/>
  <c r="T124" i="2"/>
  <c r="T101" i="2"/>
  <c r="T33" i="2"/>
  <c r="R157" i="51"/>
  <c r="U162" i="19"/>
  <c r="U98" i="19"/>
  <c r="T62" i="2"/>
  <c r="R127" i="51"/>
  <c r="T22" i="2"/>
  <c r="R112" i="51"/>
  <c r="Q89" i="3"/>
  <c r="T193" i="2"/>
  <c r="R185" i="51"/>
  <c r="U152" i="19"/>
  <c r="U88" i="19"/>
  <c r="T47" i="2"/>
  <c r="R66" i="51"/>
  <c r="R154" i="51"/>
  <c r="R118" i="51"/>
  <c r="U127" i="19"/>
  <c r="Q71" i="18"/>
  <c r="Q135" i="18"/>
  <c r="Q199" i="18"/>
  <c r="AU124" i="14"/>
  <c r="AU188" i="14"/>
  <c r="AI110" i="14"/>
  <c r="AI174" i="14"/>
  <c r="T31" i="2"/>
  <c r="R164" i="51"/>
  <c r="U137" i="19"/>
  <c r="Q96" i="18"/>
  <c r="Q160" i="18"/>
  <c r="AU85" i="14"/>
  <c r="AU149" i="14"/>
  <c r="AI71" i="14"/>
  <c r="AI135" i="14"/>
  <c r="AI199" i="14"/>
  <c r="T170" i="2"/>
  <c r="U195" i="19"/>
  <c r="U79" i="19"/>
  <c r="Q89" i="18"/>
  <c r="Q153" i="18"/>
  <c r="AU78" i="14"/>
  <c r="T90" i="2"/>
  <c r="R182" i="51"/>
  <c r="U93" i="19"/>
  <c r="Q122" i="18"/>
  <c r="Q186" i="18"/>
  <c r="AU111" i="14"/>
  <c r="AU175" i="14"/>
  <c r="AI97" i="14"/>
  <c r="AI161" i="14"/>
  <c r="Q95" i="3"/>
  <c r="R108" i="51"/>
  <c r="U167" i="19"/>
  <c r="U74" i="19"/>
  <c r="Q107" i="18"/>
  <c r="Q171" i="18"/>
  <c r="AU88" i="14"/>
  <c r="AU152" i="14"/>
  <c r="AI74" i="14"/>
  <c r="Q47" i="43"/>
  <c r="Q22" i="43"/>
  <c r="Q93" i="42"/>
  <c r="Q147" i="41"/>
  <c r="Q79" i="41"/>
  <c r="Q17" i="41"/>
  <c r="Q60" i="42"/>
  <c r="Q110" i="41"/>
  <c r="Q60" i="41"/>
  <c r="Q8" i="41"/>
  <c r="Q18" i="43"/>
  <c r="W137" i="14"/>
  <c r="W185" i="14"/>
  <c r="W105" i="14"/>
  <c r="W96" i="14"/>
  <c r="U129" i="19"/>
  <c r="W95" i="14"/>
  <c r="U145" i="19"/>
  <c r="T16" i="2"/>
  <c r="T192" i="2"/>
  <c r="Q116" i="3"/>
  <c r="Q74" i="3"/>
  <c r="Q30" i="3"/>
  <c r="T58" i="2"/>
  <c r="T163" i="2"/>
  <c r="T148" i="2"/>
  <c r="T125" i="2"/>
  <c r="T73" i="2"/>
  <c r="R181" i="51"/>
  <c r="U154" i="19"/>
  <c r="U90" i="19"/>
  <c r="T94" i="2"/>
  <c r="R143" i="51"/>
  <c r="T63" i="2"/>
  <c r="R128" i="51"/>
  <c r="Q57" i="3"/>
  <c r="R73" i="51"/>
  <c r="R201" i="51"/>
  <c r="U144" i="19"/>
  <c r="Q155" i="3"/>
  <c r="T66" i="2"/>
  <c r="R82" i="51"/>
  <c r="Q109" i="3"/>
  <c r="R140" i="51"/>
  <c r="U111" i="19"/>
  <c r="Q79" i="18"/>
  <c r="Q143" i="18"/>
  <c r="AU68" i="14"/>
  <c r="AU132" i="14"/>
  <c r="AU196" i="14"/>
  <c r="AI118" i="14"/>
  <c r="AI182" i="14"/>
  <c r="T86" i="2"/>
  <c r="R179" i="51"/>
  <c r="U121" i="19"/>
  <c r="Q104" i="18"/>
  <c r="Q168" i="18"/>
  <c r="AU93" i="14"/>
  <c r="AU157" i="14"/>
  <c r="AI79" i="14"/>
  <c r="AI143" i="14"/>
  <c r="Q141" i="3"/>
  <c r="R83" i="51"/>
  <c r="U179" i="19"/>
  <c r="U75" i="19"/>
  <c r="Q97" i="18"/>
  <c r="Q161" i="18"/>
  <c r="AU86" i="14"/>
  <c r="T135" i="2"/>
  <c r="R195" i="51"/>
  <c r="Q66" i="18"/>
  <c r="Q130" i="18"/>
  <c r="Q194" i="18"/>
  <c r="AU119" i="14"/>
  <c r="AU183" i="14"/>
  <c r="AI105" i="14"/>
  <c r="AI169" i="14"/>
  <c r="Q45" i="3"/>
  <c r="R131" i="51"/>
  <c r="U151" i="19"/>
  <c r="U70" i="19"/>
  <c r="Q115" i="18"/>
  <c r="T103" i="2"/>
  <c r="Q155" i="42"/>
  <c r="Q74" i="43"/>
  <c r="Q49" i="42"/>
  <c r="Q123" i="41"/>
  <c r="Q59" i="41"/>
  <c r="Q122" i="42"/>
  <c r="Q142" i="41"/>
  <c r="Q92" i="41"/>
  <c r="Q40" i="41"/>
  <c r="Q14" i="42"/>
  <c r="AI156" i="14"/>
  <c r="Q66" i="42"/>
  <c r="W177" i="14"/>
  <c r="Q126" i="43"/>
  <c r="W200" i="14"/>
  <c r="AI155" i="14"/>
  <c r="W183" i="14"/>
  <c r="AI128" i="14"/>
  <c r="T80" i="2"/>
  <c r="Q142" i="3"/>
  <c r="Q100" i="3"/>
  <c r="Q58" i="3"/>
  <c r="Q14" i="3"/>
  <c r="T59" i="2"/>
  <c r="T36" i="2"/>
  <c r="T21" i="2"/>
  <c r="T189" i="2"/>
  <c r="R69" i="51"/>
  <c r="U194" i="19"/>
  <c r="Q135" i="43"/>
  <c r="Q128" i="43"/>
  <c r="Q92" i="43"/>
  <c r="Q29" i="42"/>
  <c r="Q111" i="41"/>
  <c r="Q47" i="41"/>
  <c r="Q90" i="42"/>
  <c r="Q136" i="41"/>
  <c r="Q82" i="41"/>
  <c r="Q32" i="41"/>
  <c r="Q46" i="43"/>
  <c r="Q120" i="42"/>
  <c r="W202" i="14"/>
  <c r="AI181" i="14"/>
  <c r="W176" i="14"/>
  <c r="AI116" i="14"/>
  <c r="W175" i="14"/>
  <c r="AI115" i="14"/>
  <c r="T104" i="2"/>
  <c r="Q138" i="3"/>
  <c r="Q94" i="3"/>
  <c r="Q52" i="3"/>
  <c r="Q10" i="3"/>
  <c r="T83" i="2"/>
  <c r="T60" i="2"/>
  <c r="T37" i="2"/>
  <c r="Q113" i="3"/>
  <c r="R93" i="51"/>
  <c r="U186" i="19"/>
  <c r="U122" i="19"/>
  <c r="Q53" i="3"/>
  <c r="R79" i="51"/>
  <c r="Q87" i="3"/>
  <c r="T191" i="2"/>
  <c r="R192" i="51"/>
  <c r="T97" i="2"/>
  <c r="R137" i="51"/>
  <c r="U176" i="19"/>
  <c r="U112" i="19"/>
  <c r="Q27" i="3"/>
  <c r="T162" i="2"/>
  <c r="R122" i="51"/>
  <c r="T119" i="2"/>
  <c r="U175" i="19"/>
  <c r="U72" i="19"/>
  <c r="Q111" i="18"/>
  <c r="Q175" i="18"/>
  <c r="AU100" i="14"/>
  <c r="AU164" i="14"/>
  <c r="AI86" i="14"/>
  <c r="AI150" i="14"/>
  <c r="Q111" i="3"/>
  <c r="R100" i="51"/>
  <c r="U185" i="19"/>
  <c r="Q72" i="18"/>
  <c r="Q136" i="18"/>
  <c r="Q200" i="18"/>
  <c r="AU125" i="14"/>
  <c r="AU189" i="14"/>
  <c r="AI111" i="14"/>
  <c r="AI175" i="14"/>
  <c r="T38" i="2"/>
  <c r="R166" i="51"/>
  <c r="U115" i="19"/>
  <c r="Q125" i="3"/>
  <c r="Q7" i="41"/>
  <c r="Q94" i="42"/>
  <c r="Q72" i="42"/>
  <c r="Q148" i="3"/>
  <c r="T35" i="2"/>
  <c r="T169" i="2"/>
  <c r="Q101" i="3"/>
  <c r="T127" i="2"/>
  <c r="T65" i="2"/>
  <c r="U124" i="19"/>
  <c r="R90" i="51"/>
  <c r="R203" i="51"/>
  <c r="Q159" i="18"/>
  <c r="AU204" i="14"/>
  <c r="Q131" i="3"/>
  <c r="U89" i="19"/>
  <c r="AU101" i="14"/>
  <c r="AI103" i="14"/>
  <c r="R124" i="51"/>
  <c r="Q65" i="18"/>
  <c r="Q193" i="18"/>
  <c r="R126" i="51"/>
  <c r="Q98" i="18"/>
  <c r="AU87" i="14"/>
  <c r="AI73" i="14"/>
  <c r="AI201" i="14"/>
  <c r="R183" i="51"/>
  <c r="U66" i="19"/>
  <c r="Q147" i="18"/>
  <c r="AU80" i="14"/>
  <c r="AU160" i="14"/>
  <c r="AI90" i="14"/>
  <c r="T9" i="2"/>
  <c r="R156" i="51"/>
  <c r="U139" i="19"/>
  <c r="U65" i="19"/>
  <c r="Q125" i="18"/>
  <c r="Q189" i="18"/>
  <c r="Q99" i="3"/>
  <c r="Q138" i="43"/>
  <c r="Q138" i="42"/>
  <c r="Q62" i="42"/>
  <c r="Q2" i="43"/>
  <c r="AI180" i="14"/>
  <c r="Q144" i="3"/>
  <c r="T51" i="2"/>
  <c r="T185" i="2"/>
  <c r="Q85" i="3"/>
  <c r="T143" i="2"/>
  <c r="R105" i="51"/>
  <c r="U120" i="19"/>
  <c r="R106" i="51"/>
  <c r="U95" i="19"/>
  <c r="Q167" i="18"/>
  <c r="AI70" i="14"/>
  <c r="T122" i="2"/>
  <c r="Q64" i="18"/>
  <c r="AU109" i="14"/>
  <c r="AI151" i="14"/>
  <c r="R147" i="51"/>
  <c r="Q105" i="18"/>
  <c r="AU94" i="14"/>
  <c r="U189" i="19"/>
  <c r="Q138" i="18"/>
  <c r="AU127" i="14"/>
  <c r="AI113" i="14"/>
  <c r="T54" i="2"/>
  <c r="R196" i="51"/>
  <c r="Q67" i="18"/>
  <c r="Q155" i="18"/>
  <c r="AU96" i="14"/>
  <c r="AU168" i="14"/>
  <c r="AI98" i="14"/>
  <c r="T70" i="2"/>
  <c r="R174" i="51"/>
  <c r="U123" i="19"/>
  <c r="Q69" i="18"/>
  <c r="Q133" i="18"/>
  <c r="Q197" i="18"/>
  <c r="Q79" i="3"/>
  <c r="R116" i="51"/>
  <c r="U165" i="19"/>
  <c r="Q86" i="18"/>
  <c r="Q150" i="18"/>
  <c r="AU75" i="14"/>
  <c r="AU139" i="14"/>
  <c r="AU203" i="14"/>
  <c r="W150" i="14"/>
  <c r="W86" i="14"/>
  <c r="AI139" i="14"/>
  <c r="AU138" i="14"/>
  <c r="W189" i="14"/>
  <c r="W125" i="14"/>
  <c r="AI202" i="14"/>
  <c r="AI77" i="14"/>
  <c r="Q84" i="18"/>
  <c r="W164" i="14"/>
  <c r="W100" i="14"/>
  <c r="AI162" i="14"/>
  <c r="AU177" i="14"/>
  <c r="U193" i="19"/>
  <c r="W179" i="14"/>
  <c r="W115" i="14"/>
  <c r="AI186" i="14"/>
  <c r="AI75" i="14"/>
  <c r="Q132" i="18"/>
  <c r="W178" i="14"/>
  <c r="W114" i="14"/>
  <c r="AI184" i="14"/>
  <c r="AI72" i="14"/>
  <c r="Q124" i="18"/>
  <c r="Q141" i="43"/>
  <c r="Q83" i="42"/>
  <c r="Q136" i="43"/>
  <c r="Q33" i="43"/>
  <c r="O8" i="22"/>
  <c r="Q69" i="42"/>
  <c r="Q24" i="43"/>
  <c r="Q19" i="43"/>
  <c r="Q147" i="43"/>
  <c r="Q55" i="42"/>
  <c r="Q122" i="43"/>
  <c r="Q5" i="43"/>
  <c r="Q133" i="43"/>
  <c r="Q75" i="42"/>
  <c r="Q72" i="43"/>
  <c r="Q25" i="43"/>
  <c r="Q61" i="42"/>
  <c r="Q146" i="41"/>
  <c r="AU169" i="14"/>
  <c r="AI168" i="14"/>
  <c r="Q106" i="3"/>
  <c r="T20" i="2"/>
  <c r="U202" i="19"/>
  <c r="T158" i="2"/>
  <c r="T159" i="2"/>
  <c r="R113" i="51"/>
  <c r="Q91" i="3"/>
  <c r="R114" i="51"/>
  <c r="U80" i="19"/>
  <c r="AU76" i="14"/>
  <c r="AI78" i="14"/>
  <c r="T167" i="2"/>
  <c r="Q112" i="18"/>
  <c r="AU117" i="14"/>
  <c r="AI159" i="14"/>
  <c r="U163" i="19"/>
  <c r="Q113" i="18"/>
  <c r="Q143" i="3"/>
  <c r="U173" i="19"/>
  <c r="Q146" i="18"/>
  <c r="AU135" i="14"/>
  <c r="AI121" i="14"/>
  <c r="T102" i="2"/>
  <c r="U199" i="19"/>
  <c r="Q75" i="18"/>
  <c r="Q179" i="18"/>
  <c r="AU104" i="14"/>
  <c r="AU176" i="14"/>
  <c r="AI106" i="14"/>
  <c r="T106" i="2"/>
  <c r="R187" i="51"/>
  <c r="U107" i="19"/>
  <c r="Q77" i="18"/>
  <c r="Q141" i="18"/>
  <c r="Q63" i="18"/>
  <c r="Q29" i="3"/>
  <c r="R139" i="51"/>
  <c r="U149" i="19"/>
  <c r="Q94" i="18"/>
  <c r="Q158" i="18"/>
  <c r="AU83" i="14"/>
  <c r="AU147" i="14"/>
  <c r="AI69" i="14"/>
  <c r="W142" i="14"/>
  <c r="W78" i="14"/>
  <c r="AI125" i="14"/>
  <c r="AU118" i="14"/>
  <c r="W181" i="14"/>
  <c r="W117" i="14"/>
  <c r="AI188" i="14"/>
  <c r="AU201" i="14"/>
  <c r="U177" i="19"/>
  <c r="W156" i="14"/>
  <c r="W92" i="14"/>
  <c r="AI148" i="14"/>
  <c r="AU154" i="14"/>
  <c r="R186" i="51"/>
  <c r="W171" i="14"/>
  <c r="W107" i="14"/>
  <c r="AI172" i="14"/>
  <c r="AU194" i="14"/>
  <c r="Q68" i="18"/>
  <c r="W170" i="14"/>
  <c r="W106" i="14"/>
  <c r="AI171" i="14"/>
  <c r="AU193" i="14"/>
  <c r="U97" i="19"/>
  <c r="Q29" i="43"/>
  <c r="Q157" i="43"/>
  <c r="Q99" i="42"/>
  <c r="Q70" i="43"/>
  <c r="Q49" i="43"/>
  <c r="Q135" i="41"/>
  <c r="Q85" i="42"/>
  <c r="Q152" i="43"/>
  <c r="Q35" i="43"/>
  <c r="O3" i="22"/>
  <c r="Q71" i="42"/>
  <c r="Q40" i="43"/>
  <c r="Q21" i="43"/>
  <c r="Q149" i="43"/>
  <c r="Q11" i="43"/>
  <c r="Q63" i="41"/>
  <c r="Q46" i="41"/>
  <c r="Q54" i="42"/>
  <c r="AI154" i="14"/>
  <c r="T64" i="2"/>
  <c r="Q20" i="3"/>
  <c r="T165" i="2"/>
  <c r="U130" i="19"/>
  <c r="Q135" i="3"/>
  <c r="T23" i="2"/>
  <c r="U184" i="19"/>
  <c r="T114" i="2"/>
  <c r="R163" i="51"/>
  <c r="Q103" i="18"/>
  <c r="AU148" i="14"/>
  <c r="AI190" i="14"/>
  <c r="U201" i="19"/>
  <c r="Q184" i="18"/>
  <c r="AI87" i="14"/>
  <c r="Q13" i="3"/>
  <c r="U67" i="19"/>
  <c r="Q177" i="18"/>
  <c r="R84" i="51"/>
  <c r="Q82" i="18"/>
  <c r="AU71" i="14"/>
  <c r="AU199" i="14"/>
  <c r="AI185" i="14"/>
  <c r="R150" i="51"/>
  <c r="U87" i="19"/>
  <c r="Q131" i="18"/>
  <c r="AU64" i="14"/>
  <c r="AU136" i="14"/>
  <c r="AI66" i="14"/>
  <c r="Q77" i="3"/>
  <c r="R115" i="51"/>
  <c r="U171" i="19"/>
  <c r="U73" i="19"/>
  <c r="Q109" i="18"/>
  <c r="Q173" i="18"/>
  <c r="AU90" i="14"/>
  <c r="T154" i="2"/>
  <c r="R202" i="51"/>
  <c r="U85" i="19"/>
  <c r="Q126" i="18"/>
  <c r="Q190" i="18"/>
  <c r="AU115" i="14"/>
  <c r="AU179" i="14"/>
  <c r="W174" i="14"/>
  <c r="W110" i="14"/>
  <c r="AI178" i="14"/>
  <c r="AU202" i="14"/>
  <c r="U161" i="19"/>
  <c r="W149" i="14"/>
  <c r="W85" i="14"/>
  <c r="AI138" i="14"/>
  <c r="AU114" i="14"/>
  <c r="Q47" i="3"/>
  <c r="W188" i="14"/>
  <c r="W124" i="14"/>
  <c r="AI200" i="14"/>
  <c r="AI92" i="14"/>
  <c r="Q204" i="18"/>
  <c r="W203" i="14"/>
  <c r="W139" i="14"/>
  <c r="W75" i="14"/>
  <c r="AI122" i="14"/>
  <c r="AU110" i="14"/>
  <c r="W138" i="14"/>
  <c r="W74" i="14"/>
  <c r="AI120" i="14"/>
  <c r="AU106" i="14"/>
  <c r="Q93" i="43"/>
  <c r="Q35" i="42"/>
  <c r="Q140" i="43"/>
  <c r="O12" i="22"/>
  <c r="Q113" i="43"/>
  <c r="Q21" i="42"/>
  <c r="Q28" i="43"/>
  <c r="Q64" i="43"/>
  <c r="Q99" i="43"/>
  <c r="Q7" i="42"/>
  <c r="Q135" i="42"/>
  <c r="Q130" i="43"/>
  <c r="Q85" i="43"/>
  <c r="Q7" i="43"/>
  <c r="Q61" i="41"/>
  <c r="Q44" i="41"/>
  <c r="Q30" i="43"/>
  <c r="T72" i="2"/>
  <c r="Q16" i="3"/>
  <c r="T181" i="2"/>
  <c r="Q117" i="3"/>
  <c r="Q119" i="3"/>
  <c r="T46" i="2"/>
  <c r="U128" i="19"/>
  <c r="T130" i="2"/>
  <c r="R190" i="51"/>
  <c r="Q151" i="18"/>
  <c r="AU156" i="14"/>
  <c r="AI198" i="14"/>
  <c r="U105" i="19"/>
  <c r="Q192" i="18"/>
  <c r="AI95" i="14"/>
  <c r="R102" i="51"/>
  <c r="U63" i="19"/>
  <c r="Q185" i="18"/>
  <c r="R107" i="51"/>
  <c r="Q90" i="18"/>
  <c r="AU79" i="14"/>
  <c r="AI65" i="14"/>
  <c r="AI193" i="14"/>
  <c r="R171" i="51"/>
  <c r="U82" i="19"/>
  <c r="Q139" i="18"/>
  <c r="AU72" i="14"/>
  <c r="AU144" i="14"/>
  <c r="AI82" i="14"/>
  <c r="Q19" i="3"/>
  <c r="R134" i="51"/>
  <c r="U155" i="19"/>
  <c r="U69" i="19"/>
  <c r="Q117" i="18"/>
  <c r="Q181" i="18"/>
  <c r="Q157" i="3"/>
  <c r="R75" i="51"/>
  <c r="U197" i="19"/>
  <c r="Q70" i="18"/>
  <c r="Q134" i="18"/>
  <c r="Q198" i="18"/>
  <c r="AU123" i="14"/>
  <c r="AU187" i="14"/>
  <c r="W166" i="14"/>
  <c r="W102" i="14"/>
  <c r="AI164" i="14"/>
  <c r="AU182" i="14"/>
  <c r="R68" i="51"/>
  <c r="W141" i="14"/>
  <c r="W77" i="14"/>
  <c r="AI109" i="14"/>
  <c r="AU89" i="14"/>
  <c r="W180" i="14"/>
  <c r="W116" i="14"/>
  <c r="AI187" i="14"/>
  <c r="AI76" i="14"/>
  <c r="Q140" i="18"/>
  <c r="W195" i="14"/>
  <c r="W131" i="14"/>
  <c r="W66" i="14"/>
  <c r="AI107" i="14"/>
  <c r="AU73" i="14"/>
  <c r="W194" i="14"/>
  <c r="W130" i="14"/>
  <c r="W65" i="14"/>
  <c r="AI104" i="14"/>
  <c r="AU65" i="14"/>
  <c r="Q109" i="43"/>
  <c r="Q51" i="42"/>
  <c r="Q90" i="43"/>
  <c r="Q157" i="42"/>
  <c r="Q129" i="43"/>
  <c r="Q37" i="42"/>
  <c r="Q156" i="43"/>
  <c r="O7" i="22"/>
  <c r="Q115" i="43"/>
  <c r="Q23" i="42"/>
  <c r="Q44" i="43"/>
  <c r="Q80" i="43"/>
  <c r="Q101" i="43"/>
  <c r="Q43" i="42"/>
  <c r="Q26" i="43"/>
  <c r="Q149" i="42"/>
  <c r="Q121" i="43"/>
  <c r="Q89" i="43"/>
  <c r="Q59" i="42"/>
  <c r="Q87" i="42"/>
  <c r="Q45" i="43"/>
  <c r="Q188" i="18"/>
  <c r="W186" i="14"/>
  <c r="W99" i="14"/>
  <c r="AI136" i="14"/>
  <c r="AU195" i="14"/>
  <c r="R94" i="51"/>
  <c r="U187" i="19"/>
  <c r="R67" i="51"/>
  <c r="Q120" i="18"/>
  <c r="R160" i="51"/>
  <c r="Q118" i="42"/>
  <c r="Q76" i="43"/>
  <c r="Q112" i="43"/>
  <c r="Q123" i="42"/>
  <c r="Q117" i="43"/>
  <c r="Q150" i="42"/>
  <c r="Q131" i="43"/>
  <c r="Q106" i="43"/>
  <c r="Q145" i="43"/>
  <c r="Q8" i="43"/>
  <c r="Q125" i="43"/>
  <c r="AI132" i="14"/>
  <c r="W146" i="14"/>
  <c r="Q196" i="18"/>
  <c r="AI197" i="14"/>
  <c r="W187" i="14"/>
  <c r="AU198" i="14"/>
  <c r="W108" i="14"/>
  <c r="AU137" i="14"/>
  <c r="W93" i="14"/>
  <c r="Q92" i="18"/>
  <c r="AI189" i="14"/>
  <c r="W182" i="14"/>
  <c r="AU107" i="14"/>
  <c r="Q118" i="18"/>
  <c r="R188" i="51"/>
  <c r="AU74" i="14"/>
  <c r="U77" i="19"/>
  <c r="T151" i="2"/>
  <c r="AU120" i="14"/>
  <c r="U103" i="19"/>
  <c r="AI129" i="14"/>
  <c r="U141" i="19"/>
  <c r="U71" i="19"/>
  <c r="AU165" i="14"/>
  <c r="AI134" i="14"/>
  <c r="T30" i="2"/>
  <c r="R121" i="51"/>
  <c r="U138" i="19"/>
  <c r="W199" i="14"/>
  <c r="Q127" i="41"/>
  <c r="Q134" i="43"/>
  <c r="Q37" i="43"/>
  <c r="Q115" i="42"/>
  <c r="AI196" i="14"/>
  <c r="W148" i="14"/>
  <c r="W133" i="14"/>
  <c r="AU161" i="14"/>
  <c r="AU67" i="14"/>
  <c r="Q157" i="18"/>
  <c r="AI114" i="14"/>
  <c r="AU143" i="14"/>
  <c r="AU92" i="14"/>
  <c r="T188" i="2"/>
  <c r="Q41" i="43"/>
  <c r="Q137" i="43"/>
  <c r="T186" i="2"/>
  <c r="Q107" i="42"/>
  <c r="Q69" i="43"/>
  <c r="Q119" i="42"/>
  <c r="Q83" i="43"/>
  <c r="Q133" i="42"/>
  <c r="Q97" i="43"/>
  <c r="Q12" i="43"/>
  <c r="Q77" i="43"/>
  <c r="AI146" i="14"/>
  <c r="W154" i="14"/>
  <c r="AU130" i="14"/>
  <c r="W83" i="14"/>
  <c r="AI108" i="14"/>
  <c r="W132" i="14"/>
  <c r="AU158" i="14"/>
  <c r="W101" i="14"/>
  <c r="Q156" i="18"/>
  <c r="AI203" i="14"/>
  <c r="W190" i="14"/>
  <c r="AU99" i="14"/>
  <c r="Q110" i="18"/>
  <c r="R175" i="51"/>
  <c r="AU66" i="14"/>
  <c r="U81" i="19"/>
  <c r="Q127" i="3"/>
  <c r="AU112" i="14"/>
  <c r="U119" i="19"/>
  <c r="AU191" i="14"/>
  <c r="U157" i="19"/>
  <c r="U131" i="19"/>
  <c r="Q176" i="18"/>
  <c r="AI126" i="14"/>
  <c r="Q31" i="3"/>
  <c r="R176" i="51"/>
  <c r="U198" i="19"/>
  <c r="Q8" i="42"/>
  <c r="Q57" i="42"/>
  <c r="Q73" i="43"/>
  <c r="Q6" i="43"/>
  <c r="Q27" i="42"/>
  <c r="Q145" i="42"/>
  <c r="Q39" i="42"/>
  <c r="Q3" i="43"/>
  <c r="Q53" i="42"/>
  <c r="Q17" i="43"/>
  <c r="Q67" i="42"/>
  <c r="AU129" i="14"/>
  <c r="W82" i="14"/>
  <c r="AI91" i="14"/>
  <c r="W123" i="14"/>
  <c r="Q76" i="18"/>
  <c r="AI173" i="14"/>
  <c r="W172" i="14"/>
  <c r="T7" i="2"/>
  <c r="AI149" i="14"/>
  <c r="W157" i="14"/>
  <c r="AI80" i="14"/>
  <c r="W118" i="14"/>
  <c r="AU171" i="14"/>
  <c r="Q182" i="18"/>
  <c r="U101" i="19"/>
  <c r="T118" i="2"/>
  <c r="Q149" i="18"/>
  <c r="U203" i="19"/>
  <c r="AU200" i="14"/>
  <c r="Q187" i="18"/>
  <c r="T183" i="2"/>
  <c r="Q202" i="18"/>
  <c r="Q93" i="3"/>
  <c r="Q83" i="3"/>
  <c r="R204" i="51"/>
  <c r="AU84" i="14"/>
  <c r="Q59" i="3"/>
  <c r="Q151" i="3"/>
  <c r="T28" i="2"/>
  <c r="Q94" i="41"/>
  <c r="Q51" i="43"/>
  <c r="W94" i="14"/>
  <c r="Q195" i="18"/>
  <c r="T82" i="2"/>
  <c r="Q57" i="43"/>
  <c r="Q154" i="43"/>
  <c r="Q11" i="42"/>
  <c r="Q116" i="43"/>
  <c r="Q132" i="42"/>
  <c r="Q114" i="43"/>
  <c r="Q5" i="42"/>
  <c r="Q48" i="43"/>
  <c r="Q19" i="42"/>
  <c r="AU150" i="14"/>
  <c r="W90" i="14"/>
  <c r="AI133" i="14"/>
  <c r="W147" i="14"/>
  <c r="AU81" i="14"/>
  <c r="W68" i="14"/>
  <c r="W196" i="14"/>
  <c r="AI163" i="14"/>
  <c r="W165" i="14"/>
  <c r="AI96" i="14"/>
  <c r="W126" i="14"/>
  <c r="AU163" i="14"/>
  <c r="Q174" i="18"/>
  <c r="U117" i="19"/>
  <c r="T71" i="2"/>
  <c r="Q101" i="18"/>
  <c r="R199" i="51"/>
  <c r="AU192" i="14"/>
  <c r="Q123" i="18"/>
  <c r="T138" i="2"/>
  <c r="Q162" i="18"/>
  <c r="Q169" i="18"/>
  <c r="AI167" i="14"/>
  <c r="R191" i="51"/>
  <c r="Q95" i="18"/>
  <c r="Q75" i="3"/>
  <c r="T190" i="2"/>
  <c r="Q60" i="3"/>
  <c r="Q96" i="41"/>
  <c r="Q101" i="42"/>
  <c r="AU174" i="14"/>
  <c r="Q78" i="18"/>
  <c r="Q35" i="3"/>
  <c r="Q142" i="43"/>
  <c r="Q102" i="43"/>
  <c r="Q4" i="42"/>
  <c r="Q116" i="42"/>
  <c r="Q98" i="43"/>
  <c r="Q3" i="42"/>
  <c r="AU170" i="14"/>
  <c r="W98" i="14"/>
  <c r="AI147" i="14"/>
  <c r="W155" i="14"/>
  <c r="AU113" i="14"/>
  <c r="W76" i="14"/>
  <c r="W204" i="14"/>
  <c r="R198" i="51"/>
  <c r="AI176" i="14"/>
  <c r="W173" i="14"/>
  <c r="AI112" i="14"/>
  <c r="W134" i="14"/>
  <c r="AU155" i="14"/>
  <c r="Q166" i="18"/>
  <c r="U133" i="19"/>
  <c r="T15" i="2"/>
  <c r="Q93" i="18"/>
  <c r="R92" i="51"/>
  <c r="AU184" i="14"/>
  <c r="Q91" i="18"/>
  <c r="AI177" i="14"/>
  <c r="Q154" i="18"/>
  <c r="Q129" i="18"/>
  <c r="AU181" i="14"/>
  <c r="R78" i="51"/>
  <c r="Q87" i="18"/>
  <c r="U188" i="19"/>
  <c r="T174" i="2"/>
  <c r="Q62" i="3"/>
  <c r="Q144" i="41"/>
  <c r="Q65" i="43"/>
  <c r="AI93" i="14"/>
  <c r="Q63" i="3"/>
  <c r="Q100" i="43"/>
  <c r="Q9" i="43"/>
  <c r="Q139" i="42"/>
  <c r="O11" i="22"/>
  <c r="O10" i="22"/>
  <c r="Q137" i="41"/>
  <c r="Q86" i="43"/>
  <c r="Q151" i="41"/>
  <c r="Q84" i="43"/>
  <c r="Q100" i="42"/>
  <c r="AI88" i="14"/>
  <c r="W122" i="14"/>
  <c r="R172" i="51"/>
  <c r="AI160" i="14"/>
  <c r="W163" i="14"/>
  <c r="AU134" i="14"/>
  <c r="W84" i="14"/>
  <c r="Q148" i="18"/>
  <c r="W69" i="14"/>
  <c r="W197" i="14"/>
  <c r="T57" i="2"/>
  <c r="AI152" i="14"/>
  <c r="W158" i="14"/>
  <c r="AU131" i="14"/>
  <c r="Q142" i="18"/>
  <c r="U181" i="19"/>
  <c r="AU82" i="14"/>
  <c r="Q85" i="18"/>
  <c r="R70" i="51"/>
  <c r="AU128" i="14"/>
  <c r="Q83" i="18"/>
  <c r="AI137" i="14"/>
  <c r="Q74" i="18"/>
  <c r="Q121" i="18"/>
  <c r="AU173" i="14"/>
  <c r="AI142" i="14"/>
  <c r="U76" i="19"/>
  <c r="U192" i="19"/>
  <c r="U134" i="19"/>
  <c r="Q102" i="3"/>
  <c r="W71" i="14"/>
  <c r="Q125" i="41"/>
  <c r="V69" i="2"/>
  <c r="V72" i="2"/>
  <c r="V150" i="2"/>
  <c r="V81" i="2"/>
  <c r="V83" i="2"/>
  <c r="V22" i="2"/>
  <c r="V20" i="2"/>
  <c r="V98" i="2"/>
  <c r="V103" i="2"/>
  <c r="V180" i="2"/>
  <c r="S48" i="3"/>
  <c r="S56" i="3"/>
  <c r="S67" i="3"/>
  <c r="S70" i="3"/>
  <c r="S73" i="3"/>
  <c r="V66" i="2"/>
  <c r="V71" i="2"/>
  <c r="V149" i="2"/>
  <c r="V155" i="2"/>
  <c r="V82" i="2"/>
  <c r="V79" i="2"/>
  <c r="V17" i="2"/>
  <c r="V109" i="2"/>
  <c r="V170" i="2"/>
  <c r="S46" i="3"/>
  <c r="S54" i="3"/>
  <c r="S65" i="3"/>
  <c r="S77" i="3"/>
  <c r="V153" i="2"/>
  <c r="V84" i="2"/>
  <c r="V19" i="2"/>
  <c r="V106" i="2"/>
  <c r="V174" i="2"/>
  <c r="S41" i="3"/>
  <c r="S49" i="3"/>
  <c r="S57" i="3"/>
  <c r="V77" i="2"/>
  <c r="V16" i="2"/>
  <c r="V102" i="2"/>
  <c r="V177" i="2"/>
  <c r="V171" i="2"/>
  <c r="S44" i="3"/>
  <c r="S52" i="3"/>
  <c r="S63" i="3"/>
  <c r="V14" i="2"/>
  <c r="V24" i="2"/>
  <c r="V99" i="2"/>
  <c r="V181" i="2"/>
  <c r="V179" i="2"/>
  <c r="S47" i="3"/>
  <c r="S55" i="3"/>
  <c r="S66" i="3"/>
  <c r="S69" i="3"/>
  <c r="S72" i="3"/>
  <c r="S75" i="3"/>
  <c r="S78" i="3"/>
  <c r="V23" i="2"/>
  <c r="V101" i="2"/>
  <c r="V172" i="2"/>
  <c r="S42" i="3"/>
  <c r="S50" i="3"/>
  <c r="S58" i="3"/>
  <c r="S61" i="3"/>
</calcChain>
</file>

<file path=xl/sharedStrings.xml><?xml version="1.0" encoding="utf-8"?>
<sst xmlns="http://schemas.openxmlformats.org/spreadsheetml/2006/main" count="1119" uniqueCount="414">
  <si>
    <t>TRS Fund Annual Provider Filing</t>
  </si>
  <si>
    <t>DRAFT - NOT FOR PUBLIC USE
Not Approved By OMB
TRS Fund Provider Form Jan 2022 Version
OMB Control Number 3060-0463
Estimated Average Burden Hours Per Response: 10.0 Hours</t>
  </si>
  <si>
    <t xml:space="preserve">
</t>
  </si>
  <si>
    <r>
      <t>PRIVACY ACT AND PAPERWORK REDUCTION ACT STATEMENTS</t>
    </r>
    <r>
      <rPr>
        <sz val="11"/>
        <color rgb="FF000000"/>
        <rFont val="Times New Roman"/>
        <family val="1"/>
      </rPr>
      <t> </t>
    </r>
  </si>
  <si>
    <r>
      <t>The FCC is authorized under the Communications Act of 1934, as amended, to collect the information we request in this form. If we believe there may be a violation or a potential violation of a FCC statute, regulation, rule or order, your certification may be referred to the Federal, </t>
    </r>
    <r>
      <rPr>
        <sz val="11"/>
        <color theme="1"/>
        <rFont val="Times New Roman"/>
        <family val="1"/>
      </rPr>
      <t>state or local agency responsible for investigating, prosecuting, enforcing, or implementing the statute, rule, regulation, or order. In certain cases, the information in your certification may be disclosed to the Department of Justice or a court or adjudicative body when a) the FCC; or b) any employee of the FCC; or c) the United States Government is a party of a proceeding before the body or has an interest in the proceeding. </t>
    </r>
    <r>
      <rPr>
        <sz val="11"/>
        <color rgb="FF000000"/>
        <rFont val="Times New Roman"/>
        <family val="1"/>
      </rPr>
      <t> </t>
    </r>
  </si>
  <si>
    <r>
      <t>We have estimated that this collection of information will </t>
    </r>
    <r>
      <rPr>
        <sz val="11"/>
        <color theme="1"/>
        <rFont val="Times New Roman"/>
        <family val="1"/>
      </rPr>
      <t xml:space="preserve">take </t>
    </r>
    <r>
      <rPr>
        <sz val="11"/>
        <rFont val="Times New Roman"/>
        <family val="1"/>
      </rPr>
      <t>10.0</t>
    </r>
    <r>
      <rPr>
        <sz val="11"/>
        <color theme="1"/>
        <rFont val="Times New Roman"/>
        <family val="1"/>
      </rPr>
      <t> hours annually. Our estimate includes the time to read the instructions, look through existing records, gather and maintain required data, and actually complete and review the form or response. If you have any comments on this estimate, or on how we can improve the collection and reduce the burden it causes you, please write the Federal Communications Commission, Office of Managing Director, AMD-PERM, Washington, DC 20554, Paperwork Reduction Act Project (3060-0463). We will also accept your PRA comments if you send an e-mail to PRA@fcc.gov. </t>
    </r>
    <r>
      <rPr>
        <sz val="11"/>
        <color rgb="FF000000"/>
        <rFont val="Times New Roman"/>
        <family val="1"/>
      </rPr>
      <t> </t>
    </r>
  </si>
  <si>
    <r>
      <t>Please DO NOT SEND COMPLETED FORMS TO THIS ADDRESS. You are not required to respond to a collection of information sponsored by the Federal government, and the government may not conduct or sponsor this collection, unless it displays a currently valid OMB control number and/or we fail to provide you with this notice. This collection has been assigned an OMB control number of</t>
    </r>
    <r>
      <rPr>
        <sz val="11"/>
        <rFont val="Times New Roman"/>
        <family val="1"/>
      </rPr>
      <t> 3060-0463</t>
    </r>
    <r>
      <rPr>
        <sz val="11"/>
        <color theme="1"/>
        <rFont val="Times New Roman"/>
        <family val="1"/>
      </rPr>
      <t>. </t>
    </r>
    <r>
      <rPr>
        <sz val="11"/>
        <color rgb="FF000000"/>
        <rFont val="Times New Roman"/>
        <family val="1"/>
      </rPr>
      <t> </t>
    </r>
  </si>
  <si>
    <r>
      <t>THIS NOTICE IS REQUIRED BY THE PRIVACY ACT OF 1974, PUBLIC LAW 93- </t>
    </r>
    <r>
      <rPr>
        <b/>
        <sz val="11"/>
        <color theme="1"/>
        <rFont val="Times New Roman"/>
        <family val="1"/>
      </rPr>
      <t>579, DECEMBER 31, 1974, 5 U.S.C. SECTION 552a(e)(3) AND THE PAPERWORK REDUCTION ACT OF 1995, PUBLIC LAW 104-13, OCTOBER 1, 1995, 44 U.S.C. SECTION 3507.</t>
    </r>
    <r>
      <rPr>
        <sz val="11"/>
        <color rgb="FF000000"/>
        <rFont val="Times New Roman"/>
        <family val="1"/>
      </rPr>
      <t> </t>
    </r>
  </si>
  <si>
    <t>TRS Fund Annual Provider Filing
Instructions</t>
  </si>
  <si>
    <t>Below are general instructions for completing this filing workbook. For complete instructions, please reference the Annual Filing - Provider Instructions document. Any questions should be submitted to the Rolka Loube Provider Help Desk</t>
  </si>
  <si>
    <t>Rolka Loube Provider Help Desk</t>
  </si>
  <si>
    <t>Worksheet</t>
  </si>
  <si>
    <t>Instructions</t>
  </si>
  <si>
    <t>Filing Information</t>
  </si>
  <si>
    <t>Use the provided areas to supply provider, filing year, preparer, and attesting officer information.</t>
  </si>
  <si>
    <t>Filing Notes</t>
  </si>
  <si>
    <t>Summarize any service improvements, forecasting methodologies and changes to relay demand.</t>
  </si>
  <si>
    <t>Flat Rate Revenue</t>
  </si>
  <si>
    <t>For TTY, STS, or CTS providers, supply requested data for flat rate service contracts.</t>
  </si>
  <si>
    <t>Per Minute Revenue</t>
  </si>
  <si>
    <t>For TTY, STS, or CTS providers, supply requested data for per minute rate service contracts.</t>
  </si>
  <si>
    <t>Add. Revenue Paid To Provider</t>
  </si>
  <si>
    <t>Supply requested data for revenue received for programs that support TTY, STS, and/or CTS above those associated with provisioning the service (i.e., outreach, billing, administration).</t>
  </si>
  <si>
    <t>Add. Costs Paid by Provider</t>
  </si>
  <si>
    <t>Supply requested data for costs paid for incentives or services for which the state was not required to pay</t>
  </si>
  <si>
    <t>Demand</t>
  </si>
  <si>
    <t>For VRS, IP Relay, IP CTS CA, or IP CTS ASR providers, supply two years of historical and two years of projected demand for each service.</t>
  </si>
  <si>
    <t>VRS Expenses</t>
  </si>
  <si>
    <t>For expenses associated with provisioning the service, supply two years of historical and two years of projected expenses for each category/subcategory. See descriptions of the expense subcategories below.</t>
  </si>
  <si>
    <t>IP Relay Expenses</t>
  </si>
  <si>
    <t>IP CTS CA Expenses</t>
  </si>
  <si>
    <t>IP CTS ASR Expenses</t>
  </si>
  <si>
    <t>CA Stats</t>
  </si>
  <si>
    <t xml:space="preserve">For all IP-based TRS services that require the use of a communications assistant (CA), for all services, supply two years of actual and two years of projected CA employment stats. </t>
  </si>
  <si>
    <t>IP Based Expense Categories/Subcategories</t>
  </si>
  <si>
    <t>Category</t>
  </si>
  <si>
    <t>Subcategory</t>
  </si>
  <si>
    <t>Description</t>
  </si>
  <si>
    <t>A. Annual Recurring Fixed/Semi-Variable Expenses</t>
  </si>
  <si>
    <t>1. Rent</t>
  </si>
  <si>
    <t>Annual payments solely for land and/or buildings rented for the provision of the TRS service, including the rent of office space used by administrative employees.</t>
  </si>
  <si>
    <t>2. Utilities</t>
  </si>
  <si>
    <t>Allowable expenses associated with land and buildings used for the provision of the TRS service, such as water, sewerage, fuel, T1, trunk lines, internet connectivity, internet service, VoIP service, and power. Telephone service expenses, such as center toll-free numbers, and local and foreign exchange should be included here along with related E911 allowed expenses. Please see appendix instructions for reporting total, allowable, and non-allowable E911 and numbering expenses.</t>
  </si>
  <si>
    <t>3. Building Maintenance</t>
  </si>
  <si>
    <t>Expenses for maintenance and repair used for the provision of the TRS service, including maintenance of office buildings.</t>
  </si>
  <si>
    <t>4. Property Tax</t>
  </si>
  <si>
    <t>Taxes paid on property owned and used for the provision of the TRS service.</t>
  </si>
  <si>
    <t>5. Furniture</t>
  </si>
  <si>
    <t>Lease or rental expenses associated with furnishings used for the provision of the TRS service.</t>
  </si>
  <si>
    <t>6. Office Equipment</t>
  </si>
  <si>
    <t>Lease or rental expenses associated with office equipment used for the provision of the TRS service.</t>
  </si>
  <si>
    <t>B. Recurring Variable Expenses ( Direct TRS Operation Expenses)</t>
  </si>
  <si>
    <t>1. Salaries &amp; Benefits – Relay Center: CA/Interpreting staff</t>
  </si>
  <si>
    <t>CA and interpreter staff compensation such as wages, salaries, commissions, bonuses, incentive awards, and termination payments; payroll-related benefits paid on behalf of employees, such as pensions, savings plans, workers’ compensation required by law, insurance plans (life, hospital, medical, dental, vision); and social security and other payroll taxes. Include expenses associated with individual contract interpreters and/or CAs who are not employees. The FCC prohibits incentives paid to CAs for the number of calls or the number of minutes billed.</t>
  </si>
  <si>
    <t>2. Salaries &amp; Benefits – Relay Center: Management staff</t>
  </si>
  <si>
    <t>Relay center managers &amp; supervisor compensation such as wages, salaries, commissions, bonuses, incentive awards, and termination payments; payroll-related benefits paid on behalf of employees, such as pensions, savings plans, workers’ compensation required by law, insurance plans (life, hospital, medical, dental, vision); and social security and other payroll taxes.</t>
  </si>
  <si>
    <t>3. Salaries &amp; Benefits – Relay Center: Relay Center staff</t>
  </si>
  <si>
    <t>Relay center staff compensation such as wages, salaries, commissions, bonuses, incentive awards and termination payments; payroll-related benefits paid on behalf of employees, such as pensions, savings plans, workers’ compensation required by law, insurance plans (life, hospital, medical, dental, vision); and social security and other payroll taxes.</t>
  </si>
  <si>
    <t>4. Telecommunications Expenses</t>
  </si>
  <si>
    <t xml:space="preserve">Expenses associated with inspecting, testing, analyzing and correcting trouble; repairing or reporting on telecommunications plant (switching, transmission, operator, cable, and wire) to determine need for repair, replacements, rearrangements, and changes; expenses for activities, such as controlling traffic flow, administering traffic measuring and monitoring devices, assigning equipment and load balancing, collecting and summarizing traffic data, administering trunking equipment and facilities, automatic call distributor, and assigning interoffice facilities and circuit layout work. </t>
  </si>
  <si>
    <t>5. Relay Center Expenses</t>
  </si>
  <si>
    <t>Expenses not included in other accounts, such as providing food services, libraries, archives, mail service, procuring office equipment, office supplies, materials, and repair.</t>
  </si>
  <si>
    <t>C. Administrative  Expenses</t>
  </si>
  <si>
    <t>1. Financial/Accounting</t>
  </si>
  <si>
    <t>Expenses incurred in providing accounting and financial services. Accounting services include payroll and disbursements, property accounting, capital recovery, regulatory accounting, tax accounting, auditing, capital and operating budget and control, and general accounting. Financial services include banking operations, cash management, and benefit investment fund management, etc.</t>
  </si>
  <si>
    <t>2. Legal/Regulatory</t>
  </si>
  <si>
    <t>Expenses incurred for legal and regulatory services. Legal services include conducting and coordinating litigation, providing guidance on regulatory and labor matters, court expenses, filing fees, cost of counsel, etc. Regulatory services include preparing and presenting information for regulatory purposes, such as responding to this data request and the cost of registering customers in the User Registration Database (URD).</t>
  </si>
  <si>
    <t>3. Engineering</t>
  </si>
  <si>
    <t>Expenses incurred in the general day-to-day engineering operation of the TRS telecommunications plant and/or IP network.</t>
  </si>
  <si>
    <t>4. Research and Development</t>
  </si>
  <si>
    <t>Expenses incurred for research and development required to meet applicable non-waived mandatory minimum standards. Please see appendix instructions for reporting total R&amp;D expenses and R&amp;D expenses above and beyond meeting mandatory minimum standards.</t>
  </si>
  <si>
    <t>5. Operations Support</t>
  </si>
  <si>
    <t>Expenses that ensure the sustainability of service including troubleshooting, customer service, and technical support.</t>
  </si>
  <si>
    <t>6. Human Resources</t>
  </si>
  <si>
    <t>Expenses incurred in performing personnel administration activities, including recruiting, hiring, forecasting, planning, training, scheduling, counseling employees, and reporting.</t>
  </si>
  <si>
    <t>7. Billing</t>
  </si>
  <si>
    <t>Administrative expenses of rating and providing billing information to interexchange and exchange carriers, if not recovered by other means.</t>
  </si>
  <si>
    <t>8. Contract Management</t>
  </si>
  <si>
    <t>Expenses of managing activities required by the provider contracts.</t>
  </si>
  <si>
    <t>9. Risk Management</t>
  </si>
  <si>
    <t>Management expenses associated with workers’ compensation, payments in settlement of accident and damage claims, insurance premiums against losses and damages, sickness, and disability payment, etc.</t>
  </si>
  <si>
    <t>10. Other Corporate Overheads</t>
  </si>
  <si>
    <t>Other administrative expenses of providing TRS. All costs over $10,000 should be itemized. Indirect overhead costs are not reasonable costs of providing TRS. Appropriate overhead costs are those costs that are directly related to and directly support the provision of relay service. Indirect overhead costs may not be allocated to TRS by an entity that provides services other than TRS based on the percentage of the entity’s revenues that are derived from the provision of TRS.</t>
  </si>
  <si>
    <t>D. Depreciation Associated with Capital Investments</t>
  </si>
  <si>
    <t>1. Furniture &amp; Fixtures</t>
  </si>
  <si>
    <t>Depreciation expense on furniture and/or fixtures.</t>
  </si>
  <si>
    <t>2. Telecommunications Equipment</t>
  </si>
  <si>
    <t>Depreciation expense associated with capitalized expenses of telecommunication equipment including switching equipment, operator services equipment, cable and wire facilities, transmission equipment, and power equipment.</t>
  </si>
  <si>
    <t>3. Leasehold</t>
  </si>
  <si>
    <t>Amortization of leasehold improvements – improvements which become a permanent part of a building, like walls or carpeting.</t>
  </si>
  <si>
    <t>4. Software</t>
  </si>
  <si>
    <t>Amortization expenses associated with capitalized software.</t>
  </si>
  <si>
    <t>5. Other Capitalized</t>
  </si>
  <si>
    <t>Depreciation expense not accounted for in other categories.</t>
  </si>
  <si>
    <t>E. Other TRS Expenses</t>
  </si>
  <si>
    <t>1. Marketing/Advertising Expenses</t>
  </si>
  <si>
    <t>Expenses associated with promoting provided services and/or identifying the needs of users excluding costs associated with providing user incentives.</t>
  </si>
  <si>
    <t>2. Outreach Expenses</t>
  </si>
  <si>
    <t>Expenses associated with educating the public on the TRS service.</t>
  </si>
  <si>
    <t>3. Subcontractor Expenses excluding License Fees</t>
  </si>
  <si>
    <t>4. License Fees paid to a third party</t>
  </si>
  <si>
    <t>5. License Fees paid to an affiliate</t>
  </si>
  <si>
    <t>6. Software</t>
  </si>
  <si>
    <t>Expenses related to in-house development/maintenance of software and/or license fees associated with commercial software as required to meet mandatory minimum standards. Please see appendix instructions for reporting total software expenses including software on off-the-shelf CPE and software expenses above and beyond meeting mandatory minimum standards.</t>
  </si>
  <si>
    <t>7. Customer Premises Equipment</t>
  </si>
  <si>
    <t xml:space="preserve">Expenses associated with hardware and software, including installation, maintenance, and testing as well as expenses associated with software installed on proprietary CPE. </t>
  </si>
  <si>
    <t>8. Other</t>
  </si>
  <si>
    <t>Any expenses associated with the provisioning of the TRS service that has not been reported previously.</t>
  </si>
  <si>
    <t>F. Capital Investmens</t>
  </si>
  <si>
    <t>Year-end net book value of capital investment on furniture and/or fixtures.</t>
  </si>
  <si>
    <t>Year-end net book value of capital investment associated with telecommunication equipment including switching equipment, operator services equipment, cable and wire facilities, transmission equipment, and power equipment.</t>
  </si>
  <si>
    <t>Year-end net book value of capital investment of leasehold improvements – improvements which become a permanent part of a building, like walls or carpeting.</t>
  </si>
  <si>
    <t>Year-end net book value of capital investments associated with capitalized software. Please see appendix instructions for reporting total software expenses including software on off-the-shelf CPE and software expenses above and beyond meeting mandatory minimum standards.</t>
  </si>
  <si>
    <t>Year-end net book value of capital investments not accounted for in other categories.</t>
  </si>
  <si>
    <t>TRS Fund Annual Provider Filing
Appendix Instructions</t>
  </si>
  <si>
    <t>Data may be entered on the worksheet, or a document may be embedded in the worksheet. Additional worksheets may be added as needed. To assist with reviewing the required appendix data, please identify the worksheet and/or filename that contains the referenced appendix data. Required appendix data is described in the table below.</t>
  </si>
  <si>
    <t>Cost Category/Subcategory and required data</t>
  </si>
  <si>
    <t>Worksheet/File Name</t>
  </si>
  <si>
    <t>A. Recurring Fixed/Semi-Variable Expenses</t>
  </si>
  <si>
    <t>1) For expenses that are provisioned jointly with the expenses for other telecommunications relay services, provide the following:</t>
  </si>
  <si>
    <t>Total company expenses</t>
  </si>
  <si>
    <t>Description of how the total expenses are allocated among the TRS services and between TRS and non-TRS services</t>
  </si>
  <si>
    <t>Percent allocation for each service</t>
  </si>
  <si>
    <t>2) Seperately identify allowable and non-allowable costs associated with E911 and numbering for IP based TRS for each of the following categories:</t>
  </si>
  <si>
    <t>Ensuring that database information is properly and timely updated and maintained</t>
  </si>
  <si>
    <t>Processing and transmitting calls made to ten-digit numbers</t>
  </si>
  <si>
    <t>Routing emergency calls to an appropriate Public Safety Answering Point</t>
  </si>
  <si>
    <t>Other implementation-related tasks directly related to facilitating ten-digit numbering and emergency call handling</t>
  </si>
  <si>
    <t>Consumer outreach and education related to the requirements and services</t>
  </si>
  <si>
    <t>Any costs associated with obtaining numbers</t>
  </si>
  <si>
    <t>B. Recurring Variable Expenses (Direct TRS Operation Expenses)</t>
  </si>
  <si>
    <t>1) Provide, by call center, job descriptions/titles and compensation including salaries and benefits and average number of staff within the following categories:</t>
  </si>
  <si>
    <t>CA and/or interpreter staff</t>
  </si>
  <si>
    <t>Relay center management and/or supervisors</t>
  </si>
  <si>
    <t>Relay center staff</t>
  </si>
  <si>
    <t>2) Summarize expenses exceeding $10,000 including vendor, description of goods/services, and expense amounts for the following categories:</t>
  </si>
  <si>
    <t>Telecommunication expenses</t>
  </si>
  <si>
    <t>Relay center expenses</t>
  </si>
  <si>
    <t>C. Administrative Expenses</t>
  </si>
  <si>
    <t>1) Provide job descriptions/titles and compensation including salaries and benefits and average number of staff within the following categories:</t>
  </si>
  <si>
    <t>Finance/Accounting</t>
  </si>
  <si>
    <t>Legal/Regulatory</t>
  </si>
  <si>
    <t>Engineering</t>
  </si>
  <si>
    <t xml:space="preserve">Research and development – broken down by platform, software, and CPE; research and development expenses required to meet applicable non-waived mandatory minimum standards and expenses above and beyond meeting mandatory minimum standards shall be broken down into separate amounts. </t>
  </si>
  <si>
    <t>Operations Support</t>
  </si>
  <si>
    <t>Human Resources</t>
  </si>
  <si>
    <t>Billing</t>
  </si>
  <si>
    <t>Contract Management</t>
  </si>
  <si>
    <t>Other Corporate Overhead</t>
  </si>
  <si>
    <t xml:space="preserve">Research and Development – broken down by platform, software, and CPE; research and development expenses required to meet applicable non-waived mandatory minimum standards and expenses above and beyond meeting mandatory minimum standards shall be broken down into separate amounts. </t>
  </si>
  <si>
    <t>3) Describe engineering activities</t>
  </si>
  <si>
    <t>4) Describe research and development projects, and to the extent applicable, explain how they relate to meeting the mandatory minimum standards</t>
  </si>
  <si>
    <t xml:space="preserve">5) Provide other expenses incurred in rating and providing billing information to exchange and interexchange carriers if not recovered by other means. </t>
  </si>
  <si>
    <t>6) Provide a list of officers, senior management, and directors. For individuals listed:</t>
  </si>
  <si>
    <t xml:space="preserve">Provide a schedule that shows how their compensation has been assigned between TRS and non-TRS services. For TRS services managed by state programs, provide a schedule that shows how their compensation has been assigned between the Interstate and Intrastate components. For interstate Fund supported services, identify separately expenses assigned to each service. </t>
  </si>
  <si>
    <t>Indicate if their compensation has been included in any other cost category/subcategory</t>
  </si>
  <si>
    <t>D. Depreciation Associated with Capital Investment</t>
  </si>
  <si>
    <t>1) Provide the depreciation method and period applied.</t>
  </si>
  <si>
    <t>2) Explain departures from traditional depreciation methods</t>
  </si>
  <si>
    <t>3) Summarize depreciable life, depreciation method, and depreciation expenses by cost subcategory</t>
  </si>
  <si>
    <t>Marketing/Advertising</t>
  </si>
  <si>
    <t>Outreach</t>
  </si>
  <si>
    <t>Customer Premise Equipment - sales, installation, and maintenance employees</t>
  </si>
  <si>
    <t>2) For expenses exceeding $10,000, provide vendor, description of goods/services, and expense amounts for the following categories:</t>
  </si>
  <si>
    <t>Subcontractor</t>
  </si>
  <si>
    <t xml:space="preserve">3) Provide a copy of each subcontractor contract and include contract termination dates, billing rates and billing units, and an allocation of subcontractor expenses by RSDR expense categories and subcategories. Include all data that supports the allocation of subcontractor expenses. </t>
  </si>
  <si>
    <t>4) Provide a list of items purchased and outline billing rates and biling units for the following categories</t>
  </si>
  <si>
    <t>License fees paid to a third party</t>
  </si>
  <si>
    <t>License fees paid to an affiliate</t>
  </si>
  <si>
    <t xml:space="preserve">6) Provide the costs of CPE provided to consumers. Provide a schedule that breaks out the expenses among its component parts.  </t>
  </si>
  <si>
    <t xml:space="preserve">7) Provide a schedule of software expenses associated with CPE. Identify separately software expenses related to proprietary CPE and off-the-shelf CPE. Software expenses required to meet mandatory minimum standards and software expenses above and beyond meeting mandatory minimum standards shall be broken down into separate amounts. </t>
  </si>
  <si>
    <t xml:space="preserve">8) Provide a schedule identifying and describing any expenses not previously reported in another category. </t>
  </si>
  <si>
    <t>F. Capital Investments</t>
  </si>
  <si>
    <t>1) Provide an account of all capital equipment purchased in order to provide each form of TRS. Only include capital investment items that are long term in nature and subject to depreciation. Items such as office supplies should be listed in Section B6.</t>
  </si>
  <si>
    <t>Itemize investments by: Form of TRS, Equipment class, Gross book values, Accumulated depreciation, Net book values</t>
  </si>
  <si>
    <t>For VRS equipment, identify: Investments used by communications assistants and interpreters to interact with end-users, and equipment used to monitor and supervise call centers</t>
  </si>
  <si>
    <t>For equipment used to monitor and supervise call centers that provide multiple TRS services, provide the total company investments, describe how total investments are allocated among the services, and the percent allocation for each service</t>
  </si>
  <si>
    <t>2) Provide an account of all capitalized expenses associated with software installed on off-the-shelf CPE and capitalized expenses associated with software installed on proprietary CPE shall be broken down into separate amounts. Capitalized expenses associated with software installed on CPE required to meet mandatory minimum standards and capitalized expenses associated with software installed on CPE above and beyond mandatory minimum standards shall be broken down into separate amounts.</t>
  </si>
  <si>
    <t>FilingKey</t>
  </si>
  <si>
    <t>FilingYear</t>
  </si>
  <si>
    <t>EntityID</t>
  </si>
  <si>
    <t>CreatedBy</t>
  </si>
  <si>
    <t>CreatedOn</t>
  </si>
  <si>
    <t>SubmittedBy</t>
  </si>
  <si>
    <t>SubmittedOn</t>
  </si>
  <si>
    <t>Convo</t>
  </si>
  <si>
    <t>ASL</t>
  </si>
  <si>
    <t>Mezmo</t>
  </si>
  <si>
    <t>ZVRS</t>
  </si>
  <si>
    <t>Hamilton</t>
  </si>
  <si>
    <t>Purple</t>
  </si>
  <si>
    <t>Sorenson</t>
  </si>
  <si>
    <t>ClearCaptions</t>
  </si>
  <si>
    <t>Sprint</t>
  </si>
  <si>
    <t>MachineGenius</t>
  </si>
  <si>
    <t>ClarityProducts</t>
  </si>
  <si>
    <t>Provider Name</t>
  </si>
  <si>
    <t>Preparer Name</t>
  </si>
  <si>
    <t>Preparer's Email Address</t>
  </si>
  <si>
    <t>Preparer's Telephone</t>
  </si>
  <si>
    <t>Filing Period</t>
  </si>
  <si>
    <t>Signed By:</t>
  </si>
  <si>
    <t>Senior Officer Name</t>
  </si>
  <si>
    <t>Senior Officer Title</t>
  </si>
  <si>
    <t>Persons willfully making false statements on this form can be punished by fine or imprisonment under Title 18 of the United States Code, 18 U.S.C. §1001.</t>
  </si>
  <si>
    <t>Date</t>
  </si>
  <si>
    <t>Signature</t>
  </si>
  <si>
    <t>Entity</t>
  </si>
  <si>
    <t>Filing Years</t>
  </si>
  <si>
    <t>Alaska</t>
  </si>
  <si>
    <t>Alabama</t>
  </si>
  <si>
    <t>American Samoa</t>
  </si>
  <si>
    <t>Arkansas</t>
  </si>
  <si>
    <t>Arizona</t>
  </si>
  <si>
    <t>California</t>
  </si>
  <si>
    <t>Colorado</t>
  </si>
  <si>
    <t>Connecticut</t>
  </si>
  <si>
    <t>District Of Columbia</t>
  </si>
  <si>
    <t>Delaware</t>
  </si>
  <si>
    <t>Florida</t>
  </si>
  <si>
    <t>Georgia</t>
  </si>
  <si>
    <t>Guam</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</si>
  <si>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</si>
  <si>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</si>
  <si>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</si>
  <si>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</si>
  <si>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</si>
  <si>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</si>
  <si>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</si>
  <si>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</si>
  <si>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</si>
  <si>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</si>
  <si>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</si>
  <si>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</si>
  <si>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</si>
  <si>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</si>
  <si>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</si>
  <si>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</si>
  <si>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</si>
  <si>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</si>
  <si>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Northern Mariana Islands</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</si>
  <si>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</si>
  <si>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</si>
  <si>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</si>
  <si>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</si>
  <si>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</si>
  <si>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</si>
  <si>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</si>
  <si>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</si>
  <si>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</si>
  <si>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</si>
  <si>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</si>
  <si>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</si>
  <si>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</si>
  <si>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</si>
  <si>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</si>
  <si>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</si>
  <si>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</si>
  <si>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</si>
  <si>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US Virgin Islands</t>
  </si>
  <si>
    <t>Vermont</t>
  </si>
  <si>
    <t>Washington</t>
  </si>
  <si>
    <t>Wisconsin</t>
  </si>
  <si>
    <t>West Virginia</t>
  </si>
  <si>
    <t>Wyoming</t>
  </si>
  <si>
    <t>GlobalVRS</t>
  </si>
  <si>
    <t>InnoCaption</t>
  </si>
  <si>
    <t>ZP Better Together</t>
  </si>
  <si>
    <t>T-Mobile</t>
  </si>
  <si>
    <t>ProviderChanges</t>
  </si>
  <si>
    <t>ForecastMethodology</t>
  </si>
  <si>
    <t>MarketplaceChanges</t>
  </si>
  <si>
    <t>To assist RolkaLoube in understanding your data, please provide the following information:</t>
  </si>
  <si>
    <t>Provide a summary of any changes, activities, and/or improvements since the prior year filing or that are planned for the upcoming program year, which caused or may cause substantial changes in cost and/or demand data.</t>
  </si>
  <si>
    <t>Describe the methology used to determine the forecasted minutes for the projected years.</t>
  </si>
  <si>
    <t>Describe any characteristics unique to a particular service or changes in the relay services marketplace.</t>
  </si>
  <si>
    <t>TRS Fund Annual Provider Filing
Flat Rate Revenue</t>
  </si>
  <si>
    <t>For each state for which the provider provides TTY, STS, and/or CTS service at a flat rate, supply the following information associated with provision of service minutes.</t>
  </si>
  <si>
    <t>Annual</t>
  </si>
  <si>
    <t>Yes</t>
  </si>
  <si>
    <t>Monthly</t>
  </si>
  <si>
    <t>No</t>
  </si>
  <si>
    <t>Jurisdiction</t>
  </si>
  <si>
    <t>Rate Covers Services</t>
  </si>
  <si>
    <t>Rate Start</t>
  </si>
  <si>
    <t>Rate End</t>
  </si>
  <si>
    <t>Reported as Annual Total or Monthly Rate</t>
  </si>
  <si>
    <t>Flat Rate Amount</t>
  </si>
  <si>
    <t>Conversation Minutes Serviced During Rate Period</t>
  </si>
  <si>
    <t>Total Minutes</t>
  </si>
  <si>
    <t>Flat Rate Allocations</t>
  </si>
  <si>
    <t>TTY</t>
  </si>
  <si>
    <t>STS</t>
  </si>
  <si>
    <t>CTS</t>
  </si>
  <si>
    <t>Months</t>
  </si>
  <si>
    <t>Amount</t>
  </si>
  <si>
    <t>DataForEntityID</t>
  </si>
  <si>
    <t>ServiceID</t>
  </si>
  <si>
    <t>PeriodStart</t>
  </si>
  <si>
    <t>PeriodEnd</t>
  </si>
  <si>
    <t>RateType</t>
  </si>
  <si>
    <t>MinuteRateType</t>
  </si>
  <si>
    <t>Rate</t>
  </si>
  <si>
    <t>AmountType</t>
  </si>
  <si>
    <t>ConversationMinutes</t>
  </si>
  <si>
    <t>TRS Fund Annual Provider Filing
Per Minute Revenue</t>
  </si>
  <si>
    <t>Services</t>
  </si>
  <si>
    <t>For each state for which the provider provides TTY, STS, and/or CTS service at a per minute rate, supply the following information.</t>
  </si>
  <si>
    <t>Session</t>
  </si>
  <si>
    <t>Conversation</t>
  </si>
  <si>
    <t>Service</t>
  </si>
  <si>
    <t>Per Session or Conversation Minute</t>
  </si>
  <si>
    <t>Per Minute Rate</t>
  </si>
  <si>
    <t>Minutes Serviced During Rate Period</t>
  </si>
  <si>
    <t>SessionMinutes</t>
  </si>
  <si>
    <t>TRS Fund Annual Provider Filing
Additional Costs Paid To Provider</t>
  </si>
  <si>
    <t>For each state for which the provider provides TTY, STS, and/or CTS service and received funds above those related to provision service minutes, supply the following information.</t>
  </si>
  <si>
    <t>Administrative</t>
  </si>
  <si>
    <t>Other</t>
  </si>
  <si>
    <t>EDP</t>
  </si>
  <si>
    <t>RCC</t>
  </si>
  <si>
    <t>Training</t>
  </si>
  <si>
    <t>Marketing</t>
  </si>
  <si>
    <t>Education</t>
  </si>
  <si>
    <t>Account Management</t>
  </si>
  <si>
    <t>Add. Revenue Covers</t>
  </si>
  <si>
    <t>Revenue Start</t>
  </si>
  <si>
    <t>Revenue End</t>
  </si>
  <si>
    <t>Reported as Annual Total or Monthly Cost</t>
  </si>
  <si>
    <t xml:space="preserve">Program </t>
  </si>
  <si>
    <t>Other Description</t>
  </si>
  <si>
    <t>Program Descriptions</t>
  </si>
  <si>
    <t>ProgramDescriptionID</t>
  </si>
  <si>
    <t>CostStart</t>
  </si>
  <si>
    <t>CostEnd</t>
  </si>
  <si>
    <t>OtherDescription</t>
  </si>
  <si>
    <t>TRS Fund Annual Provider Filing
Costs Paid By Provider</t>
  </si>
  <si>
    <t>For each state for which the provider provides TTY, STS, and/or CTS service and for which the provider paid for incentives or services the state was not required to pay for, supply the following information.</t>
  </si>
  <si>
    <t>Cost Covers</t>
  </si>
  <si>
    <t>Cost Start</t>
  </si>
  <si>
    <t>Cost End</t>
  </si>
  <si>
    <t>TRS Fund Annual Provider Filing
IP Based Service Provider Demand</t>
  </si>
  <si>
    <t>Year</t>
  </si>
  <si>
    <t>Month</t>
  </si>
  <si>
    <t>Projection</t>
  </si>
  <si>
    <t>Minutes</t>
  </si>
  <si>
    <t>For each IP based service provided by the provider, please supply two years of actual demand and two years of projected demand for the years listed below.</t>
  </si>
  <si>
    <t>VRS</t>
  </si>
  <si>
    <t>IP Relay</t>
  </si>
  <si>
    <t>IP CTS CA</t>
  </si>
  <si>
    <t>Actuals</t>
  </si>
  <si>
    <t>Projections</t>
  </si>
  <si>
    <t>IP CTS ASR</t>
  </si>
  <si>
    <t>January</t>
  </si>
  <si>
    <t>February</t>
  </si>
  <si>
    <t>March</t>
  </si>
  <si>
    <t>April</t>
  </si>
  <si>
    <t>May</t>
  </si>
  <si>
    <t>June</t>
  </si>
  <si>
    <t>July</t>
  </si>
  <si>
    <t>August</t>
  </si>
  <si>
    <t>September</t>
  </si>
  <si>
    <t>October</t>
  </si>
  <si>
    <t>November</t>
  </si>
  <si>
    <t>December</t>
  </si>
  <si>
    <t>Totals</t>
  </si>
  <si>
    <t>TRS Fund Annual Provider Filing
VRS Expense and Capital Investment Data</t>
  </si>
  <si>
    <t>ServiceYear</t>
  </si>
  <si>
    <t>CategoryID</t>
  </si>
  <si>
    <t>For expenses associated with the provisioning of VRS service, provide two years of actual and two years of projected expenses for each category/subcategory.</t>
  </si>
  <si>
    <t>4. Property Tax (if owned)</t>
  </si>
  <si>
    <t>5. Furniture (if leased)</t>
  </si>
  <si>
    <t>6. Office Equipment ( if leased)</t>
  </si>
  <si>
    <t xml:space="preserve">Total             </t>
  </si>
  <si>
    <t>1. Salaries &amp; Benefits - Relay Center: CA/Interpreting Staff</t>
  </si>
  <si>
    <t>2. Salaries &amp; Benefits - Relay Center: Management</t>
  </si>
  <si>
    <t>3. Salaries &amp; Benefits - Relay Center Staff</t>
  </si>
  <si>
    <t>4. Telecommunication Expenses</t>
  </si>
  <si>
    <t>Total</t>
  </si>
  <si>
    <t>3 Engineering</t>
  </si>
  <si>
    <t>D. Depreciation Associated With Capital Investment</t>
  </si>
  <si>
    <t>7. Customer Premise Equipment</t>
  </si>
  <si>
    <t>TRS Fund Annual Provider Filing
IP Relay Expense and Capital Investment Data</t>
  </si>
  <si>
    <t>For expenses associated with the provisioning of IP Relay service, provide two years of actual and two years of projected costs for each category/subcategory.</t>
  </si>
  <si>
    <t>TRS Fund Annual Provider Filing
IP CTS CA Expense and Capital Investment Data</t>
  </si>
  <si>
    <t>For expenses associated with the provisioning of IP CTS service for which captions are generated by a CA, provide two years of actual and two years of projected costs for each category/subcategory.</t>
  </si>
  <si>
    <t>TRS Fund Annual Provider Filing
IP CTS ASR Expense and Capital Investment Data</t>
  </si>
  <si>
    <t>For expenses associated with the provisioning of IP CTS service for which captions are generated by ASR, provide two years of actual and two years of projected costs for each category/subcategory.</t>
  </si>
  <si>
    <t>TRS Fund Annual Provider Filing
Call Assistant Stats</t>
  </si>
  <si>
    <t>AvgMnthlyFTCAs</t>
  </si>
  <si>
    <t>AvgMnthlyPTCAs</t>
  </si>
  <si>
    <t>TtlCAMngrs</t>
  </si>
  <si>
    <t>TtlRelayStf</t>
  </si>
  <si>
    <t>TtlYrlyInterpretingMins</t>
  </si>
  <si>
    <t>TtlYrlySessionMins</t>
  </si>
  <si>
    <t>TtlYrlyConversationMins</t>
  </si>
  <si>
    <t>OccpancyPrcnt</t>
  </si>
  <si>
    <t>UtilizationPrcnt</t>
  </si>
  <si>
    <t>Please provide data listed below for each service for all CAs employed during the year.</t>
  </si>
  <si>
    <t>Average Monthly Full Time CAs</t>
  </si>
  <si>
    <t>Average Monthly Part Time CAs - On Full Time Equivalent Basis</t>
  </si>
  <si>
    <t xml:space="preserve">       </t>
  </si>
  <si>
    <t>Total CA Managers</t>
  </si>
  <si>
    <t>Total Non CA Relay Staff</t>
  </si>
  <si>
    <t>Total Yearly Number of Available Interpreting  Minutes</t>
  </si>
  <si>
    <t>Total Yearly Number of Session Minutes</t>
  </si>
  <si>
    <t>Total Yearly Number of Conversation  Minutes</t>
  </si>
  <si>
    <t>Occupancy Percentage</t>
  </si>
  <si>
    <t>Utilization Percentage</t>
  </si>
  <si>
    <t>5) Provide the number of Customer Premises Equipment sold, produced, and installed.</t>
  </si>
  <si>
    <t>3. Subcontractor</t>
  </si>
  <si>
    <t xml:space="preserve">Third-party costs associated with a contract to provide IP based TRS service excluding costs associated with profit or tax allowances of the subcontractor. Please see appendix instructions for reporting and allocating subcontractor costs to the appropriate categories and subcategories. Subcontractor costs not properly allocated shall be treated as non-allowable costs. </t>
  </si>
  <si>
    <t xml:space="preserve">Expenses associated with payments to a third-party for use of technology, software, and/or equipment. </t>
  </si>
  <si>
    <t xml:space="preserve">Expenses associated with payments to an affiliate for use of technology, software, and/or equipment.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</si>
</sst>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_);_(* \(#,##0.0\);_(* &quot;-&quot;??_);_(@_)"/>
    <numFmt numFmtId="165" formatCode="0.0000"/>
    <numFmt numFmtId="166" formatCode="_(&quot;$&quot;* #,##0.0000_);_(&quot;$&quot;* \(#,##0.0000\);_(&quot;$&quot;* &quot;-&quot;??_);_(@_)"/>
  </numFmts>
  <fonts count="24" x14ac:knownFonts="1">
    <font>
      <sz val="11"/>
      <color theme="1"/>
      <name val="Calibri"/>
      <family val="2"/>
      <scheme val="minor"/>
    </font>
    <font>
      <sz val="11"/>
      <color theme="1"/>
      <name val="Calibri"/>
      <family val="2"/>
      <scheme val="minor"/>
    </font>
    <font>
      <sz val="8"/>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11"/>
      <color rgb="FF000000"/>
      <name val="Calibri"/>
      <family val="2"/>
      <scheme val="minor"/>
    </font>
    <font>
      <b/>
      <sz val="24"/>
      <color rgb="FFFFFFFF"/>
      <name val="Calibri"/>
      <family val="2"/>
      <scheme val="minor"/>
    </font>
    <font>
      <b/>
      <sz val="11"/>
      <color rgb="FFFFFFFF"/>
      <name val="Calibri"/>
      <family val="2"/>
      <scheme val="minor"/>
    </font>
    <font>
      <b/>
      <sz val="11"/>
      <name val="Calibri"/>
      <family val="2"/>
      <scheme val="minor"/>
    </font>
    <font>
      <b/>
      <sz val="12"/>
      <color theme="0"/>
      <name val="Calibri"/>
      <family val="2"/>
      <scheme val="minor"/>
    </font>
    <font>
      <b/>
      <sz val="12"/>
      <color theme="1"/>
      <name val="Calibri"/>
      <family val="2"/>
      <scheme val="minor"/>
    </font>
    <font>
      <sz val="11"/>
      <color theme="0"/>
      <name val="Calibri"/>
      <family val="2"/>
      <scheme val="minor"/>
    </font>
    <font>
      <sz val="14"/>
      <color theme="1"/>
      <name val="Calibri"/>
      <family val="2"/>
      <scheme val="minor"/>
    </font>
    <font>
      <b/>
      <sz val="14"/>
      <color theme="0"/>
      <name val="Calibri"/>
      <family val="2"/>
      <scheme val="minor"/>
    </font>
    <font>
      <b/>
      <sz val="12"/>
      <name val="Calibri"/>
      <family val="2"/>
      <scheme val="minor"/>
    </font>
    <font>
      <u/>
      <sz val="11"/>
      <color theme="10"/>
      <name val="Calibri"/>
      <family val="2"/>
      <scheme val="minor"/>
    </font>
    <font>
      <b/>
      <sz val="11"/>
      <color rgb="FF000000"/>
      <name val="Calibri"/>
      <family val="2"/>
      <scheme val="minor"/>
    </font>
    <font>
      <sz val="11"/>
      <color rgb="FF000000"/>
      <name val="Times New Roman"/>
      <family val="1"/>
    </font>
    <font>
      <sz val="12"/>
      <color theme="1"/>
      <name val="Times New Roman"/>
      <family val="1"/>
    </font>
    <font>
      <b/>
      <sz val="11"/>
      <color rgb="FF000000"/>
      <name val="Times New Roman"/>
      <family val="1"/>
    </font>
    <font>
      <sz val="11"/>
      <color theme="1"/>
      <name val="Times New Roman"/>
      <family val="1"/>
    </font>
    <font>
      <b/>
      <sz val="11"/>
      <color theme="1"/>
      <name val="Times New Roman"/>
      <family val="1"/>
    </font>
    <font>
      <sz val="11"/>
      <name val="Times New Roman"/>
      <family val="1"/>
    </font>
  </fonts>
  <fills count="9">
    <fill>
      <patternFill patternType="none"/>
    </fill>
    <fill>
      <patternFill patternType="gray125"/>
    </fill>
    <fill>
      <patternFill patternType="solid">
        <fgColor theme="0"/>
        <bgColor indexed="64"/>
      </patternFill>
    </fill>
    <fill>
      <patternFill patternType="solid">
        <fgColor rgb="FF0077A8"/>
        <bgColor rgb="FF000000"/>
      </patternFill>
    </fill>
    <fill>
      <patternFill patternType="solid">
        <fgColor rgb="FFFFFFFF"/>
        <bgColor rgb="FF000000"/>
      </patternFill>
    </fill>
    <fill>
      <patternFill patternType="solid">
        <fgColor rgb="FF0077A8"/>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rgb="FF000000"/>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cellStyleXfs>
  <cellXfs count="262">
    <xf numFmtId="0" fontId="0" fillId="0" borderId="0" xfId="0"/>
    <xf numFmtId="0" fontId="0" fillId="0" borderId="0" xfId="0" applyAlignment="1">
      <alignment horizontal="left"/>
    </xf>
    <xf numFmtId="0" fontId="0" fillId="0" borderId="0" xfId="0" applyAlignment="1">
      <alignment vertical="center" wrapText="1"/>
    </xf>
    <xf numFmtId="0" fontId="0" fillId="0" borderId="1" xfId="0" applyBorder="1"/>
    <xf numFmtId="0" fontId="3" fillId="0" borderId="0" xfId="0" applyFont="1" applyFill="1"/>
    <xf numFmtId="0" fontId="0" fillId="0" borderId="1" xfId="0" applyBorder="1" applyAlignment="1">
      <alignment vertical="center"/>
    </xf>
    <xf numFmtId="0" fontId="0" fillId="0" borderId="0" xfId="0" applyAlignment="1">
      <alignment horizontal="center"/>
    </xf>
    <xf numFmtId="14" fontId="0" fillId="0" borderId="0" xfId="0" applyNumberFormat="1"/>
    <xf numFmtId="0" fontId="0" fillId="0" borderId="0" xfId="0" applyAlignment="1">
      <alignment horizontal="right"/>
    </xf>
    <xf numFmtId="1" fontId="0" fillId="0" borderId="0" xfId="0" applyNumberFormat="1" applyAlignment="1">
      <alignment horizontal="right"/>
    </xf>
    <xf numFmtId="44" fontId="0" fillId="0" borderId="0" xfId="2" applyFont="1"/>
    <xf numFmtId="0" fontId="0" fillId="0" borderId="0" xfId="0" applyNumberFormat="1"/>
    <xf numFmtId="2" fontId="0" fillId="0" borderId="0" xfId="1" applyNumberFormat="1" applyFont="1"/>
    <xf numFmtId="165" fontId="0" fillId="0" borderId="0" xfId="0" applyNumberFormat="1"/>
    <xf numFmtId="0" fontId="0" fillId="0" borderId="0" xfId="0" applyAlignment="1">
      <alignment horizontal="center"/>
    </xf>
    <xf numFmtId="0" fontId="0" fillId="2" borderId="0" xfId="0" applyFill="1"/>
    <xf numFmtId="44" fontId="0" fillId="2" borderId="0" xfId="2" applyFont="1" applyFill="1"/>
    <xf numFmtId="0" fontId="0" fillId="2" borderId="0" xfId="0" applyFill="1" applyAlignment="1">
      <alignment horizontal="right"/>
    </xf>
    <xf numFmtId="164" fontId="4" fillId="0" borderId="1" xfId="1" applyNumberFormat="1" applyFont="1" applyFill="1" applyBorder="1"/>
    <xf numFmtId="22" fontId="0" fillId="2" borderId="0" xfId="0" applyNumberFormat="1" applyFill="1"/>
    <xf numFmtId="0" fontId="0" fillId="0" borderId="0" xfId="0" applyAlignment="1">
      <alignment horizontal="center" vertical="center"/>
    </xf>
    <xf numFmtId="0" fontId="0" fillId="2" borderId="0" xfId="0" applyFill="1" applyAlignment="1">
      <alignment horizontal="center"/>
    </xf>
    <xf numFmtId="0" fontId="0" fillId="2" borderId="0" xfId="0" applyFill="1" applyBorder="1"/>
    <xf numFmtId="0" fontId="6" fillId="3" borderId="0" xfId="0" applyFont="1" applyFill="1"/>
    <xf numFmtId="0" fontId="6" fillId="4" borderId="0" xfId="0" applyFont="1" applyFill="1"/>
    <xf numFmtId="0" fontId="5" fillId="2" borderId="0" xfId="0" applyFont="1" applyFill="1" applyBorder="1" applyAlignment="1">
      <alignment horizontal="center" vertical="center"/>
    </xf>
    <xf numFmtId="0" fontId="0" fillId="2" borderId="0" xfId="0" applyFill="1" applyBorder="1" applyAlignment="1">
      <alignment horizontal="right" vertical="center"/>
    </xf>
    <xf numFmtId="44" fontId="0" fillId="2" borderId="0" xfId="2" applyFont="1" applyFill="1" applyBorder="1"/>
    <xf numFmtId="44" fontId="4" fillId="6" borderId="1" xfId="2" applyFont="1" applyFill="1" applyBorder="1"/>
    <xf numFmtId="44" fontId="4" fillId="2" borderId="0" xfId="2" applyFont="1" applyFill="1" applyBorder="1"/>
    <xf numFmtId="0" fontId="10" fillId="5" borderId="0" xfId="0" applyFont="1" applyFill="1" applyBorder="1" applyAlignment="1">
      <alignment vertical="center"/>
    </xf>
    <xf numFmtId="0" fontId="10" fillId="2" borderId="0" xfId="0" applyFont="1" applyFill="1" applyBorder="1" applyAlignment="1">
      <alignment horizontal="left" vertical="center"/>
    </xf>
    <xf numFmtId="0" fontId="4" fillId="2" borderId="0" xfId="0" applyFont="1" applyFill="1" applyBorder="1" applyAlignment="1">
      <alignment vertical="center" textRotation="90"/>
    </xf>
    <xf numFmtId="0" fontId="4" fillId="2" borderId="0" xfId="0" applyFont="1" applyFill="1" applyBorder="1" applyAlignment="1">
      <alignment horizontal="center" vertical="center" textRotation="90"/>
    </xf>
    <xf numFmtId="0" fontId="4" fillId="2" borderId="0" xfId="0" applyFont="1" applyFill="1" applyBorder="1" applyAlignment="1">
      <alignment horizontal="left" vertical="center" textRotation="90"/>
    </xf>
    <xf numFmtId="0" fontId="6" fillId="7" borderId="0" xfId="0" applyFont="1" applyFill="1"/>
    <xf numFmtId="0" fontId="7" fillId="7" borderId="0" xfId="0" applyFont="1" applyFill="1" applyAlignment="1">
      <alignment horizontal="right" vertical="center" wrapText="1"/>
    </xf>
    <xf numFmtId="0" fontId="8" fillId="7" borderId="0" xfId="0" applyFont="1" applyFill="1" applyAlignment="1">
      <alignment horizontal="right" wrapText="1"/>
    </xf>
    <xf numFmtId="0" fontId="0" fillId="7" borderId="0" xfId="0" applyFill="1"/>
    <xf numFmtId="0" fontId="12" fillId="2" borderId="0" xfId="0" applyFont="1" applyFill="1"/>
    <xf numFmtId="0" fontId="0" fillId="5" borderId="0" xfId="0" applyFill="1"/>
    <xf numFmtId="0" fontId="12" fillId="5" borderId="0" xfId="0" applyFont="1" applyFill="1" applyAlignment="1">
      <alignment vertical="top" wrapText="1"/>
    </xf>
    <xf numFmtId="0" fontId="0" fillId="5" borderId="0" xfId="0" applyFill="1" applyAlignment="1">
      <alignment vertical="top"/>
    </xf>
    <xf numFmtId="0" fontId="13" fillId="2" borderId="0" xfId="0" applyFont="1" applyFill="1" applyAlignment="1">
      <alignment vertical="top" wrapText="1"/>
    </xf>
    <xf numFmtId="0" fontId="0" fillId="2" borderId="0" xfId="0" applyFill="1" applyAlignment="1">
      <alignment vertical="top"/>
    </xf>
    <xf numFmtId="0" fontId="13" fillId="2" borderId="0" xfId="0" applyFont="1" applyFill="1" applyAlignment="1">
      <alignment vertical="top"/>
    </xf>
    <xf numFmtId="0" fontId="0" fillId="2" borderId="0" xfId="0" applyFill="1" applyAlignment="1">
      <alignment horizontal="center" vertical="top"/>
    </xf>
    <xf numFmtId="0" fontId="10" fillId="2" borderId="0" xfId="0" applyFont="1" applyFill="1" applyBorder="1" applyAlignment="1">
      <alignment horizontal="center" vertical="center"/>
    </xf>
    <xf numFmtId="0" fontId="0" fillId="2" borderId="0" xfId="0" applyFill="1" applyBorder="1" applyAlignment="1">
      <alignment horizontal="center" vertical="top"/>
    </xf>
    <xf numFmtId="0" fontId="15" fillId="2" borderId="0" xfId="0" applyFont="1" applyFill="1" applyBorder="1" applyAlignment="1">
      <alignment horizontal="left"/>
    </xf>
    <xf numFmtId="0" fontId="15" fillId="2" borderId="0" xfId="0" applyFont="1" applyFill="1" applyBorder="1" applyAlignment="1">
      <alignment horizontal="left" wrapText="1"/>
    </xf>
    <xf numFmtId="0" fontId="14" fillId="2" borderId="0" xfId="0" applyFont="1" applyFill="1" applyBorder="1" applyAlignment="1">
      <alignment horizontal="center" vertical="top"/>
    </xf>
    <xf numFmtId="0" fontId="0" fillId="2" borderId="0" xfId="0" applyFill="1" applyAlignment="1"/>
    <xf numFmtId="0" fontId="9" fillId="2" borderId="0" xfId="0" applyFont="1" applyFill="1" applyAlignment="1">
      <alignment wrapText="1"/>
    </xf>
    <xf numFmtId="0" fontId="9" fillId="2" borderId="7" xfId="0" applyFont="1" applyFill="1" applyBorder="1" applyAlignment="1">
      <alignment wrapText="1"/>
    </xf>
    <xf numFmtId="0" fontId="9" fillId="2" borderId="0" xfId="0" applyFont="1" applyFill="1" applyBorder="1" applyAlignment="1">
      <alignment wrapText="1"/>
    </xf>
    <xf numFmtId="44" fontId="0" fillId="0" borderId="0" xfId="0" applyNumberFormat="1"/>
    <xf numFmtId="0" fontId="4" fillId="2" borderId="0" xfId="0" applyFont="1" applyFill="1" applyAlignment="1">
      <alignment horizontal="center" vertical="center" wrapText="1"/>
    </xf>
    <xf numFmtId="0" fontId="11" fillId="5" borderId="0" xfId="0" applyFont="1" applyFill="1" applyAlignment="1">
      <alignment horizontal="center" vertical="center" wrapText="1"/>
    </xf>
    <xf numFmtId="0" fontId="6" fillId="4" borderId="0" xfId="0" applyFont="1" applyFill="1" applyBorder="1" applyAlignment="1">
      <alignment horizontal="left" vertical="top"/>
    </xf>
    <xf numFmtId="0" fontId="6" fillId="4" borderId="0" xfId="0" applyFont="1" applyFill="1" applyBorder="1" applyAlignment="1">
      <alignment horizontal="center" vertical="top"/>
    </xf>
    <xf numFmtId="0" fontId="7" fillId="5" borderId="0" xfId="0" applyFont="1" applyFill="1" applyAlignment="1">
      <alignment vertical="center" wrapText="1"/>
    </xf>
    <xf numFmtId="0" fontId="7" fillId="2" borderId="0" xfId="0" applyFont="1" applyFill="1" applyAlignment="1">
      <alignment horizontal="center" vertical="center" wrapText="1"/>
    </xf>
    <xf numFmtId="0" fontId="7" fillId="2" borderId="0" xfId="0" applyFont="1" applyFill="1" applyAlignment="1">
      <alignment vertical="center" wrapText="1"/>
    </xf>
    <xf numFmtId="0" fontId="12" fillId="2" borderId="0" xfId="0" applyFont="1" applyFill="1" applyAlignment="1">
      <alignment vertical="top" wrapText="1"/>
    </xf>
    <xf numFmtId="0" fontId="0" fillId="0" borderId="1" xfId="0" applyBorder="1" applyAlignment="1">
      <alignment vertical="center" wrapText="1"/>
    </xf>
    <xf numFmtId="0" fontId="5" fillId="5" borderId="1" xfId="0" applyFont="1" applyFill="1" applyBorder="1"/>
    <xf numFmtId="0" fontId="20" fillId="2" borderId="0" xfId="0" applyFont="1" applyFill="1" applyAlignment="1">
      <alignment vertical="center"/>
    </xf>
    <xf numFmtId="0" fontId="19" fillId="2" borderId="0" xfId="0" applyFont="1" applyFill="1" applyAlignment="1">
      <alignment vertical="center"/>
    </xf>
    <xf numFmtId="0" fontId="0" fillId="0" borderId="0" xfId="0" applyAlignment="1">
      <alignment horizontal="center"/>
    </xf>
    <xf numFmtId="9" fontId="0" fillId="2" borderId="0" xfId="3" applyFont="1" applyFill="1" applyBorder="1" applyAlignment="1">
      <alignment horizontal="center" vertical="top"/>
    </xf>
    <xf numFmtId="9" fontId="0" fillId="2" borderId="0" xfId="3" applyFont="1" applyFill="1" applyAlignment="1">
      <alignment horizontal="center" vertical="top"/>
    </xf>
    <xf numFmtId="0" fontId="0" fillId="0" borderId="1" xfId="0" applyBorder="1" applyProtection="1">
      <protection locked="0"/>
    </xf>
    <xf numFmtId="14" fontId="0" fillId="0" borderId="1" xfId="0" applyNumberFormat="1" applyBorder="1" applyProtection="1">
      <protection locked="0"/>
    </xf>
    <xf numFmtId="44" fontId="0" fillId="0" borderId="1" xfId="2" applyFont="1" applyBorder="1" applyProtection="1">
      <protection locked="0"/>
    </xf>
    <xf numFmtId="43" fontId="0" fillId="0" borderId="1" xfId="1" applyFont="1" applyBorder="1" applyAlignment="1" applyProtection="1">
      <alignment horizontal="right"/>
      <protection locked="0"/>
    </xf>
    <xf numFmtId="166" fontId="0" fillId="0" borderId="1" xfId="2" applyNumberFormat="1" applyFont="1" applyBorder="1" applyProtection="1">
      <protection locked="0"/>
    </xf>
    <xf numFmtId="0" fontId="0" fillId="0" borderId="1" xfId="0" applyBorder="1" applyAlignment="1" applyProtection="1">
      <alignment horizontal="right"/>
      <protection locked="0"/>
    </xf>
    <xf numFmtId="44" fontId="0" fillId="2" borderId="1" xfId="2" applyFont="1"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Alignment="1" applyProtection="1">
      <alignment horizontal="center" vertical="center"/>
      <protection locked="0"/>
    </xf>
    <xf numFmtId="9" fontId="0" fillId="2" borderId="1" xfId="3" applyFont="1" applyFill="1" applyBorder="1" applyAlignment="1" applyProtection="1">
      <alignment horizontal="center" vertical="top"/>
      <protection locked="0"/>
    </xf>
    <xf numFmtId="0" fontId="0" fillId="0" borderId="0" xfId="0" applyFill="1"/>
    <xf numFmtId="0" fontId="8" fillId="0" borderId="0" xfId="0" applyFont="1" applyFill="1" applyAlignment="1">
      <alignment wrapText="1"/>
    </xf>
    <xf numFmtId="0" fontId="0" fillId="0" borderId="0" xfId="0" applyFill="1" applyAlignment="1">
      <alignment horizontal="center"/>
    </xf>
    <xf numFmtId="1" fontId="0" fillId="0" borderId="0" xfId="0" applyNumberFormat="1" applyFill="1" applyAlignment="1">
      <alignment horizontal="right"/>
    </xf>
    <xf numFmtId="0" fontId="0" fillId="0" borderId="0" xfId="0" applyFill="1" applyAlignment="1">
      <alignment horizontal="right"/>
    </xf>
    <xf numFmtId="43" fontId="0" fillId="0" borderId="0" xfId="0" applyNumberFormat="1"/>
    <xf numFmtId="9" fontId="0" fillId="0" borderId="0" xfId="0" applyNumberFormat="1"/>
    <xf numFmtId="0" fontId="6" fillId="8" borderId="0" xfId="0" applyFont="1" applyFill="1"/>
    <xf numFmtId="14" fontId="0" fillId="0" borderId="0" xfId="0" applyNumberFormat="1" applyFill="1"/>
    <xf numFmtId="0" fontId="3" fillId="0" borderId="7" xfId="0" applyFont="1" applyBorder="1" applyAlignment="1">
      <alignment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2" borderId="0" xfId="0" applyFont="1" applyFill="1" applyAlignment="1">
      <alignment horizontal="left" vertical="center"/>
    </xf>
    <xf numFmtId="0" fontId="3" fillId="0" borderId="0" xfId="0" applyFont="1" applyAlignment="1">
      <alignment horizontal="center" wrapText="1"/>
    </xf>
    <xf numFmtId="0" fontId="0" fillId="2" borderId="0" xfId="0" applyFill="1" applyBorder="1" applyAlignment="1">
      <alignment wrapText="1"/>
    </xf>
    <xf numFmtId="0" fontId="0" fillId="2" borderId="0" xfId="0" applyFill="1" applyBorder="1" applyAlignment="1" applyProtection="1">
      <protection locked="0"/>
    </xf>
    <xf numFmtId="0" fontId="7" fillId="5" borderId="0" xfId="0" applyFont="1" applyFill="1" applyAlignment="1">
      <alignment horizontal="center" vertical="center" wrapText="1"/>
    </xf>
    <xf numFmtId="0" fontId="0" fillId="0" borderId="1" xfId="0" applyBorder="1" applyAlignment="1">
      <alignment horizontal="left" vertical="center"/>
    </xf>
    <xf numFmtId="0" fontId="4" fillId="2" borderId="0" xfId="0" applyFont="1" applyFill="1" applyAlignment="1">
      <alignment horizontal="left" vertical="center" wrapText="1"/>
    </xf>
    <xf numFmtId="0" fontId="5" fillId="5" borderId="1" xfId="0" applyFont="1" applyFill="1" applyBorder="1" applyAlignment="1">
      <alignment horizontal="center"/>
    </xf>
    <xf numFmtId="0" fontId="0" fillId="0" borderId="1" xfId="0" applyBorder="1" applyAlignment="1" applyProtection="1">
      <alignment horizontal="center"/>
      <protection locked="0"/>
    </xf>
    <xf numFmtId="0" fontId="8" fillId="5" borderId="0" xfId="0" applyFont="1" applyFill="1" applyAlignment="1">
      <alignment horizontal="right" vertical="center" wrapText="1"/>
    </xf>
    <xf numFmtId="0" fontId="6" fillId="4" borderId="0" xfId="0" applyFont="1" applyFill="1" applyAlignment="1">
      <alignment horizontal="left"/>
    </xf>
    <xf numFmtId="0" fontId="6" fillId="4" borderId="0" xfId="0" applyFont="1" applyFill="1" applyAlignment="1">
      <alignment horizontal="center"/>
    </xf>
    <xf numFmtId="0" fontId="0" fillId="0" borderId="0" xfId="0" applyAlignment="1">
      <alignment horizontal="center"/>
    </xf>
    <xf numFmtId="0" fontId="9" fillId="0" borderId="0" xfId="0" applyFont="1" applyAlignment="1">
      <alignment horizontal="center" vertical="center" wrapText="1"/>
    </xf>
    <xf numFmtId="0" fontId="5" fillId="5" borderId="1" xfId="0" applyFont="1" applyFill="1" applyBorder="1" applyAlignment="1">
      <alignment horizontal="center" vertical="center"/>
    </xf>
    <xf numFmtId="0" fontId="9" fillId="2" borderId="0" xfId="0" applyFont="1" applyFill="1" applyAlignment="1">
      <alignment horizontal="left" vertical="center"/>
    </xf>
    <xf numFmtId="0" fontId="9" fillId="0" borderId="0" xfId="0" applyFont="1" applyAlignment="1">
      <alignment horizontal="left" wrapText="1"/>
    </xf>
    <xf numFmtId="0" fontId="0" fillId="2" borderId="0" xfId="0" applyFill="1" applyBorder="1" applyAlignment="1">
      <alignment horizontal="left" vertical="center"/>
    </xf>
    <xf numFmtId="0" fontId="0" fillId="2" borderId="0" xfId="0" applyFill="1" applyBorder="1" applyAlignment="1">
      <alignment horizontal="left"/>
    </xf>
    <xf numFmtId="0" fontId="10" fillId="5" borderId="0" xfId="0" applyFont="1" applyFill="1" applyBorder="1" applyAlignment="1">
      <alignment horizontal="center" vertical="center"/>
    </xf>
    <xf numFmtId="0" fontId="3" fillId="2" borderId="0" xfId="0" applyFont="1" applyFill="1" applyBorder="1" applyAlignment="1">
      <alignment horizontal="left"/>
    </xf>
    <xf numFmtId="0" fontId="3" fillId="2" borderId="0" xfId="0" applyFont="1" applyFill="1" applyBorder="1" applyAlignment="1">
      <alignment horizontal="left" wrapText="1"/>
    </xf>
    <xf numFmtId="0" fontId="14" fillId="5" borderId="0" xfId="0" applyFont="1" applyFill="1" applyBorder="1" applyAlignment="1">
      <alignment horizontal="center" vertical="top"/>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9" fillId="2" borderId="0" xfId="0" applyFont="1" applyFill="1" applyAlignment="1">
      <alignment horizontal="left" vertical="center" wrapText="1"/>
    </xf>
    <xf numFmtId="0" fontId="8" fillId="2" borderId="0" xfId="0" applyFont="1" applyFill="1" applyAlignment="1">
      <alignment horizontal="left" vertical="center" wrapText="1"/>
    </xf>
    <xf numFmtId="0" fontId="16" fillId="2" borderId="0" xfId="4" applyFill="1" applyAlignment="1">
      <alignment horizontal="center" vertical="center" wrapText="1"/>
    </xf>
    <xf numFmtId="0" fontId="0" fillId="0" borderId="1" xfId="0" applyBorder="1" applyAlignment="1">
      <alignment horizontal="left" vertical="center" wrapText="1"/>
    </xf>
    <xf numFmtId="0" fontId="5" fillId="5" borderId="5"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7" fillId="5" borderId="0" xfId="0" applyFont="1" applyFill="1" applyAlignment="1">
      <alignment horizontal="center" vertical="center" wrapText="1"/>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center"/>
    </xf>
    <xf numFmtId="0" fontId="0" fillId="0" borderId="1" xfId="0" applyBorder="1" applyAlignment="1">
      <alignment horizontal="left" wrapText="1"/>
    </xf>
    <xf numFmtId="0" fontId="0" fillId="0" borderId="5" xfId="0" applyBorder="1" applyAlignment="1">
      <alignment horizontal="left"/>
    </xf>
    <xf numFmtId="0" fontId="0" fillId="0" borderId="8" xfId="0" applyBorder="1" applyAlignment="1">
      <alignment horizontal="left"/>
    </xf>
    <xf numFmtId="0" fontId="0" fillId="0" borderId="6" xfId="0" applyBorder="1" applyAlignment="1">
      <alignment horizontal="left"/>
    </xf>
    <xf numFmtId="0" fontId="10" fillId="5" borderId="0" xfId="0" applyFont="1" applyFill="1" applyAlignment="1">
      <alignment horizontal="left"/>
    </xf>
    <xf numFmtId="0" fontId="5" fillId="5" borderId="1" xfId="0" applyFont="1" applyFill="1" applyBorder="1" applyAlignment="1">
      <alignment horizontal="left"/>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2" borderId="1" xfId="0" applyFill="1" applyBorder="1" applyAlignment="1">
      <alignment horizontal="left" vertical="top" wrapText="1"/>
    </xf>
    <xf numFmtId="0" fontId="0" fillId="0" borderId="5" xfId="0" applyBorder="1" applyAlignment="1">
      <alignment horizontal="left" wrapText="1"/>
    </xf>
    <xf numFmtId="0" fontId="0" fillId="0" borderId="8" xfId="0" applyBorder="1" applyAlignment="1">
      <alignment horizontal="left" wrapText="1"/>
    </xf>
    <xf numFmtId="0" fontId="0" fillId="0" borderId="6" xfId="0" applyBorder="1" applyAlignment="1">
      <alignment horizontal="left" wrapText="1"/>
    </xf>
    <xf numFmtId="0" fontId="0" fillId="0" borderId="5" xfId="0" applyBorder="1" applyAlignment="1" applyProtection="1">
      <alignment horizontal="center"/>
      <protection locked="0"/>
    </xf>
    <xf numFmtId="0" fontId="0" fillId="0" borderId="8" xfId="0" applyBorder="1" applyAlignment="1" applyProtection="1">
      <alignment horizontal="center"/>
      <protection locked="0"/>
    </xf>
    <xf numFmtId="0" fontId="0" fillId="0" borderId="6" xfId="0" applyBorder="1" applyAlignment="1" applyProtection="1">
      <alignment horizontal="center"/>
      <protection locked="0"/>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9" xfId="0" applyBorder="1" applyAlignment="1">
      <alignment horizontal="left" vertical="top" wrapText="1"/>
    </xf>
    <xf numFmtId="0" fontId="0" fillId="0" borderId="14" xfId="0" applyBorder="1" applyAlignment="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0" fillId="0" borderId="15" xfId="0" applyBorder="1" applyAlignment="1">
      <alignment horizontal="left" vertical="top" wrapText="1"/>
    </xf>
    <xf numFmtId="0" fontId="0" fillId="0" borderId="7" xfId="0" applyBorder="1" applyAlignment="1">
      <alignment horizontal="left" vertical="top" wrapText="1"/>
    </xf>
    <xf numFmtId="0" fontId="0" fillId="0" borderId="16" xfId="0" applyBorder="1" applyAlignment="1">
      <alignment horizontal="left" vertical="top" wrapText="1"/>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9" xfId="0" applyBorder="1" applyAlignment="1" applyProtection="1">
      <alignment horizontal="left"/>
      <protection locked="0"/>
    </xf>
    <xf numFmtId="0" fontId="0" fillId="0" borderId="14" xfId="0" applyBorder="1" applyAlignment="1" applyProtection="1">
      <alignment horizontal="left"/>
      <protection locked="0"/>
    </xf>
    <xf numFmtId="0" fontId="0" fillId="0" borderId="0" xfId="0" applyBorder="1" applyAlignment="1" applyProtection="1">
      <alignment horizontal="left"/>
      <protection locked="0"/>
    </xf>
    <xf numFmtId="0" fontId="0" fillId="0" borderId="11" xfId="0" applyBorder="1" applyAlignment="1" applyProtection="1">
      <alignment horizontal="left"/>
      <protection locked="0"/>
    </xf>
    <xf numFmtId="0" fontId="0" fillId="0" borderId="15" xfId="0" applyBorder="1" applyAlignment="1" applyProtection="1">
      <alignment horizontal="left"/>
      <protection locked="0"/>
    </xf>
    <xf numFmtId="0" fontId="0" fillId="0" borderId="7" xfId="0" applyBorder="1" applyAlignment="1" applyProtection="1">
      <alignment horizontal="left"/>
      <protection locked="0"/>
    </xf>
    <xf numFmtId="0" fontId="0" fillId="0" borderId="16" xfId="0" applyBorder="1" applyAlignment="1" applyProtection="1">
      <alignment horizontal="left"/>
      <protection locked="0"/>
    </xf>
    <xf numFmtId="0" fontId="4" fillId="2" borderId="0" xfId="0" applyFont="1" applyFill="1" applyAlignment="1">
      <alignment horizontal="left" vertical="center" wrapText="1"/>
    </xf>
    <xf numFmtId="0" fontId="5" fillId="5" borderId="1" xfId="0" applyFont="1" applyFill="1" applyBorder="1" applyAlignment="1">
      <alignment horizontal="center"/>
    </xf>
    <xf numFmtId="0" fontId="0" fillId="0" borderId="1" xfId="0" applyBorder="1" applyAlignment="1" applyProtection="1">
      <alignment horizontal="center" wrapText="1"/>
      <protection locked="0"/>
    </xf>
    <xf numFmtId="0" fontId="0" fillId="0" borderId="1" xfId="0" applyBorder="1" applyAlignment="1">
      <alignment horizontal="left"/>
    </xf>
    <xf numFmtId="0" fontId="0" fillId="0" borderId="1" xfId="0" applyBorder="1" applyAlignment="1" applyProtection="1">
      <alignment horizontal="center"/>
      <protection locked="0"/>
    </xf>
    <xf numFmtId="0" fontId="5" fillId="5" borderId="5" xfId="0" applyFont="1" applyFill="1" applyBorder="1" applyAlignment="1">
      <alignment horizontal="left"/>
    </xf>
    <xf numFmtId="0" fontId="5" fillId="5" borderId="8" xfId="0" applyFont="1" applyFill="1" applyBorder="1" applyAlignment="1">
      <alignment horizontal="left"/>
    </xf>
    <xf numFmtId="0" fontId="5" fillId="5" borderId="6" xfId="0" applyFont="1" applyFill="1" applyBorder="1" applyAlignment="1">
      <alignment horizontal="left"/>
    </xf>
    <xf numFmtId="0" fontId="8" fillId="5" borderId="0" xfId="0" applyFont="1" applyFill="1" applyAlignment="1">
      <alignment horizontal="right" vertical="center" wrapText="1"/>
    </xf>
    <xf numFmtId="0" fontId="0" fillId="0" borderId="5"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5" xfId="0" applyBorder="1" applyAlignment="1" applyProtection="1">
      <alignment horizontal="left"/>
      <protection locked="0"/>
    </xf>
    <xf numFmtId="0" fontId="0" fillId="0" borderId="8" xfId="0" applyBorder="1" applyAlignment="1" applyProtection="1">
      <alignment horizontal="left"/>
      <protection locked="0"/>
    </xf>
    <xf numFmtId="0" fontId="0" fillId="0" borderId="6" xfId="0" applyBorder="1" applyAlignment="1" applyProtection="1">
      <alignment horizontal="left"/>
      <protection locked="0"/>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7"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1" xfId="0" applyBorder="1" applyAlignment="1" applyProtection="1">
      <alignment horizontal="left"/>
      <protection locked="0"/>
    </xf>
    <xf numFmtId="0" fontId="7" fillId="3" borderId="0" xfId="0" applyFont="1" applyFill="1" applyAlignment="1">
      <alignment horizontal="center" vertical="center" wrapText="1"/>
    </xf>
    <xf numFmtId="0" fontId="8" fillId="3" borderId="0" xfId="0" applyFont="1" applyFill="1" applyAlignment="1">
      <alignment horizontal="right" wrapText="1"/>
    </xf>
    <xf numFmtId="0" fontId="6" fillId="4" borderId="0" xfId="0" applyFont="1" applyFill="1" applyBorder="1" applyAlignment="1">
      <alignment horizontal="center"/>
    </xf>
    <xf numFmtId="0" fontId="6" fillId="4" borderId="0" xfId="0" applyFont="1" applyFill="1" applyAlignment="1">
      <alignment horizontal="left"/>
    </xf>
    <xf numFmtId="0" fontId="6" fillId="4" borderId="10" xfId="0" applyFont="1" applyFill="1" applyBorder="1" applyAlignment="1">
      <alignment horizontal="left"/>
    </xf>
    <xf numFmtId="0" fontId="6" fillId="4" borderId="5" xfId="0" applyFont="1" applyFill="1" applyBorder="1" applyAlignment="1" applyProtection="1">
      <alignment horizontal="center"/>
      <protection locked="0"/>
    </xf>
    <xf numFmtId="0" fontId="6" fillId="4" borderId="8" xfId="0" applyFont="1" applyFill="1" applyBorder="1" applyAlignment="1" applyProtection="1">
      <alignment horizontal="center"/>
      <protection locked="0"/>
    </xf>
    <xf numFmtId="0" fontId="6" fillId="4" borderId="6" xfId="0" applyFont="1" applyFill="1" applyBorder="1" applyAlignment="1" applyProtection="1">
      <alignment horizontal="center"/>
      <protection locked="0"/>
    </xf>
    <xf numFmtId="0" fontId="6" fillId="4" borderId="0" xfId="0" applyFont="1" applyFill="1" applyAlignment="1">
      <alignment horizontal="left" vertical="center" wrapText="1"/>
    </xf>
    <xf numFmtId="0" fontId="6" fillId="4" borderId="12" xfId="0" applyFont="1" applyFill="1" applyBorder="1" applyAlignment="1" applyProtection="1">
      <alignment horizontal="center"/>
      <protection locked="0"/>
    </xf>
    <xf numFmtId="0" fontId="6" fillId="4" borderId="13" xfId="0" applyFont="1" applyFill="1" applyBorder="1" applyAlignment="1" applyProtection="1">
      <alignment horizontal="center"/>
      <protection locked="0"/>
    </xf>
    <xf numFmtId="0" fontId="6" fillId="4" borderId="9" xfId="0" applyFont="1" applyFill="1" applyBorder="1" applyAlignment="1" applyProtection="1">
      <alignment horizontal="center"/>
      <protection locked="0"/>
    </xf>
    <xf numFmtId="0" fontId="6" fillId="4" borderId="14" xfId="0" applyFont="1" applyFill="1" applyBorder="1" applyAlignment="1" applyProtection="1">
      <alignment horizontal="center"/>
      <protection locked="0"/>
    </xf>
    <xf numFmtId="0" fontId="6" fillId="4" borderId="0" xfId="0" applyFont="1" applyFill="1" applyBorder="1" applyAlignment="1" applyProtection="1">
      <alignment horizontal="center"/>
      <protection locked="0"/>
    </xf>
    <xf numFmtId="0" fontId="6" fillId="4" borderId="11" xfId="0" applyFont="1" applyFill="1" applyBorder="1" applyAlignment="1" applyProtection="1">
      <alignment horizontal="center"/>
      <protection locked="0"/>
    </xf>
    <xf numFmtId="0" fontId="6" fillId="4" borderId="15" xfId="0" applyFont="1" applyFill="1" applyBorder="1" applyAlignment="1" applyProtection="1">
      <alignment horizontal="center"/>
      <protection locked="0"/>
    </xf>
    <xf numFmtId="0" fontId="6" fillId="4" borderId="7" xfId="0" applyFont="1" applyFill="1" applyBorder="1" applyAlignment="1" applyProtection="1">
      <alignment horizontal="center"/>
      <protection locked="0"/>
    </xf>
    <xf numFmtId="0" fontId="6" fillId="4" borderId="16" xfId="0" applyFont="1" applyFill="1" applyBorder="1" applyAlignment="1" applyProtection="1">
      <alignment horizontal="center"/>
      <protection locked="0"/>
    </xf>
    <xf numFmtId="14" fontId="6" fillId="4" borderId="5" xfId="0" applyNumberFormat="1" applyFont="1" applyFill="1" applyBorder="1" applyAlignment="1" applyProtection="1">
      <alignment horizontal="center"/>
      <protection locked="0"/>
    </xf>
    <xf numFmtId="0" fontId="6" fillId="0" borderId="0" xfId="0" applyFont="1" applyFill="1" applyAlignment="1">
      <alignment horizontal="left" vertical="center" wrapText="1"/>
    </xf>
    <xf numFmtId="0" fontId="6" fillId="4" borderId="11" xfId="0" applyFont="1" applyFill="1" applyBorder="1" applyAlignment="1">
      <alignment horizontal="left"/>
    </xf>
    <xf numFmtId="0" fontId="6" fillId="4" borderId="0" xfId="0" applyFont="1" applyFill="1" applyAlignment="1">
      <alignment horizontal="center"/>
    </xf>
    <xf numFmtId="0" fontId="6" fillId="4" borderId="7" xfId="0" applyFont="1" applyFill="1" applyBorder="1" applyAlignment="1">
      <alignment horizontal="center"/>
    </xf>
    <xf numFmtId="0" fontId="6" fillId="4" borderId="0" xfId="0" applyFont="1" applyFill="1" applyBorder="1" applyAlignment="1">
      <alignment horizontal="left"/>
    </xf>
    <xf numFmtId="0" fontId="0" fillId="2" borderId="0" xfId="0" applyFill="1" applyAlignment="1">
      <alignment horizontal="center" vertical="center" wrapText="1"/>
    </xf>
    <xf numFmtId="0" fontId="0" fillId="0" borderId="0" xfId="0" applyAlignment="1">
      <alignment horizontal="center" vertical="center" wrapText="1"/>
    </xf>
    <xf numFmtId="0" fontId="6" fillId="4" borderId="5" xfId="0" applyFont="1" applyFill="1" applyBorder="1" applyAlignment="1" applyProtection="1">
      <alignment horizontal="left" vertical="top"/>
      <protection locked="0"/>
    </xf>
    <xf numFmtId="0" fontId="6" fillId="4" borderId="8" xfId="0" applyFont="1" applyFill="1" applyBorder="1" applyAlignment="1" applyProtection="1">
      <alignment horizontal="left" vertical="top"/>
      <protection locked="0"/>
    </xf>
    <xf numFmtId="0" fontId="6" fillId="4" borderId="6" xfId="0" applyFont="1" applyFill="1" applyBorder="1" applyAlignment="1" applyProtection="1">
      <alignment horizontal="left" vertical="top"/>
      <protection locked="0"/>
    </xf>
    <xf numFmtId="0" fontId="17" fillId="7" borderId="0" xfId="0" applyFont="1" applyFill="1" applyAlignment="1">
      <alignment horizontal="left"/>
    </xf>
    <xf numFmtId="0" fontId="17" fillId="7" borderId="0" xfId="0" applyFont="1" applyFill="1" applyAlignment="1">
      <alignment horizontal="left" wrapText="1"/>
    </xf>
    <xf numFmtId="0" fontId="6" fillId="4" borderId="1" xfId="0" applyFont="1" applyFill="1" applyBorder="1" applyAlignment="1" applyProtection="1">
      <alignment vertical="top"/>
      <protection locked="0"/>
    </xf>
    <xf numFmtId="0" fontId="17" fillId="4" borderId="0" xfId="0" applyFont="1" applyFill="1" applyBorder="1" applyAlignment="1">
      <alignment horizontal="left" vertical="top"/>
    </xf>
    <xf numFmtId="0" fontId="6" fillId="4" borderId="1" xfId="0" applyFont="1" applyFill="1" applyBorder="1" applyAlignment="1" applyProtection="1">
      <alignment horizontal="left" vertical="top"/>
      <protection locked="0"/>
    </xf>
    <xf numFmtId="0" fontId="0" fillId="0" borderId="0" xfId="0" applyAlignment="1">
      <alignment horizontal="center"/>
    </xf>
    <xf numFmtId="0" fontId="9" fillId="0" borderId="0" xfId="0" applyFont="1" applyAlignment="1">
      <alignment horizontal="center" vertical="center" wrapText="1"/>
    </xf>
    <xf numFmtId="0" fontId="5" fillId="5" borderId="1" xfId="0" applyFont="1" applyFill="1" applyBorder="1" applyAlignment="1">
      <alignment horizontal="center" vertical="center" wrapText="1"/>
    </xf>
    <xf numFmtId="44" fontId="5" fillId="5" borderId="2" xfId="2" applyFont="1" applyFill="1" applyBorder="1" applyAlignment="1">
      <alignment horizontal="center" vertical="center" wrapText="1"/>
    </xf>
    <xf numFmtId="44" fontId="5" fillId="5" borderId="3" xfId="2"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9" fillId="2" borderId="0" xfId="0" applyFont="1" applyFill="1" applyAlignment="1">
      <alignment horizontal="left" vertical="center"/>
    </xf>
    <xf numFmtId="44" fontId="5" fillId="5" borderId="1" xfId="2" applyFont="1" applyFill="1" applyBorder="1" applyAlignment="1">
      <alignment horizontal="center" vertical="center" wrapText="1"/>
    </xf>
    <xf numFmtId="0" fontId="9" fillId="0" borderId="0" xfId="0" applyFont="1" applyAlignment="1">
      <alignment horizontal="left"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44" fontId="5" fillId="5" borderId="2" xfId="2" applyFont="1" applyFill="1" applyBorder="1" applyAlignment="1">
      <alignment horizontal="center" vertical="center"/>
    </xf>
    <xf numFmtId="44" fontId="5" fillId="5" borderId="3" xfId="2" applyFont="1" applyFill="1" applyBorder="1" applyAlignment="1">
      <alignment horizontal="center" vertical="center"/>
    </xf>
    <xf numFmtId="0" fontId="9" fillId="0" borderId="0" xfId="0" applyFont="1" applyAlignment="1">
      <alignment horizontal="left" vertical="center"/>
    </xf>
    <xf numFmtId="0" fontId="0" fillId="2" borderId="0" xfId="0" applyFill="1" applyBorder="1" applyAlignment="1">
      <alignment horizontal="left" vertical="center"/>
    </xf>
    <xf numFmtId="0" fontId="0" fillId="2" borderId="0" xfId="0" applyFill="1" applyBorder="1" applyAlignment="1">
      <alignment horizontal="left"/>
    </xf>
    <xf numFmtId="0" fontId="10" fillId="5" borderId="0" xfId="0" applyFont="1" applyFill="1" applyBorder="1" applyAlignment="1">
      <alignment horizontal="left" vertical="center"/>
    </xf>
    <xf numFmtId="0" fontId="11" fillId="2" borderId="0" xfId="0" applyFont="1" applyFill="1" applyBorder="1" applyAlignment="1">
      <alignment horizontal="right" vertical="center"/>
    </xf>
    <xf numFmtId="0" fontId="10" fillId="5" borderId="0" xfId="0" applyFont="1" applyFill="1" applyBorder="1" applyAlignment="1">
      <alignment horizontal="center" vertical="center"/>
    </xf>
    <xf numFmtId="0" fontId="9" fillId="2" borderId="0" xfId="0" applyFont="1" applyFill="1" applyBorder="1" applyAlignment="1">
      <alignment horizontal="left" vertical="center"/>
    </xf>
    <xf numFmtId="0" fontId="4" fillId="2" borderId="0" xfId="0" applyFont="1" applyFill="1" applyBorder="1" applyAlignment="1">
      <alignment horizontal="center" vertical="center"/>
    </xf>
    <xf numFmtId="0" fontId="0" fillId="2" borderId="11" xfId="0" applyFill="1" applyBorder="1" applyAlignment="1">
      <alignment horizontal="left"/>
    </xf>
    <xf numFmtId="0" fontId="11" fillId="2" borderId="0" xfId="0" applyFont="1" applyFill="1" applyBorder="1" applyAlignment="1">
      <alignment horizontal="right"/>
    </xf>
    <xf numFmtId="0" fontId="11" fillId="2" borderId="11" xfId="0" applyFont="1" applyFill="1" applyBorder="1" applyAlignment="1">
      <alignment horizontal="right"/>
    </xf>
    <xf numFmtId="0" fontId="11" fillId="2" borderId="11" xfId="0" applyFont="1" applyFill="1" applyBorder="1" applyAlignment="1">
      <alignment horizontal="right" vertical="center"/>
    </xf>
    <xf numFmtId="0" fontId="9" fillId="2" borderId="0" xfId="0" applyFont="1" applyFill="1" applyBorder="1" applyAlignment="1">
      <alignment horizontal="left" vertical="center" wrapText="1"/>
    </xf>
    <xf numFmtId="0" fontId="8" fillId="5" borderId="0" xfId="0" applyFont="1" applyFill="1" applyAlignment="1">
      <alignment horizontal="right" wrapText="1"/>
    </xf>
    <xf numFmtId="0" fontId="3" fillId="2" borderId="0" xfId="0" applyFont="1" applyFill="1" applyBorder="1" applyAlignment="1">
      <alignment horizontal="left"/>
    </xf>
    <xf numFmtId="0" fontId="3" fillId="2" borderId="0" xfId="0" applyFont="1" applyFill="1" applyBorder="1" applyAlignment="1">
      <alignment horizontal="left" wrapText="1"/>
    </xf>
    <xf numFmtId="0" fontId="10" fillId="5" borderId="0" xfId="0" applyFont="1" applyFill="1" applyAlignment="1">
      <alignment horizontal="center" vertical="center" wrapText="1"/>
    </xf>
    <xf numFmtId="0" fontId="14" fillId="5" borderId="0" xfId="0" applyFont="1" applyFill="1" applyBorder="1" applyAlignment="1">
      <alignment horizontal="center" vertical="top"/>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0077A8"/>
      <color rgb="FFC4E5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1009768</xdr:colOff>
      <xdr:row>1</xdr:row>
      <xdr:rowOff>19050</xdr:rowOff>
    </xdr:to>
    <xdr:pic>
      <xdr:nvPicPr>
        <xdr:cNvPr id="4" name="Picture 1">
          <a:extLst>
            <a:ext uri="{FF2B5EF4-FFF2-40B4-BE49-F238E27FC236}">
              <a16:creationId xmlns:a16="http://schemas.microsoft.com/office/drawing/2014/main" id="{A862E818-6E73-44F0-B86E-4BF02B21E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07938"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704850</xdr:colOff>
      <xdr:row>1</xdr:row>
      <xdr:rowOff>15240</xdr:rowOff>
    </xdr:to>
    <xdr:pic>
      <xdr:nvPicPr>
        <xdr:cNvPr id="2" name="Picture 1">
          <a:extLst>
            <a:ext uri="{FF2B5EF4-FFF2-40B4-BE49-F238E27FC236}">
              <a16:creationId xmlns:a16="http://schemas.microsoft.com/office/drawing/2014/main" id="{751EFC25-8D0A-4164-BEF6-27E04EC91F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33500"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1046117</xdr:colOff>
      <xdr:row>1</xdr:row>
      <xdr:rowOff>53762</xdr:rowOff>
    </xdr:to>
    <xdr:pic>
      <xdr:nvPicPr>
        <xdr:cNvPr id="2" name="Picture 1">
          <a:extLst>
            <a:ext uri="{FF2B5EF4-FFF2-40B4-BE49-F238E27FC236}">
              <a16:creationId xmlns:a16="http://schemas.microsoft.com/office/drawing/2014/main" id="{40A0FF88-F5A4-492F-9B53-7BEB75B3D4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93817" cy="971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681990</xdr:colOff>
      <xdr:row>1</xdr:row>
      <xdr:rowOff>53763</xdr:rowOff>
    </xdr:to>
    <xdr:pic>
      <xdr:nvPicPr>
        <xdr:cNvPr id="2" name="Picture 1">
          <a:extLst>
            <a:ext uri="{FF2B5EF4-FFF2-40B4-BE49-F238E27FC236}">
              <a16:creationId xmlns:a16="http://schemas.microsoft.com/office/drawing/2014/main" id="{BEEA5987-FF4B-4E94-B01E-59D98FCCF9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981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681990</xdr:colOff>
      <xdr:row>1</xdr:row>
      <xdr:rowOff>57573</xdr:rowOff>
    </xdr:to>
    <xdr:pic>
      <xdr:nvPicPr>
        <xdr:cNvPr id="2" name="Picture 1">
          <a:extLst>
            <a:ext uri="{FF2B5EF4-FFF2-40B4-BE49-F238E27FC236}">
              <a16:creationId xmlns:a16="http://schemas.microsoft.com/office/drawing/2014/main" id="{EA414B5E-013D-4680-95BB-9846D598F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981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681990</xdr:colOff>
      <xdr:row>1</xdr:row>
      <xdr:rowOff>57573</xdr:rowOff>
    </xdr:to>
    <xdr:pic>
      <xdr:nvPicPr>
        <xdr:cNvPr id="2" name="Picture 1">
          <a:extLst>
            <a:ext uri="{FF2B5EF4-FFF2-40B4-BE49-F238E27FC236}">
              <a16:creationId xmlns:a16="http://schemas.microsoft.com/office/drawing/2014/main" id="{7AF68A9B-7D7F-4038-BC60-1C4D5690F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981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4</xdr:row>
      <xdr:rowOff>111243</xdr:rowOff>
    </xdr:to>
    <xdr:pic>
      <xdr:nvPicPr>
        <xdr:cNvPr id="2" name="Picture 1">
          <a:extLst>
            <a:ext uri="{FF2B5EF4-FFF2-40B4-BE49-F238E27FC236}">
              <a16:creationId xmlns:a16="http://schemas.microsoft.com/office/drawing/2014/main" id="{7C39EA2C-0708-4059-9359-31E517D49B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375" cy="862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xdr:col>
      <xdr:colOff>1275927</xdr:colOff>
      <xdr:row>0</xdr:row>
      <xdr:rowOff>879475</xdr:rowOff>
    </xdr:to>
    <xdr:pic>
      <xdr:nvPicPr>
        <xdr:cNvPr id="3" name="Picture 2">
          <a:extLst>
            <a:ext uri="{FF2B5EF4-FFF2-40B4-BE49-F238E27FC236}">
              <a16:creationId xmlns:a16="http://schemas.microsoft.com/office/drawing/2014/main" id="{77707170-1252-4E50-B4E1-B44BC1A274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606762" cy="888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892770</xdr:colOff>
      <xdr:row>1</xdr:row>
      <xdr:rowOff>22859</xdr:rowOff>
    </xdr:to>
    <xdr:pic>
      <xdr:nvPicPr>
        <xdr:cNvPr id="2" name="Picture 1">
          <a:extLst>
            <a:ext uri="{FF2B5EF4-FFF2-40B4-BE49-F238E27FC236}">
              <a16:creationId xmlns:a16="http://schemas.microsoft.com/office/drawing/2014/main" id="{09F553EB-4CC0-486A-9C18-095EC6FCD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02370" cy="1000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95250</xdr:colOff>
      <xdr:row>1</xdr:row>
      <xdr:rowOff>17145</xdr:rowOff>
    </xdr:to>
    <xdr:pic>
      <xdr:nvPicPr>
        <xdr:cNvPr id="2" name="Picture 1">
          <a:extLst>
            <a:ext uri="{FF2B5EF4-FFF2-40B4-BE49-F238E27FC236}">
              <a16:creationId xmlns:a16="http://schemas.microsoft.com/office/drawing/2014/main" id="{3CE8C951-AED7-4E95-ACEF-02B8779888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14450" cy="874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19050</xdr:colOff>
      <xdr:row>1</xdr:row>
      <xdr:rowOff>19050</xdr:rowOff>
    </xdr:to>
    <xdr:pic>
      <xdr:nvPicPr>
        <xdr:cNvPr id="2" name="Picture 1">
          <a:extLst>
            <a:ext uri="{FF2B5EF4-FFF2-40B4-BE49-F238E27FC236}">
              <a16:creationId xmlns:a16="http://schemas.microsoft.com/office/drawing/2014/main" id="{C45FDDA7-D8E0-41DA-9687-3C8E79E2B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1</xdr:row>
      <xdr:rowOff>19050</xdr:rowOff>
    </xdr:to>
    <xdr:pic>
      <xdr:nvPicPr>
        <xdr:cNvPr id="2" name="Picture 1">
          <a:extLst>
            <a:ext uri="{FF2B5EF4-FFF2-40B4-BE49-F238E27FC236}">
              <a16:creationId xmlns:a16="http://schemas.microsoft.com/office/drawing/2014/main" id="{5823525D-1BE9-40CA-BD2D-18297138B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954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586740</xdr:colOff>
      <xdr:row>1</xdr:row>
      <xdr:rowOff>19050</xdr:rowOff>
    </xdr:to>
    <xdr:pic>
      <xdr:nvPicPr>
        <xdr:cNvPr id="2" name="Picture 1">
          <a:extLst>
            <a:ext uri="{FF2B5EF4-FFF2-40B4-BE49-F238E27FC236}">
              <a16:creationId xmlns:a16="http://schemas.microsoft.com/office/drawing/2014/main" id="{3763A9CB-70C0-4178-ACAE-0E6B6A317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2969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605790</xdr:colOff>
      <xdr:row>0</xdr:row>
      <xdr:rowOff>891541</xdr:rowOff>
    </xdr:to>
    <xdr:pic>
      <xdr:nvPicPr>
        <xdr:cNvPr id="2" name="Picture 1">
          <a:extLst>
            <a:ext uri="{FF2B5EF4-FFF2-40B4-BE49-F238E27FC236}">
              <a16:creationId xmlns:a16="http://schemas.microsoft.com/office/drawing/2014/main" id="{8A4353D9-F8E4-4099-905C-03311E494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548640</xdr:colOff>
      <xdr:row>1</xdr:row>
      <xdr:rowOff>19050</xdr:rowOff>
    </xdr:to>
    <xdr:pic>
      <xdr:nvPicPr>
        <xdr:cNvPr id="2" name="Picture 1">
          <a:extLst>
            <a:ext uri="{FF2B5EF4-FFF2-40B4-BE49-F238E27FC236}">
              <a16:creationId xmlns:a16="http://schemas.microsoft.com/office/drawing/2014/main" id="{1EDBB1D7-352B-42A0-A696-F5FC31A33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33500"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552450</xdr:colOff>
      <xdr:row>1</xdr:row>
      <xdr:rowOff>15240</xdr:rowOff>
    </xdr:to>
    <xdr:pic>
      <xdr:nvPicPr>
        <xdr:cNvPr id="2" name="Picture 1">
          <a:extLst>
            <a:ext uri="{FF2B5EF4-FFF2-40B4-BE49-F238E27FC236}">
              <a16:creationId xmlns:a16="http://schemas.microsoft.com/office/drawing/2014/main" id="{F0BCB8CC-8C3D-4E05-B7B4-C8B4BA6B75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942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rolkaloube.atlassian.net/servicedesk/customer/portal/8"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2C6A-EB4C-4E5F-9BD9-73F5923C1398}">
  <sheetPr codeName="Sheet13"/>
  <dimension ref="A1:AB9"/>
  <sheetViews>
    <sheetView workbookViewId="0">
      <selection activeCell="D7" sqref="D7"/>
    </sheetView>
  </sheetViews>
  <sheetFormatPr defaultColWidth="0" defaultRowHeight="15" zeroHeight="1" x14ac:dyDescent="0.25"/>
  <cols>
    <col min="1" max="1" width="8.85546875" customWidth="1"/>
    <col min="2" max="2" width="115.28515625" customWidth="1"/>
    <col min="3" max="3" width="53.28515625" customWidth="1"/>
    <col min="4" max="4" width="8.85546875" customWidth="1"/>
    <col min="5" max="28" width="0" hidden="1" customWidth="1"/>
    <col min="29" max="16384" width="8.85546875" hidden="1"/>
  </cols>
  <sheetData>
    <row r="1" spans="1:16" s="40" customFormat="1" ht="75.599999999999994" customHeight="1" x14ac:dyDescent="0.25">
      <c r="A1" s="39"/>
      <c r="B1" s="98" t="s">
        <v>0</v>
      </c>
      <c r="C1" s="103" t="s">
        <v>1</v>
      </c>
      <c r="D1" s="61"/>
      <c r="E1" s="61"/>
      <c r="F1" s="61"/>
      <c r="G1" s="61"/>
      <c r="H1" s="61"/>
      <c r="O1" s="41" t="s">
        <v>2</v>
      </c>
      <c r="P1" s="42"/>
    </row>
    <row r="2" spans="1:16" x14ac:dyDescent="0.25">
      <c r="A2" s="15"/>
      <c r="B2" s="15"/>
      <c r="C2" s="15"/>
      <c r="D2" s="15"/>
    </row>
    <row r="3" spans="1:16" x14ac:dyDescent="0.25">
      <c r="A3" s="15"/>
      <c r="B3" s="67" t="s">
        <v>3</v>
      </c>
      <c r="C3" s="67"/>
      <c r="D3" s="15"/>
    </row>
    <row r="4" spans="1:16" ht="15.75" x14ac:dyDescent="0.25">
      <c r="A4" s="15"/>
      <c r="B4" s="68"/>
      <c r="C4" s="68"/>
      <c r="D4" s="15"/>
    </row>
    <row r="5" spans="1:16" ht="64.900000000000006" customHeight="1" x14ac:dyDescent="0.25">
      <c r="A5" s="15"/>
      <c r="B5" s="117" t="s">
        <v>4</v>
      </c>
      <c r="C5" s="117"/>
      <c r="D5" s="15"/>
    </row>
    <row r="6" spans="1:16" ht="73.900000000000006" customHeight="1" x14ac:dyDescent="0.25">
      <c r="A6" s="15"/>
      <c r="B6" s="117" t="s">
        <v>5</v>
      </c>
      <c r="C6" s="117"/>
      <c r="D6" s="15"/>
    </row>
    <row r="7" spans="1:16" ht="51" customHeight="1" x14ac:dyDescent="0.25">
      <c r="A7" s="15"/>
      <c r="B7" s="117" t="s">
        <v>6</v>
      </c>
      <c r="C7" s="117"/>
      <c r="D7" s="15"/>
    </row>
    <row r="8" spans="1:16" ht="37.15" customHeight="1" x14ac:dyDescent="0.25">
      <c r="A8" s="15"/>
      <c r="B8" s="118" t="s">
        <v>7</v>
      </c>
      <c r="C8" s="118"/>
      <c r="D8" s="15"/>
    </row>
    <row r="9" spans="1:16" x14ac:dyDescent="0.25">
      <c r="A9" s="15"/>
      <c r="B9" s="15"/>
      <c r="C9" s="15"/>
      <c r="D9" s="15"/>
    </row>
  </sheetData>
  <sheetProtection algorithmName="SHA-512" hashValue="EAH0Yud2zdQEmz0Sw3SonouwTs0FjM6X59DjfSRzk+RQtgZltIi0GbyQQydmFsQFndZp8aux5hK1tv5ltm84pg==" saltValue="iZ1hqjeTVMddHf9TBI7kNQ==" spinCount="100000" sheet="1" selectLockedCells="1" selectUnlockedCells="1"/>
  <mergeCells count="4">
    <mergeCell ref="B5:C5"/>
    <mergeCell ref="B6:C6"/>
    <mergeCell ref="B7:C7"/>
    <mergeCell ref="B8:C8"/>
  </mergeCells>
  <pageMargins left="0.7" right="0.7" top="0.75" bottom="0.75" header="0.3" footer="0.3"/>
  <pageSetup orientation="portrait" horizontalDpi="1200" verticalDpi="1200" r:id="rId1"/>
  <headerFooter>
    <oddHeader>&amp;L&amp;G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DD36F-03D2-4639-988B-BACB7E8454DB}">
  <sheetPr codeName="Sheet7"/>
  <dimension ref="A1:Y193"/>
  <sheetViews>
    <sheetView workbookViewId="0">
      <selection activeCell="D7" sqref="D7"/>
    </sheetView>
  </sheetViews>
  <sheetFormatPr defaultColWidth="0" defaultRowHeight="15" zeroHeight="1" x14ac:dyDescent="0.25"/>
  <cols>
    <col min="1" max="1" width="4.42578125" customWidth="1"/>
    <col min="2" max="2" width="4.7109375" customWidth="1"/>
    <col min="3" max="3" width="15.5703125" bestFit="1" customWidth="1"/>
    <col min="4" max="7" width="13.7109375" customWidth="1"/>
    <col min="8" max="8" width="8.85546875" customWidth="1"/>
    <col min="9" max="9" width="22.28515625" customWidth="1"/>
    <col min="10" max="13" width="13.7109375" customWidth="1"/>
    <col min="14" max="14" width="4.5703125" customWidth="1"/>
    <col min="15" max="15" width="4.42578125" customWidth="1"/>
    <col min="16" max="19" width="8.85546875" hidden="1" customWidth="1"/>
    <col min="20" max="20" width="15.5703125" hidden="1" customWidth="1"/>
    <col min="21" max="21" width="56" hidden="1" customWidth="1"/>
    <col min="22" max="22" width="15.5703125" hidden="1" customWidth="1"/>
    <col min="23" max="23" width="38.28515625" hidden="1" customWidth="1"/>
    <col min="24" max="24" width="31.28515625" hidden="1" customWidth="1"/>
    <col min="25" max="25" width="13.5703125" hidden="1" customWidth="1"/>
    <col min="26" max="16384" width="8.85546875" hidden="1"/>
  </cols>
  <sheetData>
    <row r="1" spans="1:25" ht="72.599999999999994" customHeight="1" x14ac:dyDescent="0.25">
      <c r="A1" s="15"/>
      <c r="B1" s="15"/>
      <c r="C1" s="195" t="s">
        <v>341</v>
      </c>
      <c r="D1" s="195"/>
      <c r="E1" s="195"/>
      <c r="F1" s="195"/>
      <c r="G1" s="195"/>
      <c r="H1" s="195"/>
      <c r="I1" s="195"/>
      <c r="J1" s="196" t="s">
        <v>1</v>
      </c>
      <c r="K1" s="196"/>
      <c r="L1" s="196"/>
      <c r="M1" s="196"/>
      <c r="N1" s="196"/>
      <c r="O1" s="196"/>
      <c r="Q1" t="s">
        <v>306</v>
      </c>
      <c r="R1" s="1" t="s">
        <v>297</v>
      </c>
      <c r="T1" t="s">
        <v>178</v>
      </c>
      <c r="U1" t="s">
        <v>297</v>
      </c>
      <c r="V1" t="s">
        <v>342</v>
      </c>
      <c r="W1" t="s">
        <v>343</v>
      </c>
      <c r="X1" t="s">
        <v>344</v>
      </c>
      <c r="Y1" t="s">
        <v>345</v>
      </c>
    </row>
    <row r="2" spans="1:25" x14ac:dyDescent="0.25">
      <c r="A2" s="15"/>
      <c r="B2" s="15"/>
      <c r="C2" s="244" t="s">
        <v>346</v>
      </c>
      <c r="D2" s="244"/>
      <c r="E2" s="244"/>
      <c r="F2" s="244"/>
      <c r="G2" s="244"/>
      <c r="H2" s="244"/>
      <c r="I2" s="244"/>
      <c r="J2" s="244"/>
      <c r="K2" s="244"/>
      <c r="L2" s="244"/>
      <c r="M2" s="244"/>
      <c r="N2" s="15"/>
      <c r="O2" s="15"/>
      <c r="Q2" t="s">
        <v>347</v>
      </c>
      <c r="R2" s="1">
        <v>6</v>
      </c>
      <c r="T2" s="20" t="str">
        <f>'Filing Information'!$O$2</f>
        <v>_0</v>
      </c>
      <c r="U2">
        <f>VLOOKUP(Demand!$C$5,$Q$2:$R$5,2,0)</f>
        <v>6</v>
      </c>
      <c r="V2" t="str">
        <f>Demand!$D$6</f>
        <v/>
      </c>
      <c r="W2">
        <f>MONTH(DATEVALUE(Demand!C7 &amp; "1"))</f>
        <v>1</v>
      </c>
      <c r="X2">
        <f>IF(Demand!$D$5="Actuals", 0, 1)</f>
        <v>0</v>
      </c>
      <c r="Y2">
        <f>Demand!D7</f>
        <v>0</v>
      </c>
    </row>
    <row r="3" spans="1:25" x14ac:dyDescent="0.25">
      <c r="A3" s="15"/>
      <c r="B3" s="15"/>
      <c r="C3" s="244"/>
      <c r="D3" s="244"/>
      <c r="E3" s="244"/>
      <c r="F3" s="244"/>
      <c r="G3" s="244"/>
      <c r="H3" s="244"/>
      <c r="I3" s="244"/>
      <c r="J3" s="244"/>
      <c r="K3" s="244"/>
      <c r="L3" s="244"/>
      <c r="M3" s="244"/>
      <c r="N3" s="15"/>
      <c r="O3" s="15"/>
      <c r="Q3" t="s">
        <v>348</v>
      </c>
      <c r="R3" s="1">
        <v>4</v>
      </c>
      <c r="T3" s="20" t="str">
        <f>'Filing Information'!$O$2</f>
        <v>_0</v>
      </c>
      <c r="U3">
        <f>VLOOKUP(Demand!$C$5,$Q$2:$R$5,2,0)</f>
        <v>6</v>
      </c>
      <c r="V3" t="str">
        <f>Demand!$D$6</f>
        <v/>
      </c>
      <c r="W3">
        <f>MONTH(DATEVALUE(Demand!C8 &amp; "1"))</f>
        <v>2</v>
      </c>
      <c r="X3">
        <f>IF(Demand!$D$5="Actuals", 0, 1)</f>
        <v>0</v>
      </c>
      <c r="Y3">
        <f>Demand!D8</f>
        <v>0</v>
      </c>
    </row>
    <row r="4" spans="1:25" x14ac:dyDescent="0.25">
      <c r="A4" s="15"/>
      <c r="B4" s="15"/>
      <c r="C4" s="244"/>
      <c r="D4" s="244"/>
      <c r="E4" s="244"/>
      <c r="F4" s="244"/>
      <c r="G4" s="244"/>
      <c r="H4" s="244"/>
      <c r="I4" s="244"/>
      <c r="J4" s="244"/>
      <c r="K4" s="244"/>
      <c r="L4" s="244"/>
      <c r="M4" s="244"/>
      <c r="N4" s="15"/>
      <c r="O4" s="15"/>
      <c r="Q4" t="s">
        <v>349</v>
      </c>
      <c r="R4" s="1">
        <v>5</v>
      </c>
      <c r="T4" s="20" t="str">
        <f>'Filing Information'!$O$2</f>
        <v>_0</v>
      </c>
      <c r="U4">
        <f>VLOOKUP(Demand!$C$5,$Q$2:$R$5,2,0)</f>
        <v>6</v>
      </c>
      <c r="V4" t="str">
        <f>Demand!$D$6</f>
        <v/>
      </c>
      <c r="W4">
        <f>MONTH(DATEVALUE(Demand!C9 &amp; "1"))</f>
        <v>3</v>
      </c>
      <c r="X4">
        <f>IF(Demand!$D$5="Actuals", 0, 1)</f>
        <v>0</v>
      </c>
      <c r="Y4">
        <f>Demand!D9</f>
        <v>0</v>
      </c>
    </row>
    <row r="5" spans="1:25" x14ac:dyDescent="0.25">
      <c r="A5" s="15"/>
      <c r="B5" s="15"/>
      <c r="C5" s="235" t="s">
        <v>347</v>
      </c>
      <c r="D5" s="234" t="s">
        <v>350</v>
      </c>
      <c r="E5" s="234"/>
      <c r="F5" s="234" t="s">
        <v>351</v>
      </c>
      <c r="G5" s="234"/>
      <c r="H5" s="15"/>
      <c r="I5" s="235" t="s">
        <v>348</v>
      </c>
      <c r="J5" s="234" t="s">
        <v>350</v>
      </c>
      <c r="K5" s="234"/>
      <c r="L5" s="234" t="s">
        <v>351</v>
      </c>
      <c r="M5" s="234"/>
      <c r="N5" s="15"/>
      <c r="O5" s="15"/>
      <c r="Q5" t="s">
        <v>352</v>
      </c>
      <c r="R5" s="1">
        <v>7</v>
      </c>
      <c r="T5" s="20" t="str">
        <f>'Filing Information'!$O$2</f>
        <v>_0</v>
      </c>
      <c r="U5">
        <f>VLOOKUP(Demand!$C$5,$Q$2:$R$5,2,0)</f>
        <v>6</v>
      </c>
      <c r="V5" t="str">
        <f>Demand!$D$6</f>
        <v/>
      </c>
      <c r="W5">
        <f>MONTH(DATEVALUE(Demand!C10 &amp; "1"))</f>
        <v>4</v>
      </c>
      <c r="X5">
        <f>IF(Demand!$D$5="Actuals", 0, 1)</f>
        <v>0</v>
      </c>
      <c r="Y5">
        <f>Demand!D10</f>
        <v>0</v>
      </c>
    </row>
    <row r="6" spans="1:25" x14ac:dyDescent="0.25">
      <c r="A6" s="15"/>
      <c r="B6" s="15"/>
      <c r="C6" s="236"/>
      <c r="D6" s="108" t="str">
        <f>IF(ISBLANK('Filing Information'!E27), "", 'Filing Information'!E27-1)</f>
        <v/>
      </c>
      <c r="E6" s="108" t="str">
        <f>IF(ISBLANK('Filing Information'!E27), "", 'Filing Information'!E27)</f>
        <v/>
      </c>
      <c r="F6" s="108" t="str">
        <f>IF(ISBLANK('Filing Information'!E27), "", 'Filing Information'!E27+1)</f>
        <v/>
      </c>
      <c r="G6" s="108" t="str">
        <f>IF(ISBLANK('Filing Information'!E27), "", 'Filing Information'!E27+2)</f>
        <v/>
      </c>
      <c r="H6" s="15"/>
      <c r="I6" s="236"/>
      <c r="J6" s="108" t="str">
        <f>IF(ISBLANK('Filing Information'!E27), "", 'Filing Information'!E27-1)</f>
        <v/>
      </c>
      <c r="K6" s="108" t="str">
        <f>IF(ISBLANK('Filing Information'!E27), "", 'Filing Information'!E27)</f>
        <v/>
      </c>
      <c r="L6" s="108" t="str">
        <f>IF(ISBLANK('Filing Information'!E27), "", 'Filing Information'!E27+1)</f>
        <v/>
      </c>
      <c r="M6" s="108" t="str">
        <f>IF(ISBLANK('Filing Information'!E27), "", 'Filing Information'!E27+2)</f>
        <v/>
      </c>
      <c r="N6" s="15"/>
      <c r="O6" s="15"/>
      <c r="T6" s="20" t="str">
        <f>'Filing Information'!$O$2</f>
        <v>_0</v>
      </c>
      <c r="U6">
        <f>VLOOKUP(Demand!$C$5,$Q$2:$R$5,2,0)</f>
        <v>6</v>
      </c>
      <c r="V6" t="str">
        <f>Demand!$D$6</f>
        <v/>
      </c>
      <c r="W6">
        <f>MONTH(DATEVALUE(Demand!C11 &amp; "1"))</f>
        <v>5</v>
      </c>
      <c r="X6">
        <f>IF(Demand!$D$5="Actuals", 0, 1)</f>
        <v>0</v>
      </c>
      <c r="Y6">
        <f>Demand!D11</f>
        <v>0</v>
      </c>
    </row>
    <row r="7" spans="1:25" x14ac:dyDescent="0.25">
      <c r="A7" s="15"/>
      <c r="B7" s="15"/>
      <c r="C7" s="3" t="s">
        <v>353</v>
      </c>
      <c r="D7" s="72">
        <v>0</v>
      </c>
      <c r="E7" s="72">
        <v>0</v>
      </c>
      <c r="F7" s="72">
        <v>0</v>
      </c>
      <c r="G7" s="72">
        <v>0</v>
      </c>
      <c r="H7" s="15"/>
      <c r="I7" s="3" t="s">
        <v>353</v>
      </c>
      <c r="J7" s="72">
        <v>0</v>
      </c>
      <c r="K7" s="72">
        <v>0</v>
      </c>
      <c r="L7" s="72">
        <v>0</v>
      </c>
      <c r="M7" s="72">
        <v>0</v>
      </c>
      <c r="N7" s="15"/>
      <c r="O7" s="15"/>
      <c r="T7" s="20" t="str">
        <f>'Filing Information'!$O$2</f>
        <v>_0</v>
      </c>
      <c r="U7">
        <f>VLOOKUP(Demand!$C$5,$Q$2:$R$5,2,0)</f>
        <v>6</v>
      </c>
      <c r="V7" t="str">
        <f>Demand!$D$6</f>
        <v/>
      </c>
      <c r="W7">
        <f>MONTH(DATEVALUE(Demand!C12 &amp; "1"))</f>
        <v>6</v>
      </c>
      <c r="X7">
        <f>IF(Demand!$D$5="Actuals", 0, 1)</f>
        <v>0</v>
      </c>
      <c r="Y7">
        <f>Demand!D12</f>
        <v>0</v>
      </c>
    </row>
    <row r="8" spans="1:25" x14ac:dyDescent="0.25">
      <c r="A8" s="15"/>
      <c r="B8" s="15"/>
      <c r="C8" s="3" t="s">
        <v>354</v>
      </c>
      <c r="D8" s="72">
        <v>0</v>
      </c>
      <c r="E8" s="72">
        <v>0</v>
      </c>
      <c r="F8" s="72">
        <v>0</v>
      </c>
      <c r="G8" s="72">
        <v>0</v>
      </c>
      <c r="H8" s="15"/>
      <c r="I8" s="3" t="s">
        <v>354</v>
      </c>
      <c r="J8" s="72">
        <v>0</v>
      </c>
      <c r="K8" s="72">
        <v>0</v>
      </c>
      <c r="L8" s="72">
        <v>0</v>
      </c>
      <c r="M8" s="72">
        <v>0</v>
      </c>
      <c r="N8" s="15"/>
      <c r="O8" s="15"/>
      <c r="T8" s="20" t="str">
        <f>'Filing Information'!$O$2</f>
        <v>_0</v>
      </c>
      <c r="U8">
        <f>VLOOKUP(Demand!$C$5,$Q$2:$R$5,2,0)</f>
        <v>6</v>
      </c>
      <c r="V8" t="str">
        <f>Demand!$D$6</f>
        <v/>
      </c>
      <c r="W8">
        <f>MONTH(DATEVALUE(Demand!C13 &amp; "1"))</f>
        <v>7</v>
      </c>
      <c r="X8">
        <f>IF(Demand!$D$5="Actuals", 0, 1)</f>
        <v>0</v>
      </c>
      <c r="Y8">
        <f>Demand!D13</f>
        <v>0</v>
      </c>
    </row>
    <row r="9" spans="1:25" x14ac:dyDescent="0.25">
      <c r="A9" s="15"/>
      <c r="B9" s="15"/>
      <c r="C9" s="3" t="s">
        <v>355</v>
      </c>
      <c r="D9" s="72">
        <v>0</v>
      </c>
      <c r="E9" s="72">
        <v>0</v>
      </c>
      <c r="F9" s="72">
        <v>0</v>
      </c>
      <c r="G9" s="72">
        <v>0</v>
      </c>
      <c r="H9" s="15"/>
      <c r="I9" s="3" t="s">
        <v>355</v>
      </c>
      <c r="J9" s="72">
        <v>0</v>
      </c>
      <c r="K9" s="72">
        <v>0</v>
      </c>
      <c r="L9" s="72">
        <v>0</v>
      </c>
      <c r="M9" s="72">
        <v>0</v>
      </c>
      <c r="N9" s="15"/>
      <c r="O9" s="15"/>
      <c r="T9" s="20" t="str">
        <f>'Filing Information'!$O$2</f>
        <v>_0</v>
      </c>
      <c r="U9">
        <f>VLOOKUP(Demand!$C$5,$Q$2:$R$5,2,0)</f>
        <v>6</v>
      </c>
      <c r="V9" t="str">
        <f>Demand!$D$6</f>
        <v/>
      </c>
      <c r="W9">
        <f>MONTH(DATEVALUE(Demand!C14 &amp; "1"))</f>
        <v>8</v>
      </c>
      <c r="X9">
        <f>IF(Demand!$D$5="Actuals", 0, 1)</f>
        <v>0</v>
      </c>
      <c r="Y9">
        <f>Demand!D14</f>
        <v>0</v>
      </c>
    </row>
    <row r="10" spans="1:25" x14ac:dyDescent="0.25">
      <c r="A10" s="15"/>
      <c r="B10" s="15"/>
      <c r="C10" s="3" t="s">
        <v>356</v>
      </c>
      <c r="D10" s="72">
        <v>0</v>
      </c>
      <c r="E10" s="72">
        <v>0</v>
      </c>
      <c r="F10" s="72">
        <v>0</v>
      </c>
      <c r="G10" s="72">
        <v>0</v>
      </c>
      <c r="H10" s="15"/>
      <c r="I10" s="3" t="s">
        <v>356</v>
      </c>
      <c r="J10" s="72">
        <v>0</v>
      </c>
      <c r="K10" s="72">
        <v>0</v>
      </c>
      <c r="L10" s="72">
        <v>0</v>
      </c>
      <c r="M10" s="72">
        <v>0</v>
      </c>
      <c r="N10" s="15"/>
      <c r="O10" s="15"/>
      <c r="T10" s="20" t="str">
        <f>'Filing Information'!$O$2</f>
        <v>_0</v>
      </c>
      <c r="U10">
        <f>VLOOKUP(Demand!$C$5,$Q$2:$R$5,2,0)</f>
        <v>6</v>
      </c>
      <c r="V10" t="str">
        <f>Demand!$D$6</f>
        <v/>
      </c>
      <c r="W10">
        <f>MONTH(DATEVALUE(Demand!C15 &amp; "1"))</f>
        <v>9</v>
      </c>
      <c r="X10">
        <f>IF(Demand!$D$5="Actuals", 0, 1)</f>
        <v>0</v>
      </c>
      <c r="Y10">
        <f>Demand!D15</f>
        <v>0</v>
      </c>
    </row>
    <row r="11" spans="1:25" x14ac:dyDescent="0.25">
      <c r="A11" s="15"/>
      <c r="B11" s="15"/>
      <c r="C11" s="3" t="s">
        <v>357</v>
      </c>
      <c r="D11" s="72">
        <v>0</v>
      </c>
      <c r="E11" s="72">
        <v>0</v>
      </c>
      <c r="F11" s="72">
        <v>0</v>
      </c>
      <c r="G11" s="72">
        <v>0</v>
      </c>
      <c r="H11" s="15"/>
      <c r="I11" s="3" t="s">
        <v>357</v>
      </c>
      <c r="J11" s="72">
        <v>0</v>
      </c>
      <c r="K11" s="72">
        <v>0</v>
      </c>
      <c r="L11" s="72">
        <v>0</v>
      </c>
      <c r="M11" s="72">
        <v>0</v>
      </c>
      <c r="N11" s="15"/>
      <c r="O11" s="15"/>
      <c r="T11" s="20" t="str">
        <f>'Filing Information'!$O$2</f>
        <v>_0</v>
      </c>
      <c r="U11">
        <f>VLOOKUP(Demand!$C$5,$Q$2:$R$5,2,0)</f>
        <v>6</v>
      </c>
      <c r="V11" t="str">
        <f>Demand!$D$6</f>
        <v/>
      </c>
      <c r="W11">
        <f>MONTH(DATEVALUE(Demand!C16 &amp; "1"))</f>
        <v>10</v>
      </c>
      <c r="X11">
        <f>IF(Demand!$D$5="Actuals", 0, 1)</f>
        <v>0</v>
      </c>
      <c r="Y11">
        <f>Demand!D16</f>
        <v>0</v>
      </c>
    </row>
    <row r="12" spans="1:25" x14ac:dyDescent="0.25">
      <c r="A12" s="15"/>
      <c r="B12" s="15"/>
      <c r="C12" s="3" t="s">
        <v>358</v>
      </c>
      <c r="D12" s="72">
        <v>0</v>
      </c>
      <c r="E12" s="72">
        <v>0</v>
      </c>
      <c r="F12" s="72">
        <v>0</v>
      </c>
      <c r="G12" s="72">
        <v>0</v>
      </c>
      <c r="H12" s="15"/>
      <c r="I12" s="3" t="s">
        <v>358</v>
      </c>
      <c r="J12" s="72">
        <v>0</v>
      </c>
      <c r="K12" s="72">
        <v>0</v>
      </c>
      <c r="L12" s="72">
        <v>0</v>
      </c>
      <c r="M12" s="72">
        <v>0</v>
      </c>
      <c r="N12" s="15"/>
      <c r="O12" s="15"/>
      <c r="T12" s="20" t="str">
        <f>'Filing Information'!$O$2</f>
        <v>_0</v>
      </c>
      <c r="U12">
        <f>VLOOKUP(Demand!$C$5,$Q$2:$R$5,2,0)</f>
        <v>6</v>
      </c>
      <c r="V12" t="str">
        <f>Demand!$D$6</f>
        <v/>
      </c>
      <c r="W12">
        <f>MONTH(DATEVALUE(Demand!C17 &amp; "1"))</f>
        <v>11</v>
      </c>
      <c r="X12">
        <f>IF(Demand!$D$5="Actuals", 0, 1)</f>
        <v>0</v>
      </c>
      <c r="Y12">
        <f>Demand!D17</f>
        <v>0</v>
      </c>
    </row>
    <row r="13" spans="1:25" x14ac:dyDescent="0.25">
      <c r="A13" s="19"/>
      <c r="B13" s="19"/>
      <c r="C13" s="3" t="s">
        <v>359</v>
      </c>
      <c r="D13" s="72">
        <v>0</v>
      </c>
      <c r="E13" s="72">
        <v>0</v>
      </c>
      <c r="F13" s="72">
        <v>0</v>
      </c>
      <c r="G13" s="72">
        <v>0</v>
      </c>
      <c r="H13" s="15"/>
      <c r="I13" s="3" t="s">
        <v>359</v>
      </c>
      <c r="J13" s="72">
        <v>0</v>
      </c>
      <c r="K13" s="72">
        <v>0</v>
      </c>
      <c r="L13" s="72">
        <v>0</v>
      </c>
      <c r="M13" s="72">
        <v>0</v>
      </c>
      <c r="N13" s="15"/>
      <c r="O13" s="15"/>
      <c r="T13" s="20" t="str">
        <f>'Filing Information'!$O$2</f>
        <v>_0</v>
      </c>
      <c r="U13">
        <f>VLOOKUP(Demand!$C$5,$Q$2:$R$5,2,0)</f>
        <v>6</v>
      </c>
      <c r="V13" t="str">
        <f>Demand!$D$6</f>
        <v/>
      </c>
      <c r="W13">
        <f>MONTH(DATEVALUE(Demand!C18 &amp; "1"))</f>
        <v>12</v>
      </c>
      <c r="X13">
        <f>IF(Demand!$D$5="Actuals", 0, 1)</f>
        <v>0</v>
      </c>
      <c r="Y13">
        <f>Demand!D18</f>
        <v>0</v>
      </c>
    </row>
    <row r="14" spans="1:25" x14ac:dyDescent="0.25">
      <c r="A14" s="15"/>
      <c r="B14" s="15"/>
      <c r="C14" s="3" t="s">
        <v>360</v>
      </c>
      <c r="D14" s="72">
        <v>0</v>
      </c>
      <c r="E14" s="72">
        <v>0</v>
      </c>
      <c r="F14" s="72">
        <v>0</v>
      </c>
      <c r="G14" s="72">
        <v>0</v>
      </c>
      <c r="H14" s="15"/>
      <c r="I14" s="3" t="s">
        <v>360</v>
      </c>
      <c r="J14" s="72">
        <v>0</v>
      </c>
      <c r="K14" s="72">
        <v>0</v>
      </c>
      <c r="L14" s="72">
        <v>0</v>
      </c>
      <c r="M14" s="72">
        <v>0</v>
      </c>
      <c r="N14" s="15"/>
      <c r="O14" s="15"/>
      <c r="T14" s="20" t="str">
        <f>'Filing Information'!$O$2</f>
        <v>_0</v>
      </c>
      <c r="U14">
        <f>VLOOKUP(Demand!$C$5,$Q$2:$R$5,2,0)</f>
        <v>6</v>
      </c>
      <c r="V14" t="str">
        <f>Demand!$E$6</f>
        <v/>
      </c>
      <c r="W14">
        <f>MONTH(DATEVALUE(Demand!C7 &amp; "1"))</f>
        <v>1</v>
      </c>
      <c r="X14">
        <f>IF(Demand!$D$5="Actuals", 0, 1)</f>
        <v>0</v>
      </c>
      <c r="Y14">
        <f>Demand!E7</f>
        <v>0</v>
      </c>
    </row>
    <row r="15" spans="1:25" x14ac:dyDescent="0.25">
      <c r="A15" s="15"/>
      <c r="B15" s="15"/>
      <c r="C15" s="3" t="s">
        <v>361</v>
      </c>
      <c r="D15" s="72">
        <v>0</v>
      </c>
      <c r="E15" s="72">
        <v>0</v>
      </c>
      <c r="F15" s="72">
        <v>0</v>
      </c>
      <c r="G15" s="72">
        <v>0</v>
      </c>
      <c r="H15" s="15"/>
      <c r="I15" s="3" t="s">
        <v>361</v>
      </c>
      <c r="J15" s="72">
        <v>0</v>
      </c>
      <c r="K15" s="72">
        <v>0</v>
      </c>
      <c r="L15" s="72">
        <v>0</v>
      </c>
      <c r="M15" s="72">
        <v>0</v>
      </c>
      <c r="N15" s="15"/>
      <c r="O15" s="15"/>
      <c r="T15" s="20" t="str">
        <f>'Filing Information'!$O$2</f>
        <v>_0</v>
      </c>
      <c r="U15">
        <f>VLOOKUP(Demand!$C$5,$Q$2:$R$5,2,0)</f>
        <v>6</v>
      </c>
      <c r="V15" t="str">
        <f>Demand!$E$6</f>
        <v/>
      </c>
      <c r="W15">
        <f>MONTH(DATEVALUE(Demand!C8 &amp; "1"))</f>
        <v>2</v>
      </c>
      <c r="X15">
        <f>IF(Demand!$D$5="Actuals", 0, 1)</f>
        <v>0</v>
      </c>
      <c r="Y15">
        <f>Demand!E8</f>
        <v>0</v>
      </c>
    </row>
    <row r="16" spans="1:25" x14ac:dyDescent="0.25">
      <c r="A16" s="15"/>
      <c r="B16" s="15"/>
      <c r="C16" s="3" t="s">
        <v>362</v>
      </c>
      <c r="D16" s="72">
        <v>0</v>
      </c>
      <c r="E16" s="72">
        <v>0</v>
      </c>
      <c r="F16" s="72">
        <v>0</v>
      </c>
      <c r="G16" s="72">
        <v>0</v>
      </c>
      <c r="H16" s="15"/>
      <c r="I16" s="3" t="s">
        <v>362</v>
      </c>
      <c r="J16" s="72">
        <v>0</v>
      </c>
      <c r="K16" s="72">
        <v>0</v>
      </c>
      <c r="L16" s="72">
        <v>0</v>
      </c>
      <c r="M16" s="72">
        <v>0</v>
      </c>
      <c r="N16" s="15"/>
      <c r="O16" s="15"/>
      <c r="T16" s="20" t="str">
        <f>'Filing Information'!$O$2</f>
        <v>_0</v>
      </c>
      <c r="U16">
        <f>VLOOKUP(Demand!$C$5,$Q$2:$R$5,2,0)</f>
        <v>6</v>
      </c>
      <c r="V16" t="str">
        <f>Demand!$E$6</f>
        <v/>
      </c>
      <c r="W16">
        <f>MONTH(DATEVALUE(Demand!C9 &amp; "1"))</f>
        <v>3</v>
      </c>
      <c r="X16">
        <f>IF(Demand!$D$5="Actuals", 0, 1)</f>
        <v>0</v>
      </c>
      <c r="Y16">
        <f>Demand!E9</f>
        <v>0</v>
      </c>
    </row>
    <row r="17" spans="1:25" x14ac:dyDescent="0.25">
      <c r="A17" s="15"/>
      <c r="B17" s="15"/>
      <c r="C17" s="3" t="s">
        <v>363</v>
      </c>
      <c r="D17" s="72">
        <v>0</v>
      </c>
      <c r="E17" s="72">
        <v>0</v>
      </c>
      <c r="F17" s="72">
        <v>0</v>
      </c>
      <c r="G17" s="72">
        <v>0</v>
      </c>
      <c r="H17" s="15"/>
      <c r="I17" s="3" t="s">
        <v>363</v>
      </c>
      <c r="J17" s="72">
        <v>0</v>
      </c>
      <c r="K17" s="72">
        <v>0</v>
      </c>
      <c r="L17" s="72">
        <v>0</v>
      </c>
      <c r="M17" s="72">
        <v>0</v>
      </c>
      <c r="N17" s="15"/>
      <c r="O17" s="15"/>
      <c r="T17" s="20" t="str">
        <f>'Filing Information'!$O$2</f>
        <v>_0</v>
      </c>
      <c r="U17">
        <f>VLOOKUP(Demand!$C$5,$Q$2:$R$5,2,0)</f>
        <v>6</v>
      </c>
      <c r="V17" t="str">
        <f>Demand!$E$6</f>
        <v/>
      </c>
      <c r="W17">
        <f>MONTH(DATEVALUE(Demand!C10 &amp; "1"))</f>
        <v>4</v>
      </c>
      <c r="X17">
        <f>IF(Demand!$D$5="Actuals", 0, 1)</f>
        <v>0</v>
      </c>
      <c r="Y17">
        <f>Demand!E10</f>
        <v>0</v>
      </c>
    </row>
    <row r="18" spans="1:25" x14ac:dyDescent="0.25">
      <c r="A18" s="15"/>
      <c r="B18" s="15"/>
      <c r="C18" s="3" t="s">
        <v>364</v>
      </c>
      <c r="D18" s="72">
        <v>0</v>
      </c>
      <c r="E18" s="72">
        <v>0</v>
      </c>
      <c r="F18" s="72">
        <v>0</v>
      </c>
      <c r="G18" s="72">
        <v>0</v>
      </c>
      <c r="H18" s="15"/>
      <c r="I18" s="3" t="s">
        <v>364</v>
      </c>
      <c r="J18" s="72">
        <v>0</v>
      </c>
      <c r="K18" s="72">
        <v>0</v>
      </c>
      <c r="L18" s="72">
        <v>0</v>
      </c>
      <c r="M18" s="72">
        <v>0</v>
      </c>
      <c r="N18" s="15"/>
      <c r="O18" s="15"/>
      <c r="T18" s="20" t="str">
        <f>'Filing Information'!$O$2</f>
        <v>_0</v>
      </c>
      <c r="U18">
        <f>VLOOKUP(Demand!$C$5,$Q$2:$R$5,2,0)</f>
        <v>6</v>
      </c>
      <c r="V18" t="str">
        <f>Demand!$E$6</f>
        <v/>
      </c>
      <c r="W18">
        <f>MONTH(DATEVALUE(Demand!C11 &amp; "1"))</f>
        <v>5</v>
      </c>
      <c r="X18">
        <f>IF(Demand!$D$5="Actuals", 0, 1)</f>
        <v>0</v>
      </c>
      <c r="Y18">
        <f>Demand!E11</f>
        <v>0</v>
      </c>
    </row>
    <row r="19" spans="1:25" x14ac:dyDescent="0.25">
      <c r="A19" s="15"/>
      <c r="B19" s="15"/>
      <c r="C19" s="18" t="s">
        <v>365</v>
      </c>
      <c r="D19" s="18">
        <f>SUM(D7:D18)</f>
        <v>0</v>
      </c>
      <c r="E19" s="18">
        <f>SUM(E7:E18)</f>
        <v>0</v>
      </c>
      <c r="F19" s="18">
        <f>SUM(F7:F18)</f>
        <v>0</v>
      </c>
      <c r="G19" s="18">
        <f>SUM(G7:G18)</f>
        <v>0</v>
      </c>
      <c r="H19" s="15"/>
      <c r="I19" s="18" t="s">
        <v>365</v>
      </c>
      <c r="J19" s="18">
        <f>SUM(J7:J18)</f>
        <v>0</v>
      </c>
      <c r="K19" s="18">
        <f>SUM(K7:K18)</f>
        <v>0</v>
      </c>
      <c r="L19" s="18">
        <f>SUM(L7:L18)</f>
        <v>0</v>
      </c>
      <c r="M19" s="18">
        <f>SUM(M7:M18)</f>
        <v>0</v>
      </c>
      <c r="N19" s="15"/>
      <c r="O19" s="15"/>
      <c r="T19" s="20" t="str">
        <f>'Filing Information'!$O$2</f>
        <v>_0</v>
      </c>
      <c r="U19">
        <f>VLOOKUP(Demand!$C$5,$Q$2:$R$5,2,0)</f>
        <v>6</v>
      </c>
      <c r="V19" t="str">
        <f>Demand!$E$6</f>
        <v/>
      </c>
      <c r="W19">
        <f>MONTH(DATEVALUE(Demand!C12 &amp; "1"))</f>
        <v>6</v>
      </c>
      <c r="X19">
        <f>IF(Demand!$D$5="Actuals", 0, 1)</f>
        <v>0</v>
      </c>
      <c r="Y19">
        <f>Demand!E12</f>
        <v>0</v>
      </c>
    </row>
    <row r="20" spans="1:25" x14ac:dyDescent="0.25">
      <c r="A20" s="15"/>
      <c r="B20" s="15"/>
      <c r="C20" s="15"/>
      <c r="D20" s="15"/>
      <c r="E20" s="15"/>
      <c r="F20" s="15"/>
      <c r="G20" s="15"/>
      <c r="H20" s="15"/>
      <c r="I20" s="15"/>
      <c r="J20" s="15"/>
      <c r="K20" s="15"/>
      <c r="L20" s="15"/>
      <c r="M20" s="15"/>
      <c r="N20" s="15"/>
      <c r="O20" s="15"/>
      <c r="T20" s="20" t="str">
        <f>'Filing Information'!$O$2</f>
        <v>_0</v>
      </c>
      <c r="U20">
        <f>VLOOKUP(Demand!$C$5,$Q$2:$R$5,2,0)</f>
        <v>6</v>
      </c>
      <c r="V20" t="str">
        <f>Demand!$E$6</f>
        <v/>
      </c>
      <c r="W20">
        <f>MONTH(DATEVALUE(Demand!C13 &amp; "1"))</f>
        <v>7</v>
      </c>
      <c r="X20">
        <f>IF(Demand!$D$5="Actuals", 0, 1)</f>
        <v>0</v>
      </c>
      <c r="Y20">
        <f>Demand!E13</f>
        <v>0</v>
      </c>
    </row>
    <row r="21" spans="1:25" x14ac:dyDescent="0.25">
      <c r="A21" s="15"/>
      <c r="B21" s="15"/>
      <c r="C21" s="15"/>
      <c r="D21" s="15"/>
      <c r="E21" s="15"/>
      <c r="F21" s="15"/>
      <c r="G21" s="15"/>
      <c r="H21" s="15"/>
      <c r="I21" s="15"/>
      <c r="J21" s="15"/>
      <c r="K21" s="15"/>
      <c r="L21" s="15"/>
      <c r="M21" s="15"/>
      <c r="N21" s="15"/>
      <c r="O21" s="15"/>
      <c r="T21" s="20" t="str">
        <f>'Filing Information'!$O$2</f>
        <v>_0</v>
      </c>
      <c r="U21">
        <f>VLOOKUP(Demand!$C$5,$Q$2:$R$5,2,0)</f>
        <v>6</v>
      </c>
      <c r="V21" t="str">
        <f>Demand!$E$6</f>
        <v/>
      </c>
      <c r="W21">
        <f>MONTH(DATEVALUE(Demand!C14 &amp; "1"))</f>
        <v>8</v>
      </c>
      <c r="X21">
        <f>IF(Demand!$D$5="Actuals", 0, 1)</f>
        <v>0</v>
      </c>
      <c r="Y21">
        <f>Demand!E14</f>
        <v>0</v>
      </c>
    </row>
    <row r="22" spans="1:25" x14ac:dyDescent="0.25">
      <c r="A22" s="15"/>
      <c r="B22" s="15"/>
      <c r="C22" s="235" t="s">
        <v>349</v>
      </c>
      <c r="D22" s="234" t="s">
        <v>350</v>
      </c>
      <c r="E22" s="234"/>
      <c r="F22" s="234" t="s">
        <v>351</v>
      </c>
      <c r="G22" s="234"/>
      <c r="H22" s="15"/>
      <c r="I22" s="235" t="s">
        <v>352</v>
      </c>
      <c r="J22" s="234" t="s">
        <v>350</v>
      </c>
      <c r="K22" s="234"/>
      <c r="L22" s="234" t="s">
        <v>351</v>
      </c>
      <c r="M22" s="234"/>
      <c r="N22" s="15"/>
      <c r="O22" s="15"/>
      <c r="T22" s="20" t="str">
        <f>'Filing Information'!$O$2</f>
        <v>_0</v>
      </c>
      <c r="U22">
        <f>VLOOKUP(Demand!$C$5,$Q$2:$R$5,2,0)</f>
        <v>6</v>
      </c>
      <c r="V22" t="str">
        <f>Demand!$E$6</f>
        <v/>
      </c>
      <c r="W22">
        <f>MONTH(DATEVALUE(Demand!C15 &amp; "1"))</f>
        <v>9</v>
      </c>
      <c r="X22">
        <f>IF(Demand!$D$5="Actuals", 0, 1)</f>
        <v>0</v>
      </c>
      <c r="Y22">
        <f>Demand!E15</f>
        <v>0</v>
      </c>
    </row>
    <row r="23" spans="1:25" x14ac:dyDescent="0.25">
      <c r="A23" s="15"/>
      <c r="B23" s="15"/>
      <c r="C23" s="236"/>
      <c r="D23" s="108" t="str">
        <f>IF(ISBLANK('Filing Information'!E27), "", 'Filing Information'!E27-1)</f>
        <v/>
      </c>
      <c r="E23" s="108" t="str">
        <f>IF(ISBLANK('Filing Information'!E27), "", 'Filing Information'!E27)</f>
        <v/>
      </c>
      <c r="F23" s="108" t="str">
        <f>IF(ISBLANK('Filing Information'!E27), "", 'Filing Information'!E27+1)</f>
        <v/>
      </c>
      <c r="G23" s="108" t="str">
        <f>IF(ISBLANK('Filing Information'!E27), "", 'Filing Information'!E27+2)</f>
        <v/>
      </c>
      <c r="H23" s="15"/>
      <c r="I23" s="236"/>
      <c r="J23" s="108" t="str">
        <f>IF(ISBLANK('Filing Information'!E27), "", 'Filing Information'!E27-1)</f>
        <v/>
      </c>
      <c r="K23" s="108" t="str">
        <f>IF(ISBLANK('Filing Information'!E27), "", 'Filing Information'!E27)</f>
        <v/>
      </c>
      <c r="L23" s="108" t="str">
        <f>IF(ISBLANK('Filing Information'!E27), "", 'Filing Information'!E27+1)</f>
        <v/>
      </c>
      <c r="M23" s="108" t="str">
        <f>IF(ISBLANK('Filing Information'!E27), "", 'Filing Information'!E27+2)</f>
        <v/>
      </c>
      <c r="N23" s="15"/>
      <c r="O23" s="15"/>
      <c r="T23" s="20" t="str">
        <f>'Filing Information'!$O$2</f>
        <v>_0</v>
      </c>
      <c r="U23">
        <f>VLOOKUP(Demand!$C$5,$Q$2:$R$5,2,0)</f>
        <v>6</v>
      </c>
      <c r="V23" t="str">
        <f>Demand!$E$6</f>
        <v/>
      </c>
      <c r="W23">
        <f>MONTH(DATEVALUE(Demand!C16 &amp; "1"))</f>
        <v>10</v>
      </c>
      <c r="X23">
        <f>IF(Demand!$D$5="Actuals", 0, 1)</f>
        <v>0</v>
      </c>
      <c r="Y23">
        <f>Demand!E16</f>
        <v>0</v>
      </c>
    </row>
    <row r="24" spans="1:25" x14ac:dyDescent="0.25">
      <c r="A24" s="15"/>
      <c r="B24" s="15"/>
      <c r="C24" s="3" t="s">
        <v>353</v>
      </c>
      <c r="D24" s="72">
        <v>0</v>
      </c>
      <c r="E24" s="72">
        <v>0</v>
      </c>
      <c r="F24" s="72">
        <v>0</v>
      </c>
      <c r="G24" s="72">
        <v>0</v>
      </c>
      <c r="H24" s="15"/>
      <c r="I24" s="3" t="s">
        <v>353</v>
      </c>
      <c r="J24" s="72">
        <v>0</v>
      </c>
      <c r="K24" s="72">
        <v>0</v>
      </c>
      <c r="L24" s="72">
        <v>0</v>
      </c>
      <c r="M24" s="72">
        <v>0</v>
      </c>
      <c r="N24" s="15"/>
      <c r="O24" s="15"/>
      <c r="T24" s="20" t="str">
        <f>'Filing Information'!$O$2</f>
        <v>_0</v>
      </c>
      <c r="U24">
        <f>VLOOKUP(Demand!$C$5,$Q$2:$R$5,2,0)</f>
        <v>6</v>
      </c>
      <c r="V24" t="str">
        <f>Demand!$E$6</f>
        <v/>
      </c>
      <c r="W24">
        <f>MONTH(DATEVALUE(Demand!C17 &amp; "1"))</f>
        <v>11</v>
      </c>
      <c r="X24">
        <f>IF(Demand!$D$5="Actuals", 0, 1)</f>
        <v>0</v>
      </c>
      <c r="Y24">
        <f>Demand!E17</f>
        <v>0</v>
      </c>
    </row>
    <row r="25" spans="1:25" x14ac:dyDescent="0.25">
      <c r="A25" s="15"/>
      <c r="B25" s="15"/>
      <c r="C25" s="3" t="s">
        <v>354</v>
      </c>
      <c r="D25" s="72">
        <v>0</v>
      </c>
      <c r="E25" s="72">
        <v>0</v>
      </c>
      <c r="F25" s="72">
        <v>0</v>
      </c>
      <c r="G25" s="72">
        <v>0</v>
      </c>
      <c r="H25" s="15"/>
      <c r="I25" s="3" t="s">
        <v>354</v>
      </c>
      <c r="J25" s="72">
        <v>0</v>
      </c>
      <c r="K25" s="72">
        <v>0</v>
      </c>
      <c r="L25" s="72">
        <v>0</v>
      </c>
      <c r="M25" s="72">
        <v>0</v>
      </c>
      <c r="N25" s="15"/>
      <c r="O25" s="15"/>
      <c r="T25" s="20" t="str">
        <f>'Filing Information'!$O$2</f>
        <v>_0</v>
      </c>
      <c r="U25">
        <f>VLOOKUP(Demand!$C$5,$Q$2:$R$5,2,0)</f>
        <v>6</v>
      </c>
      <c r="V25" t="str">
        <f>Demand!$E$6</f>
        <v/>
      </c>
      <c r="W25">
        <f>MONTH(DATEVALUE(Demand!C18 &amp; "1"))</f>
        <v>12</v>
      </c>
      <c r="X25">
        <f>IF(Demand!$D$5="Actuals", 0, 1)</f>
        <v>0</v>
      </c>
      <c r="Y25">
        <f>Demand!E18</f>
        <v>0</v>
      </c>
    </row>
    <row r="26" spans="1:25" x14ac:dyDescent="0.25">
      <c r="A26" s="15"/>
      <c r="B26" s="15"/>
      <c r="C26" s="3" t="s">
        <v>355</v>
      </c>
      <c r="D26" s="72">
        <v>0</v>
      </c>
      <c r="E26" s="72">
        <v>0</v>
      </c>
      <c r="F26" s="72">
        <v>0</v>
      </c>
      <c r="G26" s="72">
        <v>0</v>
      </c>
      <c r="H26" s="15"/>
      <c r="I26" s="3" t="s">
        <v>355</v>
      </c>
      <c r="J26" s="72">
        <v>0</v>
      </c>
      <c r="K26" s="72">
        <v>0</v>
      </c>
      <c r="L26" s="72">
        <v>0</v>
      </c>
      <c r="M26" s="72">
        <v>0</v>
      </c>
      <c r="N26" s="15"/>
      <c r="O26" s="15"/>
      <c r="T26" s="20" t="str">
        <f>'Filing Information'!$O$2</f>
        <v>_0</v>
      </c>
      <c r="U26">
        <f>VLOOKUP(Demand!$C$5,$Q$2:$R$5,2,0)</f>
        <v>6</v>
      </c>
      <c r="V26" t="str">
        <f>Demand!$F$6</f>
        <v/>
      </c>
      <c r="W26">
        <f>MONTH(DATEVALUE(Demand!C7 &amp; "1"))</f>
        <v>1</v>
      </c>
      <c r="X26">
        <f>IF(Demand!$G$5="Actuals", 0, 1)</f>
        <v>1</v>
      </c>
      <c r="Y26">
        <f>Demand!F7</f>
        <v>0</v>
      </c>
    </row>
    <row r="27" spans="1:25" x14ac:dyDescent="0.25">
      <c r="A27" s="15"/>
      <c r="B27" s="15"/>
      <c r="C27" s="3" t="s">
        <v>356</v>
      </c>
      <c r="D27" s="72">
        <v>0</v>
      </c>
      <c r="E27" s="72">
        <v>0</v>
      </c>
      <c r="F27" s="72">
        <v>0</v>
      </c>
      <c r="G27" s="72">
        <v>0</v>
      </c>
      <c r="H27" s="15"/>
      <c r="I27" s="3" t="s">
        <v>356</v>
      </c>
      <c r="J27" s="72">
        <v>0</v>
      </c>
      <c r="K27" s="72">
        <v>0</v>
      </c>
      <c r="L27" s="72">
        <v>0</v>
      </c>
      <c r="M27" s="72">
        <v>0</v>
      </c>
      <c r="N27" s="15"/>
      <c r="O27" s="15"/>
      <c r="T27" s="20" t="str">
        <f>'Filing Information'!$O$2</f>
        <v>_0</v>
      </c>
      <c r="U27">
        <f>VLOOKUP(Demand!$C$5,$Q$2:$R$5,2,0)</f>
        <v>6</v>
      </c>
      <c r="V27" t="str">
        <f>Demand!$F$6</f>
        <v/>
      </c>
      <c r="W27">
        <f>MONTH(DATEVALUE(Demand!C8 &amp; "1"))</f>
        <v>2</v>
      </c>
      <c r="X27">
        <f>IF(Demand!$G$5="Actuals", 0, 1)</f>
        <v>1</v>
      </c>
      <c r="Y27">
        <f>Demand!F8</f>
        <v>0</v>
      </c>
    </row>
    <row r="28" spans="1:25" x14ac:dyDescent="0.25">
      <c r="A28" s="15"/>
      <c r="B28" s="15"/>
      <c r="C28" s="3" t="s">
        <v>357</v>
      </c>
      <c r="D28" s="72">
        <v>0</v>
      </c>
      <c r="E28" s="72">
        <v>0</v>
      </c>
      <c r="F28" s="72">
        <v>0</v>
      </c>
      <c r="G28" s="72">
        <v>0</v>
      </c>
      <c r="H28" s="15"/>
      <c r="I28" s="3" t="s">
        <v>357</v>
      </c>
      <c r="J28" s="72">
        <v>0</v>
      </c>
      <c r="K28" s="72">
        <v>0</v>
      </c>
      <c r="L28" s="72">
        <v>0</v>
      </c>
      <c r="M28" s="72">
        <v>0</v>
      </c>
      <c r="N28" s="15"/>
      <c r="O28" s="15"/>
      <c r="T28" s="20" t="str">
        <f>'Filing Information'!$O$2</f>
        <v>_0</v>
      </c>
      <c r="U28">
        <f>VLOOKUP(Demand!$C$5,$Q$2:$R$5,2,0)</f>
        <v>6</v>
      </c>
      <c r="V28" t="str">
        <f>Demand!$F$6</f>
        <v/>
      </c>
      <c r="W28">
        <f>MONTH(DATEVALUE(Demand!C9 &amp; "1"))</f>
        <v>3</v>
      </c>
      <c r="X28">
        <f>IF(Demand!$G$5="Actuals", 0, 1)</f>
        <v>1</v>
      </c>
      <c r="Y28">
        <f>Demand!F9</f>
        <v>0</v>
      </c>
    </row>
    <row r="29" spans="1:25" x14ac:dyDescent="0.25">
      <c r="A29" s="15"/>
      <c r="B29" s="15"/>
      <c r="C29" s="3" t="s">
        <v>358</v>
      </c>
      <c r="D29" s="72">
        <v>0</v>
      </c>
      <c r="E29" s="72">
        <v>0</v>
      </c>
      <c r="F29" s="72">
        <v>0</v>
      </c>
      <c r="G29" s="72">
        <v>0</v>
      </c>
      <c r="H29" s="15"/>
      <c r="I29" s="3" t="s">
        <v>358</v>
      </c>
      <c r="J29" s="72">
        <v>0</v>
      </c>
      <c r="K29" s="72">
        <v>0</v>
      </c>
      <c r="L29" s="72">
        <v>0</v>
      </c>
      <c r="M29" s="72">
        <v>0</v>
      </c>
      <c r="N29" s="15"/>
      <c r="O29" s="15"/>
      <c r="T29" s="20" t="str">
        <f>'Filing Information'!$O$2</f>
        <v>_0</v>
      </c>
      <c r="U29">
        <f>VLOOKUP(Demand!$C$5,$Q$2:$R$5,2,0)</f>
        <v>6</v>
      </c>
      <c r="V29" t="str">
        <f>Demand!$F$6</f>
        <v/>
      </c>
      <c r="W29">
        <f>MONTH(DATEVALUE(Demand!C10 &amp; "1"))</f>
        <v>4</v>
      </c>
      <c r="X29">
        <f>IF(Demand!$G$5="Actuals", 0, 1)</f>
        <v>1</v>
      </c>
      <c r="Y29">
        <f>Demand!F10</f>
        <v>0</v>
      </c>
    </row>
    <row r="30" spans="1:25" x14ac:dyDescent="0.25">
      <c r="A30" s="15"/>
      <c r="B30" s="15"/>
      <c r="C30" s="3" t="s">
        <v>359</v>
      </c>
      <c r="D30" s="72">
        <v>0</v>
      </c>
      <c r="E30" s="72">
        <v>0</v>
      </c>
      <c r="F30" s="72">
        <v>0</v>
      </c>
      <c r="G30" s="72">
        <v>0</v>
      </c>
      <c r="H30" s="15"/>
      <c r="I30" s="3" t="s">
        <v>359</v>
      </c>
      <c r="J30" s="72">
        <v>0</v>
      </c>
      <c r="K30" s="72">
        <v>0</v>
      </c>
      <c r="L30" s="72">
        <v>0</v>
      </c>
      <c r="M30" s="72">
        <v>0</v>
      </c>
      <c r="N30" s="15"/>
      <c r="O30" s="15"/>
      <c r="T30" s="20" t="str">
        <f>'Filing Information'!$O$2</f>
        <v>_0</v>
      </c>
      <c r="U30">
        <f>VLOOKUP(Demand!$C$5,$Q$2:$R$5,2,0)</f>
        <v>6</v>
      </c>
      <c r="V30" t="str">
        <f>Demand!$F$6</f>
        <v/>
      </c>
      <c r="W30">
        <f>MONTH(DATEVALUE(Demand!C11 &amp; "1"))</f>
        <v>5</v>
      </c>
      <c r="X30">
        <f>IF(Demand!$G$5="Actuals", 0, 1)</f>
        <v>1</v>
      </c>
      <c r="Y30">
        <f>Demand!F11</f>
        <v>0</v>
      </c>
    </row>
    <row r="31" spans="1:25" x14ac:dyDescent="0.25">
      <c r="A31" s="15"/>
      <c r="B31" s="15"/>
      <c r="C31" s="3" t="s">
        <v>360</v>
      </c>
      <c r="D31" s="72">
        <v>0</v>
      </c>
      <c r="E31" s="72">
        <v>0</v>
      </c>
      <c r="F31" s="72">
        <v>0</v>
      </c>
      <c r="G31" s="72">
        <v>0</v>
      </c>
      <c r="H31" s="15"/>
      <c r="I31" s="3" t="s">
        <v>360</v>
      </c>
      <c r="J31" s="72">
        <v>0</v>
      </c>
      <c r="K31" s="72">
        <v>0</v>
      </c>
      <c r="L31" s="72">
        <v>0</v>
      </c>
      <c r="M31" s="72">
        <v>0</v>
      </c>
      <c r="N31" s="15"/>
      <c r="O31" s="15"/>
      <c r="T31" s="20" t="str">
        <f>'Filing Information'!$O$2</f>
        <v>_0</v>
      </c>
      <c r="U31">
        <f>VLOOKUP(Demand!$C$5,$Q$2:$R$5,2,0)</f>
        <v>6</v>
      </c>
      <c r="V31" t="str">
        <f>Demand!$F$6</f>
        <v/>
      </c>
      <c r="W31">
        <f>MONTH(DATEVALUE(Demand!C12 &amp; "1"))</f>
        <v>6</v>
      </c>
      <c r="X31">
        <f>IF(Demand!$G$5="Actuals", 0, 1)</f>
        <v>1</v>
      </c>
      <c r="Y31">
        <f>Demand!F12</f>
        <v>0</v>
      </c>
    </row>
    <row r="32" spans="1:25" x14ac:dyDescent="0.25">
      <c r="A32" s="15"/>
      <c r="B32" s="15"/>
      <c r="C32" s="3" t="s">
        <v>361</v>
      </c>
      <c r="D32" s="72">
        <v>0</v>
      </c>
      <c r="E32" s="72">
        <v>0</v>
      </c>
      <c r="F32" s="72">
        <v>0</v>
      </c>
      <c r="G32" s="72">
        <v>0</v>
      </c>
      <c r="H32" s="15"/>
      <c r="I32" s="3" t="s">
        <v>361</v>
      </c>
      <c r="J32" s="72">
        <v>0</v>
      </c>
      <c r="K32" s="72">
        <v>0</v>
      </c>
      <c r="L32" s="72">
        <v>0</v>
      </c>
      <c r="M32" s="72">
        <v>0</v>
      </c>
      <c r="N32" s="15"/>
      <c r="O32" s="15"/>
      <c r="T32" s="20" t="str">
        <f>'Filing Information'!$O$2</f>
        <v>_0</v>
      </c>
      <c r="U32">
        <f>VLOOKUP(Demand!$C$5,$Q$2:$R$5,2,0)</f>
        <v>6</v>
      </c>
      <c r="V32" t="str">
        <f>Demand!$F$6</f>
        <v/>
      </c>
      <c r="W32">
        <f>MONTH(DATEVALUE(Demand!C13 &amp; "1"))</f>
        <v>7</v>
      </c>
      <c r="X32">
        <f>IF(Demand!$G$5="Actuals", 0, 1)</f>
        <v>1</v>
      </c>
      <c r="Y32">
        <f>Demand!F13</f>
        <v>0</v>
      </c>
    </row>
    <row r="33" spans="1:25" x14ac:dyDescent="0.25">
      <c r="A33" s="15"/>
      <c r="B33" s="15"/>
      <c r="C33" s="3" t="s">
        <v>362</v>
      </c>
      <c r="D33" s="72">
        <v>0</v>
      </c>
      <c r="E33" s="72">
        <v>0</v>
      </c>
      <c r="F33" s="72">
        <v>0</v>
      </c>
      <c r="G33" s="72">
        <v>0</v>
      </c>
      <c r="H33" s="15"/>
      <c r="I33" s="3" t="s">
        <v>362</v>
      </c>
      <c r="J33" s="72">
        <v>0</v>
      </c>
      <c r="K33" s="72">
        <v>0</v>
      </c>
      <c r="L33" s="72">
        <v>0</v>
      </c>
      <c r="M33" s="72">
        <v>0</v>
      </c>
      <c r="N33" s="15"/>
      <c r="O33" s="15"/>
      <c r="T33" s="20" t="str">
        <f>'Filing Information'!$O$2</f>
        <v>_0</v>
      </c>
      <c r="U33">
        <f>VLOOKUP(Demand!$C$5,$Q$2:$R$5,2,0)</f>
        <v>6</v>
      </c>
      <c r="V33" t="str">
        <f>Demand!$F$6</f>
        <v/>
      </c>
      <c r="W33">
        <f>MONTH(DATEVALUE(Demand!C14 &amp; "1"))</f>
        <v>8</v>
      </c>
      <c r="X33">
        <f>IF(Demand!$G$5="Actuals", 0, 1)</f>
        <v>1</v>
      </c>
      <c r="Y33">
        <f>Demand!F14</f>
        <v>0</v>
      </c>
    </row>
    <row r="34" spans="1:25" x14ac:dyDescent="0.25">
      <c r="A34" s="15"/>
      <c r="B34" s="15"/>
      <c r="C34" s="3" t="s">
        <v>363</v>
      </c>
      <c r="D34" s="72">
        <v>0</v>
      </c>
      <c r="E34" s="72">
        <v>0</v>
      </c>
      <c r="F34" s="72">
        <v>0</v>
      </c>
      <c r="G34" s="72">
        <v>0</v>
      </c>
      <c r="H34" s="15"/>
      <c r="I34" s="3" t="s">
        <v>363</v>
      </c>
      <c r="J34" s="72">
        <v>0</v>
      </c>
      <c r="K34" s="72">
        <v>0</v>
      </c>
      <c r="L34" s="72">
        <v>0</v>
      </c>
      <c r="M34" s="72">
        <v>0</v>
      </c>
      <c r="N34" s="15"/>
      <c r="O34" s="15"/>
      <c r="T34" s="20" t="str">
        <f>'Filing Information'!$O$2</f>
        <v>_0</v>
      </c>
      <c r="U34">
        <f>VLOOKUP(Demand!$C$5,$Q$2:$R$5,2,0)</f>
        <v>6</v>
      </c>
      <c r="V34" t="str">
        <f>Demand!$F$6</f>
        <v/>
      </c>
      <c r="W34">
        <f>MONTH(DATEVALUE(Demand!C15 &amp; "1"))</f>
        <v>9</v>
      </c>
      <c r="X34">
        <f>IF(Demand!$G$5="Actuals", 0, 1)</f>
        <v>1</v>
      </c>
      <c r="Y34">
        <f>Demand!F15</f>
        <v>0</v>
      </c>
    </row>
    <row r="35" spans="1:25" x14ac:dyDescent="0.25">
      <c r="A35" s="15"/>
      <c r="B35" s="15"/>
      <c r="C35" s="3" t="s">
        <v>364</v>
      </c>
      <c r="D35" s="72">
        <v>0</v>
      </c>
      <c r="E35" s="72">
        <v>0</v>
      </c>
      <c r="F35" s="72">
        <v>0</v>
      </c>
      <c r="G35" s="72">
        <v>0</v>
      </c>
      <c r="H35" s="15"/>
      <c r="I35" s="3" t="s">
        <v>364</v>
      </c>
      <c r="J35" s="72">
        <v>0</v>
      </c>
      <c r="K35" s="72">
        <v>0</v>
      </c>
      <c r="L35" s="72">
        <v>0</v>
      </c>
      <c r="M35" s="72">
        <v>0</v>
      </c>
      <c r="N35" s="15"/>
      <c r="O35" s="15"/>
      <c r="T35" s="20" t="str">
        <f>'Filing Information'!$O$2</f>
        <v>_0</v>
      </c>
      <c r="U35">
        <f>VLOOKUP(Demand!$C$5,$Q$2:$R$5,2,0)</f>
        <v>6</v>
      </c>
      <c r="V35" t="str">
        <f>Demand!$F$6</f>
        <v/>
      </c>
      <c r="W35">
        <f>MONTH(DATEVALUE(Demand!C16 &amp; "1"))</f>
        <v>10</v>
      </c>
      <c r="X35">
        <f>IF(Demand!$G$5="Actuals", 0, 1)</f>
        <v>1</v>
      </c>
      <c r="Y35">
        <f>Demand!F16</f>
        <v>0</v>
      </c>
    </row>
    <row r="36" spans="1:25" x14ac:dyDescent="0.25">
      <c r="A36" s="15"/>
      <c r="B36" s="15"/>
      <c r="C36" s="18" t="s">
        <v>365</v>
      </c>
      <c r="D36" s="18">
        <f>SUM(D24:D35)</f>
        <v>0</v>
      </c>
      <c r="E36" s="18">
        <f>SUM(E24:E35)</f>
        <v>0</v>
      </c>
      <c r="F36" s="18">
        <f>SUM(F24:F35)</f>
        <v>0</v>
      </c>
      <c r="G36" s="18">
        <f>SUM(G24:G35)</f>
        <v>0</v>
      </c>
      <c r="H36" s="15"/>
      <c r="I36" s="18" t="s">
        <v>365</v>
      </c>
      <c r="J36" s="18">
        <f>SUM(J24:J35)</f>
        <v>0</v>
      </c>
      <c r="K36" s="18">
        <f>SUM(K24:K35)</f>
        <v>0</v>
      </c>
      <c r="L36" s="18">
        <f>SUM(L24:L35)</f>
        <v>0</v>
      </c>
      <c r="M36" s="18">
        <f>SUM(M24:M35)</f>
        <v>0</v>
      </c>
      <c r="N36" s="15"/>
      <c r="O36" s="15"/>
      <c r="T36" s="20" t="str">
        <f>'Filing Information'!$O$2</f>
        <v>_0</v>
      </c>
      <c r="U36">
        <f>VLOOKUP(Demand!$C$5,$Q$2:$R$5,2,0)</f>
        <v>6</v>
      </c>
      <c r="V36" t="str">
        <f>Demand!$F$6</f>
        <v/>
      </c>
      <c r="W36">
        <f>MONTH(DATEVALUE(Demand!C17 &amp; "1"))</f>
        <v>11</v>
      </c>
      <c r="X36">
        <f>IF(Demand!$G$5="Actuals", 0, 1)</f>
        <v>1</v>
      </c>
      <c r="Y36">
        <f>Demand!F17</f>
        <v>0</v>
      </c>
    </row>
    <row r="37" spans="1:25" x14ac:dyDescent="0.25">
      <c r="A37" s="15"/>
      <c r="B37" s="15"/>
      <c r="C37" s="15"/>
      <c r="D37" s="15"/>
      <c r="E37" s="15"/>
      <c r="F37" s="15"/>
      <c r="G37" s="15"/>
      <c r="H37" s="15"/>
      <c r="I37" s="15"/>
      <c r="J37" s="15"/>
      <c r="K37" s="15"/>
      <c r="L37" s="15"/>
      <c r="M37" s="15"/>
      <c r="N37" s="15"/>
      <c r="O37" s="15"/>
      <c r="T37" s="20" t="str">
        <f>'Filing Information'!$O$2</f>
        <v>_0</v>
      </c>
      <c r="U37">
        <f>VLOOKUP(Demand!$C$5,$Q$2:$R$5,2,0)</f>
        <v>6</v>
      </c>
      <c r="V37" t="str">
        <f>Demand!$F$6</f>
        <v/>
      </c>
      <c r="W37">
        <f>MONTH(DATEVALUE(Demand!C18 &amp; "1"))</f>
        <v>12</v>
      </c>
      <c r="X37">
        <f>IF(Demand!$G$5="Actuals", 0, 1)</f>
        <v>1</v>
      </c>
      <c r="Y37">
        <f>Demand!F18</f>
        <v>0</v>
      </c>
    </row>
    <row r="38" spans="1:25" x14ac:dyDescent="0.25">
      <c r="A38" s="15"/>
      <c r="B38" s="15"/>
      <c r="C38" s="15"/>
      <c r="D38" s="15"/>
      <c r="E38" s="15"/>
      <c r="F38" s="15"/>
      <c r="G38" s="15"/>
      <c r="H38" s="15"/>
      <c r="I38" s="15"/>
      <c r="J38" s="15"/>
      <c r="K38" s="15"/>
      <c r="L38" s="15"/>
      <c r="M38" s="15"/>
      <c r="N38" s="15"/>
      <c r="O38" s="15"/>
      <c r="T38" s="20" t="str">
        <f>'Filing Information'!$O$2</f>
        <v>_0</v>
      </c>
      <c r="U38">
        <f>VLOOKUP(Demand!$C$5,$Q$2:$R$5,2,0)</f>
        <v>6</v>
      </c>
      <c r="V38" t="str">
        <f>Demand!$G$6</f>
        <v/>
      </c>
      <c r="W38">
        <f>MONTH(DATEVALUE(Demand!C7 &amp; "1"))</f>
        <v>1</v>
      </c>
      <c r="X38">
        <f>IF(Demand!$G$5="Actuals", 0, 1)</f>
        <v>1</v>
      </c>
      <c r="Y38">
        <f>Demand!G7</f>
        <v>0</v>
      </c>
    </row>
    <row r="39" spans="1:25" hidden="1" x14ac:dyDescent="0.25">
      <c r="T39" s="20" t="str">
        <f>'Filing Information'!$O$2</f>
        <v>_0</v>
      </c>
      <c r="U39">
        <f>VLOOKUP(Demand!$C$5,$Q$2:$R$5,2,0)</f>
        <v>6</v>
      </c>
      <c r="V39" t="str">
        <f>Demand!$G$6</f>
        <v/>
      </c>
      <c r="W39">
        <f>MONTH(DATEVALUE(Demand!C8 &amp; "1"))</f>
        <v>2</v>
      </c>
      <c r="X39">
        <f>IF(Demand!$G$5="Actuals", 0, 1)</f>
        <v>1</v>
      </c>
      <c r="Y39">
        <f>Demand!G8</f>
        <v>0</v>
      </c>
    </row>
    <row r="40" spans="1:25" hidden="1" x14ac:dyDescent="0.25">
      <c r="T40" s="20" t="str">
        <f>'Filing Information'!$O$2</f>
        <v>_0</v>
      </c>
      <c r="U40">
        <f>VLOOKUP(Demand!$C$5,$Q$2:$R$5,2,0)</f>
        <v>6</v>
      </c>
      <c r="V40" t="str">
        <f>Demand!$G$6</f>
        <v/>
      </c>
      <c r="W40">
        <f>MONTH(DATEVALUE(Demand!C9 &amp; "1"))</f>
        <v>3</v>
      </c>
      <c r="X40">
        <f>IF(Demand!$G$5="Actuals", 0, 1)</f>
        <v>1</v>
      </c>
      <c r="Y40">
        <f>Demand!G9</f>
        <v>0</v>
      </c>
    </row>
    <row r="41" spans="1:25" hidden="1" x14ac:dyDescent="0.25">
      <c r="T41" s="20" t="str">
        <f>'Filing Information'!$O$2</f>
        <v>_0</v>
      </c>
      <c r="U41">
        <f>VLOOKUP(Demand!$C$5,$Q$2:$R$5,2,0)</f>
        <v>6</v>
      </c>
      <c r="V41" t="str">
        <f>Demand!$G$6</f>
        <v/>
      </c>
      <c r="W41">
        <f>MONTH(DATEVALUE(Demand!C10 &amp; "1"))</f>
        <v>4</v>
      </c>
      <c r="X41">
        <f>IF(Demand!$G$5="Actuals", 0, 1)</f>
        <v>1</v>
      </c>
      <c r="Y41">
        <f>Demand!G10</f>
        <v>0</v>
      </c>
    </row>
    <row r="42" spans="1:25" hidden="1" x14ac:dyDescent="0.25">
      <c r="T42" s="20" t="str">
        <f>'Filing Information'!$O$2</f>
        <v>_0</v>
      </c>
      <c r="U42">
        <f>VLOOKUP(Demand!$C$5,$Q$2:$R$5,2,0)</f>
        <v>6</v>
      </c>
      <c r="V42" t="str">
        <f>Demand!$G$6</f>
        <v/>
      </c>
      <c r="W42">
        <f>MONTH(DATEVALUE(Demand!C11 &amp; "1"))</f>
        <v>5</v>
      </c>
      <c r="X42">
        <f>IF(Demand!$G$5="Actuals", 0, 1)</f>
        <v>1</v>
      </c>
      <c r="Y42">
        <f>Demand!G11</f>
        <v>0</v>
      </c>
    </row>
    <row r="43" spans="1:25" hidden="1" x14ac:dyDescent="0.25">
      <c r="T43" s="20" t="str">
        <f>'Filing Information'!$O$2</f>
        <v>_0</v>
      </c>
      <c r="U43">
        <f>VLOOKUP(Demand!$C$5,$Q$2:$R$5,2,0)</f>
        <v>6</v>
      </c>
      <c r="V43" t="str">
        <f>Demand!$G$6</f>
        <v/>
      </c>
      <c r="W43">
        <f>MONTH(DATEVALUE(Demand!C12 &amp; "1"))</f>
        <v>6</v>
      </c>
      <c r="X43">
        <f>IF(Demand!$G$5="Actuals", 0, 1)</f>
        <v>1</v>
      </c>
      <c r="Y43">
        <f>Demand!G12</f>
        <v>0</v>
      </c>
    </row>
    <row r="44" spans="1:25" hidden="1" x14ac:dyDescent="0.25">
      <c r="T44" s="20" t="str">
        <f>'Filing Information'!$O$2</f>
        <v>_0</v>
      </c>
      <c r="U44">
        <f>VLOOKUP(Demand!$C$5,$Q$2:$R$5,2,0)</f>
        <v>6</v>
      </c>
      <c r="V44" t="str">
        <f>Demand!$G$6</f>
        <v/>
      </c>
      <c r="W44">
        <f>MONTH(DATEVALUE(Demand!C13 &amp; "1"))</f>
        <v>7</v>
      </c>
      <c r="X44">
        <f>IF(Demand!$G$5="Actuals", 0, 1)</f>
        <v>1</v>
      </c>
      <c r="Y44">
        <f>Demand!G13</f>
        <v>0</v>
      </c>
    </row>
    <row r="45" spans="1:25" hidden="1" x14ac:dyDescent="0.25">
      <c r="T45" s="20" t="str">
        <f>'Filing Information'!$O$2</f>
        <v>_0</v>
      </c>
      <c r="U45">
        <f>VLOOKUP(Demand!$C$5,$Q$2:$R$5,2,0)</f>
        <v>6</v>
      </c>
      <c r="V45" t="str">
        <f>Demand!$G$6</f>
        <v/>
      </c>
      <c r="W45">
        <f>MONTH(DATEVALUE(Demand!C14 &amp; "1"))</f>
        <v>8</v>
      </c>
      <c r="X45">
        <f>IF(Demand!$G$5="Actuals", 0, 1)</f>
        <v>1</v>
      </c>
      <c r="Y45">
        <f>Demand!G14</f>
        <v>0</v>
      </c>
    </row>
    <row r="46" spans="1:25" hidden="1" x14ac:dyDescent="0.25">
      <c r="T46" s="20" t="str">
        <f>'Filing Information'!$O$2</f>
        <v>_0</v>
      </c>
      <c r="U46">
        <f>VLOOKUP(Demand!$C$5,$Q$2:$R$5,2,0)</f>
        <v>6</v>
      </c>
      <c r="V46" t="str">
        <f>Demand!$G$6</f>
        <v/>
      </c>
      <c r="W46">
        <f>MONTH(DATEVALUE(Demand!C15 &amp; "1"))</f>
        <v>9</v>
      </c>
      <c r="X46">
        <f>IF(Demand!$G$5="Actuals", 0, 1)</f>
        <v>1</v>
      </c>
      <c r="Y46">
        <f>Demand!G15</f>
        <v>0</v>
      </c>
    </row>
    <row r="47" spans="1:25" hidden="1" x14ac:dyDescent="0.25">
      <c r="T47" s="20" t="str">
        <f>'Filing Information'!$O$2</f>
        <v>_0</v>
      </c>
      <c r="U47">
        <f>VLOOKUP(Demand!$C$5,$Q$2:$R$5,2,0)</f>
        <v>6</v>
      </c>
      <c r="V47" t="str">
        <f>Demand!$G$6</f>
        <v/>
      </c>
      <c r="W47">
        <f>MONTH(DATEVALUE(Demand!C16 &amp; "1"))</f>
        <v>10</v>
      </c>
      <c r="X47">
        <f>IF(Demand!$G$5="Actuals", 0, 1)</f>
        <v>1</v>
      </c>
      <c r="Y47">
        <f>Demand!G16</f>
        <v>0</v>
      </c>
    </row>
    <row r="48" spans="1:25" hidden="1" x14ac:dyDescent="0.25">
      <c r="T48" s="20" t="str">
        <f>'Filing Information'!$O$2</f>
        <v>_0</v>
      </c>
      <c r="U48">
        <f>VLOOKUP(Demand!$C$5,$Q$2:$R$5,2,0)</f>
        <v>6</v>
      </c>
      <c r="V48" t="str">
        <f>Demand!$G$6</f>
        <v/>
      </c>
      <c r="W48">
        <f>MONTH(DATEVALUE(Demand!C17 &amp; "1"))</f>
        <v>11</v>
      </c>
      <c r="X48">
        <f>IF(Demand!$G$5="Actuals", 0, 1)</f>
        <v>1</v>
      </c>
      <c r="Y48">
        <f>Demand!G17</f>
        <v>0</v>
      </c>
    </row>
    <row r="49" spans="20:25" hidden="1" x14ac:dyDescent="0.25">
      <c r="T49" s="20" t="str">
        <f>'Filing Information'!$O$2</f>
        <v>_0</v>
      </c>
      <c r="U49">
        <f>VLOOKUP(Demand!$C$5,$Q$2:$R$5,2,0)</f>
        <v>6</v>
      </c>
      <c r="V49" t="str">
        <f>Demand!$G$6</f>
        <v/>
      </c>
      <c r="W49">
        <f>MONTH(DATEVALUE(Demand!C18 &amp; "1"))</f>
        <v>12</v>
      </c>
      <c r="X49">
        <f>IF(Demand!$G$5="Actuals", 0, 1)</f>
        <v>1</v>
      </c>
      <c r="Y49">
        <f>Demand!G18</f>
        <v>0</v>
      </c>
    </row>
    <row r="50" spans="20:25" hidden="1" x14ac:dyDescent="0.25">
      <c r="T50" s="20" t="str">
        <f>'Filing Information'!$O$2</f>
        <v>_0</v>
      </c>
      <c r="U50">
        <f>VLOOKUP(Demand!$I$5,$Q$2:$R$5,2,0)</f>
        <v>4</v>
      </c>
      <c r="V50" t="str">
        <f>Demand!$J$6</f>
        <v/>
      </c>
      <c r="W50">
        <f>MONTH(DATEVALUE(Demand!I7 &amp; "1"))</f>
        <v>1</v>
      </c>
      <c r="X50">
        <f>IF(Demand!$J$5="Actuals", 0, 1)</f>
        <v>0</v>
      </c>
      <c r="Y50">
        <f>Demand!J7</f>
        <v>0</v>
      </c>
    </row>
    <row r="51" spans="20:25" hidden="1" x14ac:dyDescent="0.25">
      <c r="T51" s="20" t="str">
        <f>'Filing Information'!$O$2</f>
        <v>_0</v>
      </c>
      <c r="U51">
        <f>VLOOKUP(Demand!$I$5,$Q$2:$R$5,2,0)</f>
        <v>4</v>
      </c>
      <c r="V51" t="str">
        <f>Demand!$J$6</f>
        <v/>
      </c>
      <c r="W51">
        <f>MONTH(DATEVALUE(Demand!I8 &amp; "1"))</f>
        <v>2</v>
      </c>
      <c r="X51">
        <f>IF(Demand!$J$5="Actuals", 0, 1)</f>
        <v>0</v>
      </c>
      <c r="Y51">
        <f>Demand!J8</f>
        <v>0</v>
      </c>
    </row>
    <row r="52" spans="20:25" hidden="1" x14ac:dyDescent="0.25">
      <c r="T52" s="20" t="str">
        <f>'Filing Information'!$O$2</f>
        <v>_0</v>
      </c>
      <c r="U52">
        <f>VLOOKUP(Demand!$I$5,$Q$2:$R$5,2,0)</f>
        <v>4</v>
      </c>
      <c r="V52" t="str">
        <f>Demand!$J$6</f>
        <v/>
      </c>
      <c r="W52">
        <f>MONTH(DATEVALUE(Demand!I9 &amp; "1"))</f>
        <v>3</v>
      </c>
      <c r="X52">
        <f>IF(Demand!$J$5="Actuals", 0, 1)</f>
        <v>0</v>
      </c>
      <c r="Y52">
        <f>Demand!J9</f>
        <v>0</v>
      </c>
    </row>
    <row r="53" spans="20:25" hidden="1" x14ac:dyDescent="0.25">
      <c r="T53" s="20" t="str">
        <f>'Filing Information'!$O$2</f>
        <v>_0</v>
      </c>
      <c r="U53">
        <f>VLOOKUP(Demand!$I$5,$Q$2:$R$5,2,0)</f>
        <v>4</v>
      </c>
      <c r="V53" t="str">
        <f>Demand!$J$6</f>
        <v/>
      </c>
      <c r="W53">
        <f>MONTH(DATEVALUE(Demand!I10 &amp; "1"))</f>
        <v>4</v>
      </c>
      <c r="X53">
        <f>IF(Demand!$J$5="Actuals", 0, 1)</f>
        <v>0</v>
      </c>
      <c r="Y53">
        <f>Demand!J10</f>
        <v>0</v>
      </c>
    </row>
    <row r="54" spans="20:25" hidden="1" x14ac:dyDescent="0.25">
      <c r="T54" s="20" t="str">
        <f>'Filing Information'!$O$2</f>
        <v>_0</v>
      </c>
      <c r="U54">
        <f>VLOOKUP(Demand!$I$5,$Q$2:$R$5,2,0)</f>
        <v>4</v>
      </c>
      <c r="V54" t="str">
        <f>Demand!$J$6</f>
        <v/>
      </c>
      <c r="W54">
        <f>MONTH(DATEVALUE(Demand!I11 &amp; "1"))</f>
        <v>5</v>
      </c>
      <c r="X54">
        <f>IF(Demand!$J$5="Actuals", 0, 1)</f>
        <v>0</v>
      </c>
      <c r="Y54">
        <f>Demand!J11</f>
        <v>0</v>
      </c>
    </row>
    <row r="55" spans="20:25" hidden="1" x14ac:dyDescent="0.25">
      <c r="T55" s="20" t="str">
        <f>'Filing Information'!$O$2</f>
        <v>_0</v>
      </c>
      <c r="U55">
        <f>VLOOKUP(Demand!$I$5,$Q$2:$R$5,2,0)</f>
        <v>4</v>
      </c>
      <c r="V55" t="str">
        <f>Demand!$J$6</f>
        <v/>
      </c>
      <c r="W55">
        <f>MONTH(DATEVALUE(Demand!I12 &amp; "1"))</f>
        <v>6</v>
      </c>
      <c r="X55">
        <f>IF(Demand!$J$5="Actuals", 0, 1)</f>
        <v>0</v>
      </c>
      <c r="Y55">
        <f>Demand!J12</f>
        <v>0</v>
      </c>
    </row>
    <row r="56" spans="20:25" hidden="1" x14ac:dyDescent="0.25">
      <c r="T56" s="20" t="str">
        <f>'Filing Information'!$O$2</f>
        <v>_0</v>
      </c>
      <c r="U56">
        <f>VLOOKUP(Demand!$I$5,$Q$2:$R$5,2,0)</f>
        <v>4</v>
      </c>
      <c r="V56" t="str">
        <f>Demand!$J$6</f>
        <v/>
      </c>
      <c r="W56">
        <f>MONTH(DATEVALUE(Demand!I13 &amp; "1"))</f>
        <v>7</v>
      </c>
      <c r="X56">
        <f>IF(Demand!$J$5="Actuals", 0, 1)</f>
        <v>0</v>
      </c>
      <c r="Y56">
        <f>Demand!J13</f>
        <v>0</v>
      </c>
    </row>
    <row r="57" spans="20:25" hidden="1" x14ac:dyDescent="0.25">
      <c r="T57" s="20" t="str">
        <f>'Filing Information'!$O$2</f>
        <v>_0</v>
      </c>
      <c r="U57">
        <f>VLOOKUP(Demand!$I$5,$Q$2:$R$5,2,0)</f>
        <v>4</v>
      </c>
      <c r="V57" t="str">
        <f>Demand!$J$6</f>
        <v/>
      </c>
      <c r="W57">
        <f>MONTH(DATEVALUE(Demand!I14 &amp; "1"))</f>
        <v>8</v>
      </c>
      <c r="X57">
        <f>IF(Demand!$J$5="Actuals", 0, 1)</f>
        <v>0</v>
      </c>
      <c r="Y57">
        <f>Demand!J14</f>
        <v>0</v>
      </c>
    </row>
    <row r="58" spans="20:25" hidden="1" x14ac:dyDescent="0.25">
      <c r="T58" s="20" t="str">
        <f>'Filing Information'!$O$2</f>
        <v>_0</v>
      </c>
      <c r="U58">
        <f>VLOOKUP(Demand!$I$5,$Q$2:$R$5,2,0)</f>
        <v>4</v>
      </c>
      <c r="V58" t="str">
        <f>Demand!$J$6</f>
        <v/>
      </c>
      <c r="W58">
        <f>MONTH(DATEVALUE(Demand!I15 &amp; "1"))</f>
        <v>9</v>
      </c>
      <c r="X58">
        <f>IF(Demand!$J$5="Actuals", 0, 1)</f>
        <v>0</v>
      </c>
      <c r="Y58">
        <f>Demand!J15</f>
        <v>0</v>
      </c>
    </row>
    <row r="59" spans="20:25" hidden="1" x14ac:dyDescent="0.25">
      <c r="T59" s="20" t="str">
        <f>'Filing Information'!$O$2</f>
        <v>_0</v>
      </c>
      <c r="U59">
        <f>VLOOKUP(Demand!$I$5,$Q$2:$R$5,2,0)</f>
        <v>4</v>
      </c>
      <c r="V59" t="str">
        <f>Demand!$J$6</f>
        <v/>
      </c>
      <c r="W59">
        <f>MONTH(DATEVALUE(Demand!I16 &amp; "1"))</f>
        <v>10</v>
      </c>
      <c r="X59">
        <f>IF(Demand!$J$5="Actuals", 0, 1)</f>
        <v>0</v>
      </c>
      <c r="Y59">
        <f>Demand!J16</f>
        <v>0</v>
      </c>
    </row>
    <row r="60" spans="20:25" hidden="1" x14ac:dyDescent="0.25">
      <c r="T60" s="20" t="str">
        <f>'Filing Information'!$O$2</f>
        <v>_0</v>
      </c>
      <c r="U60">
        <f>VLOOKUP(Demand!$I$5,$Q$2:$R$5,2,0)</f>
        <v>4</v>
      </c>
      <c r="V60" t="str">
        <f>Demand!$J$6</f>
        <v/>
      </c>
      <c r="W60">
        <f>MONTH(DATEVALUE(Demand!I17 &amp; "1"))</f>
        <v>11</v>
      </c>
      <c r="X60">
        <f>IF(Demand!$J$5="Actuals", 0, 1)</f>
        <v>0</v>
      </c>
      <c r="Y60">
        <f>Demand!J17</f>
        <v>0</v>
      </c>
    </row>
    <row r="61" spans="20:25" hidden="1" x14ac:dyDescent="0.25">
      <c r="T61" s="20" t="str">
        <f>'Filing Information'!$O$2</f>
        <v>_0</v>
      </c>
      <c r="U61">
        <f>VLOOKUP(Demand!$I$5,$Q$2:$R$5,2,0)</f>
        <v>4</v>
      </c>
      <c r="V61" t="str">
        <f>Demand!$J$6</f>
        <v/>
      </c>
      <c r="W61">
        <f>MONTH(DATEVALUE(Demand!I18 &amp; "1"))</f>
        <v>12</v>
      </c>
      <c r="X61">
        <f>IF(Demand!$J$5="Actuals", 0, 1)</f>
        <v>0</v>
      </c>
      <c r="Y61">
        <f>Demand!J18</f>
        <v>0</v>
      </c>
    </row>
    <row r="62" spans="20:25" hidden="1" x14ac:dyDescent="0.25">
      <c r="T62" s="20" t="str">
        <f>'Filing Information'!$O$2</f>
        <v>_0</v>
      </c>
      <c r="U62">
        <f>VLOOKUP(Demand!$I$5,$Q$2:$R$5,2,0)</f>
        <v>4</v>
      </c>
      <c r="V62" t="str">
        <f>Demand!$K$6</f>
        <v/>
      </c>
      <c r="W62">
        <f>MONTH(DATEVALUE(Demand!I7 &amp; "1"))</f>
        <v>1</v>
      </c>
      <c r="X62">
        <f>IF(Demand!$J$5="Actuals", 0, 1)</f>
        <v>0</v>
      </c>
      <c r="Y62">
        <f>Demand!K7</f>
        <v>0</v>
      </c>
    </row>
    <row r="63" spans="20:25" hidden="1" x14ac:dyDescent="0.25">
      <c r="T63" s="20" t="str">
        <f>'Filing Information'!$O$2</f>
        <v>_0</v>
      </c>
      <c r="U63">
        <f>VLOOKUP(Demand!$I$5,$Q$2:$R$5,2,0)</f>
        <v>4</v>
      </c>
      <c r="V63" t="str">
        <f>Demand!$K$6</f>
        <v/>
      </c>
      <c r="W63">
        <f>MONTH(DATEVALUE(Demand!I8 &amp; "1"))</f>
        <v>2</v>
      </c>
      <c r="X63">
        <f>IF(Demand!$J$5="Actuals", 0, 1)</f>
        <v>0</v>
      </c>
      <c r="Y63">
        <f>Demand!K8</f>
        <v>0</v>
      </c>
    </row>
    <row r="64" spans="20:25" hidden="1" x14ac:dyDescent="0.25">
      <c r="T64" s="20" t="str">
        <f>'Filing Information'!$O$2</f>
        <v>_0</v>
      </c>
      <c r="U64">
        <f>VLOOKUP(Demand!$I$5,$Q$2:$R$5,2,0)</f>
        <v>4</v>
      </c>
      <c r="V64" t="str">
        <f>Demand!$K$6</f>
        <v/>
      </c>
      <c r="W64">
        <f>MONTH(DATEVALUE(Demand!I9 &amp; "1"))</f>
        <v>3</v>
      </c>
      <c r="X64">
        <f>IF(Demand!$J$5="Actuals", 0, 1)</f>
        <v>0</v>
      </c>
      <c r="Y64">
        <f>Demand!K9</f>
        <v>0</v>
      </c>
    </row>
    <row r="65" spans="20:25" hidden="1" x14ac:dyDescent="0.25">
      <c r="T65" s="20" t="str">
        <f>'Filing Information'!$O$2</f>
        <v>_0</v>
      </c>
      <c r="U65">
        <f>VLOOKUP(Demand!$I$5,$Q$2:$R$5,2,0)</f>
        <v>4</v>
      </c>
      <c r="V65" t="str">
        <f>Demand!$K$6</f>
        <v/>
      </c>
      <c r="W65">
        <f>MONTH(DATEVALUE(Demand!I10 &amp; "1"))</f>
        <v>4</v>
      </c>
      <c r="X65">
        <f>IF(Demand!$J$5="Actuals", 0, 1)</f>
        <v>0</v>
      </c>
      <c r="Y65">
        <f>Demand!K10</f>
        <v>0</v>
      </c>
    </row>
    <row r="66" spans="20:25" hidden="1" x14ac:dyDescent="0.25">
      <c r="T66" s="20" t="str">
        <f>'Filing Information'!$O$2</f>
        <v>_0</v>
      </c>
      <c r="U66">
        <f>VLOOKUP(Demand!$I$5,$Q$2:$R$5,2,0)</f>
        <v>4</v>
      </c>
      <c r="V66" t="str">
        <f>Demand!$K$6</f>
        <v/>
      </c>
      <c r="W66">
        <f>MONTH(DATEVALUE(Demand!I11 &amp; "1"))</f>
        <v>5</v>
      </c>
      <c r="X66">
        <f>IF(Demand!$J$5="Actuals", 0, 1)</f>
        <v>0</v>
      </c>
      <c r="Y66">
        <f>Demand!K11</f>
        <v>0</v>
      </c>
    </row>
    <row r="67" spans="20:25" hidden="1" x14ac:dyDescent="0.25">
      <c r="T67" s="20" t="str">
        <f>'Filing Information'!$O$2</f>
        <v>_0</v>
      </c>
      <c r="U67">
        <f>VLOOKUP(Demand!$I$5,$Q$2:$R$5,2,0)</f>
        <v>4</v>
      </c>
      <c r="V67" t="str">
        <f>Demand!$K$6</f>
        <v/>
      </c>
      <c r="W67">
        <f>MONTH(DATEVALUE(Demand!I12 &amp; "1"))</f>
        <v>6</v>
      </c>
      <c r="X67">
        <f>IF(Demand!$J$5="Actuals", 0, 1)</f>
        <v>0</v>
      </c>
      <c r="Y67">
        <f>Demand!K12</f>
        <v>0</v>
      </c>
    </row>
    <row r="68" spans="20:25" hidden="1" x14ac:dyDescent="0.25">
      <c r="T68" s="20" t="str">
        <f>'Filing Information'!$O$2</f>
        <v>_0</v>
      </c>
      <c r="U68">
        <f>VLOOKUP(Demand!$I$5,$Q$2:$R$5,2,0)</f>
        <v>4</v>
      </c>
      <c r="V68" t="str">
        <f>Demand!$K$6</f>
        <v/>
      </c>
      <c r="W68">
        <f>MONTH(DATEVALUE(Demand!I13 &amp; "1"))</f>
        <v>7</v>
      </c>
      <c r="X68">
        <f>IF(Demand!$J$5="Actuals", 0, 1)</f>
        <v>0</v>
      </c>
      <c r="Y68">
        <f>Demand!K13</f>
        <v>0</v>
      </c>
    </row>
    <row r="69" spans="20:25" hidden="1" x14ac:dyDescent="0.25">
      <c r="T69" s="20" t="str">
        <f>'Filing Information'!$O$2</f>
        <v>_0</v>
      </c>
      <c r="U69">
        <f>VLOOKUP(Demand!$I$5,$Q$2:$R$5,2,0)</f>
        <v>4</v>
      </c>
      <c r="V69" t="str">
        <f>Demand!$K$6</f>
        <v/>
      </c>
      <c r="W69">
        <f>MONTH(DATEVALUE(Demand!I14 &amp; "1"))</f>
        <v>8</v>
      </c>
      <c r="X69">
        <f>IF(Demand!$J$5="Actuals", 0, 1)</f>
        <v>0</v>
      </c>
      <c r="Y69">
        <f>Demand!K14</f>
        <v>0</v>
      </c>
    </row>
    <row r="70" spans="20:25" hidden="1" x14ac:dyDescent="0.25">
      <c r="T70" s="20" t="str">
        <f>'Filing Information'!$O$2</f>
        <v>_0</v>
      </c>
      <c r="U70">
        <f>VLOOKUP(Demand!$I$5,$Q$2:$R$5,2,0)</f>
        <v>4</v>
      </c>
      <c r="V70" t="str">
        <f>Demand!$K$6</f>
        <v/>
      </c>
      <c r="W70">
        <f>MONTH(DATEVALUE(Demand!I15 &amp; "1"))</f>
        <v>9</v>
      </c>
      <c r="X70">
        <f>IF(Demand!$J$5="Actuals", 0, 1)</f>
        <v>0</v>
      </c>
      <c r="Y70">
        <f>Demand!K15</f>
        <v>0</v>
      </c>
    </row>
    <row r="71" spans="20:25" hidden="1" x14ac:dyDescent="0.25">
      <c r="T71" s="20" t="str">
        <f>'Filing Information'!$O$2</f>
        <v>_0</v>
      </c>
      <c r="U71">
        <f>VLOOKUP(Demand!$I$5,$Q$2:$R$5,2,0)</f>
        <v>4</v>
      </c>
      <c r="V71" t="str">
        <f>Demand!$K$6</f>
        <v/>
      </c>
      <c r="W71">
        <f>MONTH(DATEVALUE(Demand!I16 &amp; "1"))</f>
        <v>10</v>
      </c>
      <c r="X71">
        <f>IF(Demand!$J$5="Actuals", 0, 1)</f>
        <v>0</v>
      </c>
      <c r="Y71">
        <f>Demand!K16</f>
        <v>0</v>
      </c>
    </row>
    <row r="72" spans="20:25" hidden="1" x14ac:dyDescent="0.25">
      <c r="T72" s="20" t="str">
        <f>'Filing Information'!$O$2</f>
        <v>_0</v>
      </c>
      <c r="U72">
        <f>VLOOKUP(Demand!$I$5,$Q$2:$R$5,2,0)</f>
        <v>4</v>
      </c>
      <c r="V72" t="str">
        <f>Demand!$K$6</f>
        <v/>
      </c>
      <c r="W72">
        <f>MONTH(DATEVALUE(Demand!I17 &amp; "1"))</f>
        <v>11</v>
      </c>
      <c r="X72">
        <f>IF(Demand!$J$5="Actuals", 0, 1)</f>
        <v>0</v>
      </c>
      <c r="Y72">
        <f>Demand!K17</f>
        <v>0</v>
      </c>
    </row>
    <row r="73" spans="20:25" hidden="1" x14ac:dyDescent="0.25">
      <c r="T73" s="20" t="str">
        <f>'Filing Information'!$O$2</f>
        <v>_0</v>
      </c>
      <c r="U73">
        <f>VLOOKUP(Demand!$I$5,$Q$2:$R$5,2,0)</f>
        <v>4</v>
      </c>
      <c r="V73" t="str">
        <f>Demand!$K$6</f>
        <v/>
      </c>
      <c r="W73">
        <f>MONTH(DATEVALUE(Demand!I18 &amp; "1"))</f>
        <v>12</v>
      </c>
      <c r="X73">
        <f>IF(Demand!$J$5="Actuals", 0, 1)</f>
        <v>0</v>
      </c>
      <c r="Y73">
        <f>Demand!K18</f>
        <v>0</v>
      </c>
    </row>
    <row r="74" spans="20:25" hidden="1" x14ac:dyDescent="0.25">
      <c r="T74" s="20" t="str">
        <f>'Filing Information'!$O$2</f>
        <v>_0</v>
      </c>
      <c r="U74">
        <f>VLOOKUP(Demand!$I$5,$Q$2:$R$5,2,0)</f>
        <v>4</v>
      </c>
      <c r="V74" t="str">
        <f>Demand!$L$6</f>
        <v/>
      </c>
      <c r="W74">
        <f>MONTH(DATEVALUE(Demand!I7 &amp; "1"))</f>
        <v>1</v>
      </c>
      <c r="X74">
        <f>IF(Demand!$L$5="Actuals", 0, 1)</f>
        <v>1</v>
      </c>
      <c r="Y74">
        <f>Demand!L7</f>
        <v>0</v>
      </c>
    </row>
    <row r="75" spans="20:25" hidden="1" x14ac:dyDescent="0.25">
      <c r="T75" s="20" t="str">
        <f>'Filing Information'!$O$2</f>
        <v>_0</v>
      </c>
      <c r="U75">
        <f>VLOOKUP(Demand!$I$5,$Q$2:$R$5,2,0)</f>
        <v>4</v>
      </c>
      <c r="V75" t="str">
        <f>Demand!$L$6</f>
        <v/>
      </c>
      <c r="W75">
        <f>MONTH(DATEVALUE(Demand!I8 &amp; "1"))</f>
        <v>2</v>
      </c>
      <c r="X75">
        <f>IF(Demand!$L$5="Actuals", 0, 1)</f>
        <v>1</v>
      </c>
      <c r="Y75">
        <f>Demand!L8</f>
        <v>0</v>
      </c>
    </row>
    <row r="76" spans="20:25" hidden="1" x14ac:dyDescent="0.25">
      <c r="T76" s="20" t="str">
        <f>'Filing Information'!$O$2</f>
        <v>_0</v>
      </c>
      <c r="U76">
        <f>VLOOKUP(Demand!$I$5,$Q$2:$R$5,2,0)</f>
        <v>4</v>
      </c>
      <c r="V76" t="str">
        <f>Demand!$L$6</f>
        <v/>
      </c>
      <c r="W76">
        <f>MONTH(DATEVALUE(Demand!I9 &amp; "1"))</f>
        <v>3</v>
      </c>
      <c r="X76">
        <f>IF(Demand!$L$5="Actuals", 0, 1)</f>
        <v>1</v>
      </c>
      <c r="Y76">
        <f>Demand!L9</f>
        <v>0</v>
      </c>
    </row>
    <row r="77" spans="20:25" hidden="1" x14ac:dyDescent="0.25">
      <c r="T77" s="20" t="str">
        <f>'Filing Information'!$O$2</f>
        <v>_0</v>
      </c>
      <c r="U77">
        <f>VLOOKUP(Demand!$I$5,$Q$2:$R$5,2,0)</f>
        <v>4</v>
      </c>
      <c r="V77" t="str">
        <f>Demand!$L$6</f>
        <v/>
      </c>
      <c r="W77">
        <f>MONTH(DATEVALUE(Demand!I10 &amp; "1"))</f>
        <v>4</v>
      </c>
      <c r="X77">
        <f>IF(Demand!$L$5="Actuals", 0, 1)</f>
        <v>1</v>
      </c>
      <c r="Y77">
        <f>Demand!L10</f>
        <v>0</v>
      </c>
    </row>
    <row r="78" spans="20:25" hidden="1" x14ac:dyDescent="0.25">
      <c r="T78" s="20" t="str">
        <f>'Filing Information'!$O$2</f>
        <v>_0</v>
      </c>
      <c r="U78">
        <f>VLOOKUP(Demand!$I$5,$Q$2:$R$5,2,0)</f>
        <v>4</v>
      </c>
      <c r="V78" t="str">
        <f>Demand!$L$6</f>
        <v/>
      </c>
      <c r="W78">
        <f>MONTH(DATEVALUE(Demand!I11 &amp; "1"))</f>
        <v>5</v>
      </c>
      <c r="X78">
        <f>IF(Demand!$L$5="Actuals", 0, 1)</f>
        <v>1</v>
      </c>
      <c r="Y78">
        <f>Demand!L11</f>
        <v>0</v>
      </c>
    </row>
    <row r="79" spans="20:25" hidden="1" x14ac:dyDescent="0.25">
      <c r="T79" s="20" t="str">
        <f>'Filing Information'!$O$2</f>
        <v>_0</v>
      </c>
      <c r="U79">
        <f>VLOOKUP(Demand!$I$5,$Q$2:$R$5,2,0)</f>
        <v>4</v>
      </c>
      <c r="V79" t="str">
        <f>Demand!$L$6</f>
        <v/>
      </c>
      <c r="W79">
        <f>MONTH(DATEVALUE(Demand!I12 &amp; "1"))</f>
        <v>6</v>
      </c>
      <c r="X79">
        <f>IF(Demand!$L$5="Actuals", 0, 1)</f>
        <v>1</v>
      </c>
      <c r="Y79">
        <f>Demand!L12</f>
        <v>0</v>
      </c>
    </row>
    <row r="80" spans="20:25" hidden="1" x14ac:dyDescent="0.25">
      <c r="T80" s="20" t="str">
        <f>'Filing Information'!$O$2</f>
        <v>_0</v>
      </c>
      <c r="U80">
        <f>VLOOKUP(Demand!$I$5,$Q$2:$R$5,2,0)</f>
        <v>4</v>
      </c>
      <c r="V80" t="str">
        <f>Demand!$L$6</f>
        <v/>
      </c>
      <c r="W80">
        <f>MONTH(DATEVALUE(Demand!I13 &amp; "1"))</f>
        <v>7</v>
      </c>
      <c r="X80">
        <f>IF(Demand!$L$5="Actuals", 0, 1)</f>
        <v>1</v>
      </c>
      <c r="Y80">
        <f>Demand!L13</f>
        <v>0</v>
      </c>
    </row>
    <row r="81" spans="20:25" hidden="1" x14ac:dyDescent="0.25">
      <c r="T81" s="20" t="str">
        <f>'Filing Information'!$O$2</f>
        <v>_0</v>
      </c>
      <c r="U81">
        <f>VLOOKUP(Demand!$I$5,$Q$2:$R$5,2,0)</f>
        <v>4</v>
      </c>
      <c r="V81" t="str">
        <f>Demand!$L$6</f>
        <v/>
      </c>
      <c r="W81">
        <f>MONTH(DATEVALUE(Demand!I14 &amp; "1"))</f>
        <v>8</v>
      </c>
      <c r="X81">
        <f>IF(Demand!$L$5="Actuals", 0, 1)</f>
        <v>1</v>
      </c>
      <c r="Y81">
        <f>Demand!L14</f>
        <v>0</v>
      </c>
    </row>
    <row r="82" spans="20:25" hidden="1" x14ac:dyDescent="0.25">
      <c r="T82" s="20" t="str">
        <f>'Filing Information'!$O$2</f>
        <v>_0</v>
      </c>
      <c r="U82">
        <f>VLOOKUP(Demand!$I$5,$Q$2:$R$5,2,0)</f>
        <v>4</v>
      </c>
      <c r="V82" t="str">
        <f>Demand!$L$6</f>
        <v/>
      </c>
      <c r="W82">
        <f>MONTH(DATEVALUE(Demand!I15 &amp; "1"))</f>
        <v>9</v>
      </c>
      <c r="X82">
        <f>IF(Demand!$L$5="Actuals", 0, 1)</f>
        <v>1</v>
      </c>
      <c r="Y82">
        <f>Demand!L15</f>
        <v>0</v>
      </c>
    </row>
    <row r="83" spans="20:25" hidden="1" x14ac:dyDescent="0.25">
      <c r="T83" s="20" t="str">
        <f>'Filing Information'!$O$2</f>
        <v>_0</v>
      </c>
      <c r="U83">
        <f>VLOOKUP(Demand!$I$5,$Q$2:$R$5,2,0)</f>
        <v>4</v>
      </c>
      <c r="V83" t="str">
        <f>Demand!$L$6</f>
        <v/>
      </c>
      <c r="W83">
        <f>MONTH(DATEVALUE(Demand!I16 &amp; "1"))</f>
        <v>10</v>
      </c>
      <c r="X83">
        <f>IF(Demand!$L$5="Actuals", 0, 1)</f>
        <v>1</v>
      </c>
      <c r="Y83">
        <f>Demand!L16</f>
        <v>0</v>
      </c>
    </row>
    <row r="84" spans="20:25" hidden="1" x14ac:dyDescent="0.25">
      <c r="T84" s="20" t="str">
        <f>'Filing Information'!$O$2</f>
        <v>_0</v>
      </c>
      <c r="U84">
        <f>VLOOKUP(Demand!$I$5,$Q$2:$R$5,2,0)</f>
        <v>4</v>
      </c>
      <c r="V84" t="str">
        <f>Demand!$L$6</f>
        <v/>
      </c>
      <c r="W84">
        <f>MONTH(DATEVALUE(Demand!I17 &amp; "1"))</f>
        <v>11</v>
      </c>
      <c r="X84">
        <f>IF(Demand!$L$5="Actuals", 0, 1)</f>
        <v>1</v>
      </c>
      <c r="Y84">
        <f>Demand!L17</f>
        <v>0</v>
      </c>
    </row>
    <row r="85" spans="20:25" hidden="1" x14ac:dyDescent="0.25">
      <c r="T85" s="20" t="str">
        <f>'Filing Information'!$O$2</f>
        <v>_0</v>
      </c>
      <c r="U85">
        <f>VLOOKUP(Demand!$I$5,$Q$2:$R$5,2,0)</f>
        <v>4</v>
      </c>
      <c r="V85" t="str">
        <f>Demand!$L$6</f>
        <v/>
      </c>
      <c r="W85">
        <f>MONTH(DATEVALUE(Demand!I18 &amp; "1"))</f>
        <v>12</v>
      </c>
      <c r="X85">
        <f>IF(Demand!$L$5="Actuals", 0, 1)</f>
        <v>1</v>
      </c>
      <c r="Y85">
        <f>Demand!L18</f>
        <v>0</v>
      </c>
    </row>
    <row r="86" spans="20:25" hidden="1" x14ac:dyDescent="0.25">
      <c r="T86" s="20" t="str">
        <f>'Filing Information'!$O$2</f>
        <v>_0</v>
      </c>
      <c r="U86">
        <f>VLOOKUP(Demand!$I$5,$Q$2:$R$5,2,0)</f>
        <v>4</v>
      </c>
      <c r="V86" t="str">
        <f>Demand!$M$6</f>
        <v/>
      </c>
      <c r="W86">
        <f>MONTH(DATEVALUE(Demand!I7 &amp; "1"))</f>
        <v>1</v>
      </c>
      <c r="X86">
        <f>IF(Demand!$L$5="Actuals", 0, 1)</f>
        <v>1</v>
      </c>
      <c r="Y86">
        <f>Demand!M7</f>
        <v>0</v>
      </c>
    </row>
    <row r="87" spans="20:25" hidden="1" x14ac:dyDescent="0.25">
      <c r="T87" s="20" t="str">
        <f>'Filing Information'!$O$2</f>
        <v>_0</v>
      </c>
      <c r="U87">
        <f>VLOOKUP(Demand!$I$5,$Q$2:$R$5,2,0)</f>
        <v>4</v>
      </c>
      <c r="V87" t="str">
        <f>Demand!$M$6</f>
        <v/>
      </c>
      <c r="W87">
        <f>MONTH(DATEVALUE(Demand!I8 &amp; "1"))</f>
        <v>2</v>
      </c>
      <c r="X87">
        <f>IF(Demand!$L$5="Actuals", 0, 1)</f>
        <v>1</v>
      </c>
      <c r="Y87">
        <f>Demand!M8</f>
        <v>0</v>
      </c>
    </row>
    <row r="88" spans="20:25" hidden="1" x14ac:dyDescent="0.25">
      <c r="T88" s="20" t="str">
        <f>'Filing Information'!$O$2</f>
        <v>_0</v>
      </c>
      <c r="U88">
        <f>VLOOKUP(Demand!$I$5,$Q$2:$R$5,2,0)</f>
        <v>4</v>
      </c>
      <c r="V88" t="str">
        <f>Demand!$M$6</f>
        <v/>
      </c>
      <c r="W88">
        <f>MONTH(DATEVALUE(Demand!I9 &amp; "1"))</f>
        <v>3</v>
      </c>
      <c r="X88">
        <f>IF(Demand!$L$5="Actuals", 0, 1)</f>
        <v>1</v>
      </c>
      <c r="Y88">
        <f>Demand!M9</f>
        <v>0</v>
      </c>
    </row>
    <row r="89" spans="20:25" hidden="1" x14ac:dyDescent="0.25">
      <c r="T89" s="20" t="str">
        <f>'Filing Information'!$O$2</f>
        <v>_0</v>
      </c>
      <c r="U89">
        <f>VLOOKUP(Demand!$I$5,$Q$2:$R$5,2,0)</f>
        <v>4</v>
      </c>
      <c r="V89" t="str">
        <f>Demand!$M$6</f>
        <v/>
      </c>
      <c r="W89">
        <f>MONTH(DATEVALUE(Demand!I10 &amp; "1"))</f>
        <v>4</v>
      </c>
      <c r="X89">
        <f>IF(Demand!$L$5="Actuals", 0, 1)</f>
        <v>1</v>
      </c>
      <c r="Y89">
        <f>Demand!M10</f>
        <v>0</v>
      </c>
    </row>
    <row r="90" spans="20:25" hidden="1" x14ac:dyDescent="0.25">
      <c r="T90" s="20" t="str">
        <f>'Filing Information'!$O$2</f>
        <v>_0</v>
      </c>
      <c r="U90">
        <f>VLOOKUP(Demand!$I$5,$Q$2:$R$5,2,0)</f>
        <v>4</v>
      </c>
      <c r="V90" t="str">
        <f>Demand!$M$6</f>
        <v/>
      </c>
      <c r="W90">
        <f>MONTH(DATEVALUE(Demand!I11 &amp; "1"))</f>
        <v>5</v>
      </c>
      <c r="X90">
        <f>IF(Demand!$L$5="Actuals", 0, 1)</f>
        <v>1</v>
      </c>
      <c r="Y90">
        <f>Demand!M11</f>
        <v>0</v>
      </c>
    </row>
    <row r="91" spans="20:25" hidden="1" x14ac:dyDescent="0.25">
      <c r="T91" s="20" t="str">
        <f>'Filing Information'!$O$2</f>
        <v>_0</v>
      </c>
      <c r="U91">
        <f>VLOOKUP(Demand!$I$5,$Q$2:$R$5,2,0)</f>
        <v>4</v>
      </c>
      <c r="V91" t="str">
        <f>Demand!$M$6</f>
        <v/>
      </c>
      <c r="W91">
        <f>MONTH(DATEVALUE(Demand!I12 &amp; "1"))</f>
        <v>6</v>
      </c>
      <c r="X91">
        <f>IF(Demand!$L$5="Actuals", 0, 1)</f>
        <v>1</v>
      </c>
      <c r="Y91">
        <f>Demand!M12</f>
        <v>0</v>
      </c>
    </row>
    <row r="92" spans="20:25" hidden="1" x14ac:dyDescent="0.25">
      <c r="T92" s="20" t="str">
        <f>'Filing Information'!$O$2</f>
        <v>_0</v>
      </c>
      <c r="U92">
        <f>VLOOKUP(Demand!$I$5,$Q$2:$R$5,2,0)</f>
        <v>4</v>
      </c>
      <c r="V92" t="str">
        <f>Demand!$M$6</f>
        <v/>
      </c>
      <c r="W92">
        <f>MONTH(DATEVALUE(Demand!I13 &amp; "1"))</f>
        <v>7</v>
      </c>
      <c r="X92">
        <f>IF(Demand!$L$5="Actuals", 0, 1)</f>
        <v>1</v>
      </c>
      <c r="Y92">
        <f>Demand!M13</f>
        <v>0</v>
      </c>
    </row>
    <row r="93" spans="20:25" hidden="1" x14ac:dyDescent="0.25">
      <c r="T93" s="20" t="str">
        <f>'Filing Information'!$O$2</f>
        <v>_0</v>
      </c>
      <c r="U93">
        <f>VLOOKUP(Demand!$I$5,$Q$2:$R$5,2,0)</f>
        <v>4</v>
      </c>
      <c r="V93" t="str">
        <f>Demand!$M$6</f>
        <v/>
      </c>
      <c r="W93">
        <f>MONTH(DATEVALUE(Demand!I14 &amp; "1"))</f>
        <v>8</v>
      </c>
      <c r="X93">
        <f>IF(Demand!$L$5="Actuals", 0, 1)</f>
        <v>1</v>
      </c>
      <c r="Y93">
        <f>Demand!M14</f>
        <v>0</v>
      </c>
    </row>
    <row r="94" spans="20:25" hidden="1" x14ac:dyDescent="0.25">
      <c r="T94" s="20" t="str">
        <f>'Filing Information'!$O$2</f>
        <v>_0</v>
      </c>
      <c r="U94">
        <f>VLOOKUP(Demand!$I$5,$Q$2:$R$5,2,0)</f>
        <v>4</v>
      </c>
      <c r="V94" t="str">
        <f>Demand!$M$6</f>
        <v/>
      </c>
      <c r="W94">
        <f>MONTH(DATEVALUE(Demand!I15 &amp; "1"))</f>
        <v>9</v>
      </c>
      <c r="X94">
        <f>IF(Demand!$L$5="Actuals", 0, 1)</f>
        <v>1</v>
      </c>
      <c r="Y94">
        <f>Demand!M15</f>
        <v>0</v>
      </c>
    </row>
    <row r="95" spans="20:25" hidden="1" x14ac:dyDescent="0.25">
      <c r="T95" s="20" t="str">
        <f>'Filing Information'!$O$2</f>
        <v>_0</v>
      </c>
      <c r="U95">
        <f>VLOOKUP(Demand!$I$5,$Q$2:$R$5,2,0)</f>
        <v>4</v>
      </c>
      <c r="V95" t="str">
        <f>Demand!$M$6</f>
        <v/>
      </c>
      <c r="W95">
        <f>MONTH(DATEVALUE(Demand!I16 &amp; "1"))</f>
        <v>10</v>
      </c>
      <c r="X95">
        <f>IF(Demand!$L$5="Actuals", 0, 1)</f>
        <v>1</v>
      </c>
      <c r="Y95">
        <f>Demand!M16</f>
        <v>0</v>
      </c>
    </row>
    <row r="96" spans="20:25" hidden="1" x14ac:dyDescent="0.25">
      <c r="T96" s="20" t="str">
        <f>'Filing Information'!$O$2</f>
        <v>_0</v>
      </c>
      <c r="U96">
        <f>VLOOKUP(Demand!$I$5,$Q$2:$R$5,2,0)</f>
        <v>4</v>
      </c>
      <c r="V96" t="str">
        <f>Demand!$M$6</f>
        <v/>
      </c>
      <c r="W96">
        <f>MONTH(DATEVALUE(Demand!I17 &amp; "1"))</f>
        <v>11</v>
      </c>
      <c r="X96">
        <f>IF(Demand!$L$5="Actuals", 0, 1)</f>
        <v>1</v>
      </c>
      <c r="Y96">
        <f>Demand!M17</f>
        <v>0</v>
      </c>
    </row>
    <row r="97" spans="20:25" hidden="1" x14ac:dyDescent="0.25">
      <c r="T97" s="20" t="str">
        <f>'Filing Information'!$O$2</f>
        <v>_0</v>
      </c>
      <c r="U97" s="4">
        <f>VLOOKUP(Demand!$I$5,$Q$2:$R$5,2,0)</f>
        <v>4</v>
      </c>
      <c r="V97" s="4" t="str">
        <f>Demand!$M$6</f>
        <v/>
      </c>
      <c r="W97" s="4">
        <f>MONTH(DATEVALUE(Demand!I18 &amp; "1"))</f>
        <v>12</v>
      </c>
      <c r="X97" s="4">
        <f>IF(Demand!$L$5="Actuals", 0, 1)</f>
        <v>1</v>
      </c>
      <c r="Y97" s="4">
        <f>Demand!M18</f>
        <v>0</v>
      </c>
    </row>
    <row r="98" spans="20:25" hidden="1" x14ac:dyDescent="0.25">
      <c r="T98" s="20" t="str">
        <f>'Filing Information'!$O$2</f>
        <v>_0</v>
      </c>
      <c r="U98">
        <f>VLOOKUP(Demand!$C$22,$Q$2:$R$5,2,0)</f>
        <v>5</v>
      </c>
      <c r="V98" t="str">
        <f>Demand!$D$23</f>
        <v/>
      </c>
      <c r="W98">
        <f>MONTH(DATEVALUE(Demand!C24 &amp; "1"))</f>
        <v>1</v>
      </c>
      <c r="X98">
        <f>IF(Demand!$D$22="Actuals", 0, 1)</f>
        <v>0</v>
      </c>
      <c r="Y98">
        <f>Demand!D24</f>
        <v>0</v>
      </c>
    </row>
    <row r="99" spans="20:25" hidden="1" x14ac:dyDescent="0.25">
      <c r="T99" s="20" t="str">
        <f>'Filing Information'!$O$2</f>
        <v>_0</v>
      </c>
      <c r="U99">
        <f>VLOOKUP(Demand!$C$22,$Q$2:$R$5,2,0)</f>
        <v>5</v>
      </c>
      <c r="V99" t="str">
        <f>Demand!$D$23</f>
        <v/>
      </c>
      <c r="W99">
        <f>MONTH(DATEVALUE(Demand!C25 &amp; "1"))</f>
        <v>2</v>
      </c>
      <c r="X99">
        <f>IF(Demand!$D$22="Actuals", 0, 1)</f>
        <v>0</v>
      </c>
      <c r="Y99">
        <f>Demand!D25</f>
        <v>0</v>
      </c>
    </row>
    <row r="100" spans="20:25" hidden="1" x14ac:dyDescent="0.25">
      <c r="T100" s="20" t="str">
        <f>'Filing Information'!$O$2</f>
        <v>_0</v>
      </c>
      <c r="U100">
        <f>VLOOKUP(Demand!$C$22,$Q$2:$R$5,2,0)</f>
        <v>5</v>
      </c>
      <c r="V100" t="str">
        <f>Demand!$D$23</f>
        <v/>
      </c>
      <c r="W100">
        <f>MONTH(DATEVALUE(Demand!C26 &amp; "1"))</f>
        <v>3</v>
      </c>
      <c r="X100">
        <f>IF(Demand!$D$22="Actuals", 0, 1)</f>
        <v>0</v>
      </c>
      <c r="Y100">
        <f>Demand!D26</f>
        <v>0</v>
      </c>
    </row>
    <row r="101" spans="20:25" hidden="1" x14ac:dyDescent="0.25">
      <c r="T101" s="20" t="str">
        <f>'Filing Information'!$O$2</f>
        <v>_0</v>
      </c>
      <c r="U101">
        <f>VLOOKUP(Demand!$C$22,$Q$2:$R$5,2,0)</f>
        <v>5</v>
      </c>
      <c r="V101" t="str">
        <f>Demand!$D$23</f>
        <v/>
      </c>
      <c r="W101">
        <f>MONTH(DATEVALUE(Demand!C27 &amp; "1"))</f>
        <v>4</v>
      </c>
      <c r="X101">
        <f>IF(Demand!$D$22="Actuals", 0, 1)</f>
        <v>0</v>
      </c>
      <c r="Y101">
        <f>Demand!D27</f>
        <v>0</v>
      </c>
    </row>
    <row r="102" spans="20:25" hidden="1" x14ac:dyDescent="0.25">
      <c r="T102" s="20" t="str">
        <f>'Filing Information'!$O$2</f>
        <v>_0</v>
      </c>
      <c r="U102">
        <f>VLOOKUP(Demand!$C$22,$Q$2:$R$5,2,0)</f>
        <v>5</v>
      </c>
      <c r="V102" t="str">
        <f>Demand!$D$23</f>
        <v/>
      </c>
      <c r="W102">
        <f>MONTH(DATEVALUE(Demand!C28 &amp; "1"))</f>
        <v>5</v>
      </c>
      <c r="X102">
        <f>IF(Demand!$D$22="Actuals", 0, 1)</f>
        <v>0</v>
      </c>
      <c r="Y102">
        <f>Demand!D28</f>
        <v>0</v>
      </c>
    </row>
    <row r="103" spans="20:25" hidden="1" x14ac:dyDescent="0.25">
      <c r="T103" s="20" t="str">
        <f>'Filing Information'!$O$2</f>
        <v>_0</v>
      </c>
      <c r="U103">
        <f>VLOOKUP(Demand!$C$22,$Q$2:$R$5,2,0)</f>
        <v>5</v>
      </c>
      <c r="V103" t="str">
        <f>Demand!$D$23</f>
        <v/>
      </c>
      <c r="W103">
        <f>MONTH(DATEVALUE(Demand!C29 &amp; "1"))</f>
        <v>6</v>
      </c>
      <c r="X103">
        <f>IF(Demand!$D$22="Actuals", 0, 1)</f>
        <v>0</v>
      </c>
      <c r="Y103">
        <f>Demand!D29</f>
        <v>0</v>
      </c>
    </row>
    <row r="104" spans="20:25" hidden="1" x14ac:dyDescent="0.25">
      <c r="T104" s="20" t="str">
        <f>'Filing Information'!$O$2</f>
        <v>_0</v>
      </c>
      <c r="U104">
        <f>VLOOKUP(Demand!$C$22,$Q$2:$R$5,2,0)</f>
        <v>5</v>
      </c>
      <c r="V104" t="str">
        <f>Demand!$D$23</f>
        <v/>
      </c>
      <c r="W104">
        <f>MONTH(DATEVALUE(Demand!C30 &amp; "1"))</f>
        <v>7</v>
      </c>
      <c r="X104">
        <f>IF(Demand!$D$22="Actuals", 0, 1)</f>
        <v>0</v>
      </c>
      <c r="Y104">
        <f>Demand!D30</f>
        <v>0</v>
      </c>
    </row>
    <row r="105" spans="20:25" hidden="1" x14ac:dyDescent="0.25">
      <c r="T105" s="20" t="str">
        <f>'Filing Information'!$O$2</f>
        <v>_0</v>
      </c>
      <c r="U105">
        <f>VLOOKUP(Demand!$C$22,$Q$2:$R$5,2,0)</f>
        <v>5</v>
      </c>
      <c r="V105" t="str">
        <f>Demand!$D$23</f>
        <v/>
      </c>
      <c r="W105">
        <f>MONTH(DATEVALUE(Demand!C31 &amp; "1"))</f>
        <v>8</v>
      </c>
      <c r="X105">
        <f>IF(Demand!$D$22="Actuals", 0, 1)</f>
        <v>0</v>
      </c>
      <c r="Y105">
        <f>Demand!D31</f>
        <v>0</v>
      </c>
    </row>
    <row r="106" spans="20:25" hidden="1" x14ac:dyDescent="0.25">
      <c r="T106" s="20" t="str">
        <f>'Filing Information'!$O$2</f>
        <v>_0</v>
      </c>
      <c r="U106">
        <f>VLOOKUP(Demand!$C$22,$Q$2:$R$5,2,0)</f>
        <v>5</v>
      </c>
      <c r="V106" t="str">
        <f>Demand!$D$23</f>
        <v/>
      </c>
      <c r="W106">
        <f>MONTH(DATEVALUE(Demand!C32 &amp; "1"))</f>
        <v>9</v>
      </c>
      <c r="X106">
        <f>IF(Demand!$D$22="Actuals", 0, 1)</f>
        <v>0</v>
      </c>
      <c r="Y106">
        <f>Demand!D32</f>
        <v>0</v>
      </c>
    </row>
    <row r="107" spans="20:25" hidden="1" x14ac:dyDescent="0.25">
      <c r="T107" s="20" t="str">
        <f>'Filing Information'!$O$2</f>
        <v>_0</v>
      </c>
      <c r="U107">
        <f>VLOOKUP(Demand!$C$22,$Q$2:$R$5,2,0)</f>
        <v>5</v>
      </c>
      <c r="V107" t="str">
        <f>Demand!$D$23</f>
        <v/>
      </c>
      <c r="W107">
        <f>MONTH(DATEVALUE(Demand!C33 &amp; "1"))</f>
        <v>10</v>
      </c>
      <c r="X107">
        <f>IF(Demand!$D$22="Actuals", 0, 1)</f>
        <v>0</v>
      </c>
      <c r="Y107">
        <f>Demand!D33</f>
        <v>0</v>
      </c>
    </row>
    <row r="108" spans="20:25" hidden="1" x14ac:dyDescent="0.25">
      <c r="T108" s="20" t="str">
        <f>'Filing Information'!$O$2</f>
        <v>_0</v>
      </c>
      <c r="U108">
        <f>VLOOKUP(Demand!$C$22,$Q$2:$R$5,2,0)</f>
        <v>5</v>
      </c>
      <c r="V108" t="str">
        <f>Demand!$D$23</f>
        <v/>
      </c>
      <c r="W108">
        <f>MONTH(DATEVALUE(Demand!C34 &amp; "1"))</f>
        <v>11</v>
      </c>
      <c r="X108">
        <f>IF(Demand!$D$22="Actuals", 0, 1)</f>
        <v>0</v>
      </c>
      <c r="Y108">
        <f>Demand!D34</f>
        <v>0</v>
      </c>
    </row>
    <row r="109" spans="20:25" hidden="1" x14ac:dyDescent="0.25">
      <c r="T109" s="20" t="str">
        <f>'Filing Information'!$O$2</f>
        <v>_0</v>
      </c>
      <c r="U109">
        <f>VLOOKUP(Demand!$C$22,$Q$2:$R$5,2,0)</f>
        <v>5</v>
      </c>
      <c r="V109" t="str">
        <f>Demand!$D$23</f>
        <v/>
      </c>
      <c r="W109">
        <f>MONTH(DATEVALUE(Demand!C35 &amp; "1"))</f>
        <v>12</v>
      </c>
      <c r="X109">
        <f>IF(Demand!$D$22="Actuals", 0, 1)</f>
        <v>0</v>
      </c>
      <c r="Y109">
        <f>Demand!D35</f>
        <v>0</v>
      </c>
    </row>
    <row r="110" spans="20:25" hidden="1" x14ac:dyDescent="0.25">
      <c r="T110" s="20" t="str">
        <f>'Filing Information'!$O$2</f>
        <v>_0</v>
      </c>
      <c r="U110">
        <f>VLOOKUP(Demand!$C$22,$Q$2:$R$5,2,0)</f>
        <v>5</v>
      </c>
      <c r="V110" t="str">
        <f>Demand!$E$23</f>
        <v/>
      </c>
      <c r="W110">
        <f>MONTH(DATEVALUE(Demand!C24 &amp; "1"))</f>
        <v>1</v>
      </c>
      <c r="X110">
        <f>IF(Demand!$D$22="Actuals", 0, 1)</f>
        <v>0</v>
      </c>
      <c r="Y110">
        <f>Demand!E24</f>
        <v>0</v>
      </c>
    </row>
    <row r="111" spans="20:25" hidden="1" x14ac:dyDescent="0.25">
      <c r="T111" s="20" t="str">
        <f>'Filing Information'!$O$2</f>
        <v>_0</v>
      </c>
      <c r="U111">
        <f>VLOOKUP(Demand!$C$22,$Q$2:$R$5,2,0)</f>
        <v>5</v>
      </c>
      <c r="V111" t="str">
        <f>Demand!$E$23</f>
        <v/>
      </c>
      <c r="W111">
        <f>MONTH(DATEVALUE(Demand!C25 &amp; "1"))</f>
        <v>2</v>
      </c>
      <c r="X111">
        <f>IF(Demand!$D$22="Actuals", 0, 1)</f>
        <v>0</v>
      </c>
      <c r="Y111">
        <f>Demand!E25</f>
        <v>0</v>
      </c>
    </row>
    <row r="112" spans="20:25" hidden="1" x14ac:dyDescent="0.25">
      <c r="T112" s="20" t="str">
        <f>'Filing Information'!$O$2</f>
        <v>_0</v>
      </c>
      <c r="U112">
        <f>VLOOKUP(Demand!$C$22,$Q$2:$R$5,2,0)</f>
        <v>5</v>
      </c>
      <c r="V112" t="str">
        <f>Demand!$E$23</f>
        <v/>
      </c>
      <c r="W112">
        <f>MONTH(DATEVALUE(Demand!C26 &amp; "1"))</f>
        <v>3</v>
      </c>
      <c r="X112">
        <f>IF(Demand!$D$22="Actuals", 0, 1)</f>
        <v>0</v>
      </c>
      <c r="Y112">
        <f>Demand!E26</f>
        <v>0</v>
      </c>
    </row>
    <row r="113" spans="20:25" hidden="1" x14ac:dyDescent="0.25">
      <c r="T113" s="20" t="str">
        <f>'Filing Information'!$O$2</f>
        <v>_0</v>
      </c>
      <c r="U113">
        <f>VLOOKUP(Demand!$C$22,$Q$2:$R$5,2,0)</f>
        <v>5</v>
      </c>
      <c r="V113" t="str">
        <f>Demand!$E$23</f>
        <v/>
      </c>
      <c r="W113">
        <f>MONTH(DATEVALUE(Demand!C27 &amp; "1"))</f>
        <v>4</v>
      </c>
      <c r="X113">
        <f>IF(Demand!$D$22="Actuals", 0, 1)</f>
        <v>0</v>
      </c>
      <c r="Y113">
        <f>Demand!E27</f>
        <v>0</v>
      </c>
    </row>
    <row r="114" spans="20:25" hidden="1" x14ac:dyDescent="0.25">
      <c r="T114" s="20" t="str">
        <f>'Filing Information'!$O$2</f>
        <v>_0</v>
      </c>
      <c r="U114">
        <f>VLOOKUP(Demand!$C$22,$Q$2:$R$5,2,0)</f>
        <v>5</v>
      </c>
      <c r="V114" t="str">
        <f>Demand!$E$23</f>
        <v/>
      </c>
      <c r="W114">
        <f>MONTH(DATEVALUE(Demand!C28 &amp; "1"))</f>
        <v>5</v>
      </c>
      <c r="X114">
        <f>IF(Demand!$D$22="Actuals", 0, 1)</f>
        <v>0</v>
      </c>
      <c r="Y114">
        <f>Demand!E28</f>
        <v>0</v>
      </c>
    </row>
    <row r="115" spans="20:25" hidden="1" x14ac:dyDescent="0.25">
      <c r="T115" s="20" t="str">
        <f>'Filing Information'!$O$2</f>
        <v>_0</v>
      </c>
      <c r="U115">
        <f>VLOOKUP(Demand!$C$22,$Q$2:$R$5,2,0)</f>
        <v>5</v>
      </c>
      <c r="V115" t="str">
        <f>Demand!$E$23</f>
        <v/>
      </c>
      <c r="W115">
        <f>MONTH(DATEVALUE(Demand!C29 &amp; "1"))</f>
        <v>6</v>
      </c>
      <c r="X115">
        <f>IF(Demand!$D$22="Actuals", 0, 1)</f>
        <v>0</v>
      </c>
      <c r="Y115">
        <f>Demand!E29</f>
        <v>0</v>
      </c>
    </row>
    <row r="116" spans="20:25" hidden="1" x14ac:dyDescent="0.25">
      <c r="T116" s="20" t="str">
        <f>'Filing Information'!$O$2</f>
        <v>_0</v>
      </c>
      <c r="U116">
        <f>VLOOKUP(Demand!$C$22,$Q$2:$R$5,2,0)</f>
        <v>5</v>
      </c>
      <c r="V116" t="str">
        <f>Demand!$E$23</f>
        <v/>
      </c>
      <c r="W116">
        <f>MONTH(DATEVALUE(Demand!C30 &amp; "1"))</f>
        <v>7</v>
      </c>
      <c r="X116">
        <f>IF(Demand!$D$22="Actuals", 0, 1)</f>
        <v>0</v>
      </c>
      <c r="Y116">
        <f>Demand!E30</f>
        <v>0</v>
      </c>
    </row>
    <row r="117" spans="20:25" hidden="1" x14ac:dyDescent="0.25">
      <c r="T117" s="20" t="str">
        <f>'Filing Information'!$O$2</f>
        <v>_0</v>
      </c>
      <c r="U117">
        <f>VLOOKUP(Demand!$C$22,$Q$2:$R$5,2,0)</f>
        <v>5</v>
      </c>
      <c r="V117" t="str">
        <f>Demand!$E$23</f>
        <v/>
      </c>
      <c r="W117">
        <f>MONTH(DATEVALUE(Demand!C31 &amp; "1"))</f>
        <v>8</v>
      </c>
      <c r="X117">
        <f>IF(Demand!$D$22="Actuals", 0, 1)</f>
        <v>0</v>
      </c>
      <c r="Y117">
        <f>Demand!E31</f>
        <v>0</v>
      </c>
    </row>
    <row r="118" spans="20:25" hidden="1" x14ac:dyDescent="0.25">
      <c r="T118" s="20" t="str">
        <f>'Filing Information'!$O$2</f>
        <v>_0</v>
      </c>
      <c r="U118">
        <f>VLOOKUP(Demand!$C$22,$Q$2:$R$5,2,0)</f>
        <v>5</v>
      </c>
      <c r="V118" t="str">
        <f>Demand!$E$23</f>
        <v/>
      </c>
      <c r="W118">
        <f>MONTH(DATEVALUE(Demand!C32 &amp; "1"))</f>
        <v>9</v>
      </c>
      <c r="X118">
        <f>IF(Demand!$D$22="Actuals", 0, 1)</f>
        <v>0</v>
      </c>
      <c r="Y118">
        <f>Demand!E32</f>
        <v>0</v>
      </c>
    </row>
    <row r="119" spans="20:25" hidden="1" x14ac:dyDescent="0.25">
      <c r="T119" s="20" t="str">
        <f>'Filing Information'!$O$2</f>
        <v>_0</v>
      </c>
      <c r="U119">
        <f>VLOOKUP(Demand!$C$22,$Q$2:$R$5,2,0)</f>
        <v>5</v>
      </c>
      <c r="V119" t="str">
        <f>Demand!$E$23</f>
        <v/>
      </c>
      <c r="W119">
        <f>MONTH(DATEVALUE(Demand!C33 &amp; "1"))</f>
        <v>10</v>
      </c>
      <c r="X119">
        <f>IF(Demand!$D$22="Actuals", 0, 1)</f>
        <v>0</v>
      </c>
      <c r="Y119">
        <f>Demand!E33</f>
        <v>0</v>
      </c>
    </row>
    <row r="120" spans="20:25" hidden="1" x14ac:dyDescent="0.25">
      <c r="T120" s="20" t="str">
        <f>'Filing Information'!$O$2</f>
        <v>_0</v>
      </c>
      <c r="U120">
        <f>VLOOKUP(Demand!$C$22,$Q$2:$R$5,2,0)</f>
        <v>5</v>
      </c>
      <c r="V120" t="str">
        <f>Demand!$E$23</f>
        <v/>
      </c>
      <c r="W120">
        <f>MONTH(DATEVALUE(Demand!C34 &amp; "1"))</f>
        <v>11</v>
      </c>
      <c r="X120">
        <f>IF(Demand!$D$22="Actuals", 0, 1)</f>
        <v>0</v>
      </c>
      <c r="Y120">
        <f>Demand!E34</f>
        <v>0</v>
      </c>
    </row>
    <row r="121" spans="20:25" hidden="1" x14ac:dyDescent="0.25">
      <c r="T121" s="20" t="str">
        <f>'Filing Information'!$O$2</f>
        <v>_0</v>
      </c>
      <c r="U121">
        <f>VLOOKUP(Demand!$C$22,$Q$2:$R$5,2,0)</f>
        <v>5</v>
      </c>
      <c r="V121" t="str">
        <f>Demand!$E$23</f>
        <v/>
      </c>
      <c r="W121">
        <f>MONTH(DATEVALUE(Demand!C35 &amp; "1"))</f>
        <v>12</v>
      </c>
      <c r="X121">
        <f>IF(Demand!$D$22="Actuals", 0, 1)</f>
        <v>0</v>
      </c>
      <c r="Y121">
        <f>Demand!E35</f>
        <v>0</v>
      </c>
    </row>
    <row r="122" spans="20:25" hidden="1" x14ac:dyDescent="0.25">
      <c r="T122" s="20" t="str">
        <f>'Filing Information'!$O$2</f>
        <v>_0</v>
      </c>
      <c r="U122">
        <f>VLOOKUP(Demand!$C$22,$Q$2:$R$5,2,0)</f>
        <v>5</v>
      </c>
      <c r="V122" t="str">
        <f>Demand!$F$23</f>
        <v/>
      </c>
      <c r="W122">
        <f>MONTH(DATEVALUE(Demand!C24 &amp; "1"))</f>
        <v>1</v>
      </c>
      <c r="X122">
        <f>IF(Demand!$G$22="Actuals", 0, 1)</f>
        <v>1</v>
      </c>
      <c r="Y122">
        <f>Demand!F24</f>
        <v>0</v>
      </c>
    </row>
    <row r="123" spans="20:25" hidden="1" x14ac:dyDescent="0.25">
      <c r="T123" s="20" t="str">
        <f>'Filing Information'!$O$2</f>
        <v>_0</v>
      </c>
      <c r="U123">
        <f>VLOOKUP(Demand!$C$22,$Q$2:$R$5,2,0)</f>
        <v>5</v>
      </c>
      <c r="V123" t="str">
        <f>Demand!$F$23</f>
        <v/>
      </c>
      <c r="W123">
        <f>MONTH(DATEVALUE(Demand!C25 &amp; "1"))</f>
        <v>2</v>
      </c>
      <c r="X123">
        <f>IF(Demand!$G$22="Actuals", 0, 1)</f>
        <v>1</v>
      </c>
      <c r="Y123">
        <f>Demand!F25</f>
        <v>0</v>
      </c>
    </row>
    <row r="124" spans="20:25" hidden="1" x14ac:dyDescent="0.25">
      <c r="T124" s="20" t="str">
        <f>'Filing Information'!$O$2</f>
        <v>_0</v>
      </c>
      <c r="U124">
        <f>VLOOKUP(Demand!$C$22,$Q$2:$R$5,2,0)</f>
        <v>5</v>
      </c>
      <c r="V124" t="str">
        <f>Demand!$F$23</f>
        <v/>
      </c>
      <c r="W124">
        <f>MONTH(DATEVALUE(Demand!C26 &amp; "1"))</f>
        <v>3</v>
      </c>
      <c r="X124">
        <f>IF(Demand!$G$22="Actuals", 0, 1)</f>
        <v>1</v>
      </c>
      <c r="Y124">
        <f>Demand!F26</f>
        <v>0</v>
      </c>
    </row>
    <row r="125" spans="20:25" hidden="1" x14ac:dyDescent="0.25">
      <c r="T125" s="20" t="str">
        <f>'Filing Information'!$O$2</f>
        <v>_0</v>
      </c>
      <c r="U125">
        <f>VLOOKUP(Demand!$C$22,$Q$2:$R$5,2,0)</f>
        <v>5</v>
      </c>
      <c r="V125" t="str">
        <f>Demand!$F$23</f>
        <v/>
      </c>
      <c r="W125">
        <f>MONTH(DATEVALUE(Demand!C27 &amp; "1"))</f>
        <v>4</v>
      </c>
      <c r="X125">
        <f>IF(Demand!$G$22="Actuals", 0, 1)</f>
        <v>1</v>
      </c>
      <c r="Y125">
        <f>Demand!F27</f>
        <v>0</v>
      </c>
    </row>
    <row r="126" spans="20:25" hidden="1" x14ac:dyDescent="0.25">
      <c r="T126" s="20" t="str">
        <f>'Filing Information'!$O$2</f>
        <v>_0</v>
      </c>
      <c r="U126">
        <f>VLOOKUP(Demand!$C$22,$Q$2:$R$5,2,0)</f>
        <v>5</v>
      </c>
      <c r="V126" t="str">
        <f>Demand!$F$23</f>
        <v/>
      </c>
      <c r="W126">
        <f>MONTH(DATEVALUE(Demand!C28 &amp; "1"))</f>
        <v>5</v>
      </c>
      <c r="X126">
        <f>IF(Demand!$G$22="Actuals", 0, 1)</f>
        <v>1</v>
      </c>
      <c r="Y126">
        <f>Demand!F28</f>
        <v>0</v>
      </c>
    </row>
    <row r="127" spans="20:25" hidden="1" x14ac:dyDescent="0.25">
      <c r="T127" s="20" t="str">
        <f>'Filing Information'!$O$2</f>
        <v>_0</v>
      </c>
      <c r="U127">
        <f>VLOOKUP(Demand!$C$22,$Q$2:$R$5,2,0)</f>
        <v>5</v>
      </c>
      <c r="V127" t="str">
        <f>Demand!$F$23</f>
        <v/>
      </c>
      <c r="W127">
        <f>MONTH(DATEVALUE(Demand!C29 &amp; "1"))</f>
        <v>6</v>
      </c>
      <c r="X127">
        <f>IF(Demand!$G$22="Actuals", 0, 1)</f>
        <v>1</v>
      </c>
      <c r="Y127">
        <f>Demand!F29</f>
        <v>0</v>
      </c>
    </row>
    <row r="128" spans="20:25" hidden="1" x14ac:dyDescent="0.25">
      <c r="T128" s="20" t="str">
        <f>'Filing Information'!$O$2</f>
        <v>_0</v>
      </c>
      <c r="U128">
        <f>VLOOKUP(Demand!$C$22,$Q$2:$R$5,2,0)</f>
        <v>5</v>
      </c>
      <c r="V128" t="str">
        <f>Demand!$F$23</f>
        <v/>
      </c>
      <c r="W128">
        <f>MONTH(DATEVALUE(Demand!C30 &amp; "1"))</f>
        <v>7</v>
      </c>
      <c r="X128">
        <f>IF(Demand!$G$22="Actuals", 0, 1)</f>
        <v>1</v>
      </c>
      <c r="Y128">
        <f>Demand!F30</f>
        <v>0</v>
      </c>
    </row>
    <row r="129" spans="20:25" hidden="1" x14ac:dyDescent="0.25">
      <c r="T129" s="20" t="str">
        <f>'Filing Information'!$O$2</f>
        <v>_0</v>
      </c>
      <c r="U129">
        <f>VLOOKUP(Demand!$C$22,$Q$2:$R$5,2,0)</f>
        <v>5</v>
      </c>
      <c r="V129" t="str">
        <f>Demand!$F$23</f>
        <v/>
      </c>
      <c r="W129">
        <f>MONTH(DATEVALUE(Demand!C31 &amp; "1"))</f>
        <v>8</v>
      </c>
      <c r="X129">
        <f>IF(Demand!$G$22="Actuals", 0, 1)</f>
        <v>1</v>
      </c>
      <c r="Y129">
        <f>Demand!F31</f>
        <v>0</v>
      </c>
    </row>
    <row r="130" spans="20:25" hidden="1" x14ac:dyDescent="0.25">
      <c r="T130" s="20" t="str">
        <f>'Filing Information'!$O$2</f>
        <v>_0</v>
      </c>
      <c r="U130">
        <f>VLOOKUP(Demand!$C$22,$Q$2:$R$5,2,0)</f>
        <v>5</v>
      </c>
      <c r="V130" t="str">
        <f>Demand!$F$23</f>
        <v/>
      </c>
      <c r="W130">
        <f>MONTH(DATEVALUE(Demand!C32 &amp; "1"))</f>
        <v>9</v>
      </c>
      <c r="X130">
        <f>IF(Demand!$G$22="Actuals", 0, 1)</f>
        <v>1</v>
      </c>
      <c r="Y130">
        <f>Demand!F32</f>
        <v>0</v>
      </c>
    </row>
    <row r="131" spans="20:25" hidden="1" x14ac:dyDescent="0.25">
      <c r="T131" s="20" t="str">
        <f>'Filing Information'!$O$2</f>
        <v>_0</v>
      </c>
      <c r="U131">
        <f>VLOOKUP(Demand!$C$22,$Q$2:$R$5,2,0)</f>
        <v>5</v>
      </c>
      <c r="V131" t="str">
        <f>Demand!$F$23</f>
        <v/>
      </c>
      <c r="W131">
        <f>MONTH(DATEVALUE(Demand!C33 &amp; "1"))</f>
        <v>10</v>
      </c>
      <c r="X131">
        <f>IF(Demand!$G$22="Actuals", 0, 1)</f>
        <v>1</v>
      </c>
      <c r="Y131">
        <f>Demand!F33</f>
        <v>0</v>
      </c>
    </row>
    <row r="132" spans="20:25" hidden="1" x14ac:dyDescent="0.25">
      <c r="T132" s="20" t="str">
        <f>'Filing Information'!$O$2</f>
        <v>_0</v>
      </c>
      <c r="U132">
        <f>VLOOKUP(Demand!$C$22,$Q$2:$R$5,2,0)</f>
        <v>5</v>
      </c>
      <c r="V132" t="str">
        <f>Demand!$F$23</f>
        <v/>
      </c>
      <c r="W132">
        <f>MONTH(DATEVALUE(Demand!C34 &amp; "1"))</f>
        <v>11</v>
      </c>
      <c r="X132">
        <f>IF(Demand!$G$22="Actuals", 0, 1)</f>
        <v>1</v>
      </c>
      <c r="Y132">
        <f>Demand!F34</f>
        <v>0</v>
      </c>
    </row>
    <row r="133" spans="20:25" hidden="1" x14ac:dyDescent="0.25">
      <c r="T133" s="20" t="str">
        <f>'Filing Information'!$O$2</f>
        <v>_0</v>
      </c>
      <c r="U133">
        <f>VLOOKUP(Demand!$C$22,$Q$2:$R$5,2,0)</f>
        <v>5</v>
      </c>
      <c r="V133" t="str">
        <f>Demand!$F$23</f>
        <v/>
      </c>
      <c r="W133">
        <f>MONTH(DATEVALUE(Demand!C35 &amp; "1"))</f>
        <v>12</v>
      </c>
      <c r="X133">
        <f>IF(Demand!$G$22="Actuals", 0, 1)</f>
        <v>1</v>
      </c>
      <c r="Y133">
        <f>Demand!F35</f>
        <v>0</v>
      </c>
    </row>
    <row r="134" spans="20:25" hidden="1" x14ac:dyDescent="0.25">
      <c r="T134" s="20" t="str">
        <f>'Filing Information'!$O$2</f>
        <v>_0</v>
      </c>
      <c r="U134">
        <f>VLOOKUP(Demand!$C$22,$Q$2:$R$5,2,0)</f>
        <v>5</v>
      </c>
      <c r="V134" t="str">
        <f>Demand!$G$23</f>
        <v/>
      </c>
      <c r="W134">
        <f>MONTH(DATEVALUE(Demand!C24 &amp; "1"))</f>
        <v>1</v>
      </c>
      <c r="X134">
        <f>IF(Demand!$G$22="Actuals", 0, 1)</f>
        <v>1</v>
      </c>
      <c r="Y134">
        <f>Demand!G24</f>
        <v>0</v>
      </c>
    </row>
    <row r="135" spans="20:25" hidden="1" x14ac:dyDescent="0.25">
      <c r="T135" s="20" t="str">
        <f>'Filing Information'!$O$2</f>
        <v>_0</v>
      </c>
      <c r="U135">
        <f>VLOOKUP(Demand!$C$22,$Q$2:$R$5,2,0)</f>
        <v>5</v>
      </c>
      <c r="V135" t="str">
        <f>Demand!$G$23</f>
        <v/>
      </c>
      <c r="W135">
        <f>MONTH(DATEVALUE(Demand!C25 &amp; "1"))</f>
        <v>2</v>
      </c>
      <c r="X135">
        <f>IF(Demand!$G$22="Actuals", 0, 1)</f>
        <v>1</v>
      </c>
      <c r="Y135">
        <f>Demand!G25</f>
        <v>0</v>
      </c>
    </row>
    <row r="136" spans="20:25" hidden="1" x14ac:dyDescent="0.25">
      <c r="T136" s="20" t="str">
        <f>'Filing Information'!$O$2</f>
        <v>_0</v>
      </c>
      <c r="U136">
        <f>VLOOKUP(Demand!$C$22,$Q$2:$R$5,2,0)</f>
        <v>5</v>
      </c>
      <c r="V136" t="str">
        <f>Demand!$G$23</f>
        <v/>
      </c>
      <c r="W136">
        <f>MONTH(DATEVALUE(Demand!C26 &amp; "1"))</f>
        <v>3</v>
      </c>
      <c r="X136">
        <f>IF(Demand!$G$22="Actuals", 0, 1)</f>
        <v>1</v>
      </c>
      <c r="Y136">
        <f>Demand!G26</f>
        <v>0</v>
      </c>
    </row>
    <row r="137" spans="20:25" hidden="1" x14ac:dyDescent="0.25">
      <c r="T137" s="20" t="str">
        <f>'Filing Information'!$O$2</f>
        <v>_0</v>
      </c>
      <c r="U137">
        <f>VLOOKUP(Demand!$C$22,$Q$2:$R$5,2,0)</f>
        <v>5</v>
      </c>
      <c r="V137" t="str">
        <f>Demand!$G$23</f>
        <v/>
      </c>
      <c r="W137">
        <f>MONTH(DATEVALUE(Demand!C27 &amp; "1"))</f>
        <v>4</v>
      </c>
      <c r="X137">
        <f>IF(Demand!$G$22="Actuals", 0, 1)</f>
        <v>1</v>
      </c>
      <c r="Y137">
        <f>Demand!G27</f>
        <v>0</v>
      </c>
    </row>
    <row r="138" spans="20:25" hidden="1" x14ac:dyDescent="0.25">
      <c r="T138" s="20" t="str">
        <f>'Filing Information'!$O$2</f>
        <v>_0</v>
      </c>
      <c r="U138">
        <f>VLOOKUP(Demand!$C$22,$Q$2:$R$5,2,0)</f>
        <v>5</v>
      </c>
      <c r="V138" t="str">
        <f>Demand!$G$23</f>
        <v/>
      </c>
      <c r="W138">
        <f>MONTH(DATEVALUE(Demand!C28 &amp; "1"))</f>
        <v>5</v>
      </c>
      <c r="X138">
        <f>IF(Demand!$G$22="Actuals", 0, 1)</f>
        <v>1</v>
      </c>
      <c r="Y138">
        <f>Demand!G28</f>
        <v>0</v>
      </c>
    </row>
    <row r="139" spans="20:25" hidden="1" x14ac:dyDescent="0.25">
      <c r="T139" s="20" t="str">
        <f>'Filing Information'!$O$2</f>
        <v>_0</v>
      </c>
      <c r="U139">
        <f>VLOOKUP(Demand!$C$22,$Q$2:$R$5,2,0)</f>
        <v>5</v>
      </c>
      <c r="V139" t="str">
        <f>Demand!$G$23</f>
        <v/>
      </c>
      <c r="W139">
        <f>MONTH(DATEVALUE(Demand!C29 &amp; "1"))</f>
        <v>6</v>
      </c>
      <c r="X139">
        <f>IF(Demand!$G$22="Actuals", 0, 1)</f>
        <v>1</v>
      </c>
      <c r="Y139">
        <f>Demand!G29</f>
        <v>0</v>
      </c>
    </row>
    <row r="140" spans="20:25" hidden="1" x14ac:dyDescent="0.25">
      <c r="T140" s="20" t="str">
        <f>'Filing Information'!$O$2</f>
        <v>_0</v>
      </c>
      <c r="U140">
        <f>VLOOKUP(Demand!$C$22,$Q$2:$R$5,2,0)</f>
        <v>5</v>
      </c>
      <c r="V140" t="str">
        <f>Demand!$G$23</f>
        <v/>
      </c>
      <c r="W140">
        <f>MONTH(DATEVALUE(Demand!C30 &amp; "1"))</f>
        <v>7</v>
      </c>
      <c r="X140">
        <f>IF(Demand!$G$22="Actuals", 0, 1)</f>
        <v>1</v>
      </c>
      <c r="Y140">
        <f>Demand!G30</f>
        <v>0</v>
      </c>
    </row>
    <row r="141" spans="20:25" hidden="1" x14ac:dyDescent="0.25">
      <c r="T141" s="20" t="str">
        <f>'Filing Information'!$O$2</f>
        <v>_0</v>
      </c>
      <c r="U141">
        <f>VLOOKUP(Demand!$C$22,$Q$2:$R$5,2,0)</f>
        <v>5</v>
      </c>
      <c r="V141" t="str">
        <f>Demand!$G$23</f>
        <v/>
      </c>
      <c r="W141">
        <f>MONTH(DATEVALUE(Demand!C31 &amp; "1"))</f>
        <v>8</v>
      </c>
      <c r="X141">
        <f>IF(Demand!$G$22="Actuals", 0, 1)</f>
        <v>1</v>
      </c>
      <c r="Y141">
        <f>Demand!G31</f>
        <v>0</v>
      </c>
    </row>
    <row r="142" spans="20:25" hidden="1" x14ac:dyDescent="0.25">
      <c r="T142" s="20" t="str">
        <f>'Filing Information'!$O$2</f>
        <v>_0</v>
      </c>
      <c r="U142">
        <f>VLOOKUP(Demand!$C$22,$Q$2:$R$5,2,0)</f>
        <v>5</v>
      </c>
      <c r="V142" t="str">
        <f>Demand!$G$23</f>
        <v/>
      </c>
      <c r="W142">
        <f>MONTH(DATEVALUE(Demand!C32 &amp; "1"))</f>
        <v>9</v>
      </c>
      <c r="X142">
        <f>IF(Demand!$G$22="Actuals", 0, 1)</f>
        <v>1</v>
      </c>
      <c r="Y142">
        <f>Demand!G32</f>
        <v>0</v>
      </c>
    </row>
    <row r="143" spans="20:25" hidden="1" x14ac:dyDescent="0.25">
      <c r="T143" s="20" t="str">
        <f>'Filing Information'!$O$2</f>
        <v>_0</v>
      </c>
      <c r="U143">
        <f>VLOOKUP(Demand!$C$22,$Q$2:$R$5,2,0)</f>
        <v>5</v>
      </c>
      <c r="V143" t="str">
        <f>Demand!$G$23</f>
        <v/>
      </c>
      <c r="W143">
        <f>MONTH(DATEVALUE(Demand!C33 &amp; "1"))</f>
        <v>10</v>
      </c>
      <c r="X143">
        <f>IF(Demand!$G$22="Actuals", 0, 1)</f>
        <v>1</v>
      </c>
      <c r="Y143">
        <f>Demand!G33</f>
        <v>0</v>
      </c>
    </row>
    <row r="144" spans="20:25" hidden="1" x14ac:dyDescent="0.25">
      <c r="T144" s="20" t="str">
        <f>'Filing Information'!$O$2</f>
        <v>_0</v>
      </c>
      <c r="U144">
        <f>VLOOKUP(Demand!$C$22,$Q$2:$R$5,2,0)</f>
        <v>5</v>
      </c>
      <c r="V144" t="str">
        <f>Demand!$G$23</f>
        <v/>
      </c>
      <c r="W144">
        <f>MONTH(DATEVALUE(Demand!C34 &amp; "1"))</f>
        <v>11</v>
      </c>
      <c r="X144">
        <f>IF(Demand!$G$22="Actuals", 0, 1)</f>
        <v>1</v>
      </c>
      <c r="Y144">
        <f>Demand!G34</f>
        <v>0</v>
      </c>
    </row>
    <row r="145" spans="20:25" hidden="1" x14ac:dyDescent="0.25">
      <c r="T145" s="20" t="str">
        <f>'Filing Information'!$O$2</f>
        <v>_0</v>
      </c>
      <c r="U145">
        <f>VLOOKUP(Demand!$C$22,$Q$2:$R$5,2,0)</f>
        <v>5</v>
      </c>
      <c r="V145" t="str">
        <f>Demand!$G$23</f>
        <v/>
      </c>
      <c r="W145">
        <f>MONTH(DATEVALUE(Demand!C35 &amp; "1"))</f>
        <v>12</v>
      </c>
      <c r="X145">
        <f>IF(Demand!$G$22="Actuals", 0, 1)</f>
        <v>1</v>
      </c>
      <c r="Y145">
        <f>Demand!G35</f>
        <v>0</v>
      </c>
    </row>
    <row r="146" spans="20:25" hidden="1" x14ac:dyDescent="0.25">
      <c r="T146" s="20" t="str">
        <f>'Filing Information'!$O$2</f>
        <v>_0</v>
      </c>
      <c r="U146">
        <f>VLOOKUP(Demand!$I$22,$Q$2:$R$5,2,0)</f>
        <v>7</v>
      </c>
      <c r="V146" t="str">
        <f>Demand!$J$23</f>
        <v/>
      </c>
      <c r="W146">
        <f>MONTH(DATEVALUE(Demand!I24 &amp; "1"))</f>
        <v>1</v>
      </c>
      <c r="X146">
        <f>IF(Demand!$J$22="Actuals", 0, 1)</f>
        <v>0</v>
      </c>
      <c r="Y146">
        <f>Demand!J24</f>
        <v>0</v>
      </c>
    </row>
    <row r="147" spans="20:25" hidden="1" x14ac:dyDescent="0.25">
      <c r="T147" s="20" t="str">
        <f>'Filing Information'!$O$2</f>
        <v>_0</v>
      </c>
      <c r="U147">
        <f>VLOOKUP(Demand!$I$22,$Q$2:$R$5,2,0)</f>
        <v>7</v>
      </c>
      <c r="V147" t="str">
        <f>Demand!$J$23</f>
        <v/>
      </c>
      <c r="W147">
        <f>MONTH(DATEVALUE(Demand!I25 &amp; "1"))</f>
        <v>2</v>
      </c>
      <c r="X147">
        <f>IF(Demand!$J$22="Actuals", 0, 1)</f>
        <v>0</v>
      </c>
      <c r="Y147">
        <f>Demand!J25</f>
        <v>0</v>
      </c>
    </row>
    <row r="148" spans="20:25" hidden="1" x14ac:dyDescent="0.25">
      <c r="T148" s="20" t="str">
        <f>'Filing Information'!$O$2</f>
        <v>_0</v>
      </c>
      <c r="U148">
        <f>VLOOKUP(Demand!$I$22,$Q$2:$R$5,2,0)</f>
        <v>7</v>
      </c>
      <c r="V148" t="str">
        <f>Demand!$J$23</f>
        <v/>
      </c>
      <c r="W148">
        <f>MONTH(DATEVALUE(Demand!I26 &amp; "1"))</f>
        <v>3</v>
      </c>
      <c r="X148">
        <f>IF(Demand!$J$22="Actuals", 0, 1)</f>
        <v>0</v>
      </c>
      <c r="Y148">
        <f>Demand!J26</f>
        <v>0</v>
      </c>
    </row>
    <row r="149" spans="20:25" hidden="1" x14ac:dyDescent="0.25">
      <c r="T149" s="20" t="str">
        <f>'Filing Information'!$O$2</f>
        <v>_0</v>
      </c>
      <c r="U149">
        <f>VLOOKUP(Demand!$I$22,$Q$2:$R$5,2,0)</f>
        <v>7</v>
      </c>
      <c r="V149" t="str">
        <f>Demand!$J$23</f>
        <v/>
      </c>
      <c r="W149">
        <f>MONTH(DATEVALUE(Demand!I27 &amp; "1"))</f>
        <v>4</v>
      </c>
      <c r="X149">
        <f>IF(Demand!$J$22="Actuals", 0, 1)</f>
        <v>0</v>
      </c>
      <c r="Y149">
        <f>Demand!J27</f>
        <v>0</v>
      </c>
    </row>
    <row r="150" spans="20:25" hidden="1" x14ac:dyDescent="0.25">
      <c r="T150" s="20" t="str">
        <f>'Filing Information'!$O$2</f>
        <v>_0</v>
      </c>
      <c r="U150">
        <f>VLOOKUP(Demand!$I$22,$Q$2:$R$5,2,0)</f>
        <v>7</v>
      </c>
      <c r="V150" t="str">
        <f>Demand!$J$23</f>
        <v/>
      </c>
      <c r="W150">
        <f>MONTH(DATEVALUE(Demand!I28 &amp; "1"))</f>
        <v>5</v>
      </c>
      <c r="X150">
        <f>IF(Demand!$J$22="Actuals", 0, 1)</f>
        <v>0</v>
      </c>
      <c r="Y150">
        <f>Demand!J28</f>
        <v>0</v>
      </c>
    </row>
    <row r="151" spans="20:25" hidden="1" x14ac:dyDescent="0.25">
      <c r="T151" s="20" t="str">
        <f>'Filing Information'!$O$2</f>
        <v>_0</v>
      </c>
      <c r="U151">
        <f>VLOOKUP(Demand!$I$22,$Q$2:$R$5,2,0)</f>
        <v>7</v>
      </c>
      <c r="V151" t="str">
        <f>Demand!$J$23</f>
        <v/>
      </c>
      <c r="W151">
        <f>MONTH(DATEVALUE(Demand!I29 &amp; "1"))</f>
        <v>6</v>
      </c>
      <c r="X151">
        <f>IF(Demand!$J$22="Actuals", 0, 1)</f>
        <v>0</v>
      </c>
      <c r="Y151">
        <f>Demand!J29</f>
        <v>0</v>
      </c>
    </row>
    <row r="152" spans="20:25" hidden="1" x14ac:dyDescent="0.25">
      <c r="T152" s="20" t="str">
        <f>'Filing Information'!$O$2</f>
        <v>_0</v>
      </c>
      <c r="U152">
        <f>VLOOKUP(Demand!$I$22,$Q$2:$R$5,2,0)</f>
        <v>7</v>
      </c>
      <c r="V152" t="str">
        <f>Demand!$J$23</f>
        <v/>
      </c>
      <c r="W152">
        <f>MONTH(DATEVALUE(Demand!I30 &amp; "1"))</f>
        <v>7</v>
      </c>
      <c r="X152">
        <f>IF(Demand!$J$22="Actuals", 0, 1)</f>
        <v>0</v>
      </c>
      <c r="Y152">
        <f>Demand!J30</f>
        <v>0</v>
      </c>
    </row>
    <row r="153" spans="20:25" hidden="1" x14ac:dyDescent="0.25">
      <c r="T153" s="20" t="str">
        <f>'Filing Information'!$O$2</f>
        <v>_0</v>
      </c>
      <c r="U153">
        <f>VLOOKUP(Demand!$I$22,$Q$2:$R$5,2,0)</f>
        <v>7</v>
      </c>
      <c r="V153" t="str">
        <f>Demand!$J$23</f>
        <v/>
      </c>
      <c r="W153">
        <f>MONTH(DATEVALUE(Demand!I31 &amp; "1"))</f>
        <v>8</v>
      </c>
      <c r="X153">
        <f>IF(Demand!$J$22="Actuals", 0, 1)</f>
        <v>0</v>
      </c>
      <c r="Y153">
        <f>Demand!J31</f>
        <v>0</v>
      </c>
    </row>
    <row r="154" spans="20:25" hidden="1" x14ac:dyDescent="0.25">
      <c r="T154" s="20" t="str">
        <f>'Filing Information'!$O$2</f>
        <v>_0</v>
      </c>
      <c r="U154">
        <f>VLOOKUP(Demand!$I$22,$Q$2:$R$5,2,0)</f>
        <v>7</v>
      </c>
      <c r="V154" t="str">
        <f>Demand!$J$23</f>
        <v/>
      </c>
      <c r="W154">
        <f>MONTH(DATEVALUE(Demand!I32 &amp; "1"))</f>
        <v>9</v>
      </c>
      <c r="X154">
        <f>IF(Demand!$J$22="Actuals", 0, 1)</f>
        <v>0</v>
      </c>
      <c r="Y154">
        <f>Demand!J32</f>
        <v>0</v>
      </c>
    </row>
    <row r="155" spans="20:25" hidden="1" x14ac:dyDescent="0.25">
      <c r="T155" s="20" t="str">
        <f>'Filing Information'!$O$2</f>
        <v>_0</v>
      </c>
      <c r="U155">
        <f>VLOOKUP(Demand!$I$22,$Q$2:$R$5,2,0)</f>
        <v>7</v>
      </c>
      <c r="V155" t="str">
        <f>Demand!$J$23</f>
        <v/>
      </c>
      <c r="W155">
        <f>MONTH(DATEVALUE(Demand!I33 &amp; "1"))</f>
        <v>10</v>
      </c>
      <c r="X155">
        <f>IF(Demand!$J$22="Actuals", 0, 1)</f>
        <v>0</v>
      </c>
      <c r="Y155">
        <f>Demand!J33</f>
        <v>0</v>
      </c>
    </row>
    <row r="156" spans="20:25" hidden="1" x14ac:dyDescent="0.25">
      <c r="T156" s="20" t="str">
        <f>'Filing Information'!$O$2</f>
        <v>_0</v>
      </c>
      <c r="U156">
        <f>VLOOKUP(Demand!$I$22,$Q$2:$R$5,2,0)</f>
        <v>7</v>
      </c>
      <c r="V156" t="str">
        <f>Demand!$J$23</f>
        <v/>
      </c>
      <c r="W156">
        <f>MONTH(DATEVALUE(Demand!I34 &amp; "1"))</f>
        <v>11</v>
      </c>
      <c r="X156">
        <f>IF(Demand!$J$22="Actuals", 0, 1)</f>
        <v>0</v>
      </c>
      <c r="Y156">
        <f>Demand!J34</f>
        <v>0</v>
      </c>
    </row>
    <row r="157" spans="20:25" hidden="1" x14ac:dyDescent="0.25">
      <c r="T157" s="20" t="str">
        <f>'Filing Information'!$O$2</f>
        <v>_0</v>
      </c>
      <c r="U157">
        <f>VLOOKUP(Demand!$I$22,$Q$2:$R$5,2,0)</f>
        <v>7</v>
      </c>
      <c r="V157" t="str">
        <f>Demand!$J$23</f>
        <v/>
      </c>
      <c r="W157">
        <f>MONTH(DATEVALUE(Demand!I35 &amp; "1"))</f>
        <v>12</v>
      </c>
      <c r="X157">
        <f>IF(Demand!$J$22="Actuals", 0, 1)</f>
        <v>0</v>
      </c>
      <c r="Y157">
        <f>Demand!J35</f>
        <v>0</v>
      </c>
    </row>
    <row r="158" spans="20:25" hidden="1" x14ac:dyDescent="0.25">
      <c r="T158" s="20" t="str">
        <f>'Filing Information'!$O$2</f>
        <v>_0</v>
      </c>
      <c r="U158">
        <f>VLOOKUP(Demand!$I$22,$Q$2:$R$5,2,0)</f>
        <v>7</v>
      </c>
      <c r="V158" t="str">
        <f>Demand!$K$23</f>
        <v/>
      </c>
      <c r="W158">
        <f>MONTH(DATEVALUE(Demand!I24 &amp; "1"))</f>
        <v>1</v>
      </c>
      <c r="X158">
        <f>IF(Demand!$J$22="Actuals", 0, 1)</f>
        <v>0</v>
      </c>
      <c r="Y158">
        <f>Demand!K24</f>
        <v>0</v>
      </c>
    </row>
    <row r="159" spans="20:25" hidden="1" x14ac:dyDescent="0.25">
      <c r="T159" s="20" t="str">
        <f>'Filing Information'!$O$2</f>
        <v>_0</v>
      </c>
      <c r="U159">
        <f>VLOOKUP(Demand!$I$22,$Q$2:$R$5,2,0)</f>
        <v>7</v>
      </c>
      <c r="V159" t="str">
        <f>Demand!$K$23</f>
        <v/>
      </c>
      <c r="W159">
        <f>MONTH(DATEVALUE(Demand!I25 &amp; "1"))</f>
        <v>2</v>
      </c>
      <c r="X159">
        <f>IF(Demand!$J$22="Actuals", 0, 1)</f>
        <v>0</v>
      </c>
      <c r="Y159">
        <f>Demand!K25</f>
        <v>0</v>
      </c>
    </row>
    <row r="160" spans="20:25" hidden="1" x14ac:dyDescent="0.25">
      <c r="T160" s="20" t="str">
        <f>'Filing Information'!$O$2</f>
        <v>_0</v>
      </c>
      <c r="U160">
        <f>VLOOKUP(Demand!$I$22,$Q$2:$R$5,2,0)</f>
        <v>7</v>
      </c>
      <c r="V160" t="str">
        <f>Demand!$K$23</f>
        <v/>
      </c>
      <c r="W160">
        <f>MONTH(DATEVALUE(Demand!I26 &amp; "1"))</f>
        <v>3</v>
      </c>
      <c r="X160">
        <f>IF(Demand!$J$22="Actuals", 0, 1)</f>
        <v>0</v>
      </c>
      <c r="Y160">
        <f>Demand!K26</f>
        <v>0</v>
      </c>
    </row>
    <row r="161" spans="20:25" hidden="1" x14ac:dyDescent="0.25">
      <c r="T161" s="20" t="str">
        <f>'Filing Information'!$O$2</f>
        <v>_0</v>
      </c>
      <c r="U161">
        <f>VLOOKUP(Demand!$I$22,$Q$2:$R$5,2,0)</f>
        <v>7</v>
      </c>
      <c r="V161" t="str">
        <f>Demand!$K$23</f>
        <v/>
      </c>
      <c r="W161">
        <f>MONTH(DATEVALUE(Demand!I27 &amp; "1"))</f>
        <v>4</v>
      </c>
      <c r="X161">
        <f>IF(Demand!$J$22="Actuals", 0, 1)</f>
        <v>0</v>
      </c>
      <c r="Y161">
        <f>Demand!K27</f>
        <v>0</v>
      </c>
    </row>
    <row r="162" spans="20:25" hidden="1" x14ac:dyDescent="0.25">
      <c r="T162" s="20" t="str">
        <f>'Filing Information'!$O$2</f>
        <v>_0</v>
      </c>
      <c r="U162">
        <f>VLOOKUP(Demand!$I$22,$Q$2:$R$5,2,0)</f>
        <v>7</v>
      </c>
      <c r="V162" t="str">
        <f>Demand!$K$23</f>
        <v/>
      </c>
      <c r="W162">
        <f>MONTH(DATEVALUE(Demand!I28 &amp; "1"))</f>
        <v>5</v>
      </c>
      <c r="X162">
        <f>IF(Demand!$J$22="Actuals", 0, 1)</f>
        <v>0</v>
      </c>
      <c r="Y162">
        <f>Demand!K28</f>
        <v>0</v>
      </c>
    </row>
    <row r="163" spans="20:25" hidden="1" x14ac:dyDescent="0.25">
      <c r="T163" s="20" t="str">
        <f>'Filing Information'!$O$2</f>
        <v>_0</v>
      </c>
      <c r="U163">
        <f>VLOOKUP(Demand!$I$22,$Q$2:$R$5,2,0)</f>
        <v>7</v>
      </c>
      <c r="V163" t="str">
        <f>Demand!$K$23</f>
        <v/>
      </c>
      <c r="W163">
        <f>MONTH(DATEVALUE(Demand!I29 &amp; "1"))</f>
        <v>6</v>
      </c>
      <c r="X163">
        <f>IF(Demand!$J$22="Actuals", 0, 1)</f>
        <v>0</v>
      </c>
      <c r="Y163">
        <f>Demand!K29</f>
        <v>0</v>
      </c>
    </row>
    <row r="164" spans="20:25" hidden="1" x14ac:dyDescent="0.25">
      <c r="T164" s="20" t="str">
        <f>'Filing Information'!$O$2</f>
        <v>_0</v>
      </c>
      <c r="U164">
        <f>VLOOKUP(Demand!$I$22,$Q$2:$R$5,2,0)</f>
        <v>7</v>
      </c>
      <c r="V164" t="str">
        <f>Demand!$K$23</f>
        <v/>
      </c>
      <c r="W164">
        <f>MONTH(DATEVALUE(Demand!I30 &amp; "1"))</f>
        <v>7</v>
      </c>
      <c r="X164">
        <f>IF(Demand!$J$22="Actuals", 0, 1)</f>
        <v>0</v>
      </c>
      <c r="Y164">
        <f>Demand!K30</f>
        <v>0</v>
      </c>
    </row>
    <row r="165" spans="20:25" hidden="1" x14ac:dyDescent="0.25">
      <c r="T165" s="20" t="str">
        <f>'Filing Information'!$O$2</f>
        <v>_0</v>
      </c>
      <c r="U165">
        <f>VLOOKUP(Demand!$I$22,$Q$2:$R$5,2,0)</f>
        <v>7</v>
      </c>
      <c r="V165" t="str">
        <f>Demand!$K$23</f>
        <v/>
      </c>
      <c r="W165">
        <f>MONTH(DATEVALUE(Demand!I31 &amp; "1"))</f>
        <v>8</v>
      </c>
      <c r="X165">
        <f>IF(Demand!$J$22="Actuals", 0, 1)</f>
        <v>0</v>
      </c>
      <c r="Y165">
        <f>Demand!K31</f>
        <v>0</v>
      </c>
    </row>
    <row r="166" spans="20:25" hidden="1" x14ac:dyDescent="0.25">
      <c r="T166" s="20" t="str">
        <f>'Filing Information'!$O$2</f>
        <v>_0</v>
      </c>
      <c r="U166">
        <f>VLOOKUP(Demand!$I$22,$Q$2:$R$5,2,0)</f>
        <v>7</v>
      </c>
      <c r="V166" t="str">
        <f>Demand!$K$23</f>
        <v/>
      </c>
      <c r="W166">
        <f>MONTH(DATEVALUE(Demand!I32 &amp; "1"))</f>
        <v>9</v>
      </c>
      <c r="X166">
        <f>IF(Demand!$J$22="Actuals", 0, 1)</f>
        <v>0</v>
      </c>
      <c r="Y166">
        <f>Demand!K32</f>
        <v>0</v>
      </c>
    </row>
    <row r="167" spans="20:25" hidden="1" x14ac:dyDescent="0.25">
      <c r="T167" s="20" t="str">
        <f>'Filing Information'!$O$2</f>
        <v>_0</v>
      </c>
      <c r="U167">
        <f>VLOOKUP(Demand!$I$22,$Q$2:$R$5,2,0)</f>
        <v>7</v>
      </c>
      <c r="V167" t="str">
        <f>Demand!$K$23</f>
        <v/>
      </c>
      <c r="W167">
        <f>MONTH(DATEVALUE(Demand!I33 &amp; "1"))</f>
        <v>10</v>
      </c>
      <c r="X167">
        <f>IF(Demand!$J$22="Actuals", 0, 1)</f>
        <v>0</v>
      </c>
      <c r="Y167">
        <f>Demand!K33</f>
        <v>0</v>
      </c>
    </row>
    <row r="168" spans="20:25" hidden="1" x14ac:dyDescent="0.25">
      <c r="T168" s="20" t="str">
        <f>'Filing Information'!$O$2</f>
        <v>_0</v>
      </c>
      <c r="U168">
        <f>VLOOKUP(Demand!$I$22,$Q$2:$R$5,2,0)</f>
        <v>7</v>
      </c>
      <c r="V168" t="str">
        <f>Demand!$K$23</f>
        <v/>
      </c>
      <c r="W168">
        <f>MONTH(DATEVALUE(Demand!I34 &amp; "1"))</f>
        <v>11</v>
      </c>
      <c r="X168">
        <f>IF(Demand!$J$22="Actuals", 0, 1)</f>
        <v>0</v>
      </c>
      <c r="Y168">
        <f>Demand!K34</f>
        <v>0</v>
      </c>
    </row>
    <row r="169" spans="20:25" hidden="1" x14ac:dyDescent="0.25">
      <c r="T169" s="20" t="str">
        <f>'Filing Information'!$O$2</f>
        <v>_0</v>
      </c>
      <c r="U169">
        <f>VLOOKUP(Demand!$I$22,$Q$2:$R$5,2,0)</f>
        <v>7</v>
      </c>
      <c r="V169" t="str">
        <f>Demand!$K$23</f>
        <v/>
      </c>
      <c r="W169">
        <f>MONTH(DATEVALUE(Demand!I35 &amp; "1"))</f>
        <v>12</v>
      </c>
      <c r="X169">
        <f>IF(Demand!$J$22="Actuals", 0, 1)</f>
        <v>0</v>
      </c>
      <c r="Y169">
        <f>Demand!K35</f>
        <v>0</v>
      </c>
    </row>
    <row r="170" spans="20:25" hidden="1" x14ac:dyDescent="0.25">
      <c r="T170" s="20" t="str">
        <f>'Filing Information'!$O$2</f>
        <v>_0</v>
      </c>
      <c r="U170">
        <f>VLOOKUP(Demand!$I$22,$Q$2:$R$5,2,0)</f>
        <v>7</v>
      </c>
      <c r="V170" t="str">
        <f>Demand!$L$23</f>
        <v/>
      </c>
      <c r="W170">
        <f>MONTH(DATEVALUE(Demand!I24 &amp; "1"))</f>
        <v>1</v>
      </c>
      <c r="X170">
        <f>IF(Demand!$L$22="Actuals", 0, 1)</f>
        <v>1</v>
      </c>
      <c r="Y170">
        <f>Demand!L24</f>
        <v>0</v>
      </c>
    </row>
    <row r="171" spans="20:25" hidden="1" x14ac:dyDescent="0.25">
      <c r="T171" s="20" t="str">
        <f>'Filing Information'!$O$2</f>
        <v>_0</v>
      </c>
      <c r="U171">
        <f>VLOOKUP(Demand!$I$22,$Q$2:$R$5,2,0)</f>
        <v>7</v>
      </c>
      <c r="V171" t="str">
        <f>Demand!$L$23</f>
        <v/>
      </c>
      <c r="W171">
        <f>MONTH(DATEVALUE(Demand!I25 &amp; "1"))</f>
        <v>2</v>
      </c>
      <c r="X171">
        <f>IF(Demand!$L$22="Actuals", 0, 1)</f>
        <v>1</v>
      </c>
      <c r="Y171">
        <f>Demand!L25</f>
        <v>0</v>
      </c>
    </row>
    <row r="172" spans="20:25" hidden="1" x14ac:dyDescent="0.25">
      <c r="T172" s="20" t="str">
        <f>'Filing Information'!$O$2</f>
        <v>_0</v>
      </c>
      <c r="U172">
        <f>VLOOKUP(Demand!$I$22,$Q$2:$R$5,2,0)</f>
        <v>7</v>
      </c>
      <c r="V172" t="str">
        <f>Demand!$L$23</f>
        <v/>
      </c>
      <c r="W172">
        <f>MONTH(DATEVALUE(Demand!I26 &amp; "1"))</f>
        <v>3</v>
      </c>
      <c r="X172">
        <f>IF(Demand!$L$22="Actuals", 0, 1)</f>
        <v>1</v>
      </c>
      <c r="Y172">
        <f>Demand!L26</f>
        <v>0</v>
      </c>
    </row>
    <row r="173" spans="20:25" hidden="1" x14ac:dyDescent="0.25">
      <c r="T173" s="20" t="str">
        <f>'Filing Information'!$O$2</f>
        <v>_0</v>
      </c>
      <c r="U173">
        <f>VLOOKUP(Demand!$I$22,$Q$2:$R$5,2,0)</f>
        <v>7</v>
      </c>
      <c r="V173" t="str">
        <f>Demand!$L$23</f>
        <v/>
      </c>
      <c r="W173">
        <f>MONTH(DATEVALUE(Demand!I27 &amp; "1"))</f>
        <v>4</v>
      </c>
      <c r="X173">
        <f>IF(Demand!$L$22="Actuals", 0, 1)</f>
        <v>1</v>
      </c>
      <c r="Y173">
        <f>Demand!L27</f>
        <v>0</v>
      </c>
    </row>
    <row r="174" spans="20:25" hidden="1" x14ac:dyDescent="0.25">
      <c r="T174" s="20" t="str">
        <f>'Filing Information'!$O$2</f>
        <v>_0</v>
      </c>
      <c r="U174">
        <f>VLOOKUP(Demand!$I$22,$Q$2:$R$5,2,0)</f>
        <v>7</v>
      </c>
      <c r="V174" t="str">
        <f>Demand!$L$23</f>
        <v/>
      </c>
      <c r="W174">
        <f>MONTH(DATEVALUE(Demand!I28 &amp; "1"))</f>
        <v>5</v>
      </c>
      <c r="X174">
        <f>IF(Demand!$L$22="Actuals", 0, 1)</f>
        <v>1</v>
      </c>
      <c r="Y174">
        <f>Demand!L28</f>
        <v>0</v>
      </c>
    </row>
    <row r="175" spans="20:25" hidden="1" x14ac:dyDescent="0.25">
      <c r="T175" s="20" t="str">
        <f>'Filing Information'!$O$2</f>
        <v>_0</v>
      </c>
      <c r="U175">
        <f>VLOOKUP(Demand!$I$22,$Q$2:$R$5,2,0)</f>
        <v>7</v>
      </c>
      <c r="V175" t="str">
        <f>Demand!$L$23</f>
        <v/>
      </c>
      <c r="W175">
        <f>MONTH(DATEVALUE(Demand!I29 &amp; "1"))</f>
        <v>6</v>
      </c>
      <c r="X175">
        <f>IF(Demand!$L$22="Actuals", 0, 1)</f>
        <v>1</v>
      </c>
      <c r="Y175">
        <f>Demand!L29</f>
        <v>0</v>
      </c>
    </row>
    <row r="176" spans="20:25" hidden="1" x14ac:dyDescent="0.25">
      <c r="T176" s="20" t="str">
        <f>'Filing Information'!$O$2</f>
        <v>_0</v>
      </c>
      <c r="U176">
        <f>VLOOKUP(Demand!$I$22,$Q$2:$R$5,2,0)</f>
        <v>7</v>
      </c>
      <c r="V176" t="str">
        <f>Demand!$L$23</f>
        <v/>
      </c>
      <c r="W176">
        <f>MONTH(DATEVALUE(Demand!I30 &amp; "1"))</f>
        <v>7</v>
      </c>
      <c r="X176">
        <f>IF(Demand!$L$22="Actuals", 0, 1)</f>
        <v>1</v>
      </c>
      <c r="Y176">
        <f>Demand!L30</f>
        <v>0</v>
      </c>
    </row>
    <row r="177" spans="20:25" hidden="1" x14ac:dyDescent="0.25">
      <c r="T177" s="20" t="str">
        <f>'Filing Information'!$O$2</f>
        <v>_0</v>
      </c>
      <c r="U177">
        <f>VLOOKUP(Demand!$I$22,$Q$2:$R$5,2,0)</f>
        <v>7</v>
      </c>
      <c r="V177" t="str">
        <f>Demand!$L$23</f>
        <v/>
      </c>
      <c r="W177">
        <f>MONTH(DATEVALUE(Demand!I31 &amp; "1"))</f>
        <v>8</v>
      </c>
      <c r="X177">
        <f>IF(Demand!$L$22="Actuals", 0, 1)</f>
        <v>1</v>
      </c>
      <c r="Y177">
        <f>Demand!L31</f>
        <v>0</v>
      </c>
    </row>
    <row r="178" spans="20:25" hidden="1" x14ac:dyDescent="0.25">
      <c r="T178" s="20" t="str">
        <f>'Filing Information'!$O$2</f>
        <v>_0</v>
      </c>
      <c r="U178">
        <f>VLOOKUP(Demand!$I$22,$Q$2:$R$5,2,0)</f>
        <v>7</v>
      </c>
      <c r="V178" t="str">
        <f>Demand!$L$23</f>
        <v/>
      </c>
      <c r="W178">
        <f>MONTH(DATEVALUE(Demand!I32 &amp; "1"))</f>
        <v>9</v>
      </c>
      <c r="X178">
        <f>IF(Demand!$L$22="Actuals", 0, 1)</f>
        <v>1</v>
      </c>
      <c r="Y178">
        <f>Demand!L32</f>
        <v>0</v>
      </c>
    </row>
    <row r="179" spans="20:25" hidden="1" x14ac:dyDescent="0.25">
      <c r="T179" s="20" t="str">
        <f>'Filing Information'!$O$2</f>
        <v>_0</v>
      </c>
      <c r="U179">
        <f>VLOOKUP(Demand!$I$22,$Q$2:$R$5,2,0)</f>
        <v>7</v>
      </c>
      <c r="V179" t="str">
        <f>Demand!$L$23</f>
        <v/>
      </c>
      <c r="W179">
        <f>MONTH(DATEVALUE(Demand!I33 &amp; "1"))</f>
        <v>10</v>
      </c>
      <c r="X179">
        <f>IF(Demand!$L$22="Actuals", 0, 1)</f>
        <v>1</v>
      </c>
      <c r="Y179">
        <f>Demand!L33</f>
        <v>0</v>
      </c>
    </row>
    <row r="180" spans="20:25" hidden="1" x14ac:dyDescent="0.25">
      <c r="T180" s="20" t="str">
        <f>'Filing Information'!$O$2</f>
        <v>_0</v>
      </c>
      <c r="U180">
        <f>VLOOKUP(Demand!$I$22,$Q$2:$R$5,2,0)</f>
        <v>7</v>
      </c>
      <c r="V180" t="str">
        <f>Demand!$L$23</f>
        <v/>
      </c>
      <c r="W180">
        <f>MONTH(DATEVALUE(Demand!I34 &amp; "1"))</f>
        <v>11</v>
      </c>
      <c r="X180">
        <f>IF(Demand!$L$22="Actuals", 0, 1)</f>
        <v>1</v>
      </c>
      <c r="Y180">
        <f>Demand!L34</f>
        <v>0</v>
      </c>
    </row>
    <row r="181" spans="20:25" hidden="1" x14ac:dyDescent="0.25">
      <c r="T181" s="20" t="str">
        <f>'Filing Information'!$O$2</f>
        <v>_0</v>
      </c>
      <c r="U181">
        <f>VLOOKUP(Demand!$I$22,$Q$2:$R$5,2,0)</f>
        <v>7</v>
      </c>
      <c r="V181" t="str">
        <f>Demand!$L$23</f>
        <v/>
      </c>
      <c r="W181">
        <f>MONTH(DATEVALUE(Demand!I35 &amp; "1"))</f>
        <v>12</v>
      </c>
      <c r="X181">
        <f>IF(Demand!$L$22="Actuals", 0, 1)</f>
        <v>1</v>
      </c>
      <c r="Y181">
        <f>Demand!L35</f>
        <v>0</v>
      </c>
    </row>
    <row r="182" spans="20:25" hidden="1" x14ac:dyDescent="0.25">
      <c r="T182" s="20" t="str">
        <f>'Filing Information'!$O$2</f>
        <v>_0</v>
      </c>
      <c r="U182">
        <f>VLOOKUP(Demand!$I$22,$Q$2:$R$5,2,0)</f>
        <v>7</v>
      </c>
      <c r="V182" t="str">
        <f>Demand!$M$23</f>
        <v/>
      </c>
      <c r="W182">
        <f>MONTH(DATEVALUE(Demand!I24 &amp; "1"))</f>
        <v>1</v>
      </c>
      <c r="X182">
        <f>IF(Demand!$L$22="Actuals", 0, 1)</f>
        <v>1</v>
      </c>
      <c r="Y182">
        <f>Demand!M24</f>
        <v>0</v>
      </c>
    </row>
    <row r="183" spans="20:25" hidden="1" x14ac:dyDescent="0.25">
      <c r="T183" s="20" t="str">
        <f>'Filing Information'!$O$2</f>
        <v>_0</v>
      </c>
      <c r="U183">
        <f>VLOOKUP(Demand!$I$22,$Q$2:$R$5,2,0)</f>
        <v>7</v>
      </c>
      <c r="V183" t="str">
        <f>Demand!$M$23</f>
        <v/>
      </c>
      <c r="W183">
        <f>MONTH(DATEVALUE(Demand!I25 &amp; "1"))</f>
        <v>2</v>
      </c>
      <c r="X183">
        <f>IF(Demand!$L$22="Actuals", 0, 1)</f>
        <v>1</v>
      </c>
      <c r="Y183">
        <f>Demand!M25</f>
        <v>0</v>
      </c>
    </row>
    <row r="184" spans="20:25" hidden="1" x14ac:dyDescent="0.25">
      <c r="T184" s="20" t="str">
        <f>'Filing Information'!$O$2</f>
        <v>_0</v>
      </c>
      <c r="U184">
        <f>VLOOKUP(Demand!$I$22,$Q$2:$R$5,2,0)</f>
        <v>7</v>
      </c>
      <c r="V184" t="str">
        <f>Demand!$M$23</f>
        <v/>
      </c>
      <c r="W184">
        <f>MONTH(DATEVALUE(Demand!I26 &amp; "1"))</f>
        <v>3</v>
      </c>
      <c r="X184">
        <f>IF(Demand!$L$22="Actuals", 0, 1)</f>
        <v>1</v>
      </c>
      <c r="Y184">
        <f>Demand!M26</f>
        <v>0</v>
      </c>
    </row>
    <row r="185" spans="20:25" hidden="1" x14ac:dyDescent="0.25">
      <c r="T185" s="20" t="str">
        <f>'Filing Information'!$O$2</f>
        <v>_0</v>
      </c>
      <c r="U185">
        <f>VLOOKUP(Demand!$I$22,$Q$2:$R$5,2,0)</f>
        <v>7</v>
      </c>
      <c r="V185" t="str">
        <f>Demand!$M$23</f>
        <v/>
      </c>
      <c r="W185">
        <f>MONTH(DATEVALUE(Demand!I27 &amp; "1"))</f>
        <v>4</v>
      </c>
      <c r="X185">
        <f>IF(Demand!$L$22="Actuals", 0, 1)</f>
        <v>1</v>
      </c>
      <c r="Y185">
        <f>Demand!M27</f>
        <v>0</v>
      </c>
    </row>
    <row r="186" spans="20:25" hidden="1" x14ac:dyDescent="0.25">
      <c r="T186" s="20" t="str">
        <f>'Filing Information'!$O$2</f>
        <v>_0</v>
      </c>
      <c r="U186">
        <f>VLOOKUP(Demand!$I$22,$Q$2:$R$5,2,0)</f>
        <v>7</v>
      </c>
      <c r="V186" t="str">
        <f>Demand!$M$23</f>
        <v/>
      </c>
      <c r="W186">
        <f>MONTH(DATEVALUE(Demand!I28 &amp; "1"))</f>
        <v>5</v>
      </c>
      <c r="X186">
        <f>IF(Demand!$L$22="Actuals", 0, 1)</f>
        <v>1</v>
      </c>
      <c r="Y186">
        <f>Demand!M28</f>
        <v>0</v>
      </c>
    </row>
    <row r="187" spans="20:25" hidden="1" x14ac:dyDescent="0.25">
      <c r="T187" s="20" t="str">
        <f>'Filing Information'!$O$2</f>
        <v>_0</v>
      </c>
      <c r="U187">
        <f>VLOOKUP(Demand!$I$22,$Q$2:$R$5,2,0)</f>
        <v>7</v>
      </c>
      <c r="V187" t="str">
        <f>Demand!$M$23</f>
        <v/>
      </c>
      <c r="W187">
        <f>MONTH(DATEVALUE(Demand!I29 &amp; "1"))</f>
        <v>6</v>
      </c>
      <c r="X187">
        <f>IF(Demand!$L$22="Actuals", 0, 1)</f>
        <v>1</v>
      </c>
      <c r="Y187">
        <f>Demand!M29</f>
        <v>0</v>
      </c>
    </row>
    <row r="188" spans="20:25" hidden="1" x14ac:dyDescent="0.25">
      <c r="T188" s="20" t="str">
        <f>'Filing Information'!$O$2</f>
        <v>_0</v>
      </c>
      <c r="U188">
        <f>VLOOKUP(Demand!$I$22,$Q$2:$R$5,2,0)</f>
        <v>7</v>
      </c>
      <c r="V188" t="str">
        <f>Demand!$M$23</f>
        <v/>
      </c>
      <c r="W188">
        <f>MONTH(DATEVALUE(Demand!I30 &amp; "1"))</f>
        <v>7</v>
      </c>
      <c r="X188">
        <f>IF(Demand!$L$22="Actuals", 0, 1)</f>
        <v>1</v>
      </c>
      <c r="Y188">
        <f>Demand!M30</f>
        <v>0</v>
      </c>
    </row>
    <row r="189" spans="20:25" hidden="1" x14ac:dyDescent="0.25">
      <c r="T189" s="20" t="str">
        <f>'Filing Information'!$O$2</f>
        <v>_0</v>
      </c>
      <c r="U189">
        <f>VLOOKUP(Demand!$I$22,$Q$2:$R$5,2,0)</f>
        <v>7</v>
      </c>
      <c r="V189" t="str">
        <f>Demand!$M$23</f>
        <v/>
      </c>
      <c r="W189">
        <f>MONTH(DATEVALUE(Demand!I31 &amp; "1"))</f>
        <v>8</v>
      </c>
      <c r="X189">
        <f>IF(Demand!$L$22="Actuals", 0, 1)</f>
        <v>1</v>
      </c>
      <c r="Y189">
        <f>Demand!M31</f>
        <v>0</v>
      </c>
    </row>
    <row r="190" spans="20:25" hidden="1" x14ac:dyDescent="0.25">
      <c r="T190" s="20" t="str">
        <f>'Filing Information'!$O$2</f>
        <v>_0</v>
      </c>
      <c r="U190">
        <f>VLOOKUP(Demand!$I$22,$Q$2:$R$5,2,0)</f>
        <v>7</v>
      </c>
      <c r="V190" t="str">
        <f>Demand!$M$23</f>
        <v/>
      </c>
      <c r="W190">
        <f>MONTH(DATEVALUE(Demand!I32 &amp; "1"))</f>
        <v>9</v>
      </c>
      <c r="X190">
        <f>IF(Demand!$L$22="Actuals", 0, 1)</f>
        <v>1</v>
      </c>
      <c r="Y190">
        <f>Demand!M32</f>
        <v>0</v>
      </c>
    </row>
    <row r="191" spans="20:25" hidden="1" x14ac:dyDescent="0.25">
      <c r="T191" s="20" t="str">
        <f>'Filing Information'!$O$2</f>
        <v>_0</v>
      </c>
      <c r="U191">
        <f>VLOOKUP(Demand!$I$22,$Q$2:$R$5,2,0)</f>
        <v>7</v>
      </c>
      <c r="V191" t="str">
        <f>Demand!$M$23</f>
        <v/>
      </c>
      <c r="W191">
        <f>MONTH(DATEVALUE(Demand!I33 &amp; "1"))</f>
        <v>10</v>
      </c>
      <c r="X191">
        <f>IF(Demand!$L$22="Actuals", 0, 1)</f>
        <v>1</v>
      </c>
      <c r="Y191">
        <f>Demand!M33</f>
        <v>0</v>
      </c>
    </row>
    <row r="192" spans="20:25" hidden="1" x14ac:dyDescent="0.25">
      <c r="T192" s="20" t="str">
        <f>'Filing Information'!$O$2</f>
        <v>_0</v>
      </c>
      <c r="U192">
        <f>VLOOKUP(Demand!$I$22,$Q$2:$R$5,2,0)</f>
        <v>7</v>
      </c>
      <c r="V192" t="str">
        <f>Demand!$M$23</f>
        <v/>
      </c>
      <c r="W192">
        <f>MONTH(DATEVALUE(Demand!I34 &amp; "1"))</f>
        <v>11</v>
      </c>
      <c r="X192">
        <f>IF(Demand!$L$22="Actuals", 0, 1)</f>
        <v>1</v>
      </c>
      <c r="Y192">
        <f>Demand!M34</f>
        <v>0</v>
      </c>
    </row>
    <row r="193" spans="20:25" hidden="1" x14ac:dyDescent="0.25">
      <c r="T193" s="20" t="str">
        <f>'Filing Information'!$O$2</f>
        <v>_0</v>
      </c>
      <c r="U193">
        <f>VLOOKUP(Demand!$I$22,$Q$2:$R$5,2,0)</f>
        <v>7</v>
      </c>
      <c r="V193" t="str">
        <f>Demand!$M$23</f>
        <v/>
      </c>
      <c r="W193">
        <f>MONTH(DATEVALUE(Demand!I35 &amp; "1"))</f>
        <v>12</v>
      </c>
      <c r="X193" s="4">
        <f>IF(Demand!$L$22="Actuals", 0, 1)</f>
        <v>1</v>
      </c>
      <c r="Y193" s="4">
        <f>Demand!M35</f>
        <v>0</v>
      </c>
    </row>
  </sheetData>
  <sheetProtection algorithmName="SHA-512" hashValue="PuMMAyDgDsT0MVfiNuWy76laNrFxHLhHXO+S2I7OT8tglByfUyZmQaY07KGHzuBLXltSx4pt8ea5rliEJRw6gw==" saltValue="6cjD+xty36uavFvN8F72Vw==" spinCount="100000" sheet="1" selectLockedCells="1"/>
  <mergeCells count="15">
    <mergeCell ref="J1:O1"/>
    <mergeCell ref="L22:M22"/>
    <mergeCell ref="D5:E5"/>
    <mergeCell ref="F5:G5"/>
    <mergeCell ref="C2:M4"/>
    <mergeCell ref="I5:I6"/>
    <mergeCell ref="J5:K5"/>
    <mergeCell ref="L5:M5"/>
    <mergeCell ref="C5:C6"/>
    <mergeCell ref="C22:C23"/>
    <mergeCell ref="D22:E22"/>
    <mergeCell ref="F22:G22"/>
    <mergeCell ref="I22:I23"/>
    <mergeCell ref="J22:K22"/>
    <mergeCell ref="C1:I1"/>
  </mergeCells>
  <phoneticPr fontId="2" type="noConversion"/>
  <dataValidations count="1">
    <dataValidation type="decimal" operator="greaterThanOrEqual" allowBlank="1" showInputMessage="1" showErrorMessage="1" sqref="D7:G18 J7:M18 D24:G35 J24:M35" xr:uid="{E2C73AD9-9241-44EC-8CB7-7A32ED87A7E6}">
      <formula1>0</formula1>
    </dataValidation>
  </dataValidations>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DEA12-3704-421A-9730-E14A72139B14}">
  <sheetPr codeName="Sheet8"/>
  <dimension ref="A1:V157"/>
  <sheetViews>
    <sheetView workbookViewId="0">
      <selection activeCell="E9" sqref="E9"/>
    </sheetView>
  </sheetViews>
  <sheetFormatPr defaultColWidth="0" defaultRowHeight="15" zeroHeight="1" x14ac:dyDescent="0.25"/>
  <cols>
    <col min="1" max="1" width="5.42578125" style="15" customWidth="1"/>
    <col min="2" max="2" width="4" style="39" customWidth="1"/>
    <col min="3" max="3" width="19.28515625" customWidth="1"/>
    <col min="4" max="4" width="45.85546875" customWidth="1"/>
    <col min="5" max="5" width="20.7109375" customWidth="1"/>
    <col min="6" max="6" width="3.7109375" customWidth="1"/>
    <col min="7" max="7" width="20.7109375" customWidth="1"/>
    <col min="8" max="8" width="3.7109375" customWidth="1"/>
    <col min="9" max="9" width="20.7109375" customWidth="1"/>
    <col min="10" max="10" width="3.7109375" customWidth="1"/>
    <col min="11" max="11" width="20.7109375" customWidth="1"/>
    <col min="12" max="12" width="5.28515625" style="15" customWidth="1"/>
    <col min="13" max="13" width="6.28515625" style="15" customWidth="1"/>
    <col min="14" max="16384" width="8.85546875" style="82" hidden="1"/>
  </cols>
  <sheetData>
    <row r="1" spans="2:22" ht="72.599999999999994" customHeight="1" x14ac:dyDescent="0.25">
      <c r="C1" s="195" t="s">
        <v>366</v>
      </c>
      <c r="D1" s="195"/>
      <c r="E1" s="195"/>
      <c r="F1" s="195"/>
      <c r="G1" s="195"/>
      <c r="H1" s="195"/>
      <c r="I1" s="196" t="s">
        <v>1</v>
      </c>
      <c r="J1" s="196"/>
      <c r="K1" s="196"/>
      <c r="L1" s="196"/>
      <c r="M1" s="196"/>
      <c r="Q1" t="s">
        <v>178</v>
      </c>
      <c r="R1" t="s">
        <v>297</v>
      </c>
      <c r="S1" t="s">
        <v>367</v>
      </c>
      <c r="T1" t="s">
        <v>344</v>
      </c>
      <c r="U1" t="s">
        <v>368</v>
      </c>
      <c r="V1" t="s">
        <v>295</v>
      </c>
    </row>
    <row r="2" spans="2:22" x14ac:dyDescent="0.25">
      <c r="C2" s="237" t="s">
        <v>369</v>
      </c>
      <c r="D2" s="237"/>
      <c r="E2" s="237"/>
      <c r="F2" s="237"/>
      <c r="G2" s="237"/>
      <c r="H2" s="237"/>
      <c r="I2" s="237"/>
      <c r="J2" s="237"/>
      <c r="K2" s="237"/>
      <c r="Q2" s="20" t="str">
        <f>'Filing Information'!$O$2</f>
        <v>_0</v>
      </c>
      <c r="R2">
        <v>6</v>
      </c>
      <c r="S2" t="str">
        <f>'VRS Expenses'!E6</f>
        <v/>
      </c>
      <c r="T2">
        <v>0</v>
      </c>
      <c r="U2">
        <f>'VRS Expenses'!B9</f>
        <v>1</v>
      </c>
      <c r="V2" s="56">
        <f>'VRS Expenses'!E9</f>
        <v>0</v>
      </c>
    </row>
    <row r="3" spans="2:22" x14ac:dyDescent="0.25">
      <c r="C3" s="237"/>
      <c r="D3" s="237"/>
      <c r="E3" s="237"/>
      <c r="F3" s="237"/>
      <c r="G3" s="237"/>
      <c r="H3" s="237"/>
      <c r="I3" s="237"/>
      <c r="J3" s="237"/>
      <c r="K3" s="237"/>
      <c r="Q3" s="20" t="str">
        <f>'Filing Information'!$O$2</f>
        <v>_0</v>
      </c>
      <c r="R3">
        <v>6</v>
      </c>
      <c r="S3" t="str">
        <f>'VRS Expenses'!E6</f>
        <v/>
      </c>
      <c r="T3">
        <v>0</v>
      </c>
      <c r="U3">
        <f>'VRS Expenses'!B11</f>
        <v>2</v>
      </c>
      <c r="V3" s="56">
        <f>'VRS Expenses'!E11</f>
        <v>0</v>
      </c>
    </row>
    <row r="4" spans="2:22" x14ac:dyDescent="0.25">
      <c r="C4" s="250"/>
      <c r="D4" s="250"/>
      <c r="E4" s="250"/>
      <c r="F4" s="250"/>
      <c r="G4" s="250"/>
      <c r="H4" s="250"/>
      <c r="I4" s="250"/>
      <c r="J4" s="250"/>
      <c r="K4" s="250"/>
      <c r="Q4" s="20" t="str">
        <f>'Filing Information'!$O$2</f>
        <v>_0</v>
      </c>
      <c r="R4">
        <v>6</v>
      </c>
      <c r="S4" t="str">
        <f>'VRS Expenses'!E6</f>
        <v/>
      </c>
      <c r="T4">
        <v>0</v>
      </c>
      <c r="U4">
        <f>'VRS Expenses'!B13</f>
        <v>3</v>
      </c>
      <c r="V4" s="56">
        <f>'VRS Expenses'!E13</f>
        <v>0</v>
      </c>
    </row>
    <row r="5" spans="2:22" ht="15.75" x14ac:dyDescent="0.25">
      <c r="C5" s="251"/>
      <c r="D5" s="251"/>
      <c r="E5" s="249" t="s">
        <v>350</v>
      </c>
      <c r="F5" s="249"/>
      <c r="G5" s="249"/>
      <c r="H5" s="30"/>
      <c r="I5" s="249" t="s">
        <v>351</v>
      </c>
      <c r="J5" s="249"/>
      <c r="K5" s="249"/>
      <c r="L5" s="22"/>
      <c r="Q5" s="20" t="str">
        <f>'Filing Information'!$O$2</f>
        <v>_0</v>
      </c>
      <c r="R5">
        <v>6</v>
      </c>
      <c r="S5" t="str">
        <f>'VRS Expenses'!E6</f>
        <v/>
      </c>
      <c r="T5">
        <v>0</v>
      </c>
      <c r="U5">
        <f>'VRS Expenses'!B15</f>
        <v>4</v>
      </c>
      <c r="V5" s="56">
        <f>'VRS Expenses'!E15</f>
        <v>0</v>
      </c>
    </row>
    <row r="6" spans="2:22" ht="15.75" x14ac:dyDescent="0.25">
      <c r="C6" s="251"/>
      <c r="D6" s="251"/>
      <c r="E6" s="113" t="str">
        <f>IF(ISBLANK('Filing Information'!E27), "", 'Filing Information'!E27-1)</f>
        <v/>
      </c>
      <c r="F6" s="113"/>
      <c r="G6" s="113" t="str">
        <f>IF(ISBLANK('Filing Information'!E27), "", 'Filing Information'!E27)</f>
        <v/>
      </c>
      <c r="H6" s="113"/>
      <c r="I6" s="113" t="str">
        <f>IF(ISBLANK('Filing Information'!E27), "", 'Filing Information'!E27+1)</f>
        <v/>
      </c>
      <c r="J6" s="113"/>
      <c r="K6" s="113" t="str">
        <f>IF(ISBLANK('Filing Information'!E27), "", 'Filing Information'!E27+2)</f>
        <v/>
      </c>
      <c r="L6" s="22"/>
      <c r="Q6" s="20" t="str">
        <f>'Filing Information'!$O$2</f>
        <v>_0</v>
      </c>
      <c r="R6">
        <v>6</v>
      </c>
      <c r="S6" t="str">
        <f>'VRS Expenses'!E6</f>
        <v/>
      </c>
      <c r="T6">
        <v>0</v>
      </c>
      <c r="U6">
        <f>'VRS Expenses'!B17</f>
        <v>5</v>
      </c>
      <c r="V6" s="56">
        <f>'VRS Expenses'!E17</f>
        <v>0</v>
      </c>
    </row>
    <row r="7" spans="2:22" ht="15.75" x14ac:dyDescent="0.25">
      <c r="C7" s="247" t="s">
        <v>118</v>
      </c>
      <c r="D7" s="247"/>
      <c r="E7" s="247"/>
      <c r="F7" s="247"/>
      <c r="G7" s="247"/>
      <c r="H7" s="247"/>
      <c r="I7" s="247"/>
      <c r="J7" s="247"/>
      <c r="K7" s="247"/>
      <c r="L7" s="22"/>
      <c r="Q7" s="20" t="str">
        <f>'Filing Information'!$O$2</f>
        <v>_0</v>
      </c>
      <c r="R7">
        <v>6</v>
      </c>
      <c r="S7" t="str">
        <f>'VRS Expenses'!E6</f>
        <v/>
      </c>
      <c r="T7">
        <v>0</v>
      </c>
      <c r="U7">
        <f>'VRS Expenses'!B19</f>
        <v>6</v>
      </c>
      <c r="V7" s="56">
        <f>'VRS Expenses'!E19</f>
        <v>0</v>
      </c>
    </row>
    <row r="8" spans="2:22" ht="6" customHeight="1" x14ac:dyDescent="0.25">
      <c r="C8" s="25"/>
      <c r="D8" s="25"/>
      <c r="E8" s="25"/>
      <c r="F8" s="25"/>
      <c r="G8" s="25"/>
      <c r="H8" s="25"/>
      <c r="I8" s="25"/>
      <c r="J8" s="25"/>
      <c r="K8" s="25"/>
      <c r="L8" s="22"/>
      <c r="Q8" s="20" t="str">
        <f>'Filing Information'!$O$2</f>
        <v>_0</v>
      </c>
      <c r="R8">
        <v>6</v>
      </c>
      <c r="S8" t="str">
        <f>'VRS Expenses'!E6</f>
        <v/>
      </c>
      <c r="T8">
        <v>0</v>
      </c>
      <c r="U8">
        <f>'VRS Expenses'!B25</f>
        <v>7</v>
      </c>
      <c r="V8" s="56">
        <f>'VRS Expenses'!E25</f>
        <v>0</v>
      </c>
    </row>
    <row r="9" spans="2:22" ht="14.45" customHeight="1" x14ac:dyDescent="0.25">
      <c r="B9" s="39">
        <v>1</v>
      </c>
      <c r="C9" s="245" t="s">
        <v>39</v>
      </c>
      <c r="D9" s="245"/>
      <c r="E9" s="78">
        <v>0</v>
      </c>
      <c r="F9" s="27"/>
      <c r="G9" s="78">
        <v>0</v>
      </c>
      <c r="H9" s="27"/>
      <c r="I9" s="78">
        <v>0</v>
      </c>
      <c r="J9" s="27"/>
      <c r="K9" s="78">
        <v>0</v>
      </c>
      <c r="L9" s="22"/>
      <c r="Q9" s="20" t="str">
        <f>'Filing Information'!$O$2</f>
        <v>_0</v>
      </c>
      <c r="R9">
        <v>6</v>
      </c>
      <c r="S9" t="str">
        <f>'VRS Expenses'!E6</f>
        <v/>
      </c>
      <c r="T9">
        <v>0</v>
      </c>
      <c r="U9">
        <f>'VRS Expenses'!B27</f>
        <v>8</v>
      </c>
      <c r="V9" s="56">
        <f>'VRS Expenses'!E27</f>
        <v>0</v>
      </c>
    </row>
    <row r="10" spans="2:22" ht="6" customHeight="1" x14ac:dyDescent="0.25">
      <c r="C10" s="111"/>
      <c r="D10" s="111"/>
      <c r="E10" s="27"/>
      <c r="F10" s="27"/>
      <c r="G10" s="27"/>
      <c r="H10" s="27"/>
      <c r="I10" s="27"/>
      <c r="J10" s="27"/>
      <c r="K10" s="27"/>
      <c r="L10" s="22"/>
      <c r="Q10" s="20" t="str">
        <f>'Filing Information'!$O$2</f>
        <v>_0</v>
      </c>
      <c r="R10">
        <v>6</v>
      </c>
      <c r="S10" t="str">
        <f>'VRS Expenses'!E6</f>
        <v/>
      </c>
      <c r="T10">
        <v>0</v>
      </c>
      <c r="U10">
        <f>'VRS Expenses'!B29</f>
        <v>9</v>
      </c>
      <c r="V10" s="56">
        <f>'VRS Expenses'!E29</f>
        <v>0</v>
      </c>
    </row>
    <row r="11" spans="2:22" x14ac:dyDescent="0.25">
      <c r="B11" s="39">
        <v>2</v>
      </c>
      <c r="C11" s="245" t="s">
        <v>41</v>
      </c>
      <c r="D11" s="245"/>
      <c r="E11" s="78">
        <v>0</v>
      </c>
      <c r="F11" s="27"/>
      <c r="G11" s="78">
        <v>0</v>
      </c>
      <c r="H11" s="27"/>
      <c r="I11" s="78">
        <v>0</v>
      </c>
      <c r="J11" s="27"/>
      <c r="K11" s="78">
        <v>0</v>
      </c>
      <c r="L11" s="22"/>
      <c r="Q11" s="20" t="str">
        <f>'Filing Information'!$O$2</f>
        <v>_0</v>
      </c>
      <c r="R11">
        <v>6</v>
      </c>
      <c r="S11" t="str">
        <f>'VRS Expenses'!E6</f>
        <v/>
      </c>
      <c r="T11">
        <v>0</v>
      </c>
      <c r="U11">
        <f>'VRS Expenses'!B31</f>
        <v>10</v>
      </c>
      <c r="V11" s="56">
        <f>'VRS Expenses'!E31</f>
        <v>0</v>
      </c>
    </row>
    <row r="12" spans="2:22" ht="6" customHeight="1" x14ac:dyDescent="0.25">
      <c r="C12" s="111"/>
      <c r="D12" s="111"/>
      <c r="E12" s="27"/>
      <c r="F12" s="27"/>
      <c r="G12" s="27"/>
      <c r="H12" s="27"/>
      <c r="I12" s="27"/>
      <c r="J12" s="27"/>
      <c r="K12" s="27"/>
      <c r="L12" s="22"/>
      <c r="Q12" s="20" t="str">
        <f>'Filing Information'!$O$2</f>
        <v>_0</v>
      </c>
      <c r="R12">
        <v>6</v>
      </c>
      <c r="S12" t="str">
        <f>'VRS Expenses'!E6</f>
        <v/>
      </c>
      <c r="T12">
        <v>0</v>
      </c>
      <c r="U12">
        <f>'VRS Expenses'!B33</f>
        <v>11</v>
      </c>
      <c r="V12" s="56">
        <f>'VRS Expenses'!E33</f>
        <v>0</v>
      </c>
    </row>
    <row r="13" spans="2:22" x14ac:dyDescent="0.25">
      <c r="B13" s="39">
        <v>3</v>
      </c>
      <c r="C13" s="245" t="s">
        <v>43</v>
      </c>
      <c r="D13" s="245"/>
      <c r="E13" s="78">
        <v>0</v>
      </c>
      <c r="F13" s="27"/>
      <c r="G13" s="78">
        <v>0</v>
      </c>
      <c r="H13" s="27"/>
      <c r="I13" s="78">
        <v>0</v>
      </c>
      <c r="J13" s="27"/>
      <c r="K13" s="78">
        <v>0</v>
      </c>
      <c r="L13" s="22"/>
      <c r="Q13" s="20" t="str">
        <f>'Filing Information'!$O$2</f>
        <v>_0</v>
      </c>
      <c r="R13">
        <v>6</v>
      </c>
      <c r="S13" t="str">
        <f>'VRS Expenses'!E6</f>
        <v/>
      </c>
      <c r="T13">
        <v>0</v>
      </c>
      <c r="U13">
        <f>'VRS Expenses'!B39</f>
        <v>12</v>
      </c>
      <c r="V13" s="56">
        <f>'VRS Expenses'!E39</f>
        <v>0</v>
      </c>
    </row>
    <row r="14" spans="2:22" ht="6" customHeight="1" x14ac:dyDescent="0.25">
      <c r="C14" s="111"/>
      <c r="D14" s="111"/>
      <c r="E14" s="27"/>
      <c r="F14" s="27"/>
      <c r="G14" s="27"/>
      <c r="H14" s="27"/>
      <c r="I14" s="27"/>
      <c r="J14" s="27"/>
      <c r="K14" s="27"/>
      <c r="L14" s="22"/>
      <c r="Q14" s="20" t="str">
        <f>'Filing Information'!$O$2</f>
        <v>_0</v>
      </c>
      <c r="R14">
        <v>6</v>
      </c>
      <c r="S14" t="str">
        <f>'VRS Expenses'!E6</f>
        <v/>
      </c>
      <c r="T14">
        <v>0</v>
      </c>
      <c r="U14">
        <f>'VRS Expenses'!B41</f>
        <v>13</v>
      </c>
      <c r="V14" s="56">
        <f>'VRS Expenses'!E41</f>
        <v>0</v>
      </c>
    </row>
    <row r="15" spans="2:22" x14ac:dyDescent="0.25">
      <c r="B15" s="39">
        <v>4</v>
      </c>
      <c r="C15" s="245" t="s">
        <v>370</v>
      </c>
      <c r="D15" s="245"/>
      <c r="E15" s="78">
        <v>0</v>
      </c>
      <c r="F15" s="27"/>
      <c r="G15" s="78">
        <v>0</v>
      </c>
      <c r="H15" s="27"/>
      <c r="I15" s="78">
        <v>0</v>
      </c>
      <c r="J15" s="27"/>
      <c r="K15" s="78">
        <v>0</v>
      </c>
      <c r="L15" s="22"/>
      <c r="Q15" s="20" t="str">
        <f>'Filing Information'!$O$2</f>
        <v>_0</v>
      </c>
      <c r="R15">
        <v>6</v>
      </c>
      <c r="S15" t="str">
        <f>'VRS Expenses'!E6</f>
        <v/>
      </c>
      <c r="T15">
        <v>0</v>
      </c>
      <c r="U15">
        <f>'VRS Expenses'!B43</f>
        <v>14</v>
      </c>
      <c r="V15" s="56">
        <f>'VRS Expenses'!E43</f>
        <v>0</v>
      </c>
    </row>
    <row r="16" spans="2:22" ht="6" customHeight="1" x14ac:dyDescent="0.25">
      <c r="C16" s="111"/>
      <c r="D16" s="111"/>
      <c r="E16" s="27"/>
      <c r="F16" s="27"/>
      <c r="G16" s="27"/>
      <c r="H16" s="27"/>
      <c r="I16" s="27"/>
      <c r="J16" s="27"/>
      <c r="K16" s="27"/>
      <c r="L16" s="22"/>
      <c r="Q16" s="20" t="str">
        <f>'Filing Information'!$O$2</f>
        <v>_0</v>
      </c>
      <c r="R16">
        <v>6</v>
      </c>
      <c r="S16" t="str">
        <f>'VRS Expenses'!E6</f>
        <v/>
      </c>
      <c r="T16">
        <v>0</v>
      </c>
      <c r="U16">
        <f>'VRS Expenses'!B45</f>
        <v>15</v>
      </c>
      <c r="V16" s="56">
        <f>'VRS Expenses'!E45</f>
        <v>0</v>
      </c>
    </row>
    <row r="17" spans="2:22" x14ac:dyDescent="0.25">
      <c r="B17" s="39">
        <v>5</v>
      </c>
      <c r="C17" s="245" t="s">
        <v>371</v>
      </c>
      <c r="D17" s="245"/>
      <c r="E17" s="78">
        <v>0</v>
      </c>
      <c r="F17" s="27"/>
      <c r="G17" s="78">
        <v>0</v>
      </c>
      <c r="H17" s="27"/>
      <c r="I17" s="78">
        <v>0</v>
      </c>
      <c r="J17" s="27"/>
      <c r="K17" s="78">
        <v>0</v>
      </c>
      <c r="L17" s="22"/>
      <c r="Q17" s="20" t="str">
        <f>'Filing Information'!$O$2</f>
        <v>_0</v>
      </c>
      <c r="R17">
        <v>6</v>
      </c>
      <c r="S17" t="str">
        <f>'VRS Expenses'!E6</f>
        <v/>
      </c>
      <c r="T17">
        <v>0</v>
      </c>
      <c r="U17">
        <f>'VRS Expenses'!B47</f>
        <v>16</v>
      </c>
      <c r="V17" s="56">
        <f>'VRS Expenses'!E47</f>
        <v>0</v>
      </c>
    </row>
    <row r="18" spans="2:22" ht="6" customHeight="1" x14ac:dyDescent="0.25">
      <c r="C18" s="111"/>
      <c r="D18" s="111"/>
      <c r="E18" s="27"/>
      <c r="F18" s="27"/>
      <c r="G18" s="27"/>
      <c r="H18" s="27"/>
      <c r="I18" s="27"/>
      <c r="J18" s="27"/>
      <c r="K18" s="27"/>
      <c r="L18" s="22"/>
      <c r="Q18" s="20" t="str">
        <f>'Filing Information'!$O$2</f>
        <v>_0</v>
      </c>
      <c r="R18">
        <v>6</v>
      </c>
      <c r="S18" t="str">
        <f>'VRS Expenses'!E6</f>
        <v/>
      </c>
      <c r="T18">
        <v>0</v>
      </c>
      <c r="U18">
        <f>'VRS Expenses'!B49</f>
        <v>17</v>
      </c>
      <c r="V18" s="56">
        <f>'VRS Expenses'!E49</f>
        <v>0</v>
      </c>
    </row>
    <row r="19" spans="2:22" x14ac:dyDescent="0.25">
      <c r="B19" s="39">
        <v>6</v>
      </c>
      <c r="C19" s="245" t="s">
        <v>372</v>
      </c>
      <c r="D19" s="245"/>
      <c r="E19" s="78">
        <v>0</v>
      </c>
      <c r="F19" s="27"/>
      <c r="G19" s="78">
        <v>0</v>
      </c>
      <c r="H19" s="27"/>
      <c r="I19" s="78">
        <v>0</v>
      </c>
      <c r="J19" s="27"/>
      <c r="K19" s="78">
        <v>0</v>
      </c>
      <c r="L19" s="22"/>
      <c r="Q19" s="20" t="str">
        <f>'Filing Information'!$O$2</f>
        <v>_0</v>
      </c>
      <c r="R19">
        <v>6</v>
      </c>
      <c r="S19" t="str">
        <f>'VRS Expenses'!E6</f>
        <v/>
      </c>
      <c r="T19">
        <v>0</v>
      </c>
      <c r="U19">
        <f>'VRS Expenses'!B51</f>
        <v>18</v>
      </c>
      <c r="V19" s="56">
        <f>'VRS Expenses'!E51</f>
        <v>0</v>
      </c>
    </row>
    <row r="20" spans="2:22" ht="6" customHeight="1" x14ac:dyDescent="0.25">
      <c r="C20" s="111"/>
      <c r="D20" s="111"/>
      <c r="E20" s="27"/>
      <c r="F20" s="27"/>
      <c r="G20" s="27"/>
      <c r="H20" s="27"/>
      <c r="I20" s="27"/>
      <c r="J20" s="27"/>
      <c r="K20" s="27"/>
      <c r="L20" s="22"/>
      <c r="Q20" s="20" t="str">
        <f>'Filing Information'!$O$2</f>
        <v>_0</v>
      </c>
      <c r="R20">
        <v>6</v>
      </c>
      <c r="S20" t="str">
        <f>'VRS Expenses'!E6</f>
        <v/>
      </c>
      <c r="T20">
        <v>0</v>
      </c>
      <c r="U20">
        <f>'VRS Expenses'!B53</f>
        <v>19</v>
      </c>
      <c r="V20" s="56">
        <f>'VRS Expenses'!E53</f>
        <v>0</v>
      </c>
    </row>
    <row r="21" spans="2:22" ht="16.149999999999999" customHeight="1" x14ac:dyDescent="0.25">
      <c r="C21" s="248" t="s">
        <v>373</v>
      </c>
      <c r="D21" s="248"/>
      <c r="E21" s="28">
        <f>SUM(E9,E11,E13,E15,E17,E19)</f>
        <v>0</v>
      </c>
      <c r="F21" s="29"/>
      <c r="G21" s="28">
        <f>SUM(G9,G11,G13,G15,G17,G19)</f>
        <v>0</v>
      </c>
      <c r="H21" s="29"/>
      <c r="I21" s="28">
        <f>SUM(I9,I11,I13,I15,I17,I19)</f>
        <v>0</v>
      </c>
      <c r="J21" s="29"/>
      <c r="K21" s="28">
        <f>SUM(K9,K11,K13,K15,K17,K19)</f>
        <v>0</v>
      </c>
      <c r="L21" s="22"/>
      <c r="Q21" s="20" t="str">
        <f>'Filing Information'!$O$2</f>
        <v>_0</v>
      </c>
      <c r="R21">
        <v>6</v>
      </c>
      <c r="S21" t="str">
        <f>'VRS Expenses'!E6</f>
        <v/>
      </c>
      <c r="T21">
        <v>0</v>
      </c>
      <c r="U21">
        <f>'VRS Expenses'!B55</f>
        <v>20</v>
      </c>
      <c r="V21" s="56">
        <f>'VRS Expenses'!E55</f>
        <v>0</v>
      </c>
    </row>
    <row r="22" spans="2:22" ht="6" customHeight="1" x14ac:dyDescent="0.25">
      <c r="C22" s="26"/>
      <c r="D22" s="26"/>
      <c r="E22" s="22"/>
      <c r="F22" s="22"/>
      <c r="G22" s="22"/>
      <c r="H22" s="22"/>
      <c r="I22" s="22"/>
      <c r="J22" s="22"/>
      <c r="K22" s="22"/>
      <c r="L22" s="22"/>
      <c r="Q22" s="20" t="str">
        <f>'Filing Information'!$O$2</f>
        <v>_0</v>
      </c>
      <c r="R22">
        <v>6</v>
      </c>
      <c r="S22" t="str">
        <f>'VRS Expenses'!E6</f>
        <v/>
      </c>
      <c r="T22">
        <v>0</v>
      </c>
      <c r="U22">
        <f>'VRS Expenses'!B57</f>
        <v>21</v>
      </c>
      <c r="V22" s="56">
        <f>'VRS Expenses'!E57</f>
        <v>0</v>
      </c>
    </row>
    <row r="23" spans="2:22" ht="15.75" x14ac:dyDescent="0.25">
      <c r="C23" s="247" t="s">
        <v>130</v>
      </c>
      <c r="D23" s="247"/>
      <c r="E23" s="247"/>
      <c r="F23" s="247"/>
      <c r="G23" s="247"/>
      <c r="H23" s="247"/>
      <c r="I23" s="247"/>
      <c r="J23" s="247"/>
      <c r="K23" s="247"/>
      <c r="L23" s="22"/>
      <c r="Q23" s="20" t="str">
        <f>'Filing Information'!$O$2</f>
        <v>_0</v>
      </c>
      <c r="R23">
        <v>6</v>
      </c>
      <c r="S23" t="str">
        <f>'VRS Expenses'!E6</f>
        <v/>
      </c>
      <c r="T23">
        <v>0</v>
      </c>
      <c r="U23">
        <f>'VRS Expenses'!B63</f>
        <v>22</v>
      </c>
      <c r="V23" s="56">
        <f>'VRS Expenses'!E63</f>
        <v>0</v>
      </c>
    </row>
    <row r="24" spans="2:22" ht="6" customHeight="1" x14ac:dyDescent="0.25">
      <c r="C24" s="31"/>
      <c r="D24" s="31"/>
      <c r="E24" s="27"/>
      <c r="F24" s="27"/>
      <c r="G24" s="27"/>
      <c r="H24" s="27"/>
      <c r="I24" s="27"/>
      <c r="J24" s="27"/>
      <c r="K24" s="27"/>
      <c r="L24" s="22"/>
      <c r="Q24" s="20" t="str">
        <f>'Filing Information'!$O$2</f>
        <v>_0</v>
      </c>
      <c r="R24">
        <v>6</v>
      </c>
      <c r="S24" t="str">
        <f>'VRS Expenses'!E6</f>
        <v/>
      </c>
      <c r="T24">
        <v>0</v>
      </c>
      <c r="U24">
        <f>'VRS Expenses'!B65</f>
        <v>23</v>
      </c>
      <c r="V24" s="56">
        <f>'VRS Expenses'!E65</f>
        <v>0</v>
      </c>
    </row>
    <row r="25" spans="2:22" x14ac:dyDescent="0.25">
      <c r="B25" s="39">
        <v>7</v>
      </c>
      <c r="C25" s="246" t="s">
        <v>374</v>
      </c>
      <c r="D25" s="246"/>
      <c r="E25" s="78">
        <v>0</v>
      </c>
      <c r="F25" s="27"/>
      <c r="G25" s="78">
        <v>0</v>
      </c>
      <c r="H25" s="27"/>
      <c r="I25" s="78">
        <v>0</v>
      </c>
      <c r="J25" s="27"/>
      <c r="K25" s="78">
        <v>0</v>
      </c>
      <c r="L25" s="22"/>
      <c r="Q25" s="20" t="str">
        <f>'Filing Information'!$O$2</f>
        <v>_0</v>
      </c>
      <c r="R25">
        <v>6</v>
      </c>
      <c r="S25" t="str">
        <f>'VRS Expenses'!E6</f>
        <v/>
      </c>
      <c r="T25">
        <v>0</v>
      </c>
      <c r="U25">
        <f>'VRS Expenses'!B67</f>
        <v>24</v>
      </c>
      <c r="V25" s="56">
        <f>'VRS Expenses'!E67</f>
        <v>0</v>
      </c>
    </row>
    <row r="26" spans="2:22" ht="6" customHeight="1" x14ac:dyDescent="0.25">
      <c r="C26" s="112"/>
      <c r="D26" s="112"/>
      <c r="E26" s="27"/>
      <c r="F26" s="27"/>
      <c r="G26" s="27"/>
      <c r="H26" s="27"/>
      <c r="I26" s="27"/>
      <c r="J26" s="27"/>
      <c r="K26" s="27"/>
      <c r="L26" s="22"/>
      <c r="Q26" s="20" t="str">
        <f>'Filing Information'!$O$2</f>
        <v>_0</v>
      </c>
      <c r="R26">
        <v>6</v>
      </c>
      <c r="S26" t="str">
        <f>'VRS Expenses'!E6</f>
        <v/>
      </c>
      <c r="T26">
        <v>0</v>
      </c>
      <c r="U26">
        <f>'VRS Expenses'!B69</f>
        <v>25</v>
      </c>
      <c r="V26" s="56">
        <f>'VRS Expenses'!E69</f>
        <v>0</v>
      </c>
    </row>
    <row r="27" spans="2:22" x14ac:dyDescent="0.25">
      <c r="B27" s="39">
        <v>8</v>
      </c>
      <c r="C27" s="246" t="s">
        <v>375</v>
      </c>
      <c r="D27" s="246"/>
      <c r="E27" s="78">
        <v>0</v>
      </c>
      <c r="F27" s="27"/>
      <c r="G27" s="78">
        <v>0</v>
      </c>
      <c r="H27" s="27"/>
      <c r="I27" s="78">
        <v>0</v>
      </c>
      <c r="J27" s="27"/>
      <c r="K27" s="78">
        <v>0</v>
      </c>
      <c r="L27" s="22"/>
      <c r="Q27" s="20" t="str">
        <f>'Filing Information'!$O$2</f>
        <v>_0</v>
      </c>
      <c r="R27">
        <v>6</v>
      </c>
      <c r="S27" t="str">
        <f>'VRS Expenses'!E6</f>
        <v/>
      </c>
      <c r="T27">
        <v>0</v>
      </c>
      <c r="U27">
        <f>'VRS Expenses'!B71</f>
        <v>26</v>
      </c>
      <c r="V27" s="56">
        <f>'VRS Expenses'!E71</f>
        <v>0</v>
      </c>
    </row>
    <row r="28" spans="2:22" ht="6" customHeight="1" x14ac:dyDescent="0.25">
      <c r="C28" s="112"/>
      <c r="D28" s="112"/>
      <c r="E28" s="27"/>
      <c r="F28" s="27"/>
      <c r="G28" s="27"/>
      <c r="H28" s="27"/>
      <c r="I28" s="27"/>
      <c r="J28" s="27"/>
      <c r="K28" s="27"/>
      <c r="L28" s="22"/>
      <c r="Q28" s="20" t="str">
        <f>'Filing Information'!$O$2</f>
        <v>_0</v>
      </c>
      <c r="R28">
        <v>6</v>
      </c>
      <c r="S28" t="str">
        <f>'VRS Expenses'!E6</f>
        <v/>
      </c>
      <c r="T28">
        <v>0</v>
      </c>
      <c r="U28">
        <f>'VRS Expenses'!B77</f>
        <v>27</v>
      </c>
      <c r="V28" s="56">
        <f>'VRS Expenses'!E77</f>
        <v>0</v>
      </c>
    </row>
    <row r="29" spans="2:22" x14ac:dyDescent="0.25">
      <c r="B29" s="39">
        <v>9</v>
      </c>
      <c r="C29" s="246" t="s">
        <v>376</v>
      </c>
      <c r="D29" s="246"/>
      <c r="E29" s="78">
        <v>0</v>
      </c>
      <c r="F29" s="27"/>
      <c r="G29" s="78">
        <v>0</v>
      </c>
      <c r="H29" s="27"/>
      <c r="I29" s="78">
        <v>0</v>
      </c>
      <c r="J29" s="27"/>
      <c r="K29" s="78">
        <v>0</v>
      </c>
      <c r="L29" s="22"/>
      <c r="Q29" s="20" t="str">
        <f>'Filing Information'!$O$2</f>
        <v>_0</v>
      </c>
      <c r="R29">
        <v>6</v>
      </c>
      <c r="S29" t="str">
        <f>'VRS Expenses'!E6</f>
        <v/>
      </c>
      <c r="T29">
        <v>0</v>
      </c>
      <c r="U29">
        <f>'VRS Expenses'!B79</f>
        <v>28</v>
      </c>
      <c r="V29" s="56">
        <f>'VRS Expenses'!E79</f>
        <v>0</v>
      </c>
    </row>
    <row r="30" spans="2:22" ht="6" customHeight="1" x14ac:dyDescent="0.25">
      <c r="C30" s="112"/>
      <c r="D30" s="112"/>
      <c r="E30" s="27"/>
      <c r="F30" s="27"/>
      <c r="G30" s="27"/>
      <c r="H30" s="27"/>
      <c r="I30" s="27"/>
      <c r="J30" s="27"/>
      <c r="K30" s="27"/>
      <c r="L30" s="22"/>
      <c r="Q30" s="20" t="str">
        <f>'Filing Information'!$O$2</f>
        <v>_0</v>
      </c>
      <c r="R30">
        <v>6</v>
      </c>
      <c r="S30" t="str">
        <f>'VRS Expenses'!E6</f>
        <v/>
      </c>
      <c r="T30">
        <v>0</v>
      </c>
      <c r="U30">
        <f>'VRS Expenses'!B81</f>
        <v>29</v>
      </c>
      <c r="V30" s="56">
        <f>'VRS Expenses'!E81</f>
        <v>0</v>
      </c>
    </row>
    <row r="31" spans="2:22" x14ac:dyDescent="0.25">
      <c r="B31" s="39">
        <v>10</v>
      </c>
      <c r="C31" s="246" t="s">
        <v>377</v>
      </c>
      <c r="D31" s="246"/>
      <c r="E31" s="78">
        <v>0</v>
      </c>
      <c r="F31" s="27"/>
      <c r="G31" s="78">
        <v>0</v>
      </c>
      <c r="H31" s="27"/>
      <c r="I31" s="78">
        <v>0</v>
      </c>
      <c r="J31" s="27"/>
      <c r="K31" s="78">
        <v>0</v>
      </c>
      <c r="L31" s="22"/>
      <c r="Q31" s="20" t="str">
        <f>'Filing Information'!$O$2</f>
        <v>_0</v>
      </c>
      <c r="R31">
        <v>6</v>
      </c>
      <c r="S31" t="str">
        <f>'VRS Expenses'!E6</f>
        <v/>
      </c>
      <c r="T31">
        <v>0</v>
      </c>
      <c r="U31">
        <f>'VRS Expenses'!B83</f>
        <v>30</v>
      </c>
      <c r="V31" s="56">
        <f>'VRS Expenses'!E83</f>
        <v>0</v>
      </c>
    </row>
    <row r="32" spans="2:22" ht="6" customHeight="1" x14ac:dyDescent="0.25">
      <c r="C32" s="112"/>
      <c r="D32" s="112"/>
      <c r="E32" s="27"/>
      <c r="F32" s="27"/>
      <c r="G32" s="27"/>
      <c r="H32" s="27"/>
      <c r="I32" s="27"/>
      <c r="J32" s="27"/>
      <c r="K32" s="27"/>
      <c r="L32" s="22"/>
      <c r="Q32" s="20" t="str">
        <f>'Filing Information'!$O$2</f>
        <v>_0</v>
      </c>
      <c r="R32">
        <v>6</v>
      </c>
      <c r="S32" t="str">
        <f>'VRS Expenses'!E6</f>
        <v/>
      </c>
      <c r="T32">
        <v>0</v>
      </c>
      <c r="U32">
        <f>'VRS Expenses'!B85</f>
        <v>31</v>
      </c>
      <c r="V32" s="56">
        <f>'VRS Expenses'!E85</f>
        <v>0</v>
      </c>
    </row>
    <row r="33" spans="2:22" x14ac:dyDescent="0.25">
      <c r="B33" s="39">
        <v>11</v>
      </c>
      <c r="C33" s="246" t="s">
        <v>60</v>
      </c>
      <c r="D33" s="252"/>
      <c r="E33" s="78">
        <v>0</v>
      </c>
      <c r="F33" s="27"/>
      <c r="G33" s="78">
        <v>0</v>
      </c>
      <c r="H33" s="27"/>
      <c r="I33" s="78">
        <v>0</v>
      </c>
      <c r="J33" s="27"/>
      <c r="K33" s="78">
        <v>0</v>
      </c>
      <c r="L33" s="22"/>
      <c r="Q33" s="20" t="str">
        <f>'Filing Information'!$O$2</f>
        <v>_0</v>
      </c>
      <c r="R33">
        <v>6</v>
      </c>
      <c r="S33" t="str">
        <f>'VRS Expenses'!E6</f>
        <v/>
      </c>
      <c r="T33">
        <v>0</v>
      </c>
      <c r="U33">
        <f>'VRS Expenses'!B87</f>
        <v>32</v>
      </c>
      <c r="V33" s="56">
        <f>'VRS Expenses'!E87</f>
        <v>0</v>
      </c>
    </row>
    <row r="34" spans="2:22" ht="6" customHeight="1" x14ac:dyDescent="0.25">
      <c r="C34" s="32"/>
      <c r="D34" s="22"/>
      <c r="E34" s="27"/>
      <c r="F34" s="27"/>
      <c r="G34" s="27"/>
      <c r="H34" s="27"/>
      <c r="I34" s="27"/>
      <c r="J34" s="27"/>
      <c r="K34" s="27"/>
      <c r="L34" s="22"/>
      <c r="Q34" s="20" t="str">
        <f>'Filing Information'!$O$2</f>
        <v>_0</v>
      </c>
      <c r="R34">
        <v>6</v>
      </c>
      <c r="S34" t="str">
        <f>'VRS Expenses'!E6</f>
        <v/>
      </c>
      <c r="T34">
        <v>0</v>
      </c>
      <c r="U34">
        <f>'VRS Expenses'!B89</f>
        <v>33</v>
      </c>
      <c r="V34" s="56">
        <f>'VRS Expenses'!E89</f>
        <v>0</v>
      </c>
    </row>
    <row r="35" spans="2:22" ht="15.75" x14ac:dyDescent="0.25">
      <c r="C35" s="248" t="s">
        <v>373</v>
      </c>
      <c r="D35" s="248" t="s">
        <v>378</v>
      </c>
      <c r="E35" s="28">
        <f>SUM(E25,E27,E29,E31,E33)</f>
        <v>0</v>
      </c>
      <c r="F35" s="29"/>
      <c r="G35" s="28">
        <f>SUM(G25,G27,G29,G31,G33)</f>
        <v>0</v>
      </c>
      <c r="H35" s="29"/>
      <c r="I35" s="28">
        <f>SUM(I25,I27,I29,I31,I33)</f>
        <v>0</v>
      </c>
      <c r="J35" s="29"/>
      <c r="K35" s="28">
        <f>SUM(K25,K27,K29,K31,K33)</f>
        <v>0</v>
      </c>
      <c r="L35" s="22"/>
      <c r="Q35" s="20" t="str">
        <f>'Filing Information'!$O$2</f>
        <v>_0</v>
      </c>
      <c r="R35">
        <v>6</v>
      </c>
      <c r="S35" t="str">
        <f>'VRS Expenses'!E6</f>
        <v/>
      </c>
      <c r="T35">
        <v>0</v>
      </c>
      <c r="U35">
        <f>'VRS Expenses'!B91</f>
        <v>34</v>
      </c>
      <c r="V35" s="56">
        <f>'VRS Expenses'!E91</f>
        <v>0</v>
      </c>
    </row>
    <row r="36" spans="2:22" ht="6" customHeight="1" x14ac:dyDescent="0.25">
      <c r="C36" s="32"/>
      <c r="D36" s="22"/>
      <c r="E36" s="29"/>
      <c r="F36" s="29"/>
      <c r="G36" s="29"/>
      <c r="H36" s="29"/>
      <c r="I36" s="29"/>
      <c r="J36" s="29"/>
      <c r="K36" s="29"/>
      <c r="L36" s="22"/>
      <c r="Q36" s="20" t="str">
        <f>'Filing Information'!$O$2</f>
        <v>_0</v>
      </c>
      <c r="R36">
        <v>6</v>
      </c>
      <c r="S36" t="str">
        <f>'VRS Expenses'!E6</f>
        <v/>
      </c>
      <c r="T36">
        <v>0</v>
      </c>
      <c r="U36">
        <f>'VRS Expenses'!B97</f>
        <v>35</v>
      </c>
      <c r="V36" s="56">
        <f>'VRS Expenses'!E97</f>
        <v>0</v>
      </c>
    </row>
    <row r="37" spans="2:22" ht="15.75" x14ac:dyDescent="0.25">
      <c r="C37" s="247" t="s">
        <v>138</v>
      </c>
      <c r="D37" s="247"/>
      <c r="E37" s="247"/>
      <c r="F37" s="247"/>
      <c r="G37" s="247"/>
      <c r="H37" s="247"/>
      <c r="I37" s="247"/>
      <c r="J37" s="247"/>
      <c r="K37" s="247"/>
      <c r="L37" s="22"/>
      <c r="Q37" s="20" t="str">
        <f>'Filing Information'!$O$2</f>
        <v>_0</v>
      </c>
      <c r="R37">
        <v>6</v>
      </c>
      <c r="S37" t="str">
        <f>'VRS Expenses'!E6</f>
        <v/>
      </c>
      <c r="T37">
        <v>0</v>
      </c>
      <c r="U37">
        <f>'VRS Expenses'!B99</f>
        <v>36</v>
      </c>
      <c r="V37" s="56">
        <f>'VRS Expenses'!E99</f>
        <v>0</v>
      </c>
    </row>
    <row r="38" spans="2:22" ht="6" customHeight="1" x14ac:dyDescent="0.25">
      <c r="C38" s="32"/>
      <c r="D38" s="22"/>
      <c r="E38" s="27"/>
      <c r="F38" s="27"/>
      <c r="G38" s="27"/>
      <c r="H38" s="27"/>
      <c r="I38" s="27"/>
      <c r="J38" s="27"/>
      <c r="K38" s="27"/>
      <c r="L38" s="22"/>
      <c r="Q38" s="20" t="str">
        <f>'Filing Information'!$O$2</f>
        <v>_0</v>
      </c>
      <c r="R38">
        <v>6</v>
      </c>
      <c r="S38" t="str">
        <f>'VRS Expenses'!E6</f>
        <v/>
      </c>
      <c r="T38">
        <v>0</v>
      </c>
      <c r="U38">
        <f>'VRS Expenses'!B101</f>
        <v>37</v>
      </c>
      <c r="V38" s="56">
        <f>'VRS Expenses'!E101</f>
        <v>0</v>
      </c>
    </row>
    <row r="39" spans="2:22" x14ac:dyDescent="0.25">
      <c r="B39" s="39">
        <v>12</v>
      </c>
      <c r="C39" s="246" t="s">
        <v>63</v>
      </c>
      <c r="D39" s="252"/>
      <c r="E39" s="78">
        <v>0</v>
      </c>
      <c r="F39" s="27"/>
      <c r="G39" s="78">
        <v>0</v>
      </c>
      <c r="H39" s="27"/>
      <c r="I39" s="78">
        <v>0</v>
      </c>
      <c r="J39" s="27"/>
      <c r="K39" s="78">
        <v>0</v>
      </c>
      <c r="L39" s="22"/>
      <c r="Q39" s="20" t="str">
        <f>'Filing Information'!$O$2</f>
        <v>_0</v>
      </c>
      <c r="R39">
        <v>6</v>
      </c>
      <c r="S39" t="str">
        <f>'VRS Expenses'!E6</f>
        <v/>
      </c>
      <c r="T39">
        <v>0</v>
      </c>
      <c r="U39">
        <f>'VRS Expenses'!B103</f>
        <v>38</v>
      </c>
      <c r="V39" s="56">
        <f>'VRS Expenses'!E103</f>
        <v>0</v>
      </c>
    </row>
    <row r="40" spans="2:22" ht="6" customHeight="1" x14ac:dyDescent="0.25">
      <c r="C40" s="34"/>
      <c r="D40" s="112"/>
      <c r="E40" s="27"/>
      <c r="F40" s="27"/>
      <c r="G40" s="27"/>
      <c r="H40" s="27"/>
      <c r="I40" s="27"/>
      <c r="J40" s="27"/>
      <c r="K40" s="27"/>
      <c r="L40" s="22"/>
      <c r="Q40" s="20" t="str">
        <f>'Filing Information'!$O$2</f>
        <v>_0</v>
      </c>
      <c r="R40">
        <v>6</v>
      </c>
      <c r="S40" t="str">
        <f>'VRS Expenses'!E6</f>
        <v/>
      </c>
      <c r="T40">
        <v>0</v>
      </c>
      <c r="U40">
        <f>'VRS Expenses'!B105</f>
        <v>39</v>
      </c>
      <c r="V40" s="56">
        <f>'VRS Expenses'!E105</f>
        <v>0</v>
      </c>
    </row>
    <row r="41" spans="2:22" x14ac:dyDescent="0.25">
      <c r="B41" s="39">
        <v>13</v>
      </c>
      <c r="C41" s="246" t="s">
        <v>65</v>
      </c>
      <c r="D41" s="252"/>
      <c r="E41" s="78">
        <v>0</v>
      </c>
      <c r="F41" s="27"/>
      <c r="G41" s="78">
        <v>0</v>
      </c>
      <c r="H41" s="27"/>
      <c r="I41" s="78">
        <v>0</v>
      </c>
      <c r="J41" s="27"/>
      <c r="K41" s="78">
        <v>0</v>
      </c>
      <c r="L41" s="22"/>
      <c r="Q41" s="20" t="str">
        <f>'Filing Information'!$O$2</f>
        <v>_0</v>
      </c>
      <c r="R41">
        <v>6</v>
      </c>
      <c r="S41" t="str">
        <f>'VRS Expenses'!G6</f>
        <v/>
      </c>
      <c r="T41">
        <v>1</v>
      </c>
      <c r="U41">
        <f>'VRS Expenses'!B9</f>
        <v>1</v>
      </c>
      <c r="V41" s="56">
        <f>'VRS Expenses'!G9</f>
        <v>0</v>
      </c>
    </row>
    <row r="42" spans="2:22" ht="6" customHeight="1" x14ac:dyDescent="0.25">
      <c r="C42" s="34"/>
      <c r="D42" s="112"/>
      <c r="E42" s="27"/>
      <c r="F42" s="27"/>
      <c r="G42" s="27"/>
      <c r="H42" s="27"/>
      <c r="I42" s="27"/>
      <c r="J42" s="27"/>
      <c r="K42" s="27"/>
      <c r="L42" s="22"/>
      <c r="Q42" s="20" t="str">
        <f>'Filing Information'!$O$2</f>
        <v>_0</v>
      </c>
      <c r="R42">
        <v>6</v>
      </c>
      <c r="S42" t="str">
        <f>'VRS Expenses'!G6</f>
        <v/>
      </c>
      <c r="T42">
        <v>1</v>
      </c>
      <c r="U42">
        <f>'VRS Expenses'!B11</f>
        <v>2</v>
      </c>
      <c r="V42" s="56">
        <f>'VRS Expenses'!G11</f>
        <v>0</v>
      </c>
    </row>
    <row r="43" spans="2:22" x14ac:dyDescent="0.25">
      <c r="B43" s="39">
        <v>14</v>
      </c>
      <c r="C43" s="246" t="s">
        <v>379</v>
      </c>
      <c r="D43" s="252"/>
      <c r="E43" s="78">
        <v>0</v>
      </c>
      <c r="F43" s="27"/>
      <c r="G43" s="78">
        <v>0</v>
      </c>
      <c r="H43" s="27"/>
      <c r="I43" s="78">
        <v>0</v>
      </c>
      <c r="J43" s="27"/>
      <c r="K43" s="78">
        <v>0</v>
      </c>
      <c r="L43" s="22"/>
      <c r="Q43" s="20" t="str">
        <f>'Filing Information'!$O$2</f>
        <v>_0</v>
      </c>
      <c r="R43">
        <v>6</v>
      </c>
      <c r="S43" t="str">
        <f>'VRS Expenses'!G6</f>
        <v/>
      </c>
      <c r="T43">
        <v>1</v>
      </c>
      <c r="U43">
        <f>'VRS Expenses'!B13</f>
        <v>3</v>
      </c>
      <c r="V43" s="56">
        <f>'VRS Expenses'!G13</f>
        <v>0</v>
      </c>
    </row>
    <row r="44" spans="2:22" ht="6" customHeight="1" x14ac:dyDescent="0.25">
      <c r="C44" s="34"/>
      <c r="D44" s="112"/>
      <c r="E44" s="27"/>
      <c r="F44" s="27"/>
      <c r="G44" s="27"/>
      <c r="H44" s="27"/>
      <c r="I44" s="27"/>
      <c r="J44" s="27"/>
      <c r="K44" s="27"/>
      <c r="L44" s="22"/>
      <c r="Q44" s="20" t="str">
        <f>'Filing Information'!$O$2</f>
        <v>_0</v>
      </c>
      <c r="R44">
        <v>6</v>
      </c>
      <c r="S44" t="str">
        <f>'VRS Expenses'!G6</f>
        <v/>
      </c>
      <c r="T44">
        <v>1</v>
      </c>
      <c r="U44">
        <f>'VRS Expenses'!B15</f>
        <v>4</v>
      </c>
      <c r="V44" s="56">
        <f>'VRS Expenses'!G15</f>
        <v>0</v>
      </c>
    </row>
    <row r="45" spans="2:22" x14ac:dyDescent="0.25">
      <c r="B45" s="39">
        <v>15</v>
      </c>
      <c r="C45" s="246" t="s">
        <v>69</v>
      </c>
      <c r="D45" s="252"/>
      <c r="E45" s="78">
        <v>0</v>
      </c>
      <c r="F45" s="27"/>
      <c r="G45" s="78">
        <v>0</v>
      </c>
      <c r="H45" s="27"/>
      <c r="I45" s="78">
        <v>0</v>
      </c>
      <c r="J45" s="27"/>
      <c r="K45" s="78">
        <v>0</v>
      </c>
      <c r="L45" s="22"/>
      <c r="Q45" s="20" t="str">
        <f>'Filing Information'!$O$2</f>
        <v>_0</v>
      </c>
      <c r="R45">
        <v>6</v>
      </c>
      <c r="S45" t="str">
        <f>'VRS Expenses'!G6</f>
        <v/>
      </c>
      <c r="T45">
        <v>1</v>
      </c>
      <c r="U45">
        <f>'VRS Expenses'!B17</f>
        <v>5</v>
      </c>
      <c r="V45" s="56">
        <f>'VRS Expenses'!G17</f>
        <v>0</v>
      </c>
    </row>
    <row r="46" spans="2:22" ht="6" customHeight="1" x14ac:dyDescent="0.25">
      <c r="C46" s="34"/>
      <c r="D46" s="112"/>
      <c r="E46" s="27"/>
      <c r="F46" s="27"/>
      <c r="G46" s="27"/>
      <c r="H46" s="27"/>
      <c r="I46" s="27"/>
      <c r="J46" s="27"/>
      <c r="K46" s="27"/>
      <c r="L46" s="22"/>
      <c r="Q46" s="20" t="str">
        <f>'Filing Information'!$O$2</f>
        <v>_0</v>
      </c>
      <c r="R46">
        <v>6</v>
      </c>
      <c r="S46" t="str">
        <f>'VRS Expenses'!G6</f>
        <v/>
      </c>
      <c r="T46">
        <v>1</v>
      </c>
      <c r="U46">
        <f>'VRS Expenses'!B19</f>
        <v>6</v>
      </c>
      <c r="V46" s="56">
        <f>'VRS Expenses'!G19</f>
        <v>0</v>
      </c>
    </row>
    <row r="47" spans="2:22" x14ac:dyDescent="0.25">
      <c r="B47" s="39">
        <v>16</v>
      </c>
      <c r="C47" s="246" t="s">
        <v>71</v>
      </c>
      <c r="D47" s="252"/>
      <c r="E47" s="78">
        <v>0</v>
      </c>
      <c r="F47" s="27"/>
      <c r="G47" s="78">
        <v>0</v>
      </c>
      <c r="H47" s="27"/>
      <c r="I47" s="78">
        <v>0</v>
      </c>
      <c r="J47" s="27"/>
      <c r="K47" s="78">
        <v>0</v>
      </c>
      <c r="L47" s="22"/>
      <c r="Q47" s="20" t="str">
        <f>'Filing Information'!$O$2</f>
        <v>_0</v>
      </c>
      <c r="R47">
        <v>6</v>
      </c>
      <c r="S47" t="str">
        <f>'VRS Expenses'!G6</f>
        <v/>
      </c>
      <c r="T47">
        <v>1</v>
      </c>
      <c r="U47">
        <f>'VRS Expenses'!B25</f>
        <v>7</v>
      </c>
      <c r="V47" s="56">
        <f>'VRS Expenses'!G25</f>
        <v>0</v>
      </c>
    </row>
    <row r="48" spans="2:22" ht="6" customHeight="1" x14ac:dyDescent="0.25">
      <c r="C48" s="34"/>
      <c r="D48" s="112"/>
      <c r="E48" s="27"/>
      <c r="F48" s="27"/>
      <c r="G48" s="27"/>
      <c r="H48" s="27"/>
      <c r="I48" s="27"/>
      <c r="J48" s="27"/>
      <c r="K48" s="27"/>
      <c r="L48" s="22"/>
      <c r="Q48" s="20" t="str">
        <f>'Filing Information'!$O$2</f>
        <v>_0</v>
      </c>
      <c r="R48">
        <v>6</v>
      </c>
      <c r="S48" t="str">
        <f>'VRS Expenses'!G6</f>
        <v/>
      </c>
      <c r="T48">
        <v>1</v>
      </c>
      <c r="U48">
        <f>'VRS Expenses'!B27</f>
        <v>8</v>
      </c>
      <c r="V48" s="56">
        <f>'VRS Expenses'!G27</f>
        <v>0</v>
      </c>
    </row>
    <row r="49" spans="2:22" x14ac:dyDescent="0.25">
      <c r="B49" s="39">
        <v>17</v>
      </c>
      <c r="C49" s="246" t="s">
        <v>73</v>
      </c>
      <c r="D49" s="252"/>
      <c r="E49" s="78">
        <v>0</v>
      </c>
      <c r="F49" s="27"/>
      <c r="G49" s="78">
        <v>0</v>
      </c>
      <c r="H49" s="27"/>
      <c r="I49" s="78">
        <v>0</v>
      </c>
      <c r="J49" s="27"/>
      <c r="K49" s="78">
        <v>0</v>
      </c>
      <c r="L49" s="22"/>
      <c r="Q49" s="20" t="str">
        <f>'Filing Information'!$O$2</f>
        <v>_0</v>
      </c>
      <c r="R49">
        <v>6</v>
      </c>
      <c r="S49" t="str">
        <f>'VRS Expenses'!G6</f>
        <v/>
      </c>
      <c r="T49">
        <v>1</v>
      </c>
      <c r="U49">
        <f>'VRS Expenses'!B29</f>
        <v>9</v>
      </c>
      <c r="V49" s="56">
        <f>'VRS Expenses'!G29</f>
        <v>0</v>
      </c>
    </row>
    <row r="50" spans="2:22" ht="6" customHeight="1" x14ac:dyDescent="0.25">
      <c r="C50" s="34"/>
      <c r="D50" s="112"/>
      <c r="E50" s="27"/>
      <c r="F50" s="27"/>
      <c r="G50" s="27"/>
      <c r="H50" s="27"/>
      <c r="I50" s="27"/>
      <c r="J50" s="27"/>
      <c r="K50" s="27"/>
      <c r="L50" s="22"/>
      <c r="Q50" s="20" t="str">
        <f>'Filing Information'!$O$2</f>
        <v>_0</v>
      </c>
      <c r="R50">
        <v>6</v>
      </c>
      <c r="S50" t="str">
        <f>'VRS Expenses'!G6</f>
        <v/>
      </c>
      <c r="T50">
        <v>1</v>
      </c>
      <c r="U50">
        <f>'VRS Expenses'!B31</f>
        <v>10</v>
      </c>
      <c r="V50" s="56">
        <f>'VRS Expenses'!G31</f>
        <v>0</v>
      </c>
    </row>
    <row r="51" spans="2:22" x14ac:dyDescent="0.25">
      <c r="B51" s="39">
        <v>18</v>
      </c>
      <c r="C51" s="246" t="s">
        <v>75</v>
      </c>
      <c r="D51" s="252"/>
      <c r="E51" s="78">
        <v>0</v>
      </c>
      <c r="F51" s="27"/>
      <c r="G51" s="78">
        <v>0</v>
      </c>
      <c r="H51" s="27"/>
      <c r="I51" s="78">
        <v>0</v>
      </c>
      <c r="J51" s="27"/>
      <c r="K51" s="78">
        <v>0</v>
      </c>
      <c r="L51" s="22"/>
      <c r="Q51" s="20" t="str">
        <f>'Filing Information'!$O$2</f>
        <v>_0</v>
      </c>
      <c r="R51">
        <v>6</v>
      </c>
      <c r="S51" t="str">
        <f>'VRS Expenses'!G6</f>
        <v/>
      </c>
      <c r="T51">
        <v>1</v>
      </c>
      <c r="U51">
        <f>'VRS Expenses'!B33</f>
        <v>11</v>
      </c>
      <c r="V51" s="56">
        <f>'VRS Expenses'!G33</f>
        <v>0</v>
      </c>
    </row>
    <row r="52" spans="2:22" ht="6" customHeight="1" x14ac:dyDescent="0.25">
      <c r="C52" s="34"/>
      <c r="D52" s="112"/>
      <c r="E52" s="27"/>
      <c r="F52" s="27"/>
      <c r="G52" s="27"/>
      <c r="H52" s="27"/>
      <c r="I52" s="27"/>
      <c r="J52" s="27"/>
      <c r="K52" s="27"/>
      <c r="L52" s="22"/>
      <c r="Q52" s="20" t="str">
        <f>'Filing Information'!$O$2</f>
        <v>_0</v>
      </c>
      <c r="R52">
        <v>6</v>
      </c>
      <c r="S52" t="str">
        <f>'VRS Expenses'!G6</f>
        <v/>
      </c>
      <c r="T52">
        <v>1</v>
      </c>
      <c r="U52">
        <f>'VRS Expenses'!B39</f>
        <v>12</v>
      </c>
      <c r="V52" s="56">
        <f>'VRS Expenses'!G39</f>
        <v>0</v>
      </c>
    </row>
    <row r="53" spans="2:22" x14ac:dyDescent="0.25">
      <c r="B53" s="39">
        <v>19</v>
      </c>
      <c r="C53" s="246" t="s">
        <v>77</v>
      </c>
      <c r="D53" s="252"/>
      <c r="E53" s="78">
        <v>0</v>
      </c>
      <c r="F53" s="27"/>
      <c r="G53" s="78">
        <v>0</v>
      </c>
      <c r="H53" s="27"/>
      <c r="I53" s="78">
        <v>0</v>
      </c>
      <c r="J53" s="27"/>
      <c r="K53" s="78">
        <v>0</v>
      </c>
      <c r="L53" s="22"/>
      <c r="Q53" s="20" t="str">
        <f>'Filing Information'!$O$2</f>
        <v>_0</v>
      </c>
      <c r="R53">
        <v>6</v>
      </c>
      <c r="S53" t="str">
        <f>'VRS Expenses'!G6</f>
        <v/>
      </c>
      <c r="T53">
        <v>1</v>
      </c>
      <c r="U53">
        <f>'VRS Expenses'!B41</f>
        <v>13</v>
      </c>
      <c r="V53" s="56">
        <f>'VRS Expenses'!G41</f>
        <v>0</v>
      </c>
    </row>
    <row r="54" spans="2:22" ht="6" customHeight="1" x14ac:dyDescent="0.25">
      <c r="C54" s="34"/>
      <c r="D54" s="112"/>
      <c r="E54" s="27"/>
      <c r="F54" s="27"/>
      <c r="G54" s="27"/>
      <c r="H54" s="27"/>
      <c r="I54" s="27"/>
      <c r="J54" s="27"/>
      <c r="K54" s="27"/>
      <c r="L54" s="22"/>
      <c r="Q54" s="20" t="str">
        <f>'Filing Information'!$O$2</f>
        <v>_0</v>
      </c>
      <c r="R54">
        <v>6</v>
      </c>
      <c r="S54" t="str">
        <f>'VRS Expenses'!G6</f>
        <v/>
      </c>
      <c r="T54">
        <v>1</v>
      </c>
      <c r="U54">
        <f>'VRS Expenses'!B43</f>
        <v>14</v>
      </c>
      <c r="V54" s="56">
        <f>'VRS Expenses'!G43</f>
        <v>0</v>
      </c>
    </row>
    <row r="55" spans="2:22" x14ac:dyDescent="0.25">
      <c r="B55" s="39">
        <v>20</v>
      </c>
      <c r="C55" s="246" t="s">
        <v>79</v>
      </c>
      <c r="D55" s="252"/>
      <c r="E55" s="78">
        <v>0</v>
      </c>
      <c r="F55" s="27"/>
      <c r="G55" s="78">
        <v>0</v>
      </c>
      <c r="H55" s="27"/>
      <c r="I55" s="78">
        <v>0</v>
      </c>
      <c r="J55" s="27"/>
      <c r="K55" s="78">
        <v>0</v>
      </c>
      <c r="L55" s="22"/>
      <c r="Q55" s="20" t="str">
        <f>'Filing Information'!$O$2</f>
        <v>_0</v>
      </c>
      <c r="R55">
        <v>6</v>
      </c>
      <c r="S55" t="str">
        <f>'VRS Expenses'!G6</f>
        <v/>
      </c>
      <c r="T55">
        <v>1</v>
      </c>
      <c r="U55">
        <f>'VRS Expenses'!B45</f>
        <v>15</v>
      </c>
      <c r="V55" s="56">
        <f>'VRS Expenses'!G45</f>
        <v>0</v>
      </c>
    </row>
    <row r="56" spans="2:22" ht="6" customHeight="1" x14ac:dyDescent="0.25">
      <c r="C56" s="34"/>
      <c r="D56" s="112"/>
      <c r="E56" s="27"/>
      <c r="F56" s="27"/>
      <c r="G56" s="27"/>
      <c r="H56" s="27"/>
      <c r="I56" s="27"/>
      <c r="J56" s="27"/>
      <c r="K56" s="27"/>
      <c r="L56" s="22"/>
      <c r="Q56" s="20" t="str">
        <f>'Filing Information'!$O$2</f>
        <v>_0</v>
      </c>
      <c r="R56">
        <v>6</v>
      </c>
      <c r="S56" t="str">
        <f>'VRS Expenses'!G6</f>
        <v/>
      </c>
      <c r="T56">
        <v>1</v>
      </c>
      <c r="U56">
        <f>'VRS Expenses'!B47</f>
        <v>16</v>
      </c>
      <c r="V56" s="56">
        <f>'VRS Expenses'!G47</f>
        <v>0</v>
      </c>
    </row>
    <row r="57" spans="2:22" x14ac:dyDescent="0.25">
      <c r="B57" s="39">
        <v>21</v>
      </c>
      <c r="C57" s="246" t="s">
        <v>81</v>
      </c>
      <c r="D57" s="252"/>
      <c r="E57" s="78">
        <v>0</v>
      </c>
      <c r="F57" s="27"/>
      <c r="G57" s="78">
        <v>0</v>
      </c>
      <c r="H57" s="27"/>
      <c r="I57" s="78">
        <v>0</v>
      </c>
      <c r="J57" s="27"/>
      <c r="K57" s="78">
        <v>0</v>
      </c>
      <c r="L57" s="22"/>
      <c r="Q57" s="20" t="str">
        <f>'Filing Information'!$O$2</f>
        <v>_0</v>
      </c>
      <c r="R57">
        <v>6</v>
      </c>
      <c r="S57" t="str">
        <f>'VRS Expenses'!G6</f>
        <v/>
      </c>
      <c r="T57">
        <v>1</v>
      </c>
      <c r="U57">
        <f>'VRS Expenses'!B49</f>
        <v>17</v>
      </c>
      <c r="V57" s="56">
        <f>'VRS Expenses'!G49</f>
        <v>0</v>
      </c>
    </row>
    <row r="58" spans="2:22" ht="6" customHeight="1" x14ac:dyDescent="0.25">
      <c r="C58" s="33"/>
      <c r="D58" s="22"/>
      <c r="E58" s="27"/>
      <c r="F58" s="27"/>
      <c r="G58" s="27"/>
      <c r="H58" s="27"/>
      <c r="I58" s="27"/>
      <c r="J58" s="27"/>
      <c r="K58" s="27"/>
      <c r="L58" s="22"/>
      <c r="Q58" s="20" t="str">
        <f>'Filing Information'!$O$2</f>
        <v>_0</v>
      </c>
      <c r="R58">
        <v>6</v>
      </c>
      <c r="S58" t="str">
        <f>'VRS Expenses'!G6</f>
        <v/>
      </c>
      <c r="T58">
        <v>1</v>
      </c>
      <c r="U58">
        <f>'VRS Expenses'!B51</f>
        <v>18</v>
      </c>
      <c r="V58" s="56">
        <f>'VRS Expenses'!G51</f>
        <v>0</v>
      </c>
    </row>
    <row r="59" spans="2:22" ht="15.75" x14ac:dyDescent="0.25">
      <c r="C59" s="253" t="s">
        <v>373</v>
      </c>
      <c r="D59" s="254"/>
      <c r="E59" s="28">
        <f>SUM(E39,E41,E43,E45,E47,E49,E51,E53,E55,E57)</f>
        <v>0</v>
      </c>
      <c r="F59" s="29"/>
      <c r="G59" s="28">
        <f>SUM(G39,G41,G43,G45,G47,G49,G51,G53,G55,G57)</f>
        <v>0</v>
      </c>
      <c r="H59" s="29"/>
      <c r="I59" s="28">
        <f>SUM(I39,I41,I43,I45,I47,I49,I51,I53,I55,I57)</f>
        <v>0</v>
      </c>
      <c r="J59" s="29"/>
      <c r="K59" s="28">
        <f>SUM(K39,K41,K43,K45,K47,K49,K51,K53,K55,K57)</f>
        <v>0</v>
      </c>
      <c r="L59" s="22"/>
      <c r="Q59" s="20" t="str">
        <f>'Filing Information'!$O$2</f>
        <v>_0</v>
      </c>
      <c r="R59">
        <v>6</v>
      </c>
      <c r="S59" t="str">
        <f>'VRS Expenses'!G6</f>
        <v/>
      </c>
      <c r="T59">
        <v>1</v>
      </c>
      <c r="U59">
        <f>'VRS Expenses'!B53</f>
        <v>19</v>
      </c>
      <c r="V59" s="56">
        <f>'VRS Expenses'!G53</f>
        <v>0</v>
      </c>
    </row>
    <row r="60" spans="2:22" ht="6" customHeight="1" x14ac:dyDescent="0.25">
      <c r="C60" s="33"/>
      <c r="D60" s="22"/>
      <c r="E60" s="29"/>
      <c r="F60" s="29"/>
      <c r="G60" s="29"/>
      <c r="H60" s="29"/>
      <c r="I60" s="29"/>
      <c r="J60" s="29"/>
      <c r="K60" s="29"/>
      <c r="L60" s="22"/>
      <c r="Q60" s="20" t="str">
        <f>'Filing Information'!$O$2</f>
        <v>_0</v>
      </c>
      <c r="R60">
        <v>6</v>
      </c>
      <c r="S60" t="str">
        <f>'VRS Expenses'!G6</f>
        <v/>
      </c>
      <c r="T60">
        <v>1</v>
      </c>
      <c r="U60">
        <f>'VRS Expenses'!B55</f>
        <v>20</v>
      </c>
      <c r="V60" s="56">
        <f>'VRS Expenses'!G55</f>
        <v>0</v>
      </c>
    </row>
    <row r="61" spans="2:22" ht="15.75" x14ac:dyDescent="0.25">
      <c r="C61" s="247" t="s">
        <v>380</v>
      </c>
      <c r="D61" s="247"/>
      <c r="E61" s="247"/>
      <c r="F61" s="247"/>
      <c r="G61" s="247"/>
      <c r="H61" s="247"/>
      <c r="I61" s="247"/>
      <c r="J61" s="247"/>
      <c r="K61" s="247"/>
      <c r="L61" s="22"/>
      <c r="Q61" s="20" t="str">
        <f>'Filing Information'!$O$2</f>
        <v>_0</v>
      </c>
      <c r="R61">
        <v>6</v>
      </c>
      <c r="S61" t="str">
        <f>'VRS Expenses'!G6</f>
        <v/>
      </c>
      <c r="T61">
        <v>1</v>
      </c>
      <c r="U61">
        <f>'VRS Expenses'!B57</f>
        <v>21</v>
      </c>
      <c r="V61" s="56">
        <f>'VRS Expenses'!G57</f>
        <v>0</v>
      </c>
    </row>
    <row r="62" spans="2:22" ht="6" customHeight="1" x14ac:dyDescent="0.25">
      <c r="C62" s="33"/>
      <c r="D62" s="22"/>
      <c r="E62" s="27"/>
      <c r="F62" s="27"/>
      <c r="G62" s="27"/>
      <c r="H62" s="27"/>
      <c r="I62" s="27"/>
      <c r="J62" s="27"/>
      <c r="K62" s="27"/>
      <c r="L62" s="22"/>
      <c r="Q62" s="20" t="str">
        <f>'Filing Information'!$O$2</f>
        <v>_0</v>
      </c>
      <c r="R62">
        <v>6</v>
      </c>
      <c r="S62" t="str">
        <f>'VRS Expenses'!G6</f>
        <v/>
      </c>
      <c r="T62">
        <v>1</v>
      </c>
      <c r="U62">
        <f>'VRS Expenses'!B63</f>
        <v>22</v>
      </c>
      <c r="V62" s="56">
        <f>'VRS Expenses'!G63</f>
        <v>0</v>
      </c>
    </row>
    <row r="63" spans="2:22" ht="14.45" customHeight="1" x14ac:dyDescent="0.25">
      <c r="B63" s="39">
        <v>22</v>
      </c>
      <c r="C63" s="246" t="s">
        <v>84</v>
      </c>
      <c r="D63" s="252"/>
      <c r="E63" s="78">
        <v>0</v>
      </c>
      <c r="F63" s="27"/>
      <c r="G63" s="78">
        <v>0</v>
      </c>
      <c r="H63" s="27"/>
      <c r="I63" s="78">
        <v>0</v>
      </c>
      <c r="J63" s="27"/>
      <c r="K63" s="78">
        <v>0</v>
      </c>
      <c r="L63" s="22"/>
      <c r="Q63" s="20" t="str">
        <f>'Filing Information'!$O$2</f>
        <v>_0</v>
      </c>
      <c r="R63">
        <v>6</v>
      </c>
      <c r="S63" t="str">
        <f>'VRS Expenses'!G6</f>
        <v/>
      </c>
      <c r="T63">
        <v>1</v>
      </c>
      <c r="U63">
        <f>'VRS Expenses'!B65</f>
        <v>23</v>
      </c>
      <c r="V63" s="56">
        <f>'VRS Expenses'!G65</f>
        <v>0</v>
      </c>
    </row>
    <row r="64" spans="2:22" ht="6" customHeight="1" x14ac:dyDescent="0.25">
      <c r="C64" s="34"/>
      <c r="D64" s="112"/>
      <c r="E64" s="27"/>
      <c r="F64" s="27"/>
      <c r="G64" s="27"/>
      <c r="H64" s="27"/>
      <c r="I64" s="27"/>
      <c r="J64" s="27"/>
      <c r="K64" s="27"/>
      <c r="L64" s="22"/>
      <c r="Q64" s="20" t="str">
        <f>'Filing Information'!$O$2</f>
        <v>_0</v>
      </c>
      <c r="R64">
        <v>6</v>
      </c>
      <c r="S64" t="str">
        <f>'VRS Expenses'!G6</f>
        <v/>
      </c>
      <c r="T64">
        <v>1</v>
      </c>
      <c r="U64">
        <f>'VRS Expenses'!B67</f>
        <v>24</v>
      </c>
      <c r="V64" s="56">
        <f>'VRS Expenses'!G67</f>
        <v>0</v>
      </c>
    </row>
    <row r="65" spans="2:22" x14ac:dyDescent="0.25">
      <c r="B65" s="39">
        <v>23</v>
      </c>
      <c r="C65" s="246" t="s">
        <v>86</v>
      </c>
      <c r="D65" s="252"/>
      <c r="E65" s="78">
        <v>0</v>
      </c>
      <c r="F65" s="27"/>
      <c r="G65" s="78">
        <v>0</v>
      </c>
      <c r="H65" s="27"/>
      <c r="I65" s="78">
        <v>0</v>
      </c>
      <c r="J65" s="27"/>
      <c r="K65" s="78">
        <v>0</v>
      </c>
      <c r="L65" s="22"/>
      <c r="Q65" s="20" t="str">
        <f>'Filing Information'!$O$2</f>
        <v>_0</v>
      </c>
      <c r="R65">
        <v>6</v>
      </c>
      <c r="S65" t="str">
        <f>'VRS Expenses'!G6</f>
        <v/>
      </c>
      <c r="T65">
        <v>1</v>
      </c>
      <c r="U65">
        <f>'VRS Expenses'!B69</f>
        <v>25</v>
      </c>
      <c r="V65" s="56">
        <f>'VRS Expenses'!G69</f>
        <v>0</v>
      </c>
    </row>
    <row r="66" spans="2:22" ht="6" customHeight="1" x14ac:dyDescent="0.25">
      <c r="C66" s="34"/>
      <c r="D66" s="112"/>
      <c r="E66" s="27"/>
      <c r="F66" s="27"/>
      <c r="G66" s="27"/>
      <c r="H66" s="27"/>
      <c r="I66" s="27"/>
      <c r="J66" s="27"/>
      <c r="K66" s="27"/>
      <c r="L66" s="22"/>
      <c r="Q66" s="20" t="str">
        <f>'Filing Information'!$O$2</f>
        <v>_0</v>
      </c>
      <c r="R66">
        <v>6</v>
      </c>
      <c r="S66" t="str">
        <f>'VRS Expenses'!G6</f>
        <v/>
      </c>
      <c r="T66">
        <v>1</v>
      </c>
      <c r="U66">
        <f>'VRS Expenses'!B71</f>
        <v>26</v>
      </c>
      <c r="V66" s="56">
        <f>'VRS Expenses'!G71</f>
        <v>0</v>
      </c>
    </row>
    <row r="67" spans="2:22" x14ac:dyDescent="0.25">
      <c r="B67" s="39">
        <v>24</v>
      </c>
      <c r="C67" s="246" t="s">
        <v>88</v>
      </c>
      <c r="D67" s="252"/>
      <c r="E67" s="78">
        <v>0</v>
      </c>
      <c r="F67" s="27"/>
      <c r="G67" s="78">
        <v>0</v>
      </c>
      <c r="H67" s="27"/>
      <c r="I67" s="78">
        <v>0</v>
      </c>
      <c r="J67" s="27"/>
      <c r="K67" s="78">
        <v>0</v>
      </c>
      <c r="L67" s="22"/>
      <c r="Q67" s="20" t="str">
        <f>'Filing Information'!$O$2</f>
        <v>_0</v>
      </c>
      <c r="R67">
        <v>6</v>
      </c>
      <c r="S67" t="str">
        <f>'VRS Expenses'!G6</f>
        <v/>
      </c>
      <c r="T67">
        <v>1</v>
      </c>
      <c r="U67">
        <f>'VRS Expenses'!B77</f>
        <v>27</v>
      </c>
      <c r="V67" s="56">
        <f>'VRS Expenses'!G77</f>
        <v>0</v>
      </c>
    </row>
    <row r="68" spans="2:22" ht="6" customHeight="1" x14ac:dyDescent="0.25">
      <c r="C68" s="34"/>
      <c r="D68" s="112"/>
      <c r="E68" s="27"/>
      <c r="F68" s="27"/>
      <c r="G68" s="27"/>
      <c r="H68" s="27"/>
      <c r="I68" s="27"/>
      <c r="J68" s="27"/>
      <c r="K68" s="27"/>
      <c r="L68" s="22"/>
      <c r="Q68" s="20" t="str">
        <f>'Filing Information'!$O$2</f>
        <v>_0</v>
      </c>
      <c r="R68">
        <v>6</v>
      </c>
      <c r="S68" t="str">
        <f>'VRS Expenses'!G6</f>
        <v/>
      </c>
      <c r="T68">
        <v>1</v>
      </c>
      <c r="U68">
        <f>'VRS Expenses'!B79</f>
        <v>28</v>
      </c>
      <c r="V68" s="56">
        <f>'VRS Expenses'!G79</f>
        <v>0</v>
      </c>
    </row>
    <row r="69" spans="2:22" x14ac:dyDescent="0.25">
      <c r="B69" s="39">
        <v>25</v>
      </c>
      <c r="C69" s="246" t="s">
        <v>90</v>
      </c>
      <c r="D69" s="252"/>
      <c r="E69" s="78">
        <v>0</v>
      </c>
      <c r="F69" s="27"/>
      <c r="G69" s="78">
        <v>0</v>
      </c>
      <c r="H69" s="27"/>
      <c r="I69" s="78">
        <v>0</v>
      </c>
      <c r="J69" s="27"/>
      <c r="K69" s="78">
        <v>0</v>
      </c>
      <c r="L69" s="22"/>
      <c r="Q69" s="20" t="str">
        <f>'Filing Information'!$O$2</f>
        <v>_0</v>
      </c>
      <c r="R69">
        <v>6</v>
      </c>
      <c r="S69" t="str">
        <f>'VRS Expenses'!G6</f>
        <v/>
      </c>
      <c r="T69">
        <v>1</v>
      </c>
      <c r="U69">
        <f>'VRS Expenses'!B81</f>
        <v>29</v>
      </c>
      <c r="V69" s="56">
        <f>'VRS Expenses'!G81</f>
        <v>0</v>
      </c>
    </row>
    <row r="70" spans="2:22" ht="6" customHeight="1" x14ac:dyDescent="0.25">
      <c r="C70" s="34"/>
      <c r="D70" s="112"/>
      <c r="E70" s="27"/>
      <c r="F70" s="27"/>
      <c r="G70" s="27"/>
      <c r="H70" s="27"/>
      <c r="I70" s="27"/>
      <c r="J70" s="27"/>
      <c r="K70" s="27"/>
      <c r="L70" s="22"/>
      <c r="Q70" s="20" t="str">
        <f>'Filing Information'!$O$2</f>
        <v>_0</v>
      </c>
      <c r="R70">
        <v>6</v>
      </c>
      <c r="S70" t="str">
        <f>'VRS Expenses'!G6</f>
        <v/>
      </c>
      <c r="T70">
        <v>1</v>
      </c>
      <c r="U70">
        <f>'VRS Expenses'!B83</f>
        <v>30</v>
      </c>
      <c r="V70" s="56">
        <f>'VRS Expenses'!G83</f>
        <v>0</v>
      </c>
    </row>
    <row r="71" spans="2:22" x14ac:dyDescent="0.25">
      <c r="B71" s="39">
        <v>26</v>
      </c>
      <c r="C71" s="246" t="s">
        <v>92</v>
      </c>
      <c r="D71" s="252"/>
      <c r="E71" s="78">
        <v>0</v>
      </c>
      <c r="F71" s="27"/>
      <c r="G71" s="78">
        <v>0</v>
      </c>
      <c r="H71" s="27"/>
      <c r="I71" s="78">
        <v>0</v>
      </c>
      <c r="J71" s="27"/>
      <c r="K71" s="78">
        <v>0</v>
      </c>
      <c r="L71" s="22"/>
      <c r="Q71" s="20" t="str">
        <f>'Filing Information'!$O$2</f>
        <v>_0</v>
      </c>
      <c r="R71">
        <v>6</v>
      </c>
      <c r="S71" t="str">
        <f>'VRS Expenses'!G6</f>
        <v/>
      </c>
      <c r="T71">
        <v>1</v>
      </c>
      <c r="U71">
        <f>'VRS Expenses'!B85</f>
        <v>31</v>
      </c>
      <c r="V71" s="56">
        <f>'VRS Expenses'!G85</f>
        <v>0</v>
      </c>
    </row>
    <row r="72" spans="2:22" ht="6" customHeight="1" x14ac:dyDescent="0.25">
      <c r="C72" s="33"/>
      <c r="D72" s="22"/>
      <c r="E72" s="27"/>
      <c r="F72" s="27"/>
      <c r="G72" s="27"/>
      <c r="H72" s="27"/>
      <c r="I72" s="27"/>
      <c r="J72" s="27"/>
      <c r="K72" s="27"/>
      <c r="L72" s="22"/>
      <c r="Q72" s="20" t="str">
        <f>'Filing Information'!$O$2</f>
        <v>_0</v>
      </c>
      <c r="R72">
        <v>6</v>
      </c>
      <c r="S72" t="str">
        <f>'VRS Expenses'!G6</f>
        <v/>
      </c>
      <c r="T72">
        <v>1</v>
      </c>
      <c r="U72">
        <f>'VRS Expenses'!B87</f>
        <v>32</v>
      </c>
      <c r="V72" s="56">
        <f>'VRS Expenses'!G87</f>
        <v>0</v>
      </c>
    </row>
    <row r="73" spans="2:22" ht="15.75" x14ac:dyDescent="0.25">
      <c r="C73" s="248" t="s">
        <v>373</v>
      </c>
      <c r="D73" s="255"/>
      <c r="E73" s="28">
        <f>SUM(E63,E65,E67,E69,E71)</f>
        <v>0</v>
      </c>
      <c r="F73" s="29"/>
      <c r="G73" s="28">
        <f>SUM(G63,G65,G67,G69,G71)</f>
        <v>0</v>
      </c>
      <c r="H73" s="29"/>
      <c r="I73" s="28">
        <f>SUM(I63,I65,I67,I69,I71)</f>
        <v>0</v>
      </c>
      <c r="J73" s="29"/>
      <c r="K73" s="28">
        <f>SUM(K63,K65,K67,K69,K71)</f>
        <v>0</v>
      </c>
      <c r="L73" s="22"/>
      <c r="Q73" s="20" t="str">
        <f>'Filing Information'!$O$2</f>
        <v>_0</v>
      </c>
      <c r="R73">
        <v>6</v>
      </c>
      <c r="S73" t="str">
        <f>'VRS Expenses'!G6</f>
        <v/>
      </c>
      <c r="T73">
        <v>1</v>
      </c>
      <c r="U73">
        <f>'VRS Expenses'!B89</f>
        <v>33</v>
      </c>
      <c r="V73" s="56">
        <f>'VRS Expenses'!G89</f>
        <v>0</v>
      </c>
    </row>
    <row r="74" spans="2:22" ht="6" customHeight="1" x14ac:dyDescent="0.25">
      <c r="C74" s="33"/>
      <c r="D74" s="22"/>
      <c r="E74" s="29"/>
      <c r="F74" s="29"/>
      <c r="G74" s="29"/>
      <c r="H74" s="29"/>
      <c r="I74" s="29"/>
      <c r="J74" s="29"/>
      <c r="K74" s="29"/>
      <c r="L74" s="22"/>
      <c r="Q74" s="20" t="str">
        <f>'Filing Information'!$O$2</f>
        <v>_0</v>
      </c>
      <c r="R74">
        <v>6</v>
      </c>
      <c r="S74" t="str">
        <f>'VRS Expenses'!G6</f>
        <v/>
      </c>
      <c r="T74">
        <v>1</v>
      </c>
      <c r="U74">
        <f>'VRS Expenses'!B91</f>
        <v>34</v>
      </c>
      <c r="V74" s="56">
        <f>'VRS Expenses'!G91</f>
        <v>0</v>
      </c>
    </row>
    <row r="75" spans="2:22" ht="15.75" x14ac:dyDescent="0.25">
      <c r="C75" s="247" t="s">
        <v>94</v>
      </c>
      <c r="D75" s="247"/>
      <c r="E75" s="247"/>
      <c r="F75" s="247"/>
      <c r="G75" s="247"/>
      <c r="H75" s="247"/>
      <c r="I75" s="247"/>
      <c r="J75" s="247"/>
      <c r="K75" s="247"/>
      <c r="L75" s="22"/>
      <c r="Q75" s="20" t="str">
        <f>'Filing Information'!$O$2</f>
        <v>_0</v>
      </c>
      <c r="R75">
        <v>6</v>
      </c>
      <c r="S75" t="str">
        <f>'VRS Expenses'!G6</f>
        <v/>
      </c>
      <c r="T75">
        <v>1</v>
      </c>
      <c r="U75">
        <f>'VRS Expenses'!B97</f>
        <v>35</v>
      </c>
      <c r="V75" s="56">
        <f>'VRS Expenses'!G97</f>
        <v>0</v>
      </c>
    </row>
    <row r="76" spans="2:22" ht="6" customHeight="1" x14ac:dyDescent="0.25">
      <c r="C76" s="33"/>
      <c r="D76" s="22"/>
      <c r="E76" s="27"/>
      <c r="F76" s="27"/>
      <c r="G76" s="27"/>
      <c r="H76" s="27"/>
      <c r="I76" s="27"/>
      <c r="J76" s="27"/>
      <c r="K76" s="27"/>
      <c r="L76" s="22"/>
      <c r="Q76" s="20" t="str">
        <f>'Filing Information'!$O$2</f>
        <v>_0</v>
      </c>
      <c r="R76">
        <v>6</v>
      </c>
      <c r="S76" t="str">
        <f>'VRS Expenses'!G6</f>
        <v/>
      </c>
      <c r="T76">
        <v>1</v>
      </c>
      <c r="U76">
        <f>'VRS Expenses'!B99</f>
        <v>36</v>
      </c>
      <c r="V76" s="56">
        <f>'VRS Expenses'!G99</f>
        <v>0</v>
      </c>
    </row>
    <row r="77" spans="2:22" ht="14.45" customHeight="1" x14ac:dyDescent="0.25">
      <c r="B77" s="39">
        <v>27</v>
      </c>
      <c r="C77" s="246" t="s">
        <v>95</v>
      </c>
      <c r="D77" s="246"/>
      <c r="E77" s="78">
        <v>0</v>
      </c>
      <c r="F77" s="27"/>
      <c r="G77" s="78">
        <v>0</v>
      </c>
      <c r="H77" s="27"/>
      <c r="I77" s="78">
        <v>0</v>
      </c>
      <c r="J77" s="27"/>
      <c r="K77" s="78">
        <v>0</v>
      </c>
      <c r="L77" s="22"/>
      <c r="Q77" s="20" t="str">
        <f>'Filing Information'!$O$2</f>
        <v>_0</v>
      </c>
      <c r="R77">
        <v>6</v>
      </c>
      <c r="S77" t="str">
        <f>'VRS Expenses'!G6</f>
        <v/>
      </c>
      <c r="T77">
        <v>1</v>
      </c>
      <c r="U77">
        <f>'VRS Expenses'!B101</f>
        <v>37</v>
      </c>
      <c r="V77" s="56">
        <f>'VRS Expenses'!G101</f>
        <v>0</v>
      </c>
    </row>
    <row r="78" spans="2:22" ht="6" customHeight="1" x14ac:dyDescent="0.25">
      <c r="C78" s="34"/>
      <c r="D78" s="112"/>
      <c r="E78" s="27"/>
      <c r="F78" s="27"/>
      <c r="G78" s="27"/>
      <c r="H78" s="27"/>
      <c r="I78" s="27"/>
      <c r="J78" s="27"/>
      <c r="K78" s="27"/>
      <c r="L78" s="22"/>
      <c r="Q78" s="20" t="str">
        <f>'Filing Information'!$O$2</f>
        <v>_0</v>
      </c>
      <c r="R78">
        <v>6</v>
      </c>
      <c r="S78" t="str">
        <f>'VRS Expenses'!G6</f>
        <v/>
      </c>
      <c r="T78">
        <v>1</v>
      </c>
      <c r="U78">
        <f>'VRS Expenses'!B103</f>
        <v>38</v>
      </c>
      <c r="V78" s="56">
        <f>'VRS Expenses'!G103</f>
        <v>0</v>
      </c>
    </row>
    <row r="79" spans="2:22" x14ac:dyDescent="0.25">
      <c r="B79" s="39">
        <v>28</v>
      </c>
      <c r="C79" s="246" t="s">
        <v>97</v>
      </c>
      <c r="D79" s="246"/>
      <c r="E79" s="78">
        <v>0</v>
      </c>
      <c r="F79" s="27"/>
      <c r="G79" s="78">
        <v>0</v>
      </c>
      <c r="H79" s="27"/>
      <c r="I79" s="78">
        <v>0</v>
      </c>
      <c r="J79" s="27"/>
      <c r="K79" s="78">
        <v>0</v>
      </c>
      <c r="L79" s="22"/>
      <c r="Q79" s="20" t="str">
        <f>'Filing Information'!$O$2</f>
        <v>_0</v>
      </c>
      <c r="R79">
        <v>6</v>
      </c>
      <c r="S79" t="str">
        <f>'VRS Expenses'!G6</f>
        <v/>
      </c>
      <c r="T79">
        <v>1</v>
      </c>
      <c r="U79">
        <f>'VRS Expenses'!B105</f>
        <v>39</v>
      </c>
      <c r="V79" s="56">
        <f>'VRS Expenses'!G105</f>
        <v>0</v>
      </c>
    </row>
    <row r="80" spans="2:22" ht="6" customHeight="1" x14ac:dyDescent="0.25">
      <c r="C80" s="34"/>
      <c r="D80" s="112"/>
      <c r="E80" s="27"/>
      <c r="F80" s="27"/>
      <c r="G80" s="27"/>
      <c r="H80" s="27"/>
      <c r="I80" s="27"/>
      <c r="J80" s="27"/>
      <c r="K80" s="27"/>
      <c r="L80" s="22"/>
      <c r="Q80" s="20" t="str">
        <f>'Filing Information'!$O$2</f>
        <v>_0</v>
      </c>
      <c r="R80">
        <v>6</v>
      </c>
      <c r="S80" t="str">
        <f>'VRS Expenses'!I6</f>
        <v/>
      </c>
      <c r="T80">
        <v>0</v>
      </c>
      <c r="U80">
        <f>'VRS Expenses'!B9</f>
        <v>1</v>
      </c>
      <c r="V80" s="56">
        <f>'VRS Expenses'!I9</f>
        <v>0</v>
      </c>
    </row>
    <row r="81" spans="2:22" x14ac:dyDescent="0.25">
      <c r="B81" s="39">
        <v>29</v>
      </c>
      <c r="C81" s="246" t="s">
        <v>99</v>
      </c>
      <c r="D81" s="246"/>
      <c r="E81" s="78">
        <v>0</v>
      </c>
      <c r="F81" s="27"/>
      <c r="G81" s="78">
        <v>0</v>
      </c>
      <c r="H81" s="27"/>
      <c r="I81" s="78">
        <v>0</v>
      </c>
      <c r="J81" s="27"/>
      <c r="K81" s="78">
        <v>0</v>
      </c>
      <c r="L81" s="22"/>
      <c r="Q81" s="20" t="str">
        <f>'Filing Information'!$O$2</f>
        <v>_0</v>
      </c>
      <c r="R81">
        <v>6</v>
      </c>
      <c r="S81" t="str">
        <f>'VRS Expenses'!I6</f>
        <v/>
      </c>
      <c r="T81">
        <v>0</v>
      </c>
      <c r="U81">
        <f>'VRS Expenses'!B11</f>
        <v>2</v>
      </c>
      <c r="V81" s="56">
        <f>'VRS Expenses'!I11</f>
        <v>0</v>
      </c>
    </row>
    <row r="82" spans="2:22" ht="6" customHeight="1" x14ac:dyDescent="0.25">
      <c r="C82" s="34"/>
      <c r="D82" s="112"/>
      <c r="E82" s="27"/>
      <c r="F82" s="27"/>
      <c r="G82" s="27"/>
      <c r="H82" s="27"/>
      <c r="I82" s="27"/>
      <c r="J82" s="27"/>
      <c r="K82" s="27"/>
      <c r="L82" s="22"/>
      <c r="Q82" s="20" t="str">
        <f>'Filing Information'!$O$2</f>
        <v>_0</v>
      </c>
      <c r="R82">
        <v>6</v>
      </c>
      <c r="S82" t="str">
        <f>'VRS Expenses'!I6</f>
        <v/>
      </c>
      <c r="T82">
        <v>0</v>
      </c>
      <c r="U82">
        <f>'VRS Expenses'!B13</f>
        <v>3</v>
      </c>
      <c r="V82" s="56">
        <f>'VRS Expenses'!I13</f>
        <v>0</v>
      </c>
    </row>
    <row r="83" spans="2:22" x14ac:dyDescent="0.25">
      <c r="B83" s="39">
        <v>30</v>
      </c>
      <c r="C83" s="246" t="s">
        <v>100</v>
      </c>
      <c r="D83" s="246"/>
      <c r="E83" s="78">
        <v>0</v>
      </c>
      <c r="F83" s="27"/>
      <c r="G83" s="78">
        <v>0</v>
      </c>
      <c r="H83" s="27"/>
      <c r="I83" s="78">
        <v>0</v>
      </c>
      <c r="J83" s="27"/>
      <c r="K83" s="78">
        <v>0</v>
      </c>
      <c r="L83" s="22"/>
      <c r="Q83" s="20" t="str">
        <f>'Filing Information'!$O$2</f>
        <v>_0</v>
      </c>
      <c r="R83">
        <v>6</v>
      </c>
      <c r="S83" t="str">
        <f>'VRS Expenses'!I6</f>
        <v/>
      </c>
      <c r="T83">
        <v>0</v>
      </c>
      <c r="U83">
        <f>'VRS Expenses'!B15</f>
        <v>4</v>
      </c>
      <c r="V83" s="56">
        <f>'VRS Expenses'!I15</f>
        <v>0</v>
      </c>
    </row>
    <row r="84" spans="2:22" ht="6" customHeight="1" x14ac:dyDescent="0.25">
      <c r="C84" s="34"/>
      <c r="D84" s="112"/>
      <c r="E84" s="27"/>
      <c r="F84" s="27"/>
      <c r="G84" s="27"/>
      <c r="H84" s="27"/>
      <c r="I84" s="27"/>
      <c r="J84" s="27"/>
      <c r="K84" s="27"/>
      <c r="L84" s="22"/>
      <c r="Q84" s="20" t="str">
        <f>'Filing Information'!$O$2</f>
        <v>_0</v>
      </c>
      <c r="R84">
        <v>6</v>
      </c>
      <c r="S84" t="str">
        <f>'VRS Expenses'!I6</f>
        <v/>
      </c>
      <c r="T84">
        <v>0</v>
      </c>
      <c r="U84">
        <f>'VRS Expenses'!B17</f>
        <v>5</v>
      </c>
      <c r="V84" s="56">
        <f>'VRS Expenses'!I17</f>
        <v>0</v>
      </c>
    </row>
    <row r="85" spans="2:22" x14ac:dyDescent="0.25">
      <c r="B85" s="39">
        <v>31</v>
      </c>
      <c r="C85" s="246" t="s">
        <v>101</v>
      </c>
      <c r="D85" s="246"/>
      <c r="E85" s="78">
        <v>0</v>
      </c>
      <c r="F85" s="27"/>
      <c r="G85" s="78">
        <v>0</v>
      </c>
      <c r="H85" s="27"/>
      <c r="I85" s="78">
        <v>0</v>
      </c>
      <c r="J85" s="27"/>
      <c r="K85" s="78">
        <v>0</v>
      </c>
      <c r="L85" s="22"/>
      <c r="Q85" s="20" t="str">
        <f>'Filing Information'!$O$2</f>
        <v>_0</v>
      </c>
      <c r="R85">
        <v>6</v>
      </c>
      <c r="S85" t="str">
        <f>'VRS Expenses'!I6</f>
        <v/>
      </c>
      <c r="T85">
        <v>0</v>
      </c>
      <c r="U85">
        <f>'VRS Expenses'!B19</f>
        <v>6</v>
      </c>
      <c r="V85" s="56">
        <f>'VRS Expenses'!I19</f>
        <v>0</v>
      </c>
    </row>
    <row r="86" spans="2:22" ht="6" customHeight="1" x14ac:dyDescent="0.25">
      <c r="C86" s="34"/>
      <c r="D86" s="112"/>
      <c r="E86" s="27"/>
      <c r="F86" s="27"/>
      <c r="G86" s="27"/>
      <c r="H86" s="27"/>
      <c r="I86" s="27"/>
      <c r="J86" s="27"/>
      <c r="K86" s="27"/>
      <c r="L86" s="22"/>
      <c r="Q86" s="20" t="str">
        <f>'Filing Information'!$O$2</f>
        <v>_0</v>
      </c>
      <c r="R86">
        <v>6</v>
      </c>
      <c r="S86" t="str">
        <f>'VRS Expenses'!I6</f>
        <v/>
      </c>
      <c r="T86">
        <v>0</v>
      </c>
      <c r="U86">
        <f>'VRS Expenses'!B25</f>
        <v>7</v>
      </c>
      <c r="V86" s="56">
        <f>'VRS Expenses'!I25</f>
        <v>0</v>
      </c>
    </row>
    <row r="87" spans="2:22" x14ac:dyDescent="0.25">
      <c r="B87" s="39">
        <v>32</v>
      </c>
      <c r="C87" s="246" t="s">
        <v>102</v>
      </c>
      <c r="D87" s="246"/>
      <c r="E87" s="78">
        <v>0</v>
      </c>
      <c r="F87" s="27"/>
      <c r="G87" s="78">
        <v>0</v>
      </c>
      <c r="H87" s="27"/>
      <c r="I87" s="78">
        <v>0</v>
      </c>
      <c r="J87" s="27"/>
      <c r="K87" s="78">
        <v>0</v>
      </c>
      <c r="L87" s="22"/>
      <c r="Q87" s="20" t="str">
        <f>'Filing Information'!$O$2</f>
        <v>_0</v>
      </c>
      <c r="R87">
        <v>6</v>
      </c>
      <c r="S87" t="str">
        <f>'VRS Expenses'!I6</f>
        <v/>
      </c>
      <c r="T87">
        <v>0</v>
      </c>
      <c r="U87">
        <f>'VRS Expenses'!B27</f>
        <v>8</v>
      </c>
      <c r="V87" s="56">
        <f>'VRS Expenses'!I27</f>
        <v>0</v>
      </c>
    </row>
    <row r="88" spans="2:22" ht="6" customHeight="1" x14ac:dyDescent="0.25">
      <c r="C88" s="34"/>
      <c r="D88" s="112"/>
      <c r="E88" s="27"/>
      <c r="F88" s="27"/>
      <c r="G88" s="27"/>
      <c r="H88" s="27"/>
      <c r="I88" s="27"/>
      <c r="J88" s="27"/>
      <c r="K88" s="27"/>
      <c r="L88" s="22"/>
      <c r="Q88" s="20" t="str">
        <f>'Filing Information'!$O$2</f>
        <v>_0</v>
      </c>
      <c r="R88">
        <v>6</v>
      </c>
      <c r="S88" t="str">
        <f>'VRS Expenses'!I6</f>
        <v/>
      </c>
      <c r="T88">
        <v>0</v>
      </c>
      <c r="U88">
        <f>'VRS Expenses'!B29</f>
        <v>9</v>
      </c>
      <c r="V88" s="56">
        <f>'VRS Expenses'!I29</f>
        <v>0</v>
      </c>
    </row>
    <row r="89" spans="2:22" x14ac:dyDescent="0.25">
      <c r="B89" s="39">
        <v>33</v>
      </c>
      <c r="C89" s="246" t="s">
        <v>381</v>
      </c>
      <c r="D89" s="246"/>
      <c r="E89" s="78">
        <v>0</v>
      </c>
      <c r="F89" s="27"/>
      <c r="G89" s="78">
        <v>0</v>
      </c>
      <c r="H89" s="27"/>
      <c r="I89" s="78">
        <v>0</v>
      </c>
      <c r="J89" s="27"/>
      <c r="K89" s="78">
        <v>0</v>
      </c>
      <c r="L89" s="22"/>
      <c r="Q89" s="20" t="str">
        <f>'Filing Information'!$O$2</f>
        <v>_0</v>
      </c>
      <c r="R89">
        <v>6</v>
      </c>
      <c r="S89" t="str">
        <f>'VRS Expenses'!I6</f>
        <v/>
      </c>
      <c r="T89">
        <v>0</v>
      </c>
      <c r="U89">
        <f>'VRS Expenses'!B31</f>
        <v>10</v>
      </c>
      <c r="V89" s="56">
        <f>'VRS Expenses'!I31</f>
        <v>0</v>
      </c>
    </row>
    <row r="90" spans="2:22" ht="6" customHeight="1" x14ac:dyDescent="0.25">
      <c r="C90" s="34"/>
      <c r="D90" s="112"/>
      <c r="E90" s="27"/>
      <c r="F90" s="27"/>
      <c r="G90" s="27"/>
      <c r="H90" s="27"/>
      <c r="I90" s="27"/>
      <c r="J90" s="27"/>
      <c r="K90" s="27"/>
      <c r="L90" s="22"/>
      <c r="Q90" s="20" t="str">
        <f>'Filing Information'!$O$2</f>
        <v>_0</v>
      </c>
      <c r="R90">
        <v>6</v>
      </c>
      <c r="S90" t="str">
        <f>'VRS Expenses'!I6</f>
        <v/>
      </c>
      <c r="T90">
        <v>0</v>
      </c>
      <c r="U90">
        <f>'VRS Expenses'!B33</f>
        <v>11</v>
      </c>
      <c r="V90" s="56">
        <f>'VRS Expenses'!I33</f>
        <v>0</v>
      </c>
    </row>
    <row r="91" spans="2:22" x14ac:dyDescent="0.25">
      <c r="B91" s="39">
        <v>34</v>
      </c>
      <c r="C91" s="246" t="s">
        <v>106</v>
      </c>
      <c r="D91" s="246"/>
      <c r="E91" s="78">
        <v>0</v>
      </c>
      <c r="F91" s="27"/>
      <c r="G91" s="78">
        <v>0</v>
      </c>
      <c r="H91" s="27"/>
      <c r="I91" s="78">
        <v>0</v>
      </c>
      <c r="J91" s="27"/>
      <c r="K91" s="78">
        <v>0</v>
      </c>
      <c r="L91" s="22"/>
      <c r="Q91" s="20" t="str">
        <f>'Filing Information'!$O$2</f>
        <v>_0</v>
      </c>
      <c r="R91">
        <v>6</v>
      </c>
      <c r="S91" t="str">
        <f>'VRS Expenses'!I6</f>
        <v/>
      </c>
      <c r="T91">
        <v>0</v>
      </c>
      <c r="U91">
        <f>'VRS Expenses'!B39</f>
        <v>12</v>
      </c>
      <c r="V91" s="56">
        <f>'VRS Expenses'!I39</f>
        <v>0</v>
      </c>
    </row>
    <row r="92" spans="2:22" ht="6" customHeight="1" x14ac:dyDescent="0.25">
      <c r="C92" s="33"/>
      <c r="D92" s="22"/>
      <c r="E92" s="27"/>
      <c r="F92" s="27"/>
      <c r="G92" s="27"/>
      <c r="H92" s="27"/>
      <c r="I92" s="27"/>
      <c r="J92" s="27"/>
      <c r="K92" s="27"/>
      <c r="L92" s="22"/>
      <c r="Q92" s="20" t="str">
        <f>'Filing Information'!$O$2</f>
        <v>_0</v>
      </c>
      <c r="R92">
        <v>6</v>
      </c>
      <c r="S92" t="str">
        <f>'VRS Expenses'!I6</f>
        <v/>
      </c>
      <c r="T92">
        <v>0</v>
      </c>
      <c r="U92">
        <f>'VRS Expenses'!B41</f>
        <v>13</v>
      </c>
      <c r="V92" s="56">
        <f>'VRS Expenses'!I41</f>
        <v>0</v>
      </c>
    </row>
    <row r="93" spans="2:22" ht="15.75" x14ac:dyDescent="0.25">
      <c r="C93" s="248" t="s">
        <v>373</v>
      </c>
      <c r="D93" s="248"/>
      <c r="E93" s="28">
        <f>SUM(E77,E79,E81,E83,E85,E87,E89,E91)</f>
        <v>0</v>
      </c>
      <c r="F93" s="29"/>
      <c r="G93" s="28">
        <f>SUM(G77,G79,G81,G83,G85,G87,G89,G91)</f>
        <v>0</v>
      </c>
      <c r="H93" s="29"/>
      <c r="I93" s="28">
        <f>SUM(I77,I79,I81,I83,I85,I87,I89,I91)</f>
        <v>0</v>
      </c>
      <c r="J93" s="29"/>
      <c r="K93" s="28">
        <f>SUM(K77,K79,K81,K83,K85,K87,K89,K91)</f>
        <v>0</v>
      </c>
      <c r="L93" s="22"/>
      <c r="Q93" s="20" t="str">
        <f>'Filing Information'!$O$2</f>
        <v>_0</v>
      </c>
      <c r="R93">
        <v>6</v>
      </c>
      <c r="S93" t="str">
        <f>'VRS Expenses'!I6</f>
        <v/>
      </c>
      <c r="T93">
        <v>0</v>
      </c>
      <c r="U93">
        <f>'VRS Expenses'!B43</f>
        <v>14</v>
      </c>
      <c r="V93" s="56">
        <f>'VRS Expenses'!I43</f>
        <v>0</v>
      </c>
    </row>
    <row r="94" spans="2:22" ht="6" customHeight="1" x14ac:dyDescent="0.25">
      <c r="C94" s="33"/>
      <c r="D94" s="22"/>
      <c r="E94" s="22"/>
      <c r="F94" s="22"/>
      <c r="G94" s="22"/>
      <c r="H94" s="22"/>
      <c r="I94" s="22"/>
      <c r="J94" s="22"/>
      <c r="K94" s="22"/>
      <c r="L94" s="22"/>
      <c r="Q94" s="20" t="str">
        <f>'Filing Information'!$O$2</f>
        <v>_0</v>
      </c>
      <c r="R94">
        <v>6</v>
      </c>
      <c r="S94" t="str">
        <f>'VRS Expenses'!I6</f>
        <v/>
      </c>
      <c r="T94">
        <v>0</v>
      </c>
      <c r="U94">
        <f>'VRS Expenses'!B45</f>
        <v>15</v>
      </c>
      <c r="V94" s="56">
        <f>'VRS Expenses'!I45</f>
        <v>0</v>
      </c>
    </row>
    <row r="95" spans="2:22" ht="15.75" x14ac:dyDescent="0.25">
      <c r="C95" s="247" t="s">
        <v>172</v>
      </c>
      <c r="D95" s="247"/>
      <c r="E95" s="247"/>
      <c r="F95" s="247"/>
      <c r="G95" s="247"/>
      <c r="H95" s="247"/>
      <c r="I95" s="247"/>
      <c r="J95" s="247"/>
      <c r="K95" s="247"/>
      <c r="L95" s="22"/>
      <c r="Q95" s="20" t="str">
        <f>'Filing Information'!$O$2</f>
        <v>_0</v>
      </c>
      <c r="R95">
        <v>6</v>
      </c>
      <c r="S95" t="str">
        <f>'VRS Expenses'!I6</f>
        <v/>
      </c>
      <c r="T95">
        <v>0</v>
      </c>
      <c r="U95">
        <f>'VRS Expenses'!B47</f>
        <v>16</v>
      </c>
      <c r="V95" s="56">
        <f>'VRS Expenses'!I47</f>
        <v>0</v>
      </c>
    </row>
    <row r="96" spans="2:22" ht="6" customHeight="1" x14ac:dyDescent="0.25">
      <c r="C96" s="34"/>
      <c r="D96" s="112"/>
      <c r="E96" s="27"/>
      <c r="F96" s="27"/>
      <c r="G96" s="27"/>
      <c r="H96" s="27"/>
      <c r="I96" s="27"/>
      <c r="J96" s="27"/>
      <c r="K96" s="27"/>
      <c r="L96" s="22"/>
      <c r="Q96" s="20" t="str">
        <f>'Filing Information'!$O$2</f>
        <v>_0</v>
      </c>
      <c r="R96">
        <v>6</v>
      </c>
      <c r="S96" t="str">
        <f>'VRS Expenses'!I6</f>
        <v/>
      </c>
      <c r="T96">
        <v>0</v>
      </c>
      <c r="U96">
        <f>'VRS Expenses'!B49</f>
        <v>17</v>
      </c>
      <c r="V96" s="56">
        <f>'VRS Expenses'!I49</f>
        <v>0</v>
      </c>
    </row>
    <row r="97" spans="2:22" ht="14.45" customHeight="1" x14ac:dyDescent="0.25">
      <c r="B97" s="39">
        <v>35</v>
      </c>
      <c r="C97" s="246" t="s">
        <v>84</v>
      </c>
      <c r="D97" s="246"/>
      <c r="E97" s="78">
        <v>0</v>
      </c>
      <c r="F97" s="27"/>
      <c r="G97" s="78">
        <v>0</v>
      </c>
      <c r="H97" s="27"/>
      <c r="I97" s="78">
        <v>0</v>
      </c>
      <c r="J97" s="27"/>
      <c r="K97" s="78">
        <v>0</v>
      </c>
      <c r="L97" s="22"/>
      <c r="Q97" s="20" t="str">
        <f>'Filing Information'!$O$2</f>
        <v>_0</v>
      </c>
      <c r="R97">
        <v>6</v>
      </c>
      <c r="S97" t="str">
        <f>'VRS Expenses'!I6</f>
        <v/>
      </c>
      <c r="T97">
        <v>0</v>
      </c>
      <c r="U97">
        <f>'VRS Expenses'!B51</f>
        <v>18</v>
      </c>
      <c r="V97" s="56">
        <f>'VRS Expenses'!I51</f>
        <v>0</v>
      </c>
    </row>
    <row r="98" spans="2:22" ht="6" customHeight="1" x14ac:dyDescent="0.25">
      <c r="C98" s="34"/>
      <c r="D98" s="112"/>
      <c r="E98" s="27"/>
      <c r="F98" s="27"/>
      <c r="G98" s="27"/>
      <c r="H98" s="27"/>
      <c r="I98" s="27"/>
      <c r="J98" s="27"/>
      <c r="K98" s="27"/>
      <c r="L98" s="22"/>
      <c r="Q98" s="20" t="str">
        <f>'Filing Information'!$O$2</f>
        <v>_0</v>
      </c>
      <c r="R98">
        <v>6</v>
      </c>
      <c r="S98" t="str">
        <f>'VRS Expenses'!I6</f>
        <v/>
      </c>
      <c r="T98">
        <v>0</v>
      </c>
      <c r="U98">
        <f>'VRS Expenses'!B53</f>
        <v>19</v>
      </c>
      <c r="V98" s="56">
        <f>'VRS Expenses'!I53</f>
        <v>0</v>
      </c>
    </row>
    <row r="99" spans="2:22" x14ac:dyDescent="0.25">
      <c r="B99" s="39">
        <v>36</v>
      </c>
      <c r="C99" s="246" t="s">
        <v>86</v>
      </c>
      <c r="D99" s="246"/>
      <c r="E99" s="78">
        <v>0</v>
      </c>
      <c r="F99" s="27"/>
      <c r="G99" s="78">
        <v>0</v>
      </c>
      <c r="H99" s="27"/>
      <c r="I99" s="78">
        <v>0</v>
      </c>
      <c r="J99" s="27"/>
      <c r="K99" s="78">
        <v>0</v>
      </c>
      <c r="L99" s="22"/>
      <c r="Q99" s="20" t="str">
        <f>'Filing Information'!$O$2</f>
        <v>_0</v>
      </c>
      <c r="R99">
        <v>6</v>
      </c>
      <c r="S99" t="str">
        <f>'VRS Expenses'!I6</f>
        <v/>
      </c>
      <c r="T99">
        <v>0</v>
      </c>
      <c r="U99">
        <f>'VRS Expenses'!B55</f>
        <v>20</v>
      </c>
      <c r="V99" s="56">
        <f>'VRS Expenses'!I55</f>
        <v>0</v>
      </c>
    </row>
    <row r="100" spans="2:22" ht="6" customHeight="1" x14ac:dyDescent="0.25">
      <c r="C100" s="34"/>
      <c r="D100" s="112"/>
      <c r="E100" s="27"/>
      <c r="F100" s="27"/>
      <c r="G100" s="27"/>
      <c r="H100" s="27"/>
      <c r="I100" s="27"/>
      <c r="J100" s="27"/>
      <c r="K100" s="27"/>
      <c r="L100" s="22"/>
      <c r="Q100" s="20" t="str">
        <f>'Filing Information'!$O$2</f>
        <v>_0</v>
      </c>
      <c r="R100">
        <v>6</v>
      </c>
      <c r="S100" t="str">
        <f>'VRS Expenses'!I6</f>
        <v/>
      </c>
      <c r="T100">
        <v>0</v>
      </c>
      <c r="U100">
        <f>'VRS Expenses'!B57</f>
        <v>21</v>
      </c>
      <c r="V100" s="56">
        <f>'VRS Expenses'!I57</f>
        <v>0</v>
      </c>
    </row>
    <row r="101" spans="2:22" x14ac:dyDescent="0.25">
      <c r="B101" s="39">
        <v>37</v>
      </c>
      <c r="C101" s="246" t="s">
        <v>88</v>
      </c>
      <c r="D101" s="246"/>
      <c r="E101" s="78">
        <v>0</v>
      </c>
      <c r="F101" s="27"/>
      <c r="G101" s="78">
        <v>0</v>
      </c>
      <c r="H101" s="27"/>
      <c r="I101" s="78">
        <v>0</v>
      </c>
      <c r="J101" s="27"/>
      <c r="K101" s="78">
        <v>0</v>
      </c>
      <c r="L101" s="22"/>
      <c r="Q101" s="20" t="str">
        <f>'Filing Information'!$O$2</f>
        <v>_0</v>
      </c>
      <c r="R101">
        <v>6</v>
      </c>
      <c r="S101" t="str">
        <f>'VRS Expenses'!I6</f>
        <v/>
      </c>
      <c r="T101">
        <v>0</v>
      </c>
      <c r="U101">
        <f>'VRS Expenses'!B63</f>
        <v>22</v>
      </c>
      <c r="V101" s="56">
        <f>'VRS Expenses'!I63</f>
        <v>0</v>
      </c>
    </row>
    <row r="102" spans="2:22" ht="6" customHeight="1" x14ac:dyDescent="0.25">
      <c r="C102" s="34"/>
      <c r="D102" s="112"/>
      <c r="E102" s="27"/>
      <c r="F102" s="27"/>
      <c r="G102" s="27"/>
      <c r="H102" s="27"/>
      <c r="I102" s="27"/>
      <c r="J102" s="27"/>
      <c r="K102" s="27"/>
      <c r="L102" s="22"/>
      <c r="Q102" s="20" t="str">
        <f>'Filing Information'!$O$2</f>
        <v>_0</v>
      </c>
      <c r="R102">
        <v>6</v>
      </c>
      <c r="S102" t="str">
        <f>'VRS Expenses'!I6</f>
        <v/>
      </c>
      <c r="T102">
        <v>0</v>
      </c>
      <c r="U102">
        <f>'VRS Expenses'!B65</f>
        <v>23</v>
      </c>
      <c r="V102" s="56">
        <f>'VRS Expenses'!I65</f>
        <v>0</v>
      </c>
    </row>
    <row r="103" spans="2:22" x14ac:dyDescent="0.25">
      <c r="B103" s="39">
        <v>38</v>
      </c>
      <c r="C103" s="246" t="s">
        <v>90</v>
      </c>
      <c r="D103" s="246"/>
      <c r="E103" s="78">
        <v>0</v>
      </c>
      <c r="F103" s="27"/>
      <c r="G103" s="78">
        <v>0</v>
      </c>
      <c r="H103" s="27"/>
      <c r="I103" s="78">
        <v>0</v>
      </c>
      <c r="J103" s="27"/>
      <c r="K103" s="78">
        <v>0</v>
      </c>
      <c r="L103" s="22"/>
      <c r="Q103" s="20" t="str">
        <f>'Filing Information'!$O$2</f>
        <v>_0</v>
      </c>
      <c r="R103">
        <v>6</v>
      </c>
      <c r="S103" t="str">
        <f>'VRS Expenses'!I6</f>
        <v/>
      </c>
      <c r="T103">
        <v>0</v>
      </c>
      <c r="U103">
        <f>'VRS Expenses'!B67</f>
        <v>24</v>
      </c>
      <c r="V103" s="56">
        <f>'VRS Expenses'!I67</f>
        <v>0</v>
      </c>
    </row>
    <row r="104" spans="2:22" ht="6" customHeight="1" x14ac:dyDescent="0.25">
      <c r="C104" s="34"/>
      <c r="D104" s="112"/>
      <c r="E104" s="27"/>
      <c r="F104" s="27"/>
      <c r="G104" s="27"/>
      <c r="H104" s="27"/>
      <c r="I104" s="27"/>
      <c r="J104" s="27"/>
      <c r="K104" s="27"/>
      <c r="L104" s="22"/>
      <c r="Q104" s="20" t="str">
        <f>'Filing Information'!$O$2</f>
        <v>_0</v>
      </c>
      <c r="R104">
        <v>6</v>
      </c>
      <c r="S104" t="str">
        <f>'VRS Expenses'!I6</f>
        <v/>
      </c>
      <c r="T104">
        <v>0</v>
      </c>
      <c r="U104">
        <f>'VRS Expenses'!B69</f>
        <v>25</v>
      </c>
      <c r="V104" s="56">
        <f>'VRS Expenses'!I69</f>
        <v>0</v>
      </c>
    </row>
    <row r="105" spans="2:22" x14ac:dyDescent="0.25">
      <c r="B105" s="39">
        <v>39</v>
      </c>
      <c r="C105" s="246" t="s">
        <v>92</v>
      </c>
      <c r="D105" s="246"/>
      <c r="E105" s="78">
        <v>0</v>
      </c>
      <c r="F105" s="27"/>
      <c r="G105" s="78">
        <v>0</v>
      </c>
      <c r="H105" s="27"/>
      <c r="I105" s="78">
        <v>0</v>
      </c>
      <c r="J105" s="27"/>
      <c r="K105" s="78">
        <v>0</v>
      </c>
      <c r="L105" s="22"/>
      <c r="Q105" s="20" t="str">
        <f>'Filing Information'!$O$2</f>
        <v>_0</v>
      </c>
      <c r="R105">
        <v>6</v>
      </c>
      <c r="S105" t="str">
        <f>'VRS Expenses'!I6</f>
        <v/>
      </c>
      <c r="T105">
        <v>0</v>
      </c>
      <c r="U105">
        <f>'VRS Expenses'!B71</f>
        <v>26</v>
      </c>
      <c r="V105" s="56">
        <f>'VRS Expenses'!I71</f>
        <v>0</v>
      </c>
    </row>
    <row r="106" spans="2:22" ht="6" customHeight="1" x14ac:dyDescent="0.25">
      <c r="C106" s="33"/>
      <c r="D106" s="22"/>
      <c r="E106" s="27"/>
      <c r="F106" s="27"/>
      <c r="G106" s="27"/>
      <c r="H106" s="27"/>
      <c r="I106" s="27"/>
      <c r="J106" s="27"/>
      <c r="K106" s="27"/>
      <c r="L106" s="22"/>
      <c r="Q106" s="20" t="str">
        <f>'Filing Information'!$O$2</f>
        <v>_0</v>
      </c>
      <c r="R106">
        <v>6</v>
      </c>
      <c r="S106" t="str">
        <f>'VRS Expenses'!I6</f>
        <v/>
      </c>
      <c r="T106">
        <v>0</v>
      </c>
      <c r="U106">
        <f>'VRS Expenses'!B77</f>
        <v>27</v>
      </c>
      <c r="V106" s="56">
        <f>'VRS Expenses'!I77</f>
        <v>0</v>
      </c>
    </row>
    <row r="107" spans="2:22" ht="15.75" x14ac:dyDescent="0.25">
      <c r="C107" s="248" t="s">
        <v>373</v>
      </c>
      <c r="D107" s="248"/>
      <c r="E107" s="28">
        <f>SUM(E97,E99,E101,E103,E105)</f>
        <v>0</v>
      </c>
      <c r="F107" s="29"/>
      <c r="G107" s="28">
        <f>SUM(G97,G99,G101,G103,G105)</f>
        <v>0</v>
      </c>
      <c r="H107" s="29"/>
      <c r="I107" s="28">
        <f>SUM(I97,I99,I101,I103,I105)</f>
        <v>0</v>
      </c>
      <c r="J107" s="29"/>
      <c r="K107" s="28">
        <f>SUM(K97,K99,K101,K103,K105)</f>
        <v>0</v>
      </c>
      <c r="L107" s="22"/>
      <c r="Q107" s="20" t="str">
        <f>'Filing Information'!$O$2</f>
        <v>_0</v>
      </c>
      <c r="R107">
        <v>6</v>
      </c>
      <c r="S107" t="str">
        <f>'VRS Expenses'!I6</f>
        <v/>
      </c>
      <c r="T107">
        <v>0</v>
      </c>
      <c r="U107">
        <f>'VRS Expenses'!B79</f>
        <v>28</v>
      </c>
      <c r="V107" s="56">
        <f>'VRS Expenses'!I79</f>
        <v>0</v>
      </c>
    </row>
    <row r="108" spans="2:22" ht="6" customHeight="1" x14ac:dyDescent="0.25">
      <c r="C108" s="33"/>
      <c r="D108" s="22"/>
      <c r="E108" s="22"/>
      <c r="F108" s="22"/>
      <c r="G108" s="22"/>
      <c r="H108" s="22"/>
      <c r="I108" s="22"/>
      <c r="J108" s="22"/>
      <c r="K108" s="22"/>
      <c r="L108" s="22"/>
      <c r="Q108" s="20" t="str">
        <f>'Filing Information'!$O$2</f>
        <v>_0</v>
      </c>
      <c r="R108">
        <v>6</v>
      </c>
      <c r="S108" t="str">
        <f>'VRS Expenses'!I6</f>
        <v/>
      </c>
      <c r="T108">
        <v>0</v>
      </c>
      <c r="U108">
        <f>'VRS Expenses'!B81</f>
        <v>29</v>
      </c>
      <c r="V108" s="56">
        <f>'VRS Expenses'!I81</f>
        <v>0</v>
      </c>
    </row>
    <row r="109" spans="2:22" x14ac:dyDescent="0.25">
      <c r="C109" s="22"/>
      <c r="D109" s="22"/>
      <c r="E109" s="22"/>
      <c r="F109" s="22"/>
      <c r="G109" s="22"/>
      <c r="H109" s="22"/>
      <c r="I109" s="22"/>
      <c r="J109" s="22"/>
      <c r="K109" s="22"/>
      <c r="L109" s="22"/>
      <c r="Q109" s="20" t="str">
        <f>'Filing Information'!$O$2</f>
        <v>_0</v>
      </c>
      <c r="R109">
        <v>6</v>
      </c>
      <c r="S109" t="str">
        <f>'VRS Expenses'!I6</f>
        <v/>
      </c>
      <c r="T109">
        <v>0</v>
      </c>
      <c r="U109">
        <f>'VRS Expenses'!B83</f>
        <v>30</v>
      </c>
      <c r="V109" s="56">
        <f>'VRS Expenses'!I83</f>
        <v>0</v>
      </c>
    </row>
    <row r="110" spans="2:22" x14ac:dyDescent="0.25">
      <c r="C110" s="22"/>
      <c r="D110" s="22"/>
      <c r="E110" s="22"/>
      <c r="F110" s="22"/>
      <c r="G110" s="22"/>
      <c r="H110" s="22"/>
      <c r="I110" s="22"/>
      <c r="J110" s="22"/>
      <c r="K110" s="22"/>
      <c r="L110" s="22"/>
      <c r="Q110" s="20" t="str">
        <f>'Filing Information'!$O$2</f>
        <v>_0</v>
      </c>
      <c r="R110">
        <v>6</v>
      </c>
      <c r="S110" t="str">
        <f>'VRS Expenses'!I6</f>
        <v/>
      </c>
      <c r="T110">
        <v>0</v>
      </c>
      <c r="U110">
        <f>'VRS Expenses'!B85</f>
        <v>31</v>
      </c>
      <c r="V110" s="56">
        <f>'VRS Expenses'!I85</f>
        <v>0</v>
      </c>
    </row>
    <row r="111" spans="2:22" hidden="1" x14ac:dyDescent="0.25">
      <c r="Q111" s="20" t="str">
        <f>'Filing Information'!$O$2</f>
        <v>_0</v>
      </c>
      <c r="R111">
        <v>6</v>
      </c>
      <c r="S111" t="str">
        <f>'VRS Expenses'!I6</f>
        <v/>
      </c>
      <c r="T111">
        <v>0</v>
      </c>
      <c r="U111">
        <f>'VRS Expenses'!B87</f>
        <v>32</v>
      </c>
      <c r="V111" s="56">
        <f>'VRS Expenses'!I87</f>
        <v>0</v>
      </c>
    </row>
    <row r="112" spans="2:22" hidden="1" x14ac:dyDescent="0.25">
      <c r="Q112" s="20" t="str">
        <f>'Filing Information'!$O$2</f>
        <v>_0</v>
      </c>
      <c r="R112">
        <v>6</v>
      </c>
      <c r="S112" t="str">
        <f>'VRS Expenses'!I6</f>
        <v/>
      </c>
      <c r="T112">
        <v>0</v>
      </c>
      <c r="U112">
        <f>'VRS Expenses'!B89</f>
        <v>33</v>
      </c>
      <c r="V112" s="56">
        <f>'VRS Expenses'!I89</f>
        <v>0</v>
      </c>
    </row>
    <row r="113" spans="17:22" hidden="1" x14ac:dyDescent="0.25">
      <c r="Q113" s="20" t="str">
        <f>'Filing Information'!$O$2</f>
        <v>_0</v>
      </c>
      <c r="R113">
        <v>6</v>
      </c>
      <c r="S113" t="str">
        <f>'VRS Expenses'!I6</f>
        <v/>
      </c>
      <c r="T113">
        <v>0</v>
      </c>
      <c r="U113">
        <f>'VRS Expenses'!B91</f>
        <v>34</v>
      </c>
      <c r="V113" s="56">
        <f>'VRS Expenses'!I91</f>
        <v>0</v>
      </c>
    </row>
    <row r="114" spans="17:22" hidden="1" x14ac:dyDescent="0.25">
      <c r="Q114" s="20" t="str">
        <f>'Filing Information'!$O$2</f>
        <v>_0</v>
      </c>
      <c r="R114">
        <v>6</v>
      </c>
      <c r="S114" t="str">
        <f>'VRS Expenses'!I6</f>
        <v/>
      </c>
      <c r="T114">
        <v>0</v>
      </c>
      <c r="U114">
        <f>'VRS Expenses'!B97</f>
        <v>35</v>
      </c>
      <c r="V114" s="56">
        <f>'VRS Expenses'!I97</f>
        <v>0</v>
      </c>
    </row>
    <row r="115" spans="17:22" hidden="1" x14ac:dyDescent="0.25">
      <c r="Q115" s="20" t="str">
        <f>'Filing Information'!$O$2</f>
        <v>_0</v>
      </c>
      <c r="R115">
        <v>6</v>
      </c>
      <c r="S115" t="str">
        <f>'VRS Expenses'!I6</f>
        <v/>
      </c>
      <c r="T115">
        <v>0</v>
      </c>
      <c r="U115">
        <f>'VRS Expenses'!B99</f>
        <v>36</v>
      </c>
      <c r="V115" s="56">
        <f>'VRS Expenses'!I99</f>
        <v>0</v>
      </c>
    </row>
    <row r="116" spans="17:22" hidden="1" x14ac:dyDescent="0.25">
      <c r="Q116" s="20" t="str">
        <f>'Filing Information'!$O$2</f>
        <v>_0</v>
      </c>
      <c r="R116">
        <v>6</v>
      </c>
      <c r="S116" t="str">
        <f>'VRS Expenses'!I6</f>
        <v/>
      </c>
      <c r="T116">
        <v>0</v>
      </c>
      <c r="U116">
        <f>'VRS Expenses'!B101</f>
        <v>37</v>
      </c>
      <c r="V116" s="56">
        <f>'VRS Expenses'!I101</f>
        <v>0</v>
      </c>
    </row>
    <row r="117" spans="17:22" hidden="1" x14ac:dyDescent="0.25">
      <c r="Q117" s="20" t="str">
        <f>'Filing Information'!$O$2</f>
        <v>_0</v>
      </c>
      <c r="R117">
        <v>6</v>
      </c>
      <c r="S117" t="str">
        <f>'VRS Expenses'!I6</f>
        <v/>
      </c>
      <c r="T117">
        <v>0</v>
      </c>
      <c r="U117">
        <f>'VRS Expenses'!B103</f>
        <v>38</v>
      </c>
      <c r="V117" s="56">
        <f>'VRS Expenses'!I103</f>
        <v>0</v>
      </c>
    </row>
    <row r="118" spans="17:22" hidden="1" x14ac:dyDescent="0.25">
      <c r="Q118" s="20" t="str">
        <f>'Filing Information'!$O$2</f>
        <v>_0</v>
      </c>
      <c r="R118">
        <v>6</v>
      </c>
      <c r="S118" t="str">
        <f>'VRS Expenses'!I6</f>
        <v/>
      </c>
      <c r="T118">
        <v>0</v>
      </c>
      <c r="U118">
        <f>'VRS Expenses'!B105</f>
        <v>39</v>
      </c>
      <c r="V118" s="56">
        <f>'VRS Expenses'!I105</f>
        <v>0</v>
      </c>
    </row>
    <row r="119" spans="17:22" hidden="1" x14ac:dyDescent="0.25">
      <c r="Q119" s="20" t="str">
        <f>'Filing Information'!$O$2</f>
        <v>_0</v>
      </c>
      <c r="R119">
        <v>6</v>
      </c>
      <c r="S119" t="str">
        <f>'VRS Expenses'!K6</f>
        <v/>
      </c>
      <c r="T119">
        <v>1</v>
      </c>
      <c r="U119">
        <f>'VRS Expenses'!B9</f>
        <v>1</v>
      </c>
      <c r="V119" s="56">
        <f>'VRS Expenses'!K9</f>
        <v>0</v>
      </c>
    </row>
    <row r="120" spans="17:22" hidden="1" x14ac:dyDescent="0.25">
      <c r="Q120" s="20" t="str">
        <f>'Filing Information'!$O$2</f>
        <v>_0</v>
      </c>
      <c r="R120">
        <v>6</v>
      </c>
      <c r="S120" t="str">
        <f>'VRS Expenses'!K6</f>
        <v/>
      </c>
      <c r="T120">
        <v>1</v>
      </c>
      <c r="U120">
        <f>'VRS Expenses'!B11</f>
        <v>2</v>
      </c>
      <c r="V120" s="56">
        <f>'VRS Expenses'!K11</f>
        <v>0</v>
      </c>
    </row>
    <row r="121" spans="17:22" hidden="1" x14ac:dyDescent="0.25">
      <c r="Q121" s="20" t="str">
        <f>'Filing Information'!$O$2</f>
        <v>_0</v>
      </c>
      <c r="R121">
        <v>6</v>
      </c>
      <c r="S121" t="str">
        <f>'VRS Expenses'!K6</f>
        <v/>
      </c>
      <c r="T121">
        <v>1</v>
      </c>
      <c r="U121">
        <f>'VRS Expenses'!B13</f>
        <v>3</v>
      </c>
      <c r="V121" s="56">
        <f>'VRS Expenses'!K13</f>
        <v>0</v>
      </c>
    </row>
    <row r="122" spans="17:22" hidden="1" x14ac:dyDescent="0.25">
      <c r="Q122" s="20" t="str">
        <f>'Filing Information'!$O$2</f>
        <v>_0</v>
      </c>
      <c r="R122">
        <v>6</v>
      </c>
      <c r="S122" t="str">
        <f>'VRS Expenses'!K6</f>
        <v/>
      </c>
      <c r="T122">
        <v>1</v>
      </c>
      <c r="U122">
        <f>'VRS Expenses'!B15</f>
        <v>4</v>
      </c>
      <c r="V122" s="56">
        <f>'VRS Expenses'!K15</f>
        <v>0</v>
      </c>
    </row>
    <row r="123" spans="17:22" hidden="1" x14ac:dyDescent="0.25">
      <c r="Q123" s="20" t="str">
        <f>'Filing Information'!$O$2</f>
        <v>_0</v>
      </c>
      <c r="R123">
        <v>6</v>
      </c>
      <c r="S123" t="str">
        <f>'VRS Expenses'!K6</f>
        <v/>
      </c>
      <c r="T123">
        <v>1</v>
      </c>
      <c r="U123">
        <f>'VRS Expenses'!B17</f>
        <v>5</v>
      </c>
      <c r="V123" s="56">
        <f>'VRS Expenses'!K17</f>
        <v>0</v>
      </c>
    </row>
    <row r="124" spans="17:22" hidden="1" x14ac:dyDescent="0.25">
      <c r="Q124" s="20" t="str">
        <f>'Filing Information'!$O$2</f>
        <v>_0</v>
      </c>
      <c r="R124">
        <v>6</v>
      </c>
      <c r="S124" t="str">
        <f>'VRS Expenses'!K6</f>
        <v/>
      </c>
      <c r="T124">
        <v>1</v>
      </c>
      <c r="U124">
        <f>'VRS Expenses'!B19</f>
        <v>6</v>
      </c>
      <c r="V124" s="56">
        <f>'VRS Expenses'!K19</f>
        <v>0</v>
      </c>
    </row>
    <row r="125" spans="17:22" hidden="1" x14ac:dyDescent="0.25">
      <c r="Q125" s="20" t="str">
        <f>'Filing Information'!$O$2</f>
        <v>_0</v>
      </c>
      <c r="R125">
        <v>6</v>
      </c>
      <c r="S125" t="str">
        <f>'VRS Expenses'!K6</f>
        <v/>
      </c>
      <c r="T125">
        <v>1</v>
      </c>
      <c r="U125">
        <f>'VRS Expenses'!B25</f>
        <v>7</v>
      </c>
      <c r="V125" s="56">
        <f>'VRS Expenses'!K25</f>
        <v>0</v>
      </c>
    </row>
    <row r="126" spans="17:22" hidden="1" x14ac:dyDescent="0.25">
      <c r="Q126" s="20" t="str">
        <f>'Filing Information'!$O$2</f>
        <v>_0</v>
      </c>
      <c r="R126">
        <v>6</v>
      </c>
      <c r="S126" t="str">
        <f>'VRS Expenses'!K6</f>
        <v/>
      </c>
      <c r="T126">
        <v>1</v>
      </c>
      <c r="U126">
        <f>'VRS Expenses'!B27</f>
        <v>8</v>
      </c>
      <c r="V126" s="56">
        <f>'VRS Expenses'!K27</f>
        <v>0</v>
      </c>
    </row>
    <row r="127" spans="17:22" hidden="1" x14ac:dyDescent="0.25">
      <c r="Q127" s="20" t="str">
        <f>'Filing Information'!$O$2</f>
        <v>_0</v>
      </c>
      <c r="R127">
        <v>6</v>
      </c>
      <c r="S127" t="str">
        <f>'VRS Expenses'!K6</f>
        <v/>
      </c>
      <c r="T127">
        <v>1</v>
      </c>
      <c r="U127">
        <f>'VRS Expenses'!B29</f>
        <v>9</v>
      </c>
      <c r="V127" s="56">
        <f>'VRS Expenses'!K29</f>
        <v>0</v>
      </c>
    </row>
    <row r="128" spans="17:22" hidden="1" x14ac:dyDescent="0.25">
      <c r="Q128" s="20" t="str">
        <f>'Filing Information'!$O$2</f>
        <v>_0</v>
      </c>
      <c r="R128">
        <v>6</v>
      </c>
      <c r="S128" t="str">
        <f>'VRS Expenses'!K6</f>
        <v/>
      </c>
      <c r="T128">
        <v>1</v>
      </c>
      <c r="U128">
        <f>'VRS Expenses'!B31</f>
        <v>10</v>
      </c>
      <c r="V128" s="56">
        <f>'VRS Expenses'!K31</f>
        <v>0</v>
      </c>
    </row>
    <row r="129" spans="17:22" hidden="1" x14ac:dyDescent="0.25">
      <c r="Q129" s="20" t="str">
        <f>'Filing Information'!$O$2</f>
        <v>_0</v>
      </c>
      <c r="R129">
        <v>6</v>
      </c>
      <c r="S129" t="str">
        <f>'VRS Expenses'!K6</f>
        <v/>
      </c>
      <c r="T129">
        <v>1</v>
      </c>
      <c r="U129">
        <f>'VRS Expenses'!B33</f>
        <v>11</v>
      </c>
      <c r="V129" s="56">
        <f>'VRS Expenses'!K33</f>
        <v>0</v>
      </c>
    </row>
    <row r="130" spans="17:22" hidden="1" x14ac:dyDescent="0.25">
      <c r="Q130" s="20" t="str">
        <f>'Filing Information'!$O$2</f>
        <v>_0</v>
      </c>
      <c r="R130">
        <v>6</v>
      </c>
      <c r="S130" t="str">
        <f>'VRS Expenses'!K6</f>
        <v/>
      </c>
      <c r="T130">
        <v>1</v>
      </c>
      <c r="U130">
        <f>'VRS Expenses'!B39</f>
        <v>12</v>
      </c>
      <c r="V130" s="56">
        <f>'VRS Expenses'!K39</f>
        <v>0</v>
      </c>
    </row>
    <row r="131" spans="17:22" hidden="1" x14ac:dyDescent="0.25">
      <c r="Q131" s="20" t="str">
        <f>'Filing Information'!$O$2</f>
        <v>_0</v>
      </c>
      <c r="R131">
        <v>6</v>
      </c>
      <c r="S131" t="str">
        <f>'VRS Expenses'!K6</f>
        <v/>
      </c>
      <c r="T131">
        <v>1</v>
      </c>
      <c r="U131">
        <f>'VRS Expenses'!B41</f>
        <v>13</v>
      </c>
      <c r="V131" s="56">
        <f>'VRS Expenses'!K41</f>
        <v>0</v>
      </c>
    </row>
    <row r="132" spans="17:22" hidden="1" x14ac:dyDescent="0.25">
      <c r="Q132" s="20" t="str">
        <f>'Filing Information'!$O$2</f>
        <v>_0</v>
      </c>
      <c r="R132">
        <v>6</v>
      </c>
      <c r="S132" t="str">
        <f>'VRS Expenses'!K6</f>
        <v/>
      </c>
      <c r="T132">
        <v>1</v>
      </c>
      <c r="U132">
        <f>'VRS Expenses'!B43</f>
        <v>14</v>
      </c>
      <c r="V132" s="56">
        <f>'VRS Expenses'!K43</f>
        <v>0</v>
      </c>
    </row>
    <row r="133" spans="17:22" hidden="1" x14ac:dyDescent="0.25">
      <c r="Q133" s="20" t="str">
        <f>'Filing Information'!$O$2</f>
        <v>_0</v>
      </c>
      <c r="R133">
        <v>6</v>
      </c>
      <c r="S133" t="str">
        <f>'VRS Expenses'!K6</f>
        <v/>
      </c>
      <c r="T133">
        <v>1</v>
      </c>
      <c r="U133">
        <f>'VRS Expenses'!B45</f>
        <v>15</v>
      </c>
      <c r="V133" s="56">
        <f>'VRS Expenses'!K45</f>
        <v>0</v>
      </c>
    </row>
    <row r="134" spans="17:22" hidden="1" x14ac:dyDescent="0.25">
      <c r="Q134" s="20" t="str">
        <f>'Filing Information'!$O$2</f>
        <v>_0</v>
      </c>
      <c r="R134">
        <v>6</v>
      </c>
      <c r="S134" t="str">
        <f>'VRS Expenses'!K6</f>
        <v/>
      </c>
      <c r="T134">
        <v>1</v>
      </c>
      <c r="U134">
        <f>'VRS Expenses'!B47</f>
        <v>16</v>
      </c>
      <c r="V134" s="56">
        <f>'VRS Expenses'!K47</f>
        <v>0</v>
      </c>
    </row>
    <row r="135" spans="17:22" hidden="1" x14ac:dyDescent="0.25">
      <c r="Q135" s="20" t="str">
        <f>'Filing Information'!$O$2</f>
        <v>_0</v>
      </c>
      <c r="R135">
        <v>6</v>
      </c>
      <c r="S135" t="str">
        <f>'VRS Expenses'!K6</f>
        <v/>
      </c>
      <c r="T135">
        <v>1</v>
      </c>
      <c r="U135">
        <f>'VRS Expenses'!B49</f>
        <v>17</v>
      </c>
      <c r="V135" s="56">
        <f>'VRS Expenses'!K49</f>
        <v>0</v>
      </c>
    </row>
    <row r="136" spans="17:22" hidden="1" x14ac:dyDescent="0.25">
      <c r="Q136" s="20" t="str">
        <f>'Filing Information'!$O$2</f>
        <v>_0</v>
      </c>
      <c r="R136">
        <v>6</v>
      </c>
      <c r="S136" t="str">
        <f>'VRS Expenses'!K6</f>
        <v/>
      </c>
      <c r="T136">
        <v>1</v>
      </c>
      <c r="U136">
        <f>'VRS Expenses'!B51</f>
        <v>18</v>
      </c>
      <c r="V136" s="56">
        <f>'VRS Expenses'!K51</f>
        <v>0</v>
      </c>
    </row>
    <row r="137" spans="17:22" hidden="1" x14ac:dyDescent="0.25">
      <c r="Q137" s="20" t="str">
        <f>'Filing Information'!$O$2</f>
        <v>_0</v>
      </c>
      <c r="R137">
        <v>6</v>
      </c>
      <c r="S137" t="str">
        <f>'VRS Expenses'!K6</f>
        <v/>
      </c>
      <c r="T137">
        <v>1</v>
      </c>
      <c r="U137">
        <f>'VRS Expenses'!B53</f>
        <v>19</v>
      </c>
      <c r="V137" s="56">
        <f>'VRS Expenses'!K53</f>
        <v>0</v>
      </c>
    </row>
    <row r="138" spans="17:22" hidden="1" x14ac:dyDescent="0.25">
      <c r="Q138" s="20" t="str">
        <f>'Filing Information'!$O$2</f>
        <v>_0</v>
      </c>
      <c r="R138">
        <v>6</v>
      </c>
      <c r="S138" t="str">
        <f>'VRS Expenses'!K6</f>
        <v/>
      </c>
      <c r="T138">
        <v>1</v>
      </c>
      <c r="U138">
        <f>'VRS Expenses'!B55</f>
        <v>20</v>
      </c>
      <c r="V138" s="56">
        <f>'VRS Expenses'!K55</f>
        <v>0</v>
      </c>
    </row>
    <row r="139" spans="17:22" hidden="1" x14ac:dyDescent="0.25">
      <c r="Q139" s="20" t="str">
        <f>'Filing Information'!$O$2</f>
        <v>_0</v>
      </c>
      <c r="R139">
        <v>6</v>
      </c>
      <c r="S139" t="str">
        <f>'VRS Expenses'!K6</f>
        <v/>
      </c>
      <c r="T139">
        <v>1</v>
      </c>
      <c r="U139">
        <f>'VRS Expenses'!B57</f>
        <v>21</v>
      </c>
      <c r="V139" s="56">
        <f>'VRS Expenses'!K57</f>
        <v>0</v>
      </c>
    </row>
    <row r="140" spans="17:22" hidden="1" x14ac:dyDescent="0.25">
      <c r="Q140" s="20" t="str">
        <f>'Filing Information'!$O$2</f>
        <v>_0</v>
      </c>
      <c r="R140">
        <v>6</v>
      </c>
      <c r="S140" t="str">
        <f>'VRS Expenses'!K6</f>
        <v/>
      </c>
      <c r="T140">
        <v>1</v>
      </c>
      <c r="U140">
        <f>'VRS Expenses'!B63</f>
        <v>22</v>
      </c>
      <c r="V140" s="56">
        <f>'VRS Expenses'!K63</f>
        <v>0</v>
      </c>
    </row>
    <row r="141" spans="17:22" hidden="1" x14ac:dyDescent="0.25">
      <c r="Q141" s="20" t="str">
        <f>'Filing Information'!$O$2</f>
        <v>_0</v>
      </c>
      <c r="R141">
        <v>6</v>
      </c>
      <c r="S141" t="str">
        <f>'VRS Expenses'!K6</f>
        <v/>
      </c>
      <c r="T141">
        <v>1</v>
      </c>
      <c r="U141">
        <f>'VRS Expenses'!B65</f>
        <v>23</v>
      </c>
      <c r="V141" s="56">
        <f>'VRS Expenses'!K65</f>
        <v>0</v>
      </c>
    </row>
    <row r="142" spans="17:22" hidden="1" x14ac:dyDescent="0.25">
      <c r="Q142" s="20" t="str">
        <f>'Filing Information'!$O$2</f>
        <v>_0</v>
      </c>
      <c r="R142">
        <v>6</v>
      </c>
      <c r="S142" t="str">
        <f>'VRS Expenses'!K6</f>
        <v/>
      </c>
      <c r="T142">
        <v>1</v>
      </c>
      <c r="U142">
        <f>'VRS Expenses'!B67</f>
        <v>24</v>
      </c>
      <c r="V142" s="56">
        <f>'VRS Expenses'!K67</f>
        <v>0</v>
      </c>
    </row>
    <row r="143" spans="17:22" hidden="1" x14ac:dyDescent="0.25">
      <c r="Q143" s="20" t="str">
        <f>'Filing Information'!$O$2</f>
        <v>_0</v>
      </c>
      <c r="R143">
        <v>6</v>
      </c>
      <c r="S143" t="str">
        <f>'VRS Expenses'!K6</f>
        <v/>
      </c>
      <c r="T143">
        <v>1</v>
      </c>
      <c r="U143">
        <f>'VRS Expenses'!B69</f>
        <v>25</v>
      </c>
      <c r="V143" s="56">
        <f>'VRS Expenses'!K69</f>
        <v>0</v>
      </c>
    </row>
    <row r="144" spans="17:22" hidden="1" x14ac:dyDescent="0.25">
      <c r="Q144" s="20" t="str">
        <f>'Filing Information'!$O$2</f>
        <v>_0</v>
      </c>
      <c r="R144">
        <v>6</v>
      </c>
      <c r="S144" t="str">
        <f>'VRS Expenses'!K6</f>
        <v/>
      </c>
      <c r="T144">
        <v>1</v>
      </c>
      <c r="U144">
        <f>'VRS Expenses'!B71</f>
        <v>26</v>
      </c>
      <c r="V144" s="56">
        <f>'VRS Expenses'!K71</f>
        <v>0</v>
      </c>
    </row>
    <row r="145" spans="17:22" hidden="1" x14ac:dyDescent="0.25">
      <c r="Q145" s="20" t="str">
        <f>'Filing Information'!$O$2</f>
        <v>_0</v>
      </c>
      <c r="R145">
        <v>6</v>
      </c>
      <c r="S145" t="str">
        <f>'VRS Expenses'!K6</f>
        <v/>
      </c>
      <c r="T145">
        <v>1</v>
      </c>
      <c r="U145">
        <f>'VRS Expenses'!B77</f>
        <v>27</v>
      </c>
      <c r="V145" s="56">
        <f>'VRS Expenses'!K77</f>
        <v>0</v>
      </c>
    </row>
    <row r="146" spans="17:22" hidden="1" x14ac:dyDescent="0.25">
      <c r="Q146" s="20" t="str">
        <f>'Filing Information'!$O$2</f>
        <v>_0</v>
      </c>
      <c r="R146">
        <v>6</v>
      </c>
      <c r="S146" t="str">
        <f>'VRS Expenses'!K6</f>
        <v/>
      </c>
      <c r="T146">
        <v>1</v>
      </c>
      <c r="U146">
        <f>'VRS Expenses'!B79</f>
        <v>28</v>
      </c>
      <c r="V146" s="56">
        <f>'VRS Expenses'!K79</f>
        <v>0</v>
      </c>
    </row>
    <row r="147" spans="17:22" hidden="1" x14ac:dyDescent="0.25">
      <c r="Q147" s="20" t="str">
        <f>'Filing Information'!$O$2</f>
        <v>_0</v>
      </c>
      <c r="R147">
        <v>6</v>
      </c>
      <c r="S147" t="str">
        <f>'VRS Expenses'!K6</f>
        <v/>
      </c>
      <c r="T147">
        <v>1</v>
      </c>
      <c r="U147">
        <f>'VRS Expenses'!B81</f>
        <v>29</v>
      </c>
      <c r="V147" s="56">
        <f>'VRS Expenses'!K81</f>
        <v>0</v>
      </c>
    </row>
    <row r="148" spans="17:22" hidden="1" x14ac:dyDescent="0.25">
      <c r="Q148" s="20" t="str">
        <f>'Filing Information'!$O$2</f>
        <v>_0</v>
      </c>
      <c r="R148">
        <v>6</v>
      </c>
      <c r="S148" t="str">
        <f>'VRS Expenses'!K6</f>
        <v/>
      </c>
      <c r="T148">
        <v>1</v>
      </c>
      <c r="U148">
        <f>'VRS Expenses'!B83</f>
        <v>30</v>
      </c>
      <c r="V148" s="56">
        <f>'VRS Expenses'!K83</f>
        <v>0</v>
      </c>
    </row>
    <row r="149" spans="17:22" hidden="1" x14ac:dyDescent="0.25">
      <c r="Q149" s="20" t="str">
        <f>'Filing Information'!$O$2</f>
        <v>_0</v>
      </c>
      <c r="R149">
        <v>6</v>
      </c>
      <c r="S149" t="str">
        <f>'VRS Expenses'!K6</f>
        <v/>
      </c>
      <c r="T149">
        <v>1</v>
      </c>
      <c r="U149">
        <f>'VRS Expenses'!B85</f>
        <v>31</v>
      </c>
      <c r="V149" s="56">
        <f>'VRS Expenses'!K85</f>
        <v>0</v>
      </c>
    </row>
    <row r="150" spans="17:22" hidden="1" x14ac:dyDescent="0.25">
      <c r="Q150" s="20" t="str">
        <f>'Filing Information'!$O$2</f>
        <v>_0</v>
      </c>
      <c r="R150">
        <v>6</v>
      </c>
      <c r="S150" t="str">
        <f>'VRS Expenses'!K6</f>
        <v/>
      </c>
      <c r="T150">
        <v>1</v>
      </c>
      <c r="U150">
        <f>'VRS Expenses'!B87</f>
        <v>32</v>
      </c>
      <c r="V150" s="56">
        <f>'VRS Expenses'!K87</f>
        <v>0</v>
      </c>
    </row>
    <row r="151" spans="17:22" hidden="1" x14ac:dyDescent="0.25">
      <c r="Q151" s="20" t="str">
        <f>'Filing Information'!$O$2</f>
        <v>_0</v>
      </c>
      <c r="R151">
        <v>6</v>
      </c>
      <c r="S151" t="str">
        <f>'VRS Expenses'!K6</f>
        <v/>
      </c>
      <c r="T151">
        <v>1</v>
      </c>
      <c r="U151">
        <f>'VRS Expenses'!B89</f>
        <v>33</v>
      </c>
      <c r="V151" s="56">
        <f>'VRS Expenses'!K89</f>
        <v>0</v>
      </c>
    </row>
    <row r="152" spans="17:22" hidden="1" x14ac:dyDescent="0.25">
      <c r="Q152" s="20" t="str">
        <f>'Filing Information'!$O$2</f>
        <v>_0</v>
      </c>
      <c r="R152">
        <v>6</v>
      </c>
      <c r="S152" t="str">
        <f>'VRS Expenses'!K6</f>
        <v/>
      </c>
      <c r="T152">
        <v>1</v>
      </c>
      <c r="U152">
        <f>'VRS Expenses'!B91</f>
        <v>34</v>
      </c>
      <c r="V152" s="56">
        <f>'VRS Expenses'!K91</f>
        <v>0</v>
      </c>
    </row>
    <row r="153" spans="17:22" hidden="1" x14ac:dyDescent="0.25">
      <c r="Q153" s="20" t="str">
        <f>'Filing Information'!$O$2</f>
        <v>_0</v>
      </c>
      <c r="R153">
        <v>6</v>
      </c>
      <c r="S153" t="str">
        <f>'VRS Expenses'!K6</f>
        <v/>
      </c>
      <c r="T153">
        <v>1</v>
      </c>
      <c r="U153">
        <f>'VRS Expenses'!B97</f>
        <v>35</v>
      </c>
      <c r="V153" s="56">
        <f>'VRS Expenses'!K97</f>
        <v>0</v>
      </c>
    </row>
    <row r="154" spans="17:22" hidden="1" x14ac:dyDescent="0.25">
      <c r="Q154" s="20" t="str">
        <f>'Filing Information'!$O$2</f>
        <v>_0</v>
      </c>
      <c r="R154">
        <v>6</v>
      </c>
      <c r="S154" t="str">
        <f>'VRS Expenses'!K6</f>
        <v/>
      </c>
      <c r="T154">
        <v>1</v>
      </c>
      <c r="U154">
        <f>'VRS Expenses'!B99</f>
        <v>36</v>
      </c>
      <c r="V154" s="56">
        <f>'VRS Expenses'!K99</f>
        <v>0</v>
      </c>
    </row>
    <row r="155" spans="17:22" hidden="1" x14ac:dyDescent="0.25">
      <c r="Q155" s="20" t="str">
        <f>'Filing Information'!$O$2</f>
        <v>_0</v>
      </c>
      <c r="R155">
        <v>6</v>
      </c>
      <c r="S155" t="str">
        <f>'VRS Expenses'!K6</f>
        <v/>
      </c>
      <c r="T155">
        <v>1</v>
      </c>
      <c r="U155">
        <f>'VRS Expenses'!B101</f>
        <v>37</v>
      </c>
      <c r="V155" s="56">
        <f>'VRS Expenses'!K101</f>
        <v>0</v>
      </c>
    </row>
    <row r="156" spans="17:22" hidden="1" x14ac:dyDescent="0.25">
      <c r="Q156" s="20" t="str">
        <f>'Filing Information'!$O$2</f>
        <v>_0</v>
      </c>
      <c r="R156">
        <v>6</v>
      </c>
      <c r="S156" t="str">
        <f>'VRS Expenses'!K6</f>
        <v/>
      </c>
      <c r="T156">
        <v>1</v>
      </c>
      <c r="U156">
        <f>'VRS Expenses'!B103</f>
        <v>38</v>
      </c>
      <c r="V156" s="56">
        <f>'VRS Expenses'!K103</f>
        <v>0</v>
      </c>
    </row>
    <row r="157" spans="17:22" hidden="1" x14ac:dyDescent="0.25">
      <c r="Q157" s="20" t="str">
        <f>'Filing Information'!$O$2</f>
        <v>_0</v>
      </c>
      <c r="R157">
        <v>6</v>
      </c>
      <c r="S157" t="str">
        <f>'VRS Expenses'!K6</f>
        <v/>
      </c>
      <c r="T157">
        <v>1</v>
      </c>
      <c r="U157">
        <f>'VRS Expenses'!B105</f>
        <v>39</v>
      </c>
      <c r="V157" s="56">
        <f>'VRS Expenses'!K105</f>
        <v>0</v>
      </c>
    </row>
  </sheetData>
  <sheetProtection algorithmName="SHA-512" hashValue="3+/IySecGIIMD/vJBIf0rh2T4/I2nXAroLOFmn1UjD7rgozKTyflbJA0acfdsNuA6cIUzf5WcGGh9bUVvR8+Gw==" saltValue="l7GoQO1M6TJWDgJgQyJXeA==" spinCount="100000" sheet="1" selectLockedCells="1"/>
  <mergeCells count="58">
    <mergeCell ref="C105:D105"/>
    <mergeCell ref="C107:D107"/>
    <mergeCell ref="C95:K95"/>
    <mergeCell ref="C97:D97"/>
    <mergeCell ref="C99:D99"/>
    <mergeCell ref="C101:D101"/>
    <mergeCell ref="C87:D87"/>
    <mergeCell ref="C89:D89"/>
    <mergeCell ref="C91:D91"/>
    <mergeCell ref="C93:D93"/>
    <mergeCell ref="C103:D103"/>
    <mergeCell ref="C53:D53"/>
    <mergeCell ref="C55:D55"/>
    <mergeCell ref="C57:D57"/>
    <mergeCell ref="C59:D59"/>
    <mergeCell ref="C85:D85"/>
    <mergeCell ref="C81:D81"/>
    <mergeCell ref="C83:D83"/>
    <mergeCell ref="C73:D73"/>
    <mergeCell ref="C63:D63"/>
    <mergeCell ref="C65:D65"/>
    <mergeCell ref="C67:D67"/>
    <mergeCell ref="C69:D69"/>
    <mergeCell ref="C71:D71"/>
    <mergeCell ref="C1:H1"/>
    <mergeCell ref="I1:M1"/>
    <mergeCell ref="C75:K75"/>
    <mergeCell ref="C77:D77"/>
    <mergeCell ref="C79:D79"/>
    <mergeCell ref="C37:K37"/>
    <mergeCell ref="C61:K61"/>
    <mergeCell ref="C33:D33"/>
    <mergeCell ref="C35:D35"/>
    <mergeCell ref="C39:D39"/>
    <mergeCell ref="C41:D41"/>
    <mergeCell ref="C43:D43"/>
    <mergeCell ref="C45:D45"/>
    <mergeCell ref="C47:D47"/>
    <mergeCell ref="C49:D49"/>
    <mergeCell ref="C51:D51"/>
    <mergeCell ref="C7:K7"/>
    <mergeCell ref="I5:K5"/>
    <mergeCell ref="C2:K4"/>
    <mergeCell ref="E5:G5"/>
    <mergeCell ref="C5:C6"/>
    <mergeCell ref="D5:D6"/>
    <mergeCell ref="C19:D19"/>
    <mergeCell ref="C25:D25"/>
    <mergeCell ref="C27:D27"/>
    <mergeCell ref="C29:D29"/>
    <mergeCell ref="C31:D31"/>
    <mergeCell ref="C23:K23"/>
    <mergeCell ref="C21:D21"/>
    <mergeCell ref="C9:D9"/>
    <mergeCell ref="C11:D11"/>
    <mergeCell ref="C13:D13"/>
    <mergeCell ref="C15:D15"/>
    <mergeCell ref="C17:D17"/>
  </mergeCells>
  <dataValidations count="1">
    <dataValidation type="decimal" operator="greaterThanOrEqual" allowBlank="1" showInputMessage="1" showErrorMessage="1" sqref="E9:K19 E25:K33 E39:K57 E63:K71 E77:K91 E97:K105" xr:uid="{4A7EAEBD-3AE9-43E9-AEB4-49B24C779D5D}">
      <formula1>0</formula1>
    </dataValidation>
  </dataValidations>
  <pageMargins left="0.7" right="0.7" top="0.75" bottom="0.75" header="0.3" footer="0.3"/>
  <pageSetup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555F2-8551-4B83-B4E0-702F1D190086}">
  <sheetPr codeName="Sheet9"/>
  <dimension ref="A1:V157"/>
  <sheetViews>
    <sheetView workbookViewId="0">
      <selection activeCell="E9" sqref="E9"/>
    </sheetView>
  </sheetViews>
  <sheetFormatPr defaultColWidth="0" defaultRowHeight="14.45" customHeight="1" zeroHeight="1" x14ac:dyDescent="0.25"/>
  <cols>
    <col min="1" max="1" width="5.42578125" style="15" customWidth="1"/>
    <col min="2" max="2" width="4" style="39" customWidth="1"/>
    <col min="3" max="3" width="15" customWidth="1"/>
    <col min="4" max="4" width="43.28515625" bestFit="1" customWidth="1"/>
    <col min="5" max="5" width="20.7109375" customWidth="1"/>
    <col min="6" max="6" width="3.7109375" customWidth="1"/>
    <col min="7" max="7" width="20.7109375" customWidth="1"/>
    <col min="8" max="8" width="3.7109375" customWidth="1"/>
    <col min="9" max="9" width="20.7109375" customWidth="1"/>
    <col min="10" max="10" width="3.7109375" customWidth="1"/>
    <col min="11" max="11" width="20.7109375" customWidth="1"/>
    <col min="12" max="12" width="5.28515625" style="15" customWidth="1"/>
    <col min="13" max="13" width="6.28515625" style="15" customWidth="1"/>
    <col min="14" max="16384" width="8.85546875" style="82" hidden="1"/>
  </cols>
  <sheetData>
    <row r="1" spans="2:22" ht="72.599999999999994" customHeight="1" x14ac:dyDescent="0.25">
      <c r="C1" s="195" t="s">
        <v>382</v>
      </c>
      <c r="D1" s="195"/>
      <c r="E1" s="195"/>
      <c r="F1" s="195"/>
      <c r="G1" s="195"/>
      <c r="H1" s="195"/>
      <c r="I1" s="196" t="s">
        <v>1</v>
      </c>
      <c r="J1" s="196"/>
      <c r="K1" s="196"/>
      <c r="L1" s="196"/>
      <c r="M1" s="196"/>
      <c r="Q1" t="s">
        <v>178</v>
      </c>
      <c r="R1" t="s">
        <v>297</v>
      </c>
      <c r="S1" t="s">
        <v>367</v>
      </c>
      <c r="T1" t="s">
        <v>344</v>
      </c>
      <c r="U1" t="s">
        <v>368</v>
      </c>
      <c r="V1" t="s">
        <v>295</v>
      </c>
    </row>
    <row r="2" spans="2:22" ht="15" x14ac:dyDescent="0.25">
      <c r="C2" s="237" t="s">
        <v>383</v>
      </c>
      <c r="D2" s="237"/>
      <c r="E2" s="237"/>
      <c r="F2" s="237"/>
      <c r="G2" s="237"/>
      <c r="H2" s="237"/>
      <c r="I2" s="237"/>
      <c r="J2" s="237"/>
      <c r="K2" s="237"/>
      <c r="Q2" s="20" t="str">
        <f>'Filing Information'!$O$2</f>
        <v>_0</v>
      </c>
      <c r="R2">
        <v>4</v>
      </c>
      <c r="S2" t="str">
        <f>'IP Relay Expenses'!E6</f>
        <v/>
      </c>
      <c r="T2">
        <v>0</v>
      </c>
      <c r="U2">
        <f>'IP Relay Expenses'!B9</f>
        <v>1</v>
      </c>
      <c r="V2" s="56">
        <f>'IP Relay Expenses'!E9</f>
        <v>0</v>
      </c>
    </row>
    <row r="3" spans="2:22" ht="15" x14ac:dyDescent="0.25">
      <c r="C3" s="237"/>
      <c r="D3" s="237"/>
      <c r="E3" s="237"/>
      <c r="F3" s="237"/>
      <c r="G3" s="237"/>
      <c r="H3" s="237"/>
      <c r="I3" s="237"/>
      <c r="J3" s="237"/>
      <c r="K3" s="237"/>
      <c r="Q3" s="20" t="str">
        <f>'Filing Information'!$O$2</f>
        <v>_0</v>
      </c>
      <c r="R3">
        <v>4</v>
      </c>
      <c r="S3" t="str">
        <f>'IP Relay Expenses'!E6</f>
        <v/>
      </c>
      <c r="T3">
        <v>0</v>
      </c>
      <c r="U3">
        <f>'IP Relay Expenses'!B11</f>
        <v>2</v>
      </c>
      <c r="V3" s="56">
        <f>'IP Relay Expenses'!E11</f>
        <v>0</v>
      </c>
    </row>
    <row r="4" spans="2:22" ht="15" x14ac:dyDescent="0.25">
      <c r="C4" s="250"/>
      <c r="D4" s="250"/>
      <c r="E4" s="250"/>
      <c r="F4" s="250"/>
      <c r="G4" s="250"/>
      <c r="H4" s="250"/>
      <c r="I4" s="250"/>
      <c r="J4" s="250"/>
      <c r="K4" s="250"/>
      <c r="Q4" s="20" t="str">
        <f>'Filing Information'!$O$2</f>
        <v>_0</v>
      </c>
      <c r="R4">
        <v>4</v>
      </c>
      <c r="S4" t="str">
        <f>'IP Relay Expenses'!E6</f>
        <v/>
      </c>
      <c r="T4">
        <v>0</v>
      </c>
      <c r="U4">
        <f>'IP Relay Expenses'!B13</f>
        <v>3</v>
      </c>
      <c r="V4" s="56">
        <f>'IP Relay Expenses'!E13</f>
        <v>0</v>
      </c>
    </row>
    <row r="5" spans="2:22" ht="15.75" x14ac:dyDescent="0.25">
      <c r="C5" s="251"/>
      <c r="D5" s="251"/>
      <c r="E5" s="249" t="s">
        <v>350</v>
      </c>
      <c r="F5" s="249"/>
      <c r="G5" s="249"/>
      <c r="H5" s="30"/>
      <c r="I5" s="249" t="s">
        <v>351</v>
      </c>
      <c r="J5" s="249"/>
      <c r="K5" s="249"/>
      <c r="L5" s="22"/>
      <c r="Q5" s="20" t="str">
        <f>'Filing Information'!$O$2</f>
        <v>_0</v>
      </c>
      <c r="R5">
        <v>4</v>
      </c>
      <c r="S5" t="str">
        <f>'IP Relay Expenses'!E6</f>
        <v/>
      </c>
      <c r="T5">
        <v>0</v>
      </c>
      <c r="U5">
        <f>'IP Relay Expenses'!B15</f>
        <v>4</v>
      </c>
      <c r="V5" s="56">
        <f>'IP Relay Expenses'!E15</f>
        <v>0</v>
      </c>
    </row>
    <row r="6" spans="2:22" ht="15.75" x14ac:dyDescent="0.25">
      <c r="C6" s="251"/>
      <c r="D6" s="251"/>
      <c r="E6" s="113" t="str">
        <f>IF(ISBLANK('Filing Information'!E27), "", 'Filing Information'!E27-1)</f>
        <v/>
      </c>
      <c r="F6" s="113"/>
      <c r="G6" s="113" t="str">
        <f>IF(ISBLANK('Filing Information'!E27), "", 'Filing Information'!E27)</f>
        <v/>
      </c>
      <c r="H6" s="113"/>
      <c r="I6" s="113" t="str">
        <f>IF(ISBLANK('Filing Information'!E27), "", 'Filing Information'!E27+1)</f>
        <v/>
      </c>
      <c r="J6" s="113"/>
      <c r="K6" s="113" t="str">
        <f>IF(ISBLANK('Filing Information'!E27), "", 'Filing Information'!E27+2)</f>
        <v/>
      </c>
      <c r="L6" s="22"/>
      <c r="Q6" s="20" t="str">
        <f>'Filing Information'!$O$2</f>
        <v>_0</v>
      </c>
      <c r="R6">
        <v>4</v>
      </c>
      <c r="S6" t="str">
        <f>'IP Relay Expenses'!E6</f>
        <v/>
      </c>
      <c r="T6">
        <v>0</v>
      </c>
      <c r="U6">
        <f>'IP Relay Expenses'!B17</f>
        <v>5</v>
      </c>
      <c r="V6" s="56">
        <f>'IP Relay Expenses'!E17</f>
        <v>0</v>
      </c>
    </row>
    <row r="7" spans="2:22" ht="15.75" x14ac:dyDescent="0.25">
      <c r="C7" s="247" t="s">
        <v>118</v>
      </c>
      <c r="D7" s="247"/>
      <c r="E7" s="247"/>
      <c r="F7" s="247"/>
      <c r="G7" s="247"/>
      <c r="H7" s="247"/>
      <c r="I7" s="247"/>
      <c r="J7" s="247"/>
      <c r="K7" s="247"/>
      <c r="L7" s="22"/>
      <c r="Q7" s="20" t="str">
        <f>'Filing Information'!$O$2</f>
        <v>_0</v>
      </c>
      <c r="R7">
        <v>4</v>
      </c>
      <c r="S7" t="str">
        <f>'IP Relay Expenses'!E6</f>
        <v/>
      </c>
      <c r="T7">
        <v>0</v>
      </c>
      <c r="U7">
        <f>'IP Relay Expenses'!B19</f>
        <v>6</v>
      </c>
      <c r="V7" s="56">
        <f>'IP Relay Expenses'!E19</f>
        <v>0</v>
      </c>
    </row>
    <row r="8" spans="2:22" ht="6" customHeight="1" x14ac:dyDescent="0.25">
      <c r="C8" s="25"/>
      <c r="D8" s="25"/>
      <c r="E8" s="25"/>
      <c r="F8" s="25"/>
      <c r="G8" s="25"/>
      <c r="H8" s="25"/>
      <c r="I8" s="25"/>
      <c r="J8" s="25"/>
      <c r="K8" s="25"/>
      <c r="L8" s="22"/>
      <c r="Q8" s="20" t="str">
        <f>'Filing Information'!$O$2</f>
        <v>_0</v>
      </c>
      <c r="R8">
        <v>4</v>
      </c>
      <c r="S8" t="str">
        <f>'IP Relay Expenses'!E6</f>
        <v/>
      </c>
      <c r="T8">
        <v>0</v>
      </c>
      <c r="U8">
        <f>'IP Relay Expenses'!B25</f>
        <v>7</v>
      </c>
      <c r="V8" s="56">
        <f>'IP Relay Expenses'!E25</f>
        <v>0</v>
      </c>
    </row>
    <row r="9" spans="2:22" ht="14.45" customHeight="1" x14ac:dyDescent="0.25">
      <c r="B9" s="39">
        <v>1</v>
      </c>
      <c r="C9" s="245" t="s">
        <v>39</v>
      </c>
      <c r="D9" s="245"/>
      <c r="E9" s="78">
        <v>0</v>
      </c>
      <c r="F9" s="27"/>
      <c r="G9" s="78">
        <v>0</v>
      </c>
      <c r="H9" s="27"/>
      <c r="I9" s="78">
        <v>0</v>
      </c>
      <c r="J9" s="27"/>
      <c r="K9" s="78">
        <v>0</v>
      </c>
      <c r="L9" s="22"/>
      <c r="Q9" s="20" t="str">
        <f>'Filing Information'!$O$2</f>
        <v>_0</v>
      </c>
      <c r="R9">
        <v>4</v>
      </c>
      <c r="S9" t="str">
        <f>'IP Relay Expenses'!E6</f>
        <v/>
      </c>
      <c r="T9">
        <v>0</v>
      </c>
      <c r="U9">
        <f>'IP Relay Expenses'!B27</f>
        <v>8</v>
      </c>
      <c r="V9" s="56">
        <f>'IP Relay Expenses'!E27</f>
        <v>0</v>
      </c>
    </row>
    <row r="10" spans="2:22" ht="6" customHeight="1" x14ac:dyDescent="0.25">
      <c r="C10" s="111"/>
      <c r="D10" s="111"/>
      <c r="E10" s="27"/>
      <c r="F10" s="27"/>
      <c r="G10" s="27"/>
      <c r="H10" s="27"/>
      <c r="I10" s="27"/>
      <c r="J10" s="27"/>
      <c r="K10" s="27"/>
      <c r="L10" s="22"/>
      <c r="Q10" s="20" t="str">
        <f>'Filing Information'!$O$2</f>
        <v>_0</v>
      </c>
      <c r="R10">
        <v>4</v>
      </c>
      <c r="S10" t="str">
        <f>'IP Relay Expenses'!E6</f>
        <v/>
      </c>
      <c r="T10">
        <v>0</v>
      </c>
      <c r="U10">
        <f>'IP Relay Expenses'!B29</f>
        <v>9</v>
      </c>
      <c r="V10" s="56">
        <f>'IP Relay Expenses'!E29</f>
        <v>0</v>
      </c>
    </row>
    <row r="11" spans="2:22" ht="15" x14ac:dyDescent="0.25">
      <c r="B11" s="39">
        <v>2</v>
      </c>
      <c r="C11" s="245" t="s">
        <v>41</v>
      </c>
      <c r="D11" s="245"/>
      <c r="E11" s="78">
        <v>0</v>
      </c>
      <c r="F11" s="27"/>
      <c r="G11" s="78">
        <v>0</v>
      </c>
      <c r="H11" s="27"/>
      <c r="I11" s="78">
        <v>0</v>
      </c>
      <c r="J11" s="27"/>
      <c r="K11" s="78">
        <v>0</v>
      </c>
      <c r="L11" s="22"/>
      <c r="Q11" s="20" t="str">
        <f>'Filing Information'!$O$2</f>
        <v>_0</v>
      </c>
      <c r="R11">
        <v>4</v>
      </c>
      <c r="S11" t="str">
        <f>'IP Relay Expenses'!E6</f>
        <v/>
      </c>
      <c r="T11">
        <v>0</v>
      </c>
      <c r="U11">
        <f>'IP Relay Expenses'!B31</f>
        <v>10</v>
      </c>
      <c r="V11" s="56">
        <f>'IP Relay Expenses'!E31</f>
        <v>0</v>
      </c>
    </row>
    <row r="12" spans="2:22" ht="6" customHeight="1" x14ac:dyDescent="0.25">
      <c r="C12" s="111"/>
      <c r="D12" s="111"/>
      <c r="E12" s="27"/>
      <c r="F12" s="27"/>
      <c r="G12" s="27"/>
      <c r="H12" s="27"/>
      <c r="I12" s="27"/>
      <c r="J12" s="27"/>
      <c r="K12" s="27"/>
      <c r="L12" s="22"/>
      <c r="Q12" s="20" t="str">
        <f>'Filing Information'!$O$2</f>
        <v>_0</v>
      </c>
      <c r="R12">
        <v>4</v>
      </c>
      <c r="S12" t="str">
        <f>'IP Relay Expenses'!E6</f>
        <v/>
      </c>
      <c r="T12">
        <v>0</v>
      </c>
      <c r="U12">
        <f>'IP Relay Expenses'!B33</f>
        <v>11</v>
      </c>
      <c r="V12" s="56">
        <f>'IP Relay Expenses'!E33</f>
        <v>0</v>
      </c>
    </row>
    <row r="13" spans="2:22" ht="15" x14ac:dyDescent="0.25">
      <c r="B13" s="39">
        <v>3</v>
      </c>
      <c r="C13" s="245" t="s">
        <v>43</v>
      </c>
      <c r="D13" s="245"/>
      <c r="E13" s="78">
        <v>0</v>
      </c>
      <c r="F13" s="27"/>
      <c r="G13" s="78">
        <v>0</v>
      </c>
      <c r="H13" s="27"/>
      <c r="I13" s="78">
        <v>0</v>
      </c>
      <c r="J13" s="27"/>
      <c r="K13" s="78">
        <v>0</v>
      </c>
      <c r="L13" s="22"/>
      <c r="Q13" s="20" t="str">
        <f>'Filing Information'!$O$2</f>
        <v>_0</v>
      </c>
      <c r="R13">
        <v>4</v>
      </c>
      <c r="S13" t="str">
        <f>'IP Relay Expenses'!E6</f>
        <v/>
      </c>
      <c r="T13">
        <v>0</v>
      </c>
      <c r="U13">
        <f>'IP Relay Expenses'!B39</f>
        <v>12</v>
      </c>
      <c r="V13" s="56">
        <f>'IP Relay Expenses'!E39</f>
        <v>0</v>
      </c>
    </row>
    <row r="14" spans="2:22" ht="6" customHeight="1" x14ac:dyDescent="0.25">
      <c r="C14" s="111"/>
      <c r="D14" s="111"/>
      <c r="E14" s="27"/>
      <c r="F14" s="27"/>
      <c r="G14" s="27"/>
      <c r="H14" s="27"/>
      <c r="I14" s="27"/>
      <c r="J14" s="27"/>
      <c r="K14" s="27"/>
      <c r="L14" s="22"/>
      <c r="Q14" s="20" t="str">
        <f>'Filing Information'!$O$2</f>
        <v>_0</v>
      </c>
      <c r="R14">
        <v>4</v>
      </c>
      <c r="S14" t="str">
        <f>'IP Relay Expenses'!E6</f>
        <v/>
      </c>
      <c r="T14">
        <v>0</v>
      </c>
      <c r="U14">
        <f>'IP Relay Expenses'!B41</f>
        <v>13</v>
      </c>
      <c r="V14" s="56">
        <f>'IP Relay Expenses'!E41</f>
        <v>0</v>
      </c>
    </row>
    <row r="15" spans="2:22" ht="15" x14ac:dyDescent="0.25">
      <c r="B15" s="39">
        <v>4</v>
      </c>
      <c r="C15" s="245" t="s">
        <v>370</v>
      </c>
      <c r="D15" s="245"/>
      <c r="E15" s="78">
        <v>0</v>
      </c>
      <c r="F15" s="27"/>
      <c r="G15" s="78">
        <v>0</v>
      </c>
      <c r="H15" s="27"/>
      <c r="I15" s="78">
        <v>0</v>
      </c>
      <c r="J15" s="27"/>
      <c r="K15" s="78">
        <v>0</v>
      </c>
      <c r="L15" s="22"/>
      <c r="Q15" s="20" t="str">
        <f>'Filing Information'!$O$2</f>
        <v>_0</v>
      </c>
      <c r="R15">
        <v>4</v>
      </c>
      <c r="S15" t="str">
        <f>'IP Relay Expenses'!E6</f>
        <v/>
      </c>
      <c r="T15">
        <v>0</v>
      </c>
      <c r="U15">
        <f>'IP Relay Expenses'!B43</f>
        <v>14</v>
      </c>
      <c r="V15" s="56">
        <f>'IP Relay Expenses'!E43</f>
        <v>0</v>
      </c>
    </row>
    <row r="16" spans="2:22" ht="6" customHeight="1" x14ac:dyDescent="0.25">
      <c r="C16" s="111"/>
      <c r="D16" s="111"/>
      <c r="E16" s="27"/>
      <c r="F16" s="27"/>
      <c r="G16" s="27"/>
      <c r="H16" s="27"/>
      <c r="I16" s="27"/>
      <c r="J16" s="27"/>
      <c r="K16" s="27"/>
      <c r="L16" s="22"/>
      <c r="Q16" s="20" t="str">
        <f>'Filing Information'!$O$2</f>
        <v>_0</v>
      </c>
      <c r="R16">
        <v>4</v>
      </c>
      <c r="S16" t="str">
        <f>'IP Relay Expenses'!E6</f>
        <v/>
      </c>
      <c r="T16">
        <v>0</v>
      </c>
      <c r="U16">
        <f>'IP Relay Expenses'!B45</f>
        <v>15</v>
      </c>
      <c r="V16" s="56">
        <f>'IP Relay Expenses'!E45</f>
        <v>0</v>
      </c>
    </row>
    <row r="17" spans="2:22" ht="15" x14ac:dyDescent="0.25">
      <c r="B17" s="39">
        <v>5</v>
      </c>
      <c r="C17" s="245" t="s">
        <v>371</v>
      </c>
      <c r="D17" s="245"/>
      <c r="E17" s="78">
        <v>0</v>
      </c>
      <c r="F17" s="27"/>
      <c r="G17" s="78">
        <v>0</v>
      </c>
      <c r="H17" s="27"/>
      <c r="I17" s="78">
        <v>0</v>
      </c>
      <c r="J17" s="27"/>
      <c r="K17" s="78">
        <v>0</v>
      </c>
      <c r="L17" s="22"/>
      <c r="Q17" s="20" t="str">
        <f>'Filing Information'!$O$2</f>
        <v>_0</v>
      </c>
      <c r="R17">
        <v>4</v>
      </c>
      <c r="S17" t="str">
        <f>'IP Relay Expenses'!E6</f>
        <v/>
      </c>
      <c r="T17">
        <v>0</v>
      </c>
      <c r="U17">
        <f>'IP Relay Expenses'!B47</f>
        <v>16</v>
      </c>
      <c r="V17" s="56">
        <f>'IP Relay Expenses'!E47</f>
        <v>0</v>
      </c>
    </row>
    <row r="18" spans="2:22" ht="6" customHeight="1" x14ac:dyDescent="0.25">
      <c r="C18" s="111"/>
      <c r="D18" s="111"/>
      <c r="E18" s="27"/>
      <c r="F18" s="27"/>
      <c r="G18" s="27"/>
      <c r="H18" s="27"/>
      <c r="I18" s="27"/>
      <c r="J18" s="27"/>
      <c r="K18" s="27"/>
      <c r="L18" s="22"/>
      <c r="Q18" s="20" t="str">
        <f>'Filing Information'!$O$2</f>
        <v>_0</v>
      </c>
      <c r="R18">
        <v>4</v>
      </c>
      <c r="S18" t="str">
        <f>'IP Relay Expenses'!E6</f>
        <v/>
      </c>
      <c r="T18">
        <v>0</v>
      </c>
      <c r="U18">
        <f>'IP Relay Expenses'!B49</f>
        <v>17</v>
      </c>
      <c r="V18" s="56">
        <f>'IP Relay Expenses'!E49</f>
        <v>0</v>
      </c>
    </row>
    <row r="19" spans="2:22" ht="15" x14ac:dyDescent="0.25">
      <c r="B19" s="39">
        <v>6</v>
      </c>
      <c r="C19" s="245" t="s">
        <v>372</v>
      </c>
      <c r="D19" s="245"/>
      <c r="E19" s="78">
        <v>0</v>
      </c>
      <c r="F19" s="27"/>
      <c r="G19" s="78">
        <v>0</v>
      </c>
      <c r="H19" s="27"/>
      <c r="I19" s="78">
        <v>0</v>
      </c>
      <c r="J19" s="27"/>
      <c r="K19" s="78">
        <v>0</v>
      </c>
      <c r="L19" s="22"/>
      <c r="Q19" s="20" t="str">
        <f>'Filing Information'!$O$2</f>
        <v>_0</v>
      </c>
      <c r="R19">
        <v>4</v>
      </c>
      <c r="S19" t="str">
        <f>'IP Relay Expenses'!E6</f>
        <v/>
      </c>
      <c r="T19">
        <v>0</v>
      </c>
      <c r="U19">
        <f>'IP Relay Expenses'!B51</f>
        <v>18</v>
      </c>
      <c r="V19" s="56">
        <f>'IP Relay Expenses'!E51</f>
        <v>0</v>
      </c>
    </row>
    <row r="20" spans="2:22" ht="6" customHeight="1" x14ac:dyDescent="0.25">
      <c r="C20" s="111"/>
      <c r="D20" s="111"/>
      <c r="E20" s="27"/>
      <c r="F20" s="27"/>
      <c r="G20" s="27"/>
      <c r="H20" s="27"/>
      <c r="I20" s="27"/>
      <c r="J20" s="27"/>
      <c r="K20" s="27"/>
      <c r="L20" s="22"/>
      <c r="Q20" s="20" t="str">
        <f>'Filing Information'!$O$2</f>
        <v>_0</v>
      </c>
      <c r="R20">
        <v>4</v>
      </c>
      <c r="S20" t="str">
        <f>'IP Relay Expenses'!E6</f>
        <v/>
      </c>
      <c r="T20">
        <v>0</v>
      </c>
      <c r="U20">
        <f>'IP Relay Expenses'!B53</f>
        <v>19</v>
      </c>
      <c r="V20" s="56">
        <f>'IP Relay Expenses'!E53</f>
        <v>0</v>
      </c>
    </row>
    <row r="21" spans="2:22" ht="15.75" x14ac:dyDescent="0.25">
      <c r="C21" s="248" t="s">
        <v>373</v>
      </c>
      <c r="D21" s="248"/>
      <c r="E21" s="28">
        <f>SUM(E9,E11,E13,E15,E17,E19)</f>
        <v>0</v>
      </c>
      <c r="F21" s="29"/>
      <c r="G21" s="28">
        <f>SUM(G9,G11,G13,G15,G17,G19)</f>
        <v>0</v>
      </c>
      <c r="H21" s="29"/>
      <c r="I21" s="28">
        <f>SUM(I9,I11,I13,I15,I17,I19)</f>
        <v>0</v>
      </c>
      <c r="J21" s="29"/>
      <c r="K21" s="28">
        <f>SUM(K9,K11,K13,K15,K17,K19)</f>
        <v>0</v>
      </c>
      <c r="L21" s="22"/>
      <c r="Q21" s="20" t="str">
        <f>'Filing Information'!$O$2</f>
        <v>_0</v>
      </c>
      <c r="R21">
        <v>4</v>
      </c>
      <c r="S21" t="str">
        <f>'IP Relay Expenses'!E6</f>
        <v/>
      </c>
      <c r="T21">
        <v>0</v>
      </c>
      <c r="U21">
        <f>'IP Relay Expenses'!B55</f>
        <v>20</v>
      </c>
      <c r="V21" s="56">
        <f>'IP Relay Expenses'!E55</f>
        <v>0</v>
      </c>
    </row>
    <row r="22" spans="2:22" ht="6" customHeight="1" x14ac:dyDescent="0.25">
      <c r="C22" s="26"/>
      <c r="D22" s="26"/>
      <c r="E22" s="22"/>
      <c r="F22" s="22"/>
      <c r="G22" s="22"/>
      <c r="H22" s="22"/>
      <c r="I22" s="22"/>
      <c r="J22" s="22"/>
      <c r="K22" s="22"/>
      <c r="L22" s="22"/>
      <c r="Q22" s="20" t="str">
        <f>'Filing Information'!$O$2</f>
        <v>_0</v>
      </c>
      <c r="R22">
        <v>4</v>
      </c>
      <c r="S22" t="str">
        <f>'IP Relay Expenses'!E6</f>
        <v/>
      </c>
      <c r="T22">
        <v>0</v>
      </c>
      <c r="U22">
        <f>'IP Relay Expenses'!B57</f>
        <v>21</v>
      </c>
      <c r="V22" s="56">
        <f>'IP Relay Expenses'!E57</f>
        <v>0</v>
      </c>
    </row>
    <row r="23" spans="2:22" ht="15.75" x14ac:dyDescent="0.25">
      <c r="C23" s="247" t="s">
        <v>130</v>
      </c>
      <c r="D23" s="247"/>
      <c r="E23" s="247"/>
      <c r="F23" s="247"/>
      <c r="G23" s="247"/>
      <c r="H23" s="247"/>
      <c r="I23" s="247"/>
      <c r="J23" s="247"/>
      <c r="K23" s="247"/>
      <c r="L23" s="22"/>
      <c r="Q23" s="20" t="str">
        <f>'Filing Information'!$O$2</f>
        <v>_0</v>
      </c>
      <c r="R23">
        <v>4</v>
      </c>
      <c r="S23" t="str">
        <f>'IP Relay Expenses'!E6</f>
        <v/>
      </c>
      <c r="T23">
        <v>0</v>
      </c>
      <c r="U23">
        <f>'IP Relay Expenses'!B63</f>
        <v>22</v>
      </c>
      <c r="V23" s="56">
        <f>'IP Relay Expenses'!E63</f>
        <v>0</v>
      </c>
    </row>
    <row r="24" spans="2:22" ht="6" customHeight="1" x14ac:dyDescent="0.25">
      <c r="C24" s="31"/>
      <c r="D24" s="31"/>
      <c r="E24" s="27"/>
      <c r="F24" s="27"/>
      <c r="G24" s="27"/>
      <c r="H24" s="27"/>
      <c r="I24" s="27"/>
      <c r="J24" s="27"/>
      <c r="K24" s="27"/>
      <c r="L24" s="22"/>
      <c r="Q24" s="20" t="str">
        <f>'Filing Information'!$O$2</f>
        <v>_0</v>
      </c>
      <c r="R24">
        <v>4</v>
      </c>
      <c r="S24" t="str">
        <f>'IP Relay Expenses'!E6</f>
        <v/>
      </c>
      <c r="T24">
        <v>0</v>
      </c>
      <c r="U24">
        <f>'IP Relay Expenses'!B65</f>
        <v>23</v>
      </c>
      <c r="V24" s="56">
        <f>'IP Relay Expenses'!E65</f>
        <v>0</v>
      </c>
    </row>
    <row r="25" spans="2:22" ht="15" x14ac:dyDescent="0.25">
      <c r="B25" s="39">
        <v>7</v>
      </c>
      <c r="C25" s="246" t="s">
        <v>374</v>
      </c>
      <c r="D25" s="246"/>
      <c r="E25" s="78">
        <v>0</v>
      </c>
      <c r="F25" s="27"/>
      <c r="G25" s="78">
        <v>0</v>
      </c>
      <c r="H25" s="27"/>
      <c r="I25" s="78">
        <v>0</v>
      </c>
      <c r="J25" s="27"/>
      <c r="K25" s="78">
        <v>0</v>
      </c>
      <c r="L25" s="22"/>
      <c r="Q25" s="20" t="str">
        <f>'Filing Information'!$O$2</f>
        <v>_0</v>
      </c>
      <c r="R25">
        <v>4</v>
      </c>
      <c r="S25" t="str">
        <f>'IP Relay Expenses'!E6</f>
        <v/>
      </c>
      <c r="T25">
        <v>0</v>
      </c>
      <c r="U25">
        <f>'IP Relay Expenses'!B67</f>
        <v>24</v>
      </c>
      <c r="V25" s="56">
        <f>'IP Relay Expenses'!E67</f>
        <v>0</v>
      </c>
    </row>
    <row r="26" spans="2:22" ht="6" customHeight="1" x14ac:dyDescent="0.25">
      <c r="C26" s="112"/>
      <c r="D26" s="112"/>
      <c r="E26" s="27"/>
      <c r="F26" s="27"/>
      <c r="G26" s="27"/>
      <c r="H26" s="27"/>
      <c r="I26" s="27"/>
      <c r="J26" s="27"/>
      <c r="K26" s="27"/>
      <c r="L26" s="22"/>
      <c r="Q26" s="20" t="str">
        <f>'Filing Information'!$O$2</f>
        <v>_0</v>
      </c>
      <c r="R26">
        <v>4</v>
      </c>
      <c r="S26" t="str">
        <f>'IP Relay Expenses'!E6</f>
        <v/>
      </c>
      <c r="T26">
        <v>0</v>
      </c>
      <c r="U26">
        <f>'IP Relay Expenses'!B69</f>
        <v>25</v>
      </c>
      <c r="V26" s="56">
        <f>'IP Relay Expenses'!E69</f>
        <v>0</v>
      </c>
    </row>
    <row r="27" spans="2:22" ht="15" x14ac:dyDescent="0.25">
      <c r="B27" s="39">
        <v>8</v>
      </c>
      <c r="C27" s="246" t="s">
        <v>375</v>
      </c>
      <c r="D27" s="246"/>
      <c r="E27" s="78">
        <v>0</v>
      </c>
      <c r="F27" s="27"/>
      <c r="G27" s="78">
        <v>0</v>
      </c>
      <c r="H27" s="27"/>
      <c r="I27" s="78">
        <v>0</v>
      </c>
      <c r="J27" s="27"/>
      <c r="K27" s="78">
        <v>0</v>
      </c>
      <c r="L27" s="22"/>
      <c r="Q27" s="20" t="str">
        <f>'Filing Information'!$O$2</f>
        <v>_0</v>
      </c>
      <c r="R27">
        <v>4</v>
      </c>
      <c r="S27" t="str">
        <f>'IP Relay Expenses'!E6</f>
        <v/>
      </c>
      <c r="T27">
        <v>0</v>
      </c>
      <c r="U27">
        <f>'IP Relay Expenses'!B71</f>
        <v>26</v>
      </c>
      <c r="V27" s="56">
        <f>'IP Relay Expenses'!E71</f>
        <v>0</v>
      </c>
    </row>
    <row r="28" spans="2:22" ht="6" customHeight="1" x14ac:dyDescent="0.25">
      <c r="C28" s="112"/>
      <c r="D28" s="112"/>
      <c r="E28" s="27"/>
      <c r="F28" s="27"/>
      <c r="G28" s="27"/>
      <c r="H28" s="27"/>
      <c r="I28" s="27"/>
      <c r="J28" s="27"/>
      <c r="K28" s="27"/>
      <c r="L28" s="22"/>
      <c r="Q28" s="20" t="str">
        <f>'Filing Information'!$O$2</f>
        <v>_0</v>
      </c>
      <c r="R28">
        <v>4</v>
      </c>
      <c r="S28" t="str">
        <f>'IP Relay Expenses'!E6</f>
        <v/>
      </c>
      <c r="T28">
        <v>0</v>
      </c>
      <c r="U28">
        <f>'IP Relay Expenses'!B77</f>
        <v>27</v>
      </c>
      <c r="V28" s="56">
        <f>'IP Relay Expenses'!E77</f>
        <v>0</v>
      </c>
    </row>
    <row r="29" spans="2:22" ht="15" x14ac:dyDescent="0.25">
      <c r="B29" s="39">
        <v>9</v>
      </c>
      <c r="C29" s="246" t="s">
        <v>376</v>
      </c>
      <c r="D29" s="246"/>
      <c r="E29" s="78">
        <v>0</v>
      </c>
      <c r="F29" s="27"/>
      <c r="G29" s="78">
        <v>0</v>
      </c>
      <c r="H29" s="27"/>
      <c r="I29" s="78">
        <v>0</v>
      </c>
      <c r="J29" s="27"/>
      <c r="K29" s="78">
        <v>0</v>
      </c>
      <c r="L29" s="22"/>
      <c r="Q29" s="20" t="str">
        <f>'Filing Information'!$O$2</f>
        <v>_0</v>
      </c>
      <c r="R29">
        <v>4</v>
      </c>
      <c r="S29" t="str">
        <f>'IP Relay Expenses'!E6</f>
        <v/>
      </c>
      <c r="T29">
        <v>0</v>
      </c>
      <c r="U29">
        <f>'IP Relay Expenses'!B79</f>
        <v>28</v>
      </c>
      <c r="V29" s="56">
        <f>'IP Relay Expenses'!E79</f>
        <v>0</v>
      </c>
    </row>
    <row r="30" spans="2:22" ht="6" customHeight="1" x14ac:dyDescent="0.25">
      <c r="C30" s="112"/>
      <c r="D30" s="112"/>
      <c r="E30" s="27"/>
      <c r="F30" s="27"/>
      <c r="G30" s="27"/>
      <c r="H30" s="27"/>
      <c r="I30" s="27"/>
      <c r="J30" s="27"/>
      <c r="K30" s="27"/>
      <c r="L30" s="22"/>
      <c r="Q30" s="20" t="str">
        <f>'Filing Information'!$O$2</f>
        <v>_0</v>
      </c>
      <c r="R30">
        <v>4</v>
      </c>
      <c r="S30" t="str">
        <f>'IP Relay Expenses'!E6</f>
        <v/>
      </c>
      <c r="T30">
        <v>0</v>
      </c>
      <c r="U30">
        <f>'IP Relay Expenses'!B81</f>
        <v>29</v>
      </c>
      <c r="V30" s="56">
        <f>'IP Relay Expenses'!E81</f>
        <v>0</v>
      </c>
    </row>
    <row r="31" spans="2:22" ht="15" x14ac:dyDescent="0.25">
      <c r="B31" s="39">
        <v>10</v>
      </c>
      <c r="C31" s="246" t="s">
        <v>377</v>
      </c>
      <c r="D31" s="246"/>
      <c r="E31" s="78">
        <v>0</v>
      </c>
      <c r="F31" s="27"/>
      <c r="G31" s="78">
        <v>0</v>
      </c>
      <c r="H31" s="27"/>
      <c r="I31" s="78">
        <v>0</v>
      </c>
      <c r="J31" s="27"/>
      <c r="K31" s="78">
        <v>0</v>
      </c>
      <c r="L31" s="22"/>
      <c r="Q31" s="20" t="str">
        <f>'Filing Information'!$O$2</f>
        <v>_0</v>
      </c>
      <c r="R31">
        <v>4</v>
      </c>
      <c r="S31" t="str">
        <f>'IP Relay Expenses'!E6</f>
        <v/>
      </c>
      <c r="T31">
        <v>0</v>
      </c>
      <c r="U31">
        <f>'IP Relay Expenses'!B83</f>
        <v>30</v>
      </c>
      <c r="V31" s="56">
        <f>'IP Relay Expenses'!E83</f>
        <v>0</v>
      </c>
    </row>
    <row r="32" spans="2:22" ht="6" customHeight="1" x14ac:dyDescent="0.25">
      <c r="C32" s="112"/>
      <c r="D32" s="112"/>
      <c r="E32" s="27"/>
      <c r="F32" s="27"/>
      <c r="G32" s="27"/>
      <c r="H32" s="27"/>
      <c r="I32" s="27"/>
      <c r="J32" s="27"/>
      <c r="K32" s="27"/>
      <c r="L32" s="22"/>
      <c r="Q32" s="20" t="str">
        <f>'Filing Information'!$O$2</f>
        <v>_0</v>
      </c>
      <c r="R32">
        <v>4</v>
      </c>
      <c r="S32" t="str">
        <f>'IP Relay Expenses'!E6</f>
        <v/>
      </c>
      <c r="T32">
        <v>0</v>
      </c>
      <c r="U32">
        <f>'IP Relay Expenses'!B85</f>
        <v>31</v>
      </c>
      <c r="V32" s="56">
        <f>'IP Relay Expenses'!E85</f>
        <v>0</v>
      </c>
    </row>
    <row r="33" spans="2:22" ht="15" x14ac:dyDescent="0.25">
      <c r="B33" s="39">
        <v>11</v>
      </c>
      <c r="C33" s="246" t="s">
        <v>60</v>
      </c>
      <c r="D33" s="252"/>
      <c r="E33" s="78">
        <v>0</v>
      </c>
      <c r="F33" s="27"/>
      <c r="G33" s="78">
        <v>0</v>
      </c>
      <c r="H33" s="27"/>
      <c r="I33" s="78">
        <v>0</v>
      </c>
      <c r="J33" s="27"/>
      <c r="K33" s="78">
        <v>0</v>
      </c>
      <c r="L33" s="22"/>
      <c r="Q33" s="20" t="str">
        <f>'Filing Information'!$O$2</f>
        <v>_0</v>
      </c>
      <c r="R33">
        <v>4</v>
      </c>
      <c r="S33" t="str">
        <f>'IP Relay Expenses'!E6</f>
        <v/>
      </c>
      <c r="T33">
        <v>0</v>
      </c>
      <c r="U33">
        <f>'IP Relay Expenses'!B87</f>
        <v>32</v>
      </c>
      <c r="V33" s="56">
        <f>'IP Relay Expenses'!E87</f>
        <v>0</v>
      </c>
    </row>
    <row r="34" spans="2:22" ht="6" customHeight="1" x14ac:dyDescent="0.25">
      <c r="C34" s="32"/>
      <c r="D34" s="22"/>
      <c r="E34" s="27"/>
      <c r="F34" s="27"/>
      <c r="G34" s="27"/>
      <c r="H34" s="27"/>
      <c r="I34" s="27"/>
      <c r="J34" s="27"/>
      <c r="K34" s="27"/>
      <c r="L34" s="22"/>
      <c r="Q34" s="20" t="str">
        <f>'Filing Information'!$O$2</f>
        <v>_0</v>
      </c>
      <c r="R34">
        <v>4</v>
      </c>
      <c r="S34" t="str">
        <f>'IP Relay Expenses'!E6</f>
        <v/>
      </c>
      <c r="T34">
        <v>0</v>
      </c>
      <c r="U34">
        <f>'IP Relay Expenses'!B89</f>
        <v>33</v>
      </c>
      <c r="V34" s="56">
        <f>'IP Relay Expenses'!E89</f>
        <v>0</v>
      </c>
    </row>
    <row r="35" spans="2:22" ht="15.75" x14ac:dyDescent="0.25">
      <c r="C35" s="248" t="s">
        <v>373</v>
      </c>
      <c r="D35" s="248" t="s">
        <v>378</v>
      </c>
      <c r="E35" s="28">
        <f>SUM(E25,E27,E29,E31,E33)</f>
        <v>0</v>
      </c>
      <c r="F35" s="29"/>
      <c r="G35" s="28">
        <f>SUM(G25,G27,G29,G31,G33)</f>
        <v>0</v>
      </c>
      <c r="H35" s="29"/>
      <c r="I35" s="28">
        <f>SUM(I25,I27,I29,I31,I33)</f>
        <v>0</v>
      </c>
      <c r="J35" s="29"/>
      <c r="K35" s="28">
        <f>SUM(K25,K27,K29,K31,K33)</f>
        <v>0</v>
      </c>
      <c r="L35" s="22"/>
      <c r="Q35" s="20" t="str">
        <f>'Filing Information'!$O$2</f>
        <v>_0</v>
      </c>
      <c r="R35">
        <v>4</v>
      </c>
      <c r="S35" t="str">
        <f>'IP Relay Expenses'!E6</f>
        <v/>
      </c>
      <c r="T35">
        <v>0</v>
      </c>
      <c r="U35">
        <f>'IP Relay Expenses'!B91</f>
        <v>34</v>
      </c>
      <c r="V35" s="56">
        <f>'IP Relay Expenses'!E91</f>
        <v>0</v>
      </c>
    </row>
    <row r="36" spans="2:22" ht="6" customHeight="1" x14ac:dyDescent="0.25">
      <c r="C36" s="32"/>
      <c r="D36" s="22"/>
      <c r="E36" s="29"/>
      <c r="F36" s="29"/>
      <c r="G36" s="29"/>
      <c r="H36" s="29"/>
      <c r="I36" s="29"/>
      <c r="J36" s="29"/>
      <c r="K36" s="29"/>
      <c r="L36" s="22"/>
      <c r="Q36" s="20" t="str">
        <f>'Filing Information'!$O$2</f>
        <v>_0</v>
      </c>
      <c r="R36">
        <v>4</v>
      </c>
      <c r="S36" t="str">
        <f>'IP Relay Expenses'!E6</f>
        <v/>
      </c>
      <c r="T36">
        <v>0</v>
      </c>
      <c r="U36">
        <f>'IP Relay Expenses'!B97</f>
        <v>35</v>
      </c>
      <c r="V36" s="56">
        <f>'IP Relay Expenses'!E97</f>
        <v>0</v>
      </c>
    </row>
    <row r="37" spans="2:22" ht="15.75" x14ac:dyDescent="0.25">
      <c r="C37" s="247" t="s">
        <v>138</v>
      </c>
      <c r="D37" s="247"/>
      <c r="E37" s="247"/>
      <c r="F37" s="247"/>
      <c r="G37" s="247"/>
      <c r="H37" s="247"/>
      <c r="I37" s="247"/>
      <c r="J37" s="247"/>
      <c r="K37" s="247"/>
      <c r="L37" s="22"/>
      <c r="Q37" s="20" t="str">
        <f>'Filing Information'!$O$2</f>
        <v>_0</v>
      </c>
      <c r="R37">
        <v>4</v>
      </c>
      <c r="S37" t="str">
        <f>'IP Relay Expenses'!E6</f>
        <v/>
      </c>
      <c r="T37">
        <v>0</v>
      </c>
      <c r="U37">
        <f>'IP Relay Expenses'!B99</f>
        <v>36</v>
      </c>
      <c r="V37" s="56">
        <f>'IP Relay Expenses'!E99</f>
        <v>0</v>
      </c>
    </row>
    <row r="38" spans="2:22" ht="6" customHeight="1" x14ac:dyDescent="0.25">
      <c r="C38" s="32"/>
      <c r="D38" s="22"/>
      <c r="E38" s="27"/>
      <c r="F38" s="27"/>
      <c r="G38" s="27"/>
      <c r="H38" s="27"/>
      <c r="I38" s="27"/>
      <c r="J38" s="27"/>
      <c r="K38" s="27"/>
      <c r="L38" s="22"/>
      <c r="Q38" s="20" t="str">
        <f>'Filing Information'!$O$2</f>
        <v>_0</v>
      </c>
      <c r="R38">
        <v>4</v>
      </c>
      <c r="S38" t="str">
        <f>'IP Relay Expenses'!E6</f>
        <v/>
      </c>
      <c r="T38">
        <v>0</v>
      </c>
      <c r="U38">
        <f>'IP Relay Expenses'!B101</f>
        <v>37</v>
      </c>
      <c r="V38" s="56">
        <f>'IP Relay Expenses'!E101</f>
        <v>0</v>
      </c>
    </row>
    <row r="39" spans="2:22" ht="15" x14ac:dyDescent="0.25">
      <c r="B39" s="39">
        <v>12</v>
      </c>
      <c r="C39" s="246" t="s">
        <v>63</v>
      </c>
      <c r="D39" s="252"/>
      <c r="E39" s="78">
        <v>0</v>
      </c>
      <c r="F39" s="27"/>
      <c r="G39" s="78">
        <v>0</v>
      </c>
      <c r="H39" s="27"/>
      <c r="I39" s="78">
        <v>0</v>
      </c>
      <c r="J39" s="27"/>
      <c r="K39" s="78">
        <v>0</v>
      </c>
      <c r="L39" s="22"/>
      <c r="Q39" s="20" t="str">
        <f>'Filing Information'!$O$2</f>
        <v>_0</v>
      </c>
      <c r="R39">
        <v>4</v>
      </c>
      <c r="S39" t="str">
        <f>'IP Relay Expenses'!E6</f>
        <v/>
      </c>
      <c r="T39">
        <v>0</v>
      </c>
      <c r="U39">
        <f>'IP Relay Expenses'!B103</f>
        <v>38</v>
      </c>
      <c r="V39" s="56">
        <f>'IP Relay Expenses'!E103</f>
        <v>0</v>
      </c>
    </row>
    <row r="40" spans="2:22" ht="6" customHeight="1" x14ac:dyDescent="0.25">
      <c r="C40" s="34"/>
      <c r="D40" s="112"/>
      <c r="E40" s="27"/>
      <c r="F40" s="27"/>
      <c r="G40" s="27"/>
      <c r="H40" s="27"/>
      <c r="I40" s="27"/>
      <c r="J40" s="27"/>
      <c r="K40" s="27"/>
      <c r="L40" s="22"/>
      <c r="Q40" s="20" t="str">
        <f>'Filing Information'!$O$2</f>
        <v>_0</v>
      </c>
      <c r="R40">
        <v>4</v>
      </c>
      <c r="S40" t="str">
        <f>'IP Relay Expenses'!E6</f>
        <v/>
      </c>
      <c r="T40">
        <v>0</v>
      </c>
      <c r="U40">
        <f>'IP Relay Expenses'!B105</f>
        <v>39</v>
      </c>
      <c r="V40" s="56">
        <f>'IP Relay Expenses'!E105</f>
        <v>0</v>
      </c>
    </row>
    <row r="41" spans="2:22" ht="15" x14ac:dyDescent="0.25">
      <c r="B41" s="39">
        <v>13</v>
      </c>
      <c r="C41" s="246" t="s">
        <v>65</v>
      </c>
      <c r="D41" s="252"/>
      <c r="E41" s="78">
        <v>0</v>
      </c>
      <c r="F41" s="27"/>
      <c r="G41" s="78">
        <v>0</v>
      </c>
      <c r="H41" s="27"/>
      <c r="I41" s="78">
        <v>0</v>
      </c>
      <c r="J41" s="27"/>
      <c r="K41" s="78">
        <v>0</v>
      </c>
      <c r="L41" s="22"/>
      <c r="Q41" s="20" t="str">
        <f>'Filing Information'!$O$2</f>
        <v>_0</v>
      </c>
      <c r="R41">
        <v>4</v>
      </c>
      <c r="S41" t="str">
        <f>'IP Relay Expenses'!G6</f>
        <v/>
      </c>
      <c r="T41">
        <v>1</v>
      </c>
      <c r="U41">
        <f>'IP Relay Expenses'!B9</f>
        <v>1</v>
      </c>
      <c r="V41" s="56">
        <f>'IP Relay Expenses'!G9</f>
        <v>0</v>
      </c>
    </row>
    <row r="42" spans="2:22" ht="6" customHeight="1" x14ac:dyDescent="0.25">
      <c r="C42" s="34"/>
      <c r="D42" s="112"/>
      <c r="E42" s="27"/>
      <c r="F42" s="27"/>
      <c r="G42" s="27"/>
      <c r="H42" s="27"/>
      <c r="I42" s="27"/>
      <c r="J42" s="27"/>
      <c r="K42" s="27"/>
      <c r="L42" s="22"/>
      <c r="Q42" s="20" t="str">
        <f>'Filing Information'!$O$2</f>
        <v>_0</v>
      </c>
      <c r="R42">
        <v>4</v>
      </c>
      <c r="S42" t="str">
        <f>'IP Relay Expenses'!G6</f>
        <v/>
      </c>
      <c r="T42">
        <v>1</v>
      </c>
      <c r="U42">
        <f>'IP Relay Expenses'!B11</f>
        <v>2</v>
      </c>
      <c r="V42" s="56">
        <f>'IP Relay Expenses'!G11</f>
        <v>0</v>
      </c>
    </row>
    <row r="43" spans="2:22" ht="15" x14ac:dyDescent="0.25">
      <c r="B43" s="39">
        <v>14</v>
      </c>
      <c r="C43" s="246" t="s">
        <v>379</v>
      </c>
      <c r="D43" s="252"/>
      <c r="E43" s="78">
        <v>0</v>
      </c>
      <c r="F43" s="27"/>
      <c r="G43" s="78">
        <v>0</v>
      </c>
      <c r="H43" s="27"/>
      <c r="I43" s="78">
        <v>0</v>
      </c>
      <c r="J43" s="27"/>
      <c r="K43" s="78">
        <v>0</v>
      </c>
      <c r="L43" s="22"/>
      <c r="Q43" s="20" t="str">
        <f>'Filing Information'!$O$2</f>
        <v>_0</v>
      </c>
      <c r="R43">
        <v>4</v>
      </c>
      <c r="S43" t="str">
        <f>'IP Relay Expenses'!G6</f>
        <v/>
      </c>
      <c r="T43">
        <v>1</v>
      </c>
      <c r="U43">
        <f>'IP Relay Expenses'!B13</f>
        <v>3</v>
      </c>
      <c r="V43" s="56">
        <f>'IP Relay Expenses'!G13</f>
        <v>0</v>
      </c>
    </row>
    <row r="44" spans="2:22" ht="6" customHeight="1" x14ac:dyDescent="0.25">
      <c r="C44" s="34"/>
      <c r="D44" s="112"/>
      <c r="E44" s="27"/>
      <c r="F44" s="27"/>
      <c r="G44" s="27"/>
      <c r="H44" s="27"/>
      <c r="I44" s="27"/>
      <c r="J44" s="27"/>
      <c r="K44" s="27"/>
      <c r="L44" s="22"/>
      <c r="Q44" s="20" t="str">
        <f>'Filing Information'!$O$2</f>
        <v>_0</v>
      </c>
      <c r="R44">
        <v>4</v>
      </c>
      <c r="S44" t="str">
        <f>'IP Relay Expenses'!G6</f>
        <v/>
      </c>
      <c r="T44">
        <v>1</v>
      </c>
      <c r="U44">
        <f>'IP Relay Expenses'!B15</f>
        <v>4</v>
      </c>
      <c r="V44" s="56">
        <f>'IP Relay Expenses'!G15</f>
        <v>0</v>
      </c>
    </row>
    <row r="45" spans="2:22" ht="15" x14ac:dyDescent="0.25">
      <c r="B45" s="39">
        <v>15</v>
      </c>
      <c r="C45" s="246" t="s">
        <v>69</v>
      </c>
      <c r="D45" s="252"/>
      <c r="E45" s="78">
        <v>0</v>
      </c>
      <c r="F45" s="27"/>
      <c r="G45" s="78">
        <v>0</v>
      </c>
      <c r="H45" s="27"/>
      <c r="I45" s="78">
        <v>0</v>
      </c>
      <c r="J45" s="27"/>
      <c r="K45" s="78">
        <v>0</v>
      </c>
      <c r="L45" s="22"/>
      <c r="Q45" s="20" t="str">
        <f>'Filing Information'!$O$2</f>
        <v>_0</v>
      </c>
      <c r="R45">
        <v>4</v>
      </c>
      <c r="S45" t="str">
        <f>'IP Relay Expenses'!G6</f>
        <v/>
      </c>
      <c r="T45">
        <v>1</v>
      </c>
      <c r="U45">
        <f>'IP Relay Expenses'!B17</f>
        <v>5</v>
      </c>
      <c r="V45" s="56">
        <f>'IP Relay Expenses'!G17</f>
        <v>0</v>
      </c>
    </row>
    <row r="46" spans="2:22" ht="6" customHeight="1" x14ac:dyDescent="0.25">
      <c r="C46" s="34"/>
      <c r="D46" s="112"/>
      <c r="E46" s="27"/>
      <c r="F46" s="27"/>
      <c r="G46" s="27"/>
      <c r="H46" s="27"/>
      <c r="I46" s="27"/>
      <c r="J46" s="27"/>
      <c r="K46" s="27"/>
      <c r="L46" s="22"/>
      <c r="Q46" s="20" t="str">
        <f>'Filing Information'!$O$2</f>
        <v>_0</v>
      </c>
      <c r="R46">
        <v>4</v>
      </c>
      <c r="S46" t="str">
        <f>'IP Relay Expenses'!G6</f>
        <v/>
      </c>
      <c r="T46">
        <v>1</v>
      </c>
      <c r="U46">
        <f>'IP Relay Expenses'!B19</f>
        <v>6</v>
      </c>
      <c r="V46" s="56">
        <f>'IP Relay Expenses'!G19</f>
        <v>0</v>
      </c>
    </row>
    <row r="47" spans="2:22" ht="15" x14ac:dyDescent="0.25">
      <c r="B47" s="39">
        <v>16</v>
      </c>
      <c r="C47" s="246" t="s">
        <v>71</v>
      </c>
      <c r="D47" s="252"/>
      <c r="E47" s="78">
        <v>0</v>
      </c>
      <c r="F47" s="27"/>
      <c r="G47" s="78">
        <v>0</v>
      </c>
      <c r="H47" s="27"/>
      <c r="I47" s="78">
        <v>0</v>
      </c>
      <c r="J47" s="27"/>
      <c r="K47" s="78">
        <v>0</v>
      </c>
      <c r="L47" s="22"/>
      <c r="Q47" s="20" t="str">
        <f>'Filing Information'!$O$2</f>
        <v>_0</v>
      </c>
      <c r="R47">
        <v>4</v>
      </c>
      <c r="S47" t="str">
        <f>'IP Relay Expenses'!G6</f>
        <v/>
      </c>
      <c r="T47">
        <v>1</v>
      </c>
      <c r="U47">
        <f>'IP Relay Expenses'!B25</f>
        <v>7</v>
      </c>
      <c r="V47" s="56">
        <f>'IP Relay Expenses'!G25</f>
        <v>0</v>
      </c>
    </row>
    <row r="48" spans="2:22" ht="6" customHeight="1" x14ac:dyDescent="0.25">
      <c r="C48" s="34"/>
      <c r="D48" s="112"/>
      <c r="E48" s="27"/>
      <c r="F48" s="27"/>
      <c r="G48" s="27"/>
      <c r="H48" s="27"/>
      <c r="I48" s="27"/>
      <c r="J48" s="27"/>
      <c r="K48" s="27"/>
      <c r="L48" s="22"/>
      <c r="Q48" s="20" t="str">
        <f>'Filing Information'!$O$2</f>
        <v>_0</v>
      </c>
      <c r="R48">
        <v>4</v>
      </c>
      <c r="S48" t="str">
        <f>'IP Relay Expenses'!G6</f>
        <v/>
      </c>
      <c r="T48">
        <v>1</v>
      </c>
      <c r="U48">
        <f>'IP Relay Expenses'!B27</f>
        <v>8</v>
      </c>
      <c r="V48" s="56">
        <f>'IP Relay Expenses'!G27</f>
        <v>0</v>
      </c>
    </row>
    <row r="49" spans="2:22" ht="15" x14ac:dyDescent="0.25">
      <c r="B49" s="39">
        <v>17</v>
      </c>
      <c r="C49" s="246" t="s">
        <v>73</v>
      </c>
      <c r="D49" s="252"/>
      <c r="E49" s="78">
        <v>0</v>
      </c>
      <c r="F49" s="27"/>
      <c r="G49" s="78">
        <v>0</v>
      </c>
      <c r="H49" s="27"/>
      <c r="I49" s="78">
        <v>0</v>
      </c>
      <c r="J49" s="27"/>
      <c r="K49" s="78">
        <v>0</v>
      </c>
      <c r="L49" s="22"/>
      <c r="Q49" s="20" t="str">
        <f>'Filing Information'!$O$2</f>
        <v>_0</v>
      </c>
      <c r="R49">
        <v>4</v>
      </c>
      <c r="S49" t="str">
        <f>'IP Relay Expenses'!G6</f>
        <v/>
      </c>
      <c r="T49">
        <v>1</v>
      </c>
      <c r="U49">
        <f>'IP Relay Expenses'!B29</f>
        <v>9</v>
      </c>
      <c r="V49" s="56">
        <f>'IP Relay Expenses'!G29</f>
        <v>0</v>
      </c>
    </row>
    <row r="50" spans="2:22" ht="6" customHeight="1" x14ac:dyDescent="0.25">
      <c r="C50" s="34"/>
      <c r="D50" s="112"/>
      <c r="E50" s="27"/>
      <c r="F50" s="27"/>
      <c r="G50" s="27"/>
      <c r="H50" s="27"/>
      <c r="I50" s="27"/>
      <c r="J50" s="27"/>
      <c r="K50" s="27"/>
      <c r="L50" s="22"/>
      <c r="Q50" s="20" t="str">
        <f>'Filing Information'!$O$2</f>
        <v>_0</v>
      </c>
      <c r="R50">
        <v>4</v>
      </c>
      <c r="S50" t="str">
        <f>'IP Relay Expenses'!G6</f>
        <v/>
      </c>
      <c r="T50">
        <v>1</v>
      </c>
      <c r="U50">
        <f>'IP Relay Expenses'!B31</f>
        <v>10</v>
      </c>
      <c r="V50" s="56">
        <f>'IP Relay Expenses'!G31</f>
        <v>0</v>
      </c>
    </row>
    <row r="51" spans="2:22" ht="15" x14ac:dyDescent="0.25">
      <c r="B51" s="39">
        <v>18</v>
      </c>
      <c r="C51" s="246" t="s">
        <v>75</v>
      </c>
      <c r="D51" s="252"/>
      <c r="E51" s="78">
        <v>0</v>
      </c>
      <c r="F51" s="27"/>
      <c r="G51" s="78">
        <v>0</v>
      </c>
      <c r="H51" s="27"/>
      <c r="I51" s="78">
        <v>0</v>
      </c>
      <c r="J51" s="27"/>
      <c r="K51" s="78">
        <v>0</v>
      </c>
      <c r="L51" s="22"/>
      <c r="Q51" s="20" t="str">
        <f>'Filing Information'!$O$2</f>
        <v>_0</v>
      </c>
      <c r="R51">
        <v>4</v>
      </c>
      <c r="S51" t="str">
        <f>'IP Relay Expenses'!G6</f>
        <v/>
      </c>
      <c r="T51">
        <v>1</v>
      </c>
      <c r="U51">
        <f>'IP Relay Expenses'!B33</f>
        <v>11</v>
      </c>
      <c r="V51" s="56">
        <f>'IP Relay Expenses'!G33</f>
        <v>0</v>
      </c>
    </row>
    <row r="52" spans="2:22" ht="6" customHeight="1" x14ac:dyDescent="0.25">
      <c r="C52" s="34"/>
      <c r="D52" s="112"/>
      <c r="E52" s="27"/>
      <c r="F52" s="27"/>
      <c r="G52" s="27"/>
      <c r="H52" s="27"/>
      <c r="I52" s="27"/>
      <c r="J52" s="27"/>
      <c r="K52" s="27"/>
      <c r="L52" s="22"/>
      <c r="Q52" s="20" t="str">
        <f>'Filing Information'!$O$2</f>
        <v>_0</v>
      </c>
      <c r="R52">
        <v>4</v>
      </c>
      <c r="S52" t="str">
        <f>'IP Relay Expenses'!G6</f>
        <v/>
      </c>
      <c r="T52">
        <v>1</v>
      </c>
      <c r="U52">
        <f>'IP Relay Expenses'!B39</f>
        <v>12</v>
      </c>
      <c r="V52" s="56">
        <f>'IP Relay Expenses'!G39</f>
        <v>0</v>
      </c>
    </row>
    <row r="53" spans="2:22" ht="15" x14ac:dyDescent="0.25">
      <c r="B53" s="39">
        <v>19</v>
      </c>
      <c r="C53" s="246" t="s">
        <v>77</v>
      </c>
      <c r="D53" s="252"/>
      <c r="E53" s="78">
        <v>0</v>
      </c>
      <c r="F53" s="27"/>
      <c r="G53" s="78">
        <v>0</v>
      </c>
      <c r="H53" s="27"/>
      <c r="I53" s="78">
        <v>0</v>
      </c>
      <c r="J53" s="27"/>
      <c r="K53" s="78">
        <v>0</v>
      </c>
      <c r="L53" s="22"/>
      <c r="Q53" s="20" t="str">
        <f>'Filing Information'!$O$2</f>
        <v>_0</v>
      </c>
      <c r="R53">
        <v>4</v>
      </c>
      <c r="S53" t="str">
        <f>'IP Relay Expenses'!G6</f>
        <v/>
      </c>
      <c r="T53">
        <v>1</v>
      </c>
      <c r="U53">
        <f>'IP Relay Expenses'!B41</f>
        <v>13</v>
      </c>
      <c r="V53" s="56">
        <f>'IP Relay Expenses'!G41</f>
        <v>0</v>
      </c>
    </row>
    <row r="54" spans="2:22" ht="6" customHeight="1" x14ac:dyDescent="0.25">
      <c r="C54" s="34"/>
      <c r="D54" s="112"/>
      <c r="E54" s="27"/>
      <c r="F54" s="27"/>
      <c r="G54" s="27"/>
      <c r="H54" s="27"/>
      <c r="I54" s="27"/>
      <c r="J54" s="27"/>
      <c r="K54" s="27"/>
      <c r="L54" s="22"/>
      <c r="Q54" s="20" t="str">
        <f>'Filing Information'!$O$2</f>
        <v>_0</v>
      </c>
      <c r="R54">
        <v>4</v>
      </c>
      <c r="S54" t="str">
        <f>'IP Relay Expenses'!G6</f>
        <v/>
      </c>
      <c r="T54">
        <v>1</v>
      </c>
      <c r="U54">
        <f>'IP Relay Expenses'!B43</f>
        <v>14</v>
      </c>
      <c r="V54" s="56">
        <f>'IP Relay Expenses'!G43</f>
        <v>0</v>
      </c>
    </row>
    <row r="55" spans="2:22" ht="15" x14ac:dyDescent="0.25">
      <c r="B55" s="39">
        <v>20</v>
      </c>
      <c r="C55" s="246" t="s">
        <v>79</v>
      </c>
      <c r="D55" s="252"/>
      <c r="E55" s="78">
        <v>0</v>
      </c>
      <c r="F55" s="27"/>
      <c r="G55" s="78">
        <v>0</v>
      </c>
      <c r="H55" s="27"/>
      <c r="I55" s="78">
        <v>0</v>
      </c>
      <c r="J55" s="27"/>
      <c r="K55" s="78">
        <v>0</v>
      </c>
      <c r="L55" s="22"/>
      <c r="Q55" s="20" t="str">
        <f>'Filing Information'!$O$2</f>
        <v>_0</v>
      </c>
      <c r="R55">
        <v>4</v>
      </c>
      <c r="S55" t="str">
        <f>'IP Relay Expenses'!G6</f>
        <v/>
      </c>
      <c r="T55">
        <v>1</v>
      </c>
      <c r="U55">
        <f>'IP Relay Expenses'!B45</f>
        <v>15</v>
      </c>
      <c r="V55" s="56">
        <f>'IP Relay Expenses'!G45</f>
        <v>0</v>
      </c>
    </row>
    <row r="56" spans="2:22" ht="6" customHeight="1" x14ac:dyDescent="0.25">
      <c r="C56" s="34"/>
      <c r="D56" s="112"/>
      <c r="E56" s="27"/>
      <c r="F56" s="27"/>
      <c r="G56" s="27"/>
      <c r="H56" s="27"/>
      <c r="I56" s="27"/>
      <c r="J56" s="27"/>
      <c r="K56" s="27"/>
      <c r="L56" s="22"/>
      <c r="Q56" s="20" t="str">
        <f>'Filing Information'!$O$2</f>
        <v>_0</v>
      </c>
      <c r="R56">
        <v>4</v>
      </c>
      <c r="S56" t="str">
        <f>'IP Relay Expenses'!G6</f>
        <v/>
      </c>
      <c r="T56">
        <v>1</v>
      </c>
      <c r="U56">
        <f>'IP Relay Expenses'!B47</f>
        <v>16</v>
      </c>
      <c r="V56" s="56">
        <f>'IP Relay Expenses'!G47</f>
        <v>0</v>
      </c>
    </row>
    <row r="57" spans="2:22" ht="15" x14ac:dyDescent="0.25">
      <c r="B57" s="39">
        <v>21</v>
      </c>
      <c r="C57" s="246" t="s">
        <v>81</v>
      </c>
      <c r="D57" s="252"/>
      <c r="E57" s="78">
        <v>0</v>
      </c>
      <c r="F57" s="27"/>
      <c r="G57" s="78">
        <v>0</v>
      </c>
      <c r="H57" s="27"/>
      <c r="I57" s="78">
        <v>0</v>
      </c>
      <c r="J57" s="27"/>
      <c r="K57" s="78">
        <v>0</v>
      </c>
      <c r="L57" s="22"/>
      <c r="Q57" s="20" t="str">
        <f>'Filing Information'!$O$2</f>
        <v>_0</v>
      </c>
      <c r="R57">
        <v>4</v>
      </c>
      <c r="S57" t="str">
        <f>'IP Relay Expenses'!G6</f>
        <v/>
      </c>
      <c r="T57">
        <v>1</v>
      </c>
      <c r="U57">
        <f>'IP Relay Expenses'!B49</f>
        <v>17</v>
      </c>
      <c r="V57" s="56">
        <f>'IP Relay Expenses'!G49</f>
        <v>0</v>
      </c>
    </row>
    <row r="58" spans="2:22" ht="6" customHeight="1" x14ac:dyDescent="0.25">
      <c r="C58" s="33"/>
      <c r="D58" s="22"/>
      <c r="E58" s="27"/>
      <c r="F58" s="27"/>
      <c r="G58" s="27"/>
      <c r="H58" s="27"/>
      <c r="I58" s="27"/>
      <c r="J58" s="27"/>
      <c r="K58" s="27"/>
      <c r="L58" s="22"/>
      <c r="Q58" s="20" t="str">
        <f>'Filing Information'!$O$2</f>
        <v>_0</v>
      </c>
      <c r="R58">
        <v>4</v>
      </c>
      <c r="S58" t="str">
        <f>'IP Relay Expenses'!G6</f>
        <v/>
      </c>
      <c r="T58">
        <v>1</v>
      </c>
      <c r="U58">
        <f>'IP Relay Expenses'!B51</f>
        <v>18</v>
      </c>
      <c r="V58" s="56">
        <f>'IP Relay Expenses'!G51</f>
        <v>0</v>
      </c>
    </row>
    <row r="59" spans="2:22" ht="15.75" x14ac:dyDescent="0.25">
      <c r="C59" s="253" t="s">
        <v>373</v>
      </c>
      <c r="D59" s="254"/>
      <c r="E59" s="28">
        <f>SUM(E39,E41,E43,E45,E47,E49,E51,E53,E55,E57)</f>
        <v>0</v>
      </c>
      <c r="F59" s="29"/>
      <c r="G59" s="28">
        <f>SUM(G39,G41,G43,G45,G47,G49,G51,G53,G55,G57)</f>
        <v>0</v>
      </c>
      <c r="H59" s="29"/>
      <c r="I59" s="28">
        <f>SUM(I39,I41,I43,I45,I47,I49,I51,I53,I55,I57)</f>
        <v>0</v>
      </c>
      <c r="J59" s="29"/>
      <c r="K59" s="28">
        <f>SUM(K39,K41,K43,K45,K47,K49,K51,K53,K55,K57)</f>
        <v>0</v>
      </c>
      <c r="L59" s="22"/>
      <c r="Q59" s="20" t="str">
        <f>'Filing Information'!$O$2</f>
        <v>_0</v>
      </c>
      <c r="R59">
        <v>4</v>
      </c>
      <c r="S59" t="str">
        <f>'IP Relay Expenses'!G6</f>
        <v/>
      </c>
      <c r="T59">
        <v>1</v>
      </c>
      <c r="U59">
        <f>'IP Relay Expenses'!B53</f>
        <v>19</v>
      </c>
      <c r="V59" s="56">
        <f>'IP Relay Expenses'!G53</f>
        <v>0</v>
      </c>
    </row>
    <row r="60" spans="2:22" ht="6" customHeight="1" x14ac:dyDescent="0.25">
      <c r="C60" s="33"/>
      <c r="D60" s="22"/>
      <c r="E60" s="29"/>
      <c r="F60" s="29"/>
      <c r="G60" s="29"/>
      <c r="H60" s="29"/>
      <c r="I60" s="29"/>
      <c r="J60" s="29"/>
      <c r="K60" s="29"/>
      <c r="L60" s="22"/>
      <c r="Q60" s="20" t="str">
        <f>'Filing Information'!$O$2</f>
        <v>_0</v>
      </c>
      <c r="R60">
        <v>4</v>
      </c>
      <c r="S60" t="str">
        <f>'IP Relay Expenses'!G6</f>
        <v/>
      </c>
      <c r="T60">
        <v>1</v>
      </c>
      <c r="U60">
        <f>'IP Relay Expenses'!B55</f>
        <v>20</v>
      </c>
      <c r="V60" s="56">
        <f>'IP Relay Expenses'!G55</f>
        <v>0</v>
      </c>
    </row>
    <row r="61" spans="2:22" ht="15.75" x14ac:dyDescent="0.25">
      <c r="C61" s="247" t="s">
        <v>380</v>
      </c>
      <c r="D61" s="247"/>
      <c r="E61" s="247"/>
      <c r="F61" s="247"/>
      <c r="G61" s="247"/>
      <c r="H61" s="247"/>
      <c r="I61" s="247"/>
      <c r="J61" s="247"/>
      <c r="K61" s="247"/>
      <c r="L61" s="22"/>
      <c r="Q61" s="20" t="str">
        <f>'Filing Information'!$O$2</f>
        <v>_0</v>
      </c>
      <c r="R61">
        <v>4</v>
      </c>
      <c r="S61" t="str">
        <f>'IP Relay Expenses'!G6</f>
        <v/>
      </c>
      <c r="T61">
        <v>1</v>
      </c>
      <c r="U61">
        <f>'IP Relay Expenses'!B57</f>
        <v>21</v>
      </c>
      <c r="V61" s="56">
        <f>'IP Relay Expenses'!G57</f>
        <v>0</v>
      </c>
    </row>
    <row r="62" spans="2:22" ht="6" customHeight="1" x14ac:dyDescent="0.25">
      <c r="C62" s="33"/>
      <c r="D62" s="22"/>
      <c r="E62" s="27"/>
      <c r="F62" s="27"/>
      <c r="G62" s="27"/>
      <c r="H62" s="27"/>
      <c r="I62" s="27"/>
      <c r="J62" s="27"/>
      <c r="K62" s="27"/>
      <c r="L62" s="22"/>
      <c r="Q62" s="20" t="str">
        <f>'Filing Information'!$O$2</f>
        <v>_0</v>
      </c>
      <c r="R62">
        <v>4</v>
      </c>
      <c r="S62" t="str">
        <f>'IP Relay Expenses'!G6</f>
        <v/>
      </c>
      <c r="T62">
        <v>1</v>
      </c>
      <c r="U62">
        <f>'IP Relay Expenses'!B63</f>
        <v>22</v>
      </c>
      <c r="V62" s="56">
        <f>'IP Relay Expenses'!G63</f>
        <v>0</v>
      </c>
    </row>
    <row r="63" spans="2:22" ht="14.45" customHeight="1" x14ac:dyDescent="0.25">
      <c r="B63" s="39">
        <v>22</v>
      </c>
      <c r="C63" s="246" t="s">
        <v>84</v>
      </c>
      <c r="D63" s="252"/>
      <c r="E63" s="78">
        <v>0</v>
      </c>
      <c r="F63" s="27"/>
      <c r="G63" s="78">
        <v>0</v>
      </c>
      <c r="H63" s="27"/>
      <c r="I63" s="78">
        <v>0</v>
      </c>
      <c r="J63" s="27"/>
      <c r="K63" s="78">
        <v>0</v>
      </c>
      <c r="L63" s="22"/>
      <c r="Q63" s="20" t="str">
        <f>'Filing Information'!$O$2</f>
        <v>_0</v>
      </c>
      <c r="R63">
        <v>4</v>
      </c>
      <c r="S63" t="str">
        <f>'IP Relay Expenses'!G6</f>
        <v/>
      </c>
      <c r="T63">
        <v>1</v>
      </c>
      <c r="U63">
        <f>'IP Relay Expenses'!B65</f>
        <v>23</v>
      </c>
      <c r="V63" s="56">
        <f>'IP Relay Expenses'!G65</f>
        <v>0</v>
      </c>
    </row>
    <row r="64" spans="2:22" ht="6" customHeight="1" x14ac:dyDescent="0.25">
      <c r="C64" s="34"/>
      <c r="D64" s="112"/>
      <c r="E64" s="27"/>
      <c r="F64" s="27"/>
      <c r="G64" s="27"/>
      <c r="H64" s="27"/>
      <c r="I64" s="27"/>
      <c r="J64" s="27"/>
      <c r="K64" s="27"/>
      <c r="L64" s="22"/>
      <c r="Q64" s="20" t="str">
        <f>'Filing Information'!$O$2</f>
        <v>_0</v>
      </c>
      <c r="R64">
        <v>4</v>
      </c>
      <c r="S64" t="str">
        <f>'IP Relay Expenses'!G6</f>
        <v/>
      </c>
      <c r="T64">
        <v>1</v>
      </c>
      <c r="U64">
        <f>'IP Relay Expenses'!B67</f>
        <v>24</v>
      </c>
      <c r="V64" s="56">
        <f>'IP Relay Expenses'!G67</f>
        <v>0</v>
      </c>
    </row>
    <row r="65" spans="2:22" ht="15" x14ac:dyDescent="0.25">
      <c r="B65" s="39">
        <v>23</v>
      </c>
      <c r="C65" s="246" t="s">
        <v>86</v>
      </c>
      <c r="D65" s="252"/>
      <c r="E65" s="78">
        <v>0</v>
      </c>
      <c r="F65" s="27"/>
      <c r="G65" s="78">
        <v>0</v>
      </c>
      <c r="H65" s="27"/>
      <c r="I65" s="78">
        <v>0</v>
      </c>
      <c r="J65" s="27"/>
      <c r="K65" s="78">
        <v>0</v>
      </c>
      <c r="L65" s="22"/>
      <c r="Q65" s="20" t="str">
        <f>'Filing Information'!$O$2</f>
        <v>_0</v>
      </c>
      <c r="R65">
        <v>4</v>
      </c>
      <c r="S65" t="str">
        <f>'IP Relay Expenses'!G6</f>
        <v/>
      </c>
      <c r="T65">
        <v>1</v>
      </c>
      <c r="U65">
        <f>'IP Relay Expenses'!B69</f>
        <v>25</v>
      </c>
      <c r="V65" s="56">
        <f>'IP Relay Expenses'!G69</f>
        <v>0</v>
      </c>
    </row>
    <row r="66" spans="2:22" ht="6" customHeight="1" x14ac:dyDescent="0.25">
      <c r="C66" s="34"/>
      <c r="D66" s="112"/>
      <c r="E66" s="27"/>
      <c r="F66" s="27"/>
      <c r="G66" s="27"/>
      <c r="H66" s="27"/>
      <c r="I66" s="27"/>
      <c r="J66" s="27"/>
      <c r="K66" s="27"/>
      <c r="L66" s="22"/>
      <c r="Q66" s="20" t="str">
        <f>'Filing Information'!$O$2</f>
        <v>_0</v>
      </c>
      <c r="R66">
        <v>4</v>
      </c>
      <c r="S66" t="str">
        <f>'IP Relay Expenses'!G6</f>
        <v/>
      </c>
      <c r="T66">
        <v>1</v>
      </c>
      <c r="U66">
        <f>'IP Relay Expenses'!B71</f>
        <v>26</v>
      </c>
      <c r="V66" s="56">
        <f>'IP Relay Expenses'!G71</f>
        <v>0</v>
      </c>
    </row>
    <row r="67" spans="2:22" ht="15" x14ac:dyDescent="0.25">
      <c r="B67" s="39">
        <v>24</v>
      </c>
      <c r="C67" s="246" t="s">
        <v>88</v>
      </c>
      <c r="D67" s="252"/>
      <c r="E67" s="78">
        <v>0</v>
      </c>
      <c r="F67" s="27"/>
      <c r="G67" s="78">
        <v>0</v>
      </c>
      <c r="H67" s="27"/>
      <c r="I67" s="78">
        <v>0</v>
      </c>
      <c r="J67" s="27"/>
      <c r="K67" s="78">
        <v>0</v>
      </c>
      <c r="L67" s="22"/>
      <c r="Q67" s="20" t="str">
        <f>'Filing Information'!$O$2</f>
        <v>_0</v>
      </c>
      <c r="R67">
        <v>4</v>
      </c>
      <c r="S67" t="str">
        <f>'IP Relay Expenses'!G6</f>
        <v/>
      </c>
      <c r="T67">
        <v>1</v>
      </c>
      <c r="U67">
        <f>'IP Relay Expenses'!B77</f>
        <v>27</v>
      </c>
      <c r="V67" s="56">
        <f>'IP Relay Expenses'!G77</f>
        <v>0</v>
      </c>
    </row>
    <row r="68" spans="2:22" ht="6" customHeight="1" x14ac:dyDescent="0.25">
      <c r="C68" s="34"/>
      <c r="D68" s="112"/>
      <c r="E68" s="27"/>
      <c r="F68" s="27"/>
      <c r="G68" s="27"/>
      <c r="H68" s="27"/>
      <c r="I68" s="27"/>
      <c r="J68" s="27"/>
      <c r="K68" s="27"/>
      <c r="L68" s="22"/>
      <c r="Q68" s="20" t="str">
        <f>'Filing Information'!$O$2</f>
        <v>_0</v>
      </c>
      <c r="R68">
        <v>4</v>
      </c>
      <c r="S68" t="str">
        <f>'IP Relay Expenses'!G6</f>
        <v/>
      </c>
      <c r="T68">
        <v>1</v>
      </c>
      <c r="U68">
        <f>'IP Relay Expenses'!B79</f>
        <v>28</v>
      </c>
      <c r="V68" s="56">
        <f>'IP Relay Expenses'!G79</f>
        <v>0</v>
      </c>
    </row>
    <row r="69" spans="2:22" ht="15" x14ac:dyDescent="0.25">
      <c r="B69" s="39">
        <v>25</v>
      </c>
      <c r="C69" s="246" t="s">
        <v>90</v>
      </c>
      <c r="D69" s="252"/>
      <c r="E69" s="78">
        <v>0</v>
      </c>
      <c r="F69" s="27"/>
      <c r="G69" s="78">
        <v>0</v>
      </c>
      <c r="H69" s="27"/>
      <c r="I69" s="78">
        <v>0</v>
      </c>
      <c r="J69" s="27"/>
      <c r="K69" s="78">
        <v>0</v>
      </c>
      <c r="L69" s="22"/>
      <c r="Q69" s="20" t="str">
        <f>'Filing Information'!$O$2</f>
        <v>_0</v>
      </c>
      <c r="R69">
        <v>4</v>
      </c>
      <c r="S69" t="str">
        <f>'IP Relay Expenses'!G6</f>
        <v/>
      </c>
      <c r="T69">
        <v>1</v>
      </c>
      <c r="U69">
        <f>'IP Relay Expenses'!B81</f>
        <v>29</v>
      </c>
      <c r="V69" s="56">
        <f>'IP Relay Expenses'!G81</f>
        <v>0</v>
      </c>
    </row>
    <row r="70" spans="2:22" ht="6" customHeight="1" x14ac:dyDescent="0.25">
      <c r="C70" s="34"/>
      <c r="D70" s="112"/>
      <c r="E70" s="27"/>
      <c r="F70" s="27"/>
      <c r="G70" s="27"/>
      <c r="H70" s="27"/>
      <c r="I70" s="27"/>
      <c r="J70" s="27"/>
      <c r="K70" s="27"/>
      <c r="L70" s="22"/>
      <c r="Q70" s="20" t="str">
        <f>'Filing Information'!$O$2</f>
        <v>_0</v>
      </c>
      <c r="R70">
        <v>4</v>
      </c>
      <c r="S70" t="str">
        <f>'IP Relay Expenses'!G6</f>
        <v/>
      </c>
      <c r="T70">
        <v>1</v>
      </c>
      <c r="U70">
        <f>'IP Relay Expenses'!B83</f>
        <v>30</v>
      </c>
      <c r="V70" s="56">
        <f>'IP Relay Expenses'!G83</f>
        <v>0</v>
      </c>
    </row>
    <row r="71" spans="2:22" ht="15" x14ac:dyDescent="0.25">
      <c r="B71" s="39">
        <v>26</v>
      </c>
      <c r="C71" s="246" t="s">
        <v>92</v>
      </c>
      <c r="D71" s="252"/>
      <c r="E71" s="78">
        <v>0</v>
      </c>
      <c r="F71" s="27"/>
      <c r="G71" s="78">
        <v>0</v>
      </c>
      <c r="H71" s="27"/>
      <c r="I71" s="78">
        <v>0</v>
      </c>
      <c r="J71" s="27"/>
      <c r="K71" s="78">
        <v>0</v>
      </c>
      <c r="L71" s="22"/>
      <c r="Q71" s="20" t="str">
        <f>'Filing Information'!$O$2</f>
        <v>_0</v>
      </c>
      <c r="R71">
        <v>4</v>
      </c>
      <c r="S71" t="str">
        <f>'IP Relay Expenses'!G6</f>
        <v/>
      </c>
      <c r="T71">
        <v>1</v>
      </c>
      <c r="U71">
        <f>'IP Relay Expenses'!B85</f>
        <v>31</v>
      </c>
      <c r="V71" s="56">
        <f>'IP Relay Expenses'!G85</f>
        <v>0</v>
      </c>
    </row>
    <row r="72" spans="2:22" ht="6" customHeight="1" x14ac:dyDescent="0.25">
      <c r="C72" s="33"/>
      <c r="D72" s="22"/>
      <c r="E72" s="27"/>
      <c r="F72" s="27"/>
      <c r="G72" s="27"/>
      <c r="H72" s="27"/>
      <c r="I72" s="27"/>
      <c r="J72" s="27"/>
      <c r="K72" s="27"/>
      <c r="L72" s="22"/>
      <c r="Q72" s="20" t="str">
        <f>'Filing Information'!$O$2</f>
        <v>_0</v>
      </c>
      <c r="R72">
        <v>4</v>
      </c>
      <c r="S72" t="str">
        <f>'IP Relay Expenses'!G6</f>
        <v/>
      </c>
      <c r="T72">
        <v>1</v>
      </c>
      <c r="U72">
        <f>'IP Relay Expenses'!B87</f>
        <v>32</v>
      </c>
      <c r="V72" s="56">
        <f>'IP Relay Expenses'!G87</f>
        <v>0</v>
      </c>
    </row>
    <row r="73" spans="2:22" ht="15.75" x14ac:dyDescent="0.25">
      <c r="C73" s="248" t="s">
        <v>373</v>
      </c>
      <c r="D73" s="255"/>
      <c r="E73" s="28">
        <f>SUM(E63,E65,E67,E69,E71)</f>
        <v>0</v>
      </c>
      <c r="F73" s="29"/>
      <c r="G73" s="28">
        <f>SUM(G63,G65,G67,G69,G71)</f>
        <v>0</v>
      </c>
      <c r="H73" s="29"/>
      <c r="I73" s="28">
        <f>SUM(I63,I65,I67,I69,I71)</f>
        <v>0</v>
      </c>
      <c r="J73" s="29"/>
      <c r="K73" s="28">
        <f>SUM(K63,K65,K67,K69,K71)</f>
        <v>0</v>
      </c>
      <c r="L73" s="22"/>
      <c r="Q73" s="20" t="str">
        <f>'Filing Information'!$O$2</f>
        <v>_0</v>
      </c>
      <c r="R73">
        <v>4</v>
      </c>
      <c r="S73" t="str">
        <f>'IP Relay Expenses'!G6</f>
        <v/>
      </c>
      <c r="T73">
        <v>1</v>
      </c>
      <c r="U73">
        <f>'IP Relay Expenses'!B89</f>
        <v>33</v>
      </c>
      <c r="V73" s="56">
        <f>'IP Relay Expenses'!G89</f>
        <v>0</v>
      </c>
    </row>
    <row r="74" spans="2:22" ht="6" customHeight="1" x14ac:dyDescent="0.25">
      <c r="C74" s="33"/>
      <c r="D74" s="22"/>
      <c r="E74" s="29"/>
      <c r="F74" s="29"/>
      <c r="G74" s="29"/>
      <c r="H74" s="29"/>
      <c r="I74" s="29"/>
      <c r="J74" s="29"/>
      <c r="K74" s="29"/>
      <c r="L74" s="22"/>
      <c r="Q74" s="20" t="str">
        <f>'Filing Information'!$O$2</f>
        <v>_0</v>
      </c>
      <c r="R74">
        <v>4</v>
      </c>
      <c r="S74" t="str">
        <f>'IP Relay Expenses'!G6</f>
        <v/>
      </c>
      <c r="T74">
        <v>1</v>
      </c>
      <c r="U74">
        <f>'IP Relay Expenses'!B91</f>
        <v>34</v>
      </c>
      <c r="V74" s="56">
        <f>'IP Relay Expenses'!G91</f>
        <v>0</v>
      </c>
    </row>
    <row r="75" spans="2:22" ht="15.75" x14ac:dyDescent="0.25">
      <c r="C75" s="247" t="s">
        <v>94</v>
      </c>
      <c r="D75" s="247"/>
      <c r="E75" s="247"/>
      <c r="F75" s="247"/>
      <c r="G75" s="247"/>
      <c r="H75" s="247"/>
      <c r="I75" s="247"/>
      <c r="J75" s="247"/>
      <c r="K75" s="247"/>
      <c r="L75" s="22"/>
      <c r="Q75" s="20" t="str">
        <f>'Filing Information'!$O$2</f>
        <v>_0</v>
      </c>
      <c r="R75">
        <v>4</v>
      </c>
      <c r="S75" t="str">
        <f>'IP Relay Expenses'!G6</f>
        <v/>
      </c>
      <c r="T75">
        <v>1</v>
      </c>
      <c r="U75">
        <f>'IP Relay Expenses'!B97</f>
        <v>35</v>
      </c>
      <c r="V75" s="56">
        <f>'IP Relay Expenses'!G97</f>
        <v>0</v>
      </c>
    </row>
    <row r="76" spans="2:22" ht="6" customHeight="1" x14ac:dyDescent="0.25">
      <c r="C76" s="33"/>
      <c r="D76" s="22"/>
      <c r="E76" s="27"/>
      <c r="F76" s="27"/>
      <c r="G76" s="27"/>
      <c r="H76" s="27"/>
      <c r="I76" s="27"/>
      <c r="J76" s="27"/>
      <c r="K76" s="27"/>
      <c r="L76" s="22"/>
      <c r="Q76" s="20" t="str">
        <f>'Filing Information'!$O$2</f>
        <v>_0</v>
      </c>
      <c r="R76">
        <v>4</v>
      </c>
      <c r="S76" t="str">
        <f>'IP Relay Expenses'!G6</f>
        <v/>
      </c>
      <c r="T76">
        <v>1</v>
      </c>
      <c r="U76">
        <f>'IP Relay Expenses'!B99</f>
        <v>36</v>
      </c>
      <c r="V76" s="56">
        <f>'IP Relay Expenses'!G99</f>
        <v>0</v>
      </c>
    </row>
    <row r="77" spans="2:22" ht="14.45" customHeight="1" x14ac:dyDescent="0.25">
      <c r="B77" s="39">
        <v>27</v>
      </c>
      <c r="C77" s="246" t="s">
        <v>95</v>
      </c>
      <c r="D77" s="246"/>
      <c r="E77" s="78">
        <v>0</v>
      </c>
      <c r="F77" s="27"/>
      <c r="G77" s="78">
        <v>0</v>
      </c>
      <c r="H77" s="27"/>
      <c r="I77" s="78">
        <v>0</v>
      </c>
      <c r="J77" s="27"/>
      <c r="K77" s="78">
        <v>0</v>
      </c>
      <c r="L77" s="22"/>
      <c r="Q77" s="20" t="str">
        <f>'Filing Information'!$O$2</f>
        <v>_0</v>
      </c>
      <c r="R77">
        <v>4</v>
      </c>
      <c r="S77" t="str">
        <f>'IP Relay Expenses'!G6</f>
        <v/>
      </c>
      <c r="T77">
        <v>1</v>
      </c>
      <c r="U77">
        <f>'IP Relay Expenses'!B101</f>
        <v>37</v>
      </c>
      <c r="V77" s="56">
        <f>'IP Relay Expenses'!G101</f>
        <v>0</v>
      </c>
    </row>
    <row r="78" spans="2:22" ht="6" customHeight="1" x14ac:dyDescent="0.25">
      <c r="C78" s="34"/>
      <c r="D78" s="112"/>
      <c r="E78" s="27"/>
      <c r="F78" s="27"/>
      <c r="G78" s="27"/>
      <c r="H78" s="27"/>
      <c r="I78" s="27"/>
      <c r="J78" s="27"/>
      <c r="K78" s="27"/>
      <c r="L78" s="22"/>
      <c r="Q78" s="20" t="str">
        <f>'Filing Information'!$O$2</f>
        <v>_0</v>
      </c>
      <c r="R78">
        <v>4</v>
      </c>
      <c r="S78" t="str">
        <f>'IP Relay Expenses'!G6</f>
        <v/>
      </c>
      <c r="T78">
        <v>1</v>
      </c>
      <c r="U78">
        <f>'IP Relay Expenses'!B103</f>
        <v>38</v>
      </c>
      <c r="V78" s="56">
        <f>'IP Relay Expenses'!G103</f>
        <v>0</v>
      </c>
    </row>
    <row r="79" spans="2:22" ht="15" x14ac:dyDescent="0.25">
      <c r="B79" s="39">
        <v>28</v>
      </c>
      <c r="C79" s="246" t="s">
        <v>97</v>
      </c>
      <c r="D79" s="246"/>
      <c r="E79" s="78">
        <v>0</v>
      </c>
      <c r="F79" s="27"/>
      <c r="G79" s="78">
        <v>0</v>
      </c>
      <c r="H79" s="27"/>
      <c r="I79" s="78">
        <v>0</v>
      </c>
      <c r="J79" s="27"/>
      <c r="K79" s="78">
        <v>0</v>
      </c>
      <c r="L79" s="22"/>
      <c r="Q79" s="20" t="str">
        <f>'Filing Information'!$O$2</f>
        <v>_0</v>
      </c>
      <c r="R79">
        <v>4</v>
      </c>
      <c r="S79" t="str">
        <f>'IP Relay Expenses'!G6</f>
        <v/>
      </c>
      <c r="T79">
        <v>1</v>
      </c>
      <c r="U79">
        <f>'IP Relay Expenses'!B105</f>
        <v>39</v>
      </c>
      <c r="V79" s="56">
        <f>'IP Relay Expenses'!G105</f>
        <v>0</v>
      </c>
    </row>
    <row r="80" spans="2:22" ht="6" customHeight="1" x14ac:dyDescent="0.25">
      <c r="C80" s="34"/>
      <c r="D80" s="112"/>
      <c r="E80" s="27"/>
      <c r="F80" s="27"/>
      <c r="G80" s="27"/>
      <c r="H80" s="27"/>
      <c r="I80" s="27"/>
      <c r="J80" s="27"/>
      <c r="K80" s="27"/>
      <c r="L80" s="22"/>
      <c r="Q80" s="20" t="str">
        <f>'Filing Information'!$O$2</f>
        <v>_0</v>
      </c>
      <c r="R80">
        <v>4</v>
      </c>
      <c r="S80" t="str">
        <f>'IP Relay Expenses'!I6</f>
        <v/>
      </c>
      <c r="T80">
        <v>0</v>
      </c>
      <c r="U80">
        <f>'IP Relay Expenses'!B9</f>
        <v>1</v>
      </c>
      <c r="V80" s="56">
        <f>'IP Relay Expenses'!I9</f>
        <v>0</v>
      </c>
    </row>
    <row r="81" spans="2:22" ht="15" x14ac:dyDescent="0.25">
      <c r="B81" s="39">
        <v>29</v>
      </c>
      <c r="C81" s="246" t="s">
        <v>99</v>
      </c>
      <c r="D81" s="246"/>
      <c r="E81" s="78">
        <v>0</v>
      </c>
      <c r="F81" s="27"/>
      <c r="G81" s="78">
        <v>0</v>
      </c>
      <c r="H81" s="27"/>
      <c r="I81" s="78">
        <v>0</v>
      </c>
      <c r="J81" s="27"/>
      <c r="K81" s="78">
        <v>0</v>
      </c>
      <c r="L81" s="22"/>
      <c r="Q81" s="20" t="str">
        <f>'Filing Information'!$O$2</f>
        <v>_0</v>
      </c>
      <c r="R81">
        <v>4</v>
      </c>
      <c r="S81" t="str">
        <f>'IP Relay Expenses'!I6</f>
        <v/>
      </c>
      <c r="T81">
        <v>0</v>
      </c>
      <c r="U81">
        <f>'IP Relay Expenses'!B11</f>
        <v>2</v>
      </c>
      <c r="V81" s="56">
        <f>'IP Relay Expenses'!I11</f>
        <v>0</v>
      </c>
    </row>
    <row r="82" spans="2:22" ht="6" customHeight="1" x14ac:dyDescent="0.25">
      <c r="C82" s="34"/>
      <c r="D82" s="112"/>
      <c r="E82" s="27"/>
      <c r="F82" s="27"/>
      <c r="G82" s="27"/>
      <c r="H82" s="27"/>
      <c r="I82" s="27"/>
      <c r="J82" s="27"/>
      <c r="K82" s="27"/>
      <c r="L82" s="22"/>
      <c r="Q82" s="20" t="str">
        <f>'Filing Information'!$O$2</f>
        <v>_0</v>
      </c>
      <c r="R82">
        <v>4</v>
      </c>
      <c r="S82" t="str">
        <f>'IP Relay Expenses'!I6</f>
        <v/>
      </c>
      <c r="T82">
        <v>0</v>
      </c>
      <c r="U82">
        <f>'IP Relay Expenses'!B13</f>
        <v>3</v>
      </c>
      <c r="V82" s="56">
        <f>'IP Relay Expenses'!I13</f>
        <v>0</v>
      </c>
    </row>
    <row r="83" spans="2:22" ht="15" x14ac:dyDescent="0.25">
      <c r="B83" s="39">
        <v>30</v>
      </c>
      <c r="C83" s="246" t="s">
        <v>100</v>
      </c>
      <c r="D83" s="246"/>
      <c r="E83" s="78">
        <v>0</v>
      </c>
      <c r="F83" s="27"/>
      <c r="G83" s="78">
        <v>0</v>
      </c>
      <c r="H83" s="27"/>
      <c r="I83" s="78">
        <v>0</v>
      </c>
      <c r="J83" s="27"/>
      <c r="K83" s="78">
        <v>0</v>
      </c>
      <c r="L83" s="22"/>
      <c r="Q83" s="20" t="str">
        <f>'Filing Information'!$O$2</f>
        <v>_0</v>
      </c>
      <c r="R83">
        <v>4</v>
      </c>
      <c r="S83" t="str">
        <f>'IP Relay Expenses'!I6</f>
        <v/>
      </c>
      <c r="T83">
        <v>0</v>
      </c>
      <c r="U83">
        <f>'IP Relay Expenses'!B15</f>
        <v>4</v>
      </c>
      <c r="V83" s="56">
        <f>'IP Relay Expenses'!I15</f>
        <v>0</v>
      </c>
    </row>
    <row r="84" spans="2:22" ht="6" customHeight="1" x14ac:dyDescent="0.25">
      <c r="C84" s="34"/>
      <c r="D84" s="112"/>
      <c r="E84" s="27"/>
      <c r="F84" s="27"/>
      <c r="G84" s="27"/>
      <c r="H84" s="27"/>
      <c r="I84" s="27"/>
      <c r="J84" s="27"/>
      <c r="K84" s="27"/>
      <c r="L84" s="22"/>
      <c r="Q84" s="20" t="str">
        <f>'Filing Information'!$O$2</f>
        <v>_0</v>
      </c>
      <c r="R84">
        <v>4</v>
      </c>
      <c r="S84" t="str">
        <f>'IP Relay Expenses'!I6</f>
        <v/>
      </c>
      <c r="T84">
        <v>0</v>
      </c>
      <c r="U84">
        <f>'IP Relay Expenses'!B17</f>
        <v>5</v>
      </c>
      <c r="V84" s="56">
        <f>'IP Relay Expenses'!I17</f>
        <v>0</v>
      </c>
    </row>
    <row r="85" spans="2:22" ht="15" x14ac:dyDescent="0.25">
      <c r="B85" s="39">
        <v>31</v>
      </c>
      <c r="C85" s="246" t="s">
        <v>101</v>
      </c>
      <c r="D85" s="246"/>
      <c r="E85" s="78">
        <v>0</v>
      </c>
      <c r="F85" s="27"/>
      <c r="G85" s="78">
        <v>0</v>
      </c>
      <c r="H85" s="27"/>
      <c r="I85" s="78">
        <v>0</v>
      </c>
      <c r="J85" s="27"/>
      <c r="K85" s="78">
        <v>0</v>
      </c>
      <c r="L85" s="22"/>
      <c r="Q85" s="20" t="str">
        <f>'Filing Information'!$O$2</f>
        <v>_0</v>
      </c>
      <c r="R85">
        <v>4</v>
      </c>
      <c r="S85" t="str">
        <f>'IP Relay Expenses'!I6</f>
        <v/>
      </c>
      <c r="T85">
        <v>0</v>
      </c>
      <c r="U85">
        <f>'IP Relay Expenses'!B19</f>
        <v>6</v>
      </c>
      <c r="V85" s="56">
        <f>'IP Relay Expenses'!I19</f>
        <v>0</v>
      </c>
    </row>
    <row r="86" spans="2:22" ht="6" customHeight="1" x14ac:dyDescent="0.25">
      <c r="C86" s="34"/>
      <c r="D86" s="112"/>
      <c r="E86" s="27"/>
      <c r="F86" s="27"/>
      <c r="G86" s="27"/>
      <c r="H86" s="27"/>
      <c r="I86" s="27"/>
      <c r="J86" s="27"/>
      <c r="K86" s="27"/>
      <c r="L86" s="22"/>
      <c r="Q86" s="20" t="str">
        <f>'Filing Information'!$O$2</f>
        <v>_0</v>
      </c>
      <c r="R86">
        <v>4</v>
      </c>
      <c r="S86" t="str">
        <f>'IP Relay Expenses'!I6</f>
        <v/>
      </c>
      <c r="T86">
        <v>0</v>
      </c>
      <c r="U86">
        <f>'IP Relay Expenses'!B25</f>
        <v>7</v>
      </c>
      <c r="V86" s="56">
        <f>'IP Relay Expenses'!I25</f>
        <v>0</v>
      </c>
    </row>
    <row r="87" spans="2:22" ht="15" x14ac:dyDescent="0.25">
      <c r="B87" s="39">
        <v>32</v>
      </c>
      <c r="C87" s="246" t="s">
        <v>102</v>
      </c>
      <c r="D87" s="246"/>
      <c r="E87" s="78">
        <v>0</v>
      </c>
      <c r="F87" s="27"/>
      <c r="G87" s="78">
        <v>0</v>
      </c>
      <c r="H87" s="27"/>
      <c r="I87" s="78">
        <v>0</v>
      </c>
      <c r="J87" s="27"/>
      <c r="K87" s="78">
        <v>0</v>
      </c>
      <c r="L87" s="22"/>
      <c r="Q87" s="20" t="str">
        <f>'Filing Information'!$O$2</f>
        <v>_0</v>
      </c>
      <c r="R87">
        <v>4</v>
      </c>
      <c r="S87" t="str">
        <f>'IP Relay Expenses'!I6</f>
        <v/>
      </c>
      <c r="T87">
        <v>0</v>
      </c>
      <c r="U87">
        <f>'IP Relay Expenses'!B27</f>
        <v>8</v>
      </c>
      <c r="V87" s="56">
        <f>'IP Relay Expenses'!I27</f>
        <v>0</v>
      </c>
    </row>
    <row r="88" spans="2:22" ht="6" customHeight="1" x14ac:dyDescent="0.25">
      <c r="C88" s="34"/>
      <c r="D88" s="112"/>
      <c r="E88" s="27"/>
      <c r="F88" s="27"/>
      <c r="G88" s="27"/>
      <c r="H88" s="27"/>
      <c r="I88" s="27"/>
      <c r="J88" s="27"/>
      <c r="K88" s="27"/>
      <c r="L88" s="22"/>
      <c r="Q88" s="20" t="str">
        <f>'Filing Information'!$O$2</f>
        <v>_0</v>
      </c>
      <c r="R88">
        <v>4</v>
      </c>
      <c r="S88" t="str">
        <f>'IP Relay Expenses'!I6</f>
        <v/>
      </c>
      <c r="T88">
        <v>0</v>
      </c>
      <c r="U88">
        <f>'IP Relay Expenses'!B29</f>
        <v>9</v>
      </c>
      <c r="V88" s="56">
        <f>'IP Relay Expenses'!I29</f>
        <v>0</v>
      </c>
    </row>
    <row r="89" spans="2:22" ht="15" x14ac:dyDescent="0.25">
      <c r="B89" s="39">
        <v>33</v>
      </c>
      <c r="C89" s="246" t="s">
        <v>381</v>
      </c>
      <c r="D89" s="246"/>
      <c r="E89" s="78">
        <v>0</v>
      </c>
      <c r="F89" s="27"/>
      <c r="G89" s="78">
        <v>0</v>
      </c>
      <c r="H89" s="27"/>
      <c r="I89" s="78">
        <v>0</v>
      </c>
      <c r="J89" s="27"/>
      <c r="K89" s="78">
        <v>0</v>
      </c>
      <c r="L89" s="22"/>
      <c r="Q89" s="20" t="str">
        <f>'Filing Information'!$O$2</f>
        <v>_0</v>
      </c>
      <c r="R89">
        <v>4</v>
      </c>
      <c r="S89" t="str">
        <f>'IP Relay Expenses'!I6</f>
        <v/>
      </c>
      <c r="T89">
        <v>0</v>
      </c>
      <c r="U89">
        <f>'IP Relay Expenses'!B31</f>
        <v>10</v>
      </c>
      <c r="V89" s="56">
        <f>'IP Relay Expenses'!I31</f>
        <v>0</v>
      </c>
    </row>
    <row r="90" spans="2:22" ht="6" customHeight="1" x14ac:dyDescent="0.25">
      <c r="C90" s="34"/>
      <c r="D90" s="112"/>
      <c r="E90" s="27"/>
      <c r="F90" s="27"/>
      <c r="G90" s="27"/>
      <c r="H90" s="27"/>
      <c r="I90" s="27"/>
      <c r="J90" s="27"/>
      <c r="K90" s="27"/>
      <c r="L90" s="22"/>
      <c r="Q90" s="20" t="str">
        <f>'Filing Information'!$O$2</f>
        <v>_0</v>
      </c>
      <c r="R90">
        <v>4</v>
      </c>
      <c r="S90" t="str">
        <f>'IP Relay Expenses'!I6</f>
        <v/>
      </c>
      <c r="T90">
        <v>0</v>
      </c>
      <c r="U90">
        <f>'IP Relay Expenses'!B33</f>
        <v>11</v>
      </c>
      <c r="V90" s="56">
        <f>'IP Relay Expenses'!I33</f>
        <v>0</v>
      </c>
    </row>
    <row r="91" spans="2:22" ht="15" x14ac:dyDescent="0.25">
      <c r="B91" s="39">
        <v>34</v>
      </c>
      <c r="C91" s="246" t="s">
        <v>106</v>
      </c>
      <c r="D91" s="246"/>
      <c r="E91" s="78">
        <v>0</v>
      </c>
      <c r="F91" s="27"/>
      <c r="G91" s="78">
        <v>0</v>
      </c>
      <c r="H91" s="27"/>
      <c r="I91" s="78">
        <v>0</v>
      </c>
      <c r="J91" s="27"/>
      <c r="K91" s="78">
        <v>0</v>
      </c>
      <c r="L91" s="22"/>
      <c r="Q91" s="20" t="str">
        <f>'Filing Information'!$O$2</f>
        <v>_0</v>
      </c>
      <c r="R91">
        <v>4</v>
      </c>
      <c r="S91" t="str">
        <f>'IP Relay Expenses'!I6</f>
        <v/>
      </c>
      <c r="T91">
        <v>0</v>
      </c>
      <c r="U91">
        <f>'IP Relay Expenses'!B39</f>
        <v>12</v>
      </c>
      <c r="V91" s="56">
        <f>'IP Relay Expenses'!I39</f>
        <v>0</v>
      </c>
    </row>
    <row r="92" spans="2:22" ht="6" customHeight="1" x14ac:dyDescent="0.25">
      <c r="C92" s="33"/>
      <c r="D92" s="22"/>
      <c r="E92" s="27"/>
      <c r="F92" s="27"/>
      <c r="G92" s="27"/>
      <c r="H92" s="27"/>
      <c r="I92" s="27"/>
      <c r="J92" s="27"/>
      <c r="K92" s="27"/>
      <c r="L92" s="22"/>
      <c r="Q92" s="20" t="str">
        <f>'Filing Information'!$O$2</f>
        <v>_0</v>
      </c>
      <c r="R92">
        <v>4</v>
      </c>
      <c r="S92" t="str">
        <f>'IP Relay Expenses'!I6</f>
        <v/>
      </c>
      <c r="T92">
        <v>0</v>
      </c>
      <c r="U92">
        <f>'IP Relay Expenses'!B41</f>
        <v>13</v>
      </c>
      <c r="V92" s="56">
        <f>'IP Relay Expenses'!I41</f>
        <v>0</v>
      </c>
    </row>
    <row r="93" spans="2:22" ht="15.75" x14ac:dyDescent="0.25">
      <c r="C93" s="248" t="s">
        <v>373</v>
      </c>
      <c r="D93" s="248"/>
      <c r="E93" s="28">
        <f>SUM(E77,E79,E81,E83,E85,E87,E89,E91)</f>
        <v>0</v>
      </c>
      <c r="F93" s="29"/>
      <c r="G93" s="28">
        <f>SUM(G77,G79,G81,G83,G85,G87,G89,G91)</f>
        <v>0</v>
      </c>
      <c r="H93" s="29"/>
      <c r="I93" s="28">
        <f>SUM(I77,I79,I81,I83,I85,I87,I89,I91)</f>
        <v>0</v>
      </c>
      <c r="J93" s="29"/>
      <c r="K93" s="28">
        <f>SUM(K77,K79,K81,K83,K85,K87,K89,K91)</f>
        <v>0</v>
      </c>
      <c r="L93" s="22"/>
      <c r="Q93" s="20" t="str">
        <f>'Filing Information'!$O$2</f>
        <v>_0</v>
      </c>
      <c r="R93">
        <v>4</v>
      </c>
      <c r="S93" t="str">
        <f>'IP Relay Expenses'!I6</f>
        <v/>
      </c>
      <c r="T93">
        <v>0</v>
      </c>
      <c r="U93">
        <f>'IP Relay Expenses'!B43</f>
        <v>14</v>
      </c>
      <c r="V93" s="56">
        <f>'IP Relay Expenses'!I43</f>
        <v>0</v>
      </c>
    </row>
    <row r="94" spans="2:22" ht="6" customHeight="1" x14ac:dyDescent="0.25">
      <c r="C94" s="33"/>
      <c r="D94" s="22"/>
      <c r="E94" s="22"/>
      <c r="F94" s="22"/>
      <c r="G94" s="22"/>
      <c r="H94" s="22"/>
      <c r="I94" s="22"/>
      <c r="J94" s="22"/>
      <c r="K94" s="22"/>
      <c r="L94" s="22"/>
      <c r="Q94" s="20" t="str">
        <f>'Filing Information'!$O$2</f>
        <v>_0</v>
      </c>
      <c r="R94">
        <v>4</v>
      </c>
      <c r="S94" t="str">
        <f>'IP Relay Expenses'!I6</f>
        <v/>
      </c>
      <c r="T94">
        <v>0</v>
      </c>
      <c r="U94">
        <f>'IP Relay Expenses'!B45</f>
        <v>15</v>
      </c>
      <c r="V94" s="56">
        <f>'IP Relay Expenses'!I45</f>
        <v>0</v>
      </c>
    </row>
    <row r="95" spans="2:22" ht="15.75" x14ac:dyDescent="0.25">
      <c r="C95" s="247" t="s">
        <v>172</v>
      </c>
      <c r="D95" s="247"/>
      <c r="E95" s="247"/>
      <c r="F95" s="247"/>
      <c r="G95" s="247"/>
      <c r="H95" s="247"/>
      <c r="I95" s="247"/>
      <c r="J95" s="247"/>
      <c r="K95" s="247"/>
      <c r="L95" s="22"/>
      <c r="Q95" s="20" t="str">
        <f>'Filing Information'!$O$2</f>
        <v>_0</v>
      </c>
      <c r="R95">
        <v>4</v>
      </c>
      <c r="S95" t="str">
        <f>'IP Relay Expenses'!I6</f>
        <v/>
      </c>
      <c r="T95">
        <v>0</v>
      </c>
      <c r="U95">
        <f>'IP Relay Expenses'!B47</f>
        <v>16</v>
      </c>
      <c r="V95" s="56">
        <f>'IP Relay Expenses'!I47</f>
        <v>0</v>
      </c>
    </row>
    <row r="96" spans="2:22" ht="6" customHeight="1" x14ac:dyDescent="0.25">
      <c r="C96" s="34"/>
      <c r="D96" s="112"/>
      <c r="E96" s="27"/>
      <c r="F96" s="27"/>
      <c r="G96" s="27"/>
      <c r="H96" s="27"/>
      <c r="I96" s="27"/>
      <c r="J96" s="27"/>
      <c r="K96" s="27"/>
      <c r="L96" s="22"/>
      <c r="Q96" s="20" t="str">
        <f>'Filing Information'!$O$2</f>
        <v>_0</v>
      </c>
      <c r="R96">
        <v>4</v>
      </c>
      <c r="S96" t="str">
        <f>'IP Relay Expenses'!I6</f>
        <v/>
      </c>
      <c r="T96">
        <v>0</v>
      </c>
      <c r="U96">
        <f>'IP Relay Expenses'!B49</f>
        <v>17</v>
      </c>
      <c r="V96" s="56">
        <f>'IP Relay Expenses'!I49</f>
        <v>0</v>
      </c>
    </row>
    <row r="97" spans="2:22" ht="14.45" customHeight="1" x14ac:dyDescent="0.25">
      <c r="B97" s="39">
        <v>35</v>
      </c>
      <c r="C97" s="246" t="s">
        <v>84</v>
      </c>
      <c r="D97" s="246"/>
      <c r="E97" s="78">
        <v>0</v>
      </c>
      <c r="F97" s="27"/>
      <c r="G97" s="78">
        <v>0</v>
      </c>
      <c r="H97" s="27"/>
      <c r="I97" s="78">
        <v>0</v>
      </c>
      <c r="J97" s="27"/>
      <c r="K97" s="78">
        <v>0</v>
      </c>
      <c r="L97" s="22"/>
      <c r="Q97" s="20" t="str">
        <f>'Filing Information'!$O$2</f>
        <v>_0</v>
      </c>
      <c r="R97">
        <v>4</v>
      </c>
      <c r="S97" t="str">
        <f>'IP Relay Expenses'!I6</f>
        <v/>
      </c>
      <c r="T97">
        <v>0</v>
      </c>
      <c r="U97">
        <f>'IP Relay Expenses'!B51</f>
        <v>18</v>
      </c>
      <c r="V97" s="56">
        <f>'IP Relay Expenses'!I51</f>
        <v>0</v>
      </c>
    </row>
    <row r="98" spans="2:22" ht="6" customHeight="1" x14ac:dyDescent="0.25">
      <c r="C98" s="34"/>
      <c r="D98" s="112"/>
      <c r="E98" s="27"/>
      <c r="F98" s="27"/>
      <c r="G98" s="27"/>
      <c r="H98" s="27"/>
      <c r="I98" s="27"/>
      <c r="J98" s="27"/>
      <c r="K98" s="27"/>
      <c r="L98" s="22"/>
      <c r="Q98" s="20" t="str">
        <f>'Filing Information'!$O$2</f>
        <v>_0</v>
      </c>
      <c r="R98">
        <v>4</v>
      </c>
      <c r="S98" t="str">
        <f>'IP Relay Expenses'!I6</f>
        <v/>
      </c>
      <c r="T98">
        <v>0</v>
      </c>
      <c r="U98">
        <f>'IP Relay Expenses'!B53</f>
        <v>19</v>
      </c>
      <c r="V98" s="56">
        <f>'IP Relay Expenses'!I53</f>
        <v>0</v>
      </c>
    </row>
    <row r="99" spans="2:22" ht="15" x14ac:dyDescent="0.25">
      <c r="B99" s="39">
        <v>36</v>
      </c>
      <c r="C99" s="246" t="s">
        <v>86</v>
      </c>
      <c r="D99" s="246"/>
      <c r="E99" s="78">
        <v>0</v>
      </c>
      <c r="F99" s="27"/>
      <c r="G99" s="78">
        <v>0</v>
      </c>
      <c r="H99" s="27"/>
      <c r="I99" s="78">
        <v>0</v>
      </c>
      <c r="J99" s="27"/>
      <c r="K99" s="78">
        <v>0</v>
      </c>
      <c r="L99" s="22"/>
      <c r="Q99" s="20" t="str">
        <f>'Filing Information'!$O$2</f>
        <v>_0</v>
      </c>
      <c r="R99">
        <v>4</v>
      </c>
      <c r="S99" t="str">
        <f>'IP Relay Expenses'!I6</f>
        <v/>
      </c>
      <c r="T99">
        <v>0</v>
      </c>
      <c r="U99">
        <f>'IP Relay Expenses'!B55</f>
        <v>20</v>
      </c>
      <c r="V99" s="56">
        <f>'IP Relay Expenses'!I55</f>
        <v>0</v>
      </c>
    </row>
    <row r="100" spans="2:22" ht="6" customHeight="1" x14ac:dyDescent="0.25">
      <c r="C100" s="34"/>
      <c r="D100" s="112"/>
      <c r="E100" s="27"/>
      <c r="F100" s="27"/>
      <c r="G100" s="27"/>
      <c r="H100" s="27"/>
      <c r="I100" s="27"/>
      <c r="J100" s="27"/>
      <c r="K100" s="27"/>
      <c r="L100" s="22"/>
      <c r="Q100" s="20" t="str">
        <f>'Filing Information'!$O$2</f>
        <v>_0</v>
      </c>
      <c r="R100">
        <v>4</v>
      </c>
      <c r="S100" t="str">
        <f>'IP Relay Expenses'!I6</f>
        <v/>
      </c>
      <c r="T100">
        <v>0</v>
      </c>
      <c r="U100">
        <f>'IP Relay Expenses'!B57</f>
        <v>21</v>
      </c>
      <c r="V100" s="56">
        <f>'IP Relay Expenses'!I57</f>
        <v>0</v>
      </c>
    </row>
    <row r="101" spans="2:22" ht="15" x14ac:dyDescent="0.25">
      <c r="B101" s="39">
        <v>37</v>
      </c>
      <c r="C101" s="246" t="s">
        <v>88</v>
      </c>
      <c r="D101" s="246"/>
      <c r="E101" s="78">
        <v>0</v>
      </c>
      <c r="F101" s="27"/>
      <c r="G101" s="78">
        <v>0</v>
      </c>
      <c r="H101" s="27"/>
      <c r="I101" s="78">
        <v>0</v>
      </c>
      <c r="J101" s="27"/>
      <c r="K101" s="78">
        <v>0</v>
      </c>
      <c r="L101" s="22"/>
      <c r="Q101" s="20" t="str">
        <f>'Filing Information'!$O$2</f>
        <v>_0</v>
      </c>
      <c r="R101">
        <v>4</v>
      </c>
      <c r="S101" t="str">
        <f>'IP Relay Expenses'!I6</f>
        <v/>
      </c>
      <c r="T101">
        <v>0</v>
      </c>
      <c r="U101">
        <f>'IP Relay Expenses'!B63</f>
        <v>22</v>
      </c>
      <c r="V101" s="56">
        <f>'IP Relay Expenses'!I63</f>
        <v>0</v>
      </c>
    </row>
    <row r="102" spans="2:22" ht="6" customHeight="1" x14ac:dyDescent="0.25">
      <c r="C102" s="34"/>
      <c r="D102" s="112"/>
      <c r="E102" s="27"/>
      <c r="F102" s="27"/>
      <c r="G102" s="27"/>
      <c r="H102" s="27"/>
      <c r="I102" s="27"/>
      <c r="J102" s="27"/>
      <c r="K102" s="27"/>
      <c r="L102" s="22"/>
      <c r="Q102" s="20" t="str">
        <f>'Filing Information'!$O$2</f>
        <v>_0</v>
      </c>
      <c r="R102">
        <v>4</v>
      </c>
      <c r="S102" t="str">
        <f>'IP Relay Expenses'!I6</f>
        <v/>
      </c>
      <c r="T102">
        <v>0</v>
      </c>
      <c r="U102">
        <f>'IP Relay Expenses'!B65</f>
        <v>23</v>
      </c>
      <c r="V102" s="56">
        <f>'IP Relay Expenses'!I65</f>
        <v>0</v>
      </c>
    </row>
    <row r="103" spans="2:22" ht="15" x14ac:dyDescent="0.25">
      <c r="B103" s="39">
        <v>38</v>
      </c>
      <c r="C103" s="246" t="s">
        <v>90</v>
      </c>
      <c r="D103" s="246"/>
      <c r="E103" s="78">
        <v>0</v>
      </c>
      <c r="F103" s="27"/>
      <c r="G103" s="78">
        <v>0</v>
      </c>
      <c r="H103" s="27"/>
      <c r="I103" s="78">
        <v>0</v>
      </c>
      <c r="J103" s="27"/>
      <c r="K103" s="78">
        <v>0</v>
      </c>
      <c r="L103" s="22"/>
      <c r="Q103" s="20" t="str">
        <f>'Filing Information'!$O$2</f>
        <v>_0</v>
      </c>
      <c r="R103">
        <v>4</v>
      </c>
      <c r="S103" t="str">
        <f>'IP Relay Expenses'!I6</f>
        <v/>
      </c>
      <c r="T103">
        <v>0</v>
      </c>
      <c r="U103">
        <f>'IP Relay Expenses'!B67</f>
        <v>24</v>
      </c>
      <c r="V103" s="56">
        <f>'IP Relay Expenses'!I67</f>
        <v>0</v>
      </c>
    </row>
    <row r="104" spans="2:22" ht="6" customHeight="1" x14ac:dyDescent="0.25">
      <c r="C104" s="34"/>
      <c r="D104" s="112"/>
      <c r="E104" s="27"/>
      <c r="F104" s="27"/>
      <c r="G104" s="27"/>
      <c r="H104" s="27"/>
      <c r="I104" s="27"/>
      <c r="J104" s="27"/>
      <c r="K104" s="27"/>
      <c r="L104" s="22"/>
      <c r="Q104" s="20" t="str">
        <f>'Filing Information'!$O$2</f>
        <v>_0</v>
      </c>
      <c r="R104">
        <v>4</v>
      </c>
      <c r="S104" t="str">
        <f>'IP Relay Expenses'!I6</f>
        <v/>
      </c>
      <c r="T104">
        <v>0</v>
      </c>
      <c r="U104">
        <f>'IP Relay Expenses'!B69</f>
        <v>25</v>
      </c>
      <c r="V104" s="56">
        <f>'IP Relay Expenses'!I69</f>
        <v>0</v>
      </c>
    </row>
    <row r="105" spans="2:22" ht="15" x14ac:dyDescent="0.25">
      <c r="B105" s="39">
        <v>39</v>
      </c>
      <c r="C105" s="246" t="s">
        <v>92</v>
      </c>
      <c r="D105" s="246"/>
      <c r="E105" s="78">
        <v>0</v>
      </c>
      <c r="F105" s="27"/>
      <c r="G105" s="78">
        <v>0</v>
      </c>
      <c r="H105" s="27"/>
      <c r="I105" s="78">
        <v>0</v>
      </c>
      <c r="J105" s="27"/>
      <c r="K105" s="78">
        <v>0</v>
      </c>
      <c r="L105" s="22"/>
      <c r="Q105" s="20" t="str">
        <f>'Filing Information'!$O$2</f>
        <v>_0</v>
      </c>
      <c r="R105">
        <v>4</v>
      </c>
      <c r="S105" t="str">
        <f>'IP Relay Expenses'!I6</f>
        <v/>
      </c>
      <c r="T105">
        <v>0</v>
      </c>
      <c r="U105">
        <f>'IP Relay Expenses'!B71</f>
        <v>26</v>
      </c>
      <c r="V105" s="56">
        <f>'IP Relay Expenses'!I71</f>
        <v>0</v>
      </c>
    </row>
    <row r="106" spans="2:22" ht="6" customHeight="1" x14ac:dyDescent="0.25">
      <c r="C106" s="33"/>
      <c r="D106" s="22"/>
      <c r="E106" s="27"/>
      <c r="F106" s="27"/>
      <c r="G106" s="27"/>
      <c r="H106" s="27"/>
      <c r="I106" s="27"/>
      <c r="J106" s="27"/>
      <c r="K106" s="27"/>
      <c r="L106" s="22"/>
      <c r="Q106" s="20" t="str">
        <f>'Filing Information'!$O$2</f>
        <v>_0</v>
      </c>
      <c r="R106">
        <v>4</v>
      </c>
      <c r="S106" t="str">
        <f>'IP Relay Expenses'!I6</f>
        <v/>
      </c>
      <c r="T106">
        <v>0</v>
      </c>
      <c r="U106">
        <f>'IP Relay Expenses'!B77</f>
        <v>27</v>
      </c>
      <c r="V106" s="56">
        <f>'IP Relay Expenses'!I77</f>
        <v>0</v>
      </c>
    </row>
    <row r="107" spans="2:22" ht="15.75" x14ac:dyDescent="0.25">
      <c r="C107" s="248" t="s">
        <v>373</v>
      </c>
      <c r="D107" s="248"/>
      <c r="E107" s="28">
        <f>SUM(E97,E99,E101,E103,E105)</f>
        <v>0</v>
      </c>
      <c r="F107" s="29"/>
      <c r="G107" s="28">
        <f>SUM(G97,G99,G101,G103,G105)</f>
        <v>0</v>
      </c>
      <c r="H107" s="29"/>
      <c r="I107" s="28">
        <f>SUM(I97,I99,I101,I103,I105)</f>
        <v>0</v>
      </c>
      <c r="J107" s="29"/>
      <c r="K107" s="28">
        <f>SUM(K97,K99,K101,K103,K105)</f>
        <v>0</v>
      </c>
      <c r="L107" s="22"/>
      <c r="Q107" s="20" t="str">
        <f>'Filing Information'!$O$2</f>
        <v>_0</v>
      </c>
      <c r="R107">
        <v>4</v>
      </c>
      <c r="S107" t="str">
        <f>'IP Relay Expenses'!I6</f>
        <v/>
      </c>
      <c r="T107">
        <v>0</v>
      </c>
      <c r="U107">
        <f>'IP Relay Expenses'!B79</f>
        <v>28</v>
      </c>
      <c r="V107" s="56">
        <f>'IP Relay Expenses'!I79</f>
        <v>0</v>
      </c>
    </row>
    <row r="108" spans="2:22" ht="6" customHeight="1" x14ac:dyDescent="0.25">
      <c r="C108" s="33"/>
      <c r="D108" s="22"/>
      <c r="E108" s="22"/>
      <c r="F108" s="22"/>
      <c r="G108" s="22"/>
      <c r="H108" s="22"/>
      <c r="I108" s="22"/>
      <c r="J108" s="22"/>
      <c r="K108" s="22"/>
      <c r="L108" s="22"/>
      <c r="Q108" s="20" t="str">
        <f>'Filing Information'!$O$2</f>
        <v>_0</v>
      </c>
      <c r="R108">
        <v>4</v>
      </c>
      <c r="S108" t="str">
        <f>'IP Relay Expenses'!I6</f>
        <v/>
      </c>
      <c r="T108">
        <v>0</v>
      </c>
      <c r="U108">
        <f>'IP Relay Expenses'!B81</f>
        <v>29</v>
      </c>
      <c r="V108" s="56">
        <f>'IP Relay Expenses'!I81</f>
        <v>0</v>
      </c>
    </row>
    <row r="109" spans="2:22" ht="15" x14ac:dyDescent="0.25">
      <c r="C109" s="22"/>
      <c r="D109" s="22"/>
      <c r="E109" s="22"/>
      <c r="F109" s="22"/>
      <c r="G109" s="22"/>
      <c r="H109" s="22"/>
      <c r="I109" s="22"/>
      <c r="J109" s="22"/>
      <c r="K109" s="22"/>
      <c r="L109" s="22"/>
      <c r="Q109" s="20" t="str">
        <f>'Filing Information'!$O$2</f>
        <v>_0</v>
      </c>
      <c r="R109">
        <v>4</v>
      </c>
      <c r="S109" t="str">
        <f>'IP Relay Expenses'!I6</f>
        <v/>
      </c>
      <c r="T109">
        <v>0</v>
      </c>
      <c r="U109">
        <f>'IP Relay Expenses'!B83</f>
        <v>30</v>
      </c>
      <c r="V109" s="56">
        <f>'IP Relay Expenses'!I83</f>
        <v>0</v>
      </c>
    </row>
    <row r="110" spans="2:22" ht="15" x14ac:dyDescent="0.25">
      <c r="C110" s="22"/>
      <c r="D110" s="22"/>
      <c r="E110" s="22"/>
      <c r="F110" s="22"/>
      <c r="G110" s="22"/>
      <c r="H110" s="22"/>
      <c r="I110" s="22"/>
      <c r="J110" s="22"/>
      <c r="K110" s="22"/>
      <c r="L110" s="22"/>
      <c r="Q110" s="20" t="str">
        <f>'Filing Information'!$O$2</f>
        <v>_0</v>
      </c>
      <c r="R110">
        <v>4</v>
      </c>
      <c r="S110" t="str">
        <f>'IP Relay Expenses'!I6</f>
        <v/>
      </c>
      <c r="T110">
        <v>0</v>
      </c>
      <c r="U110">
        <f>'IP Relay Expenses'!B85</f>
        <v>31</v>
      </c>
      <c r="V110" s="56">
        <f>'IP Relay Expenses'!I85</f>
        <v>0</v>
      </c>
    </row>
    <row r="111" spans="2:22" ht="14.45" hidden="1" customHeight="1" x14ac:dyDescent="0.25">
      <c r="Q111" s="20" t="str">
        <f>'Filing Information'!$O$2</f>
        <v>_0</v>
      </c>
      <c r="R111">
        <v>4</v>
      </c>
      <c r="S111" t="str">
        <f>'IP Relay Expenses'!I6</f>
        <v/>
      </c>
      <c r="T111">
        <v>0</v>
      </c>
      <c r="U111">
        <f>'IP Relay Expenses'!B87</f>
        <v>32</v>
      </c>
      <c r="V111" s="56">
        <f>'IP Relay Expenses'!I87</f>
        <v>0</v>
      </c>
    </row>
    <row r="112" spans="2:22" ht="14.45" hidden="1" customHeight="1" x14ac:dyDescent="0.25">
      <c r="Q112" s="20" t="str">
        <f>'Filing Information'!$O$2</f>
        <v>_0</v>
      </c>
      <c r="R112">
        <v>4</v>
      </c>
      <c r="S112" t="str">
        <f>'IP Relay Expenses'!I6</f>
        <v/>
      </c>
      <c r="T112">
        <v>0</v>
      </c>
      <c r="U112">
        <f>'IP Relay Expenses'!B89</f>
        <v>33</v>
      </c>
      <c r="V112" s="56">
        <f>'IP Relay Expenses'!I89</f>
        <v>0</v>
      </c>
    </row>
    <row r="113" spans="17:22" ht="14.45" hidden="1" customHeight="1" x14ac:dyDescent="0.25">
      <c r="Q113" s="20" t="str">
        <f>'Filing Information'!$O$2</f>
        <v>_0</v>
      </c>
      <c r="R113">
        <v>4</v>
      </c>
      <c r="S113" t="str">
        <f>'IP Relay Expenses'!I6</f>
        <v/>
      </c>
      <c r="T113">
        <v>0</v>
      </c>
      <c r="U113">
        <f>'IP Relay Expenses'!B91</f>
        <v>34</v>
      </c>
      <c r="V113" s="56">
        <f>'IP Relay Expenses'!I91</f>
        <v>0</v>
      </c>
    </row>
    <row r="114" spans="17:22" ht="14.45" hidden="1" customHeight="1" x14ac:dyDescent="0.25">
      <c r="Q114" s="20" t="str">
        <f>'Filing Information'!$O$2</f>
        <v>_0</v>
      </c>
      <c r="R114">
        <v>4</v>
      </c>
      <c r="S114" t="str">
        <f>'IP Relay Expenses'!I6</f>
        <v/>
      </c>
      <c r="T114">
        <v>0</v>
      </c>
      <c r="U114">
        <f>'IP Relay Expenses'!B97</f>
        <v>35</v>
      </c>
      <c r="V114" s="56">
        <f>'IP Relay Expenses'!I97</f>
        <v>0</v>
      </c>
    </row>
    <row r="115" spans="17:22" ht="14.45" hidden="1" customHeight="1" x14ac:dyDescent="0.25">
      <c r="Q115" s="20" t="str">
        <f>'Filing Information'!$O$2</f>
        <v>_0</v>
      </c>
      <c r="R115">
        <v>4</v>
      </c>
      <c r="S115" t="str">
        <f>'IP Relay Expenses'!I6</f>
        <v/>
      </c>
      <c r="T115">
        <v>0</v>
      </c>
      <c r="U115">
        <f>'IP Relay Expenses'!B99</f>
        <v>36</v>
      </c>
      <c r="V115" s="56">
        <f>'IP Relay Expenses'!I99</f>
        <v>0</v>
      </c>
    </row>
    <row r="116" spans="17:22" ht="14.45" hidden="1" customHeight="1" x14ac:dyDescent="0.25">
      <c r="Q116" s="20" t="str">
        <f>'Filing Information'!$O$2</f>
        <v>_0</v>
      </c>
      <c r="R116">
        <v>4</v>
      </c>
      <c r="S116" t="str">
        <f>'IP Relay Expenses'!I6</f>
        <v/>
      </c>
      <c r="T116">
        <v>0</v>
      </c>
      <c r="U116">
        <f>'IP Relay Expenses'!B101</f>
        <v>37</v>
      </c>
      <c r="V116" s="56">
        <f>'IP Relay Expenses'!I101</f>
        <v>0</v>
      </c>
    </row>
    <row r="117" spans="17:22" ht="14.45" hidden="1" customHeight="1" x14ac:dyDescent="0.25">
      <c r="Q117" s="20" t="str">
        <f>'Filing Information'!$O$2</f>
        <v>_0</v>
      </c>
      <c r="R117">
        <v>4</v>
      </c>
      <c r="S117" t="str">
        <f>'IP Relay Expenses'!I6</f>
        <v/>
      </c>
      <c r="T117">
        <v>0</v>
      </c>
      <c r="U117">
        <f>'IP Relay Expenses'!B103</f>
        <v>38</v>
      </c>
      <c r="V117" s="56">
        <f>'IP Relay Expenses'!I103</f>
        <v>0</v>
      </c>
    </row>
    <row r="118" spans="17:22" ht="14.45" hidden="1" customHeight="1" x14ac:dyDescent="0.25">
      <c r="Q118" s="20" t="str">
        <f>'Filing Information'!$O$2</f>
        <v>_0</v>
      </c>
      <c r="R118">
        <v>4</v>
      </c>
      <c r="S118" t="str">
        <f>'IP Relay Expenses'!I6</f>
        <v/>
      </c>
      <c r="T118">
        <v>0</v>
      </c>
      <c r="U118">
        <f>'IP Relay Expenses'!B105</f>
        <v>39</v>
      </c>
      <c r="V118" s="56">
        <f>'IP Relay Expenses'!I105</f>
        <v>0</v>
      </c>
    </row>
    <row r="119" spans="17:22" ht="14.45" hidden="1" customHeight="1" x14ac:dyDescent="0.25">
      <c r="Q119" s="20" t="str">
        <f>'Filing Information'!$O$2</f>
        <v>_0</v>
      </c>
      <c r="R119">
        <v>4</v>
      </c>
      <c r="S119" t="str">
        <f>'IP Relay Expenses'!K6</f>
        <v/>
      </c>
      <c r="T119">
        <v>1</v>
      </c>
      <c r="U119">
        <f>'IP Relay Expenses'!B9</f>
        <v>1</v>
      </c>
      <c r="V119" s="56">
        <f>'IP Relay Expenses'!K9</f>
        <v>0</v>
      </c>
    </row>
    <row r="120" spans="17:22" ht="14.45" hidden="1" customHeight="1" x14ac:dyDescent="0.25">
      <c r="Q120" s="20" t="str">
        <f>'Filing Information'!$O$2</f>
        <v>_0</v>
      </c>
      <c r="R120">
        <v>4</v>
      </c>
      <c r="S120" t="str">
        <f>'IP Relay Expenses'!K6</f>
        <v/>
      </c>
      <c r="T120">
        <v>1</v>
      </c>
      <c r="U120">
        <f>'IP Relay Expenses'!B11</f>
        <v>2</v>
      </c>
      <c r="V120" s="56">
        <f>'IP Relay Expenses'!K11</f>
        <v>0</v>
      </c>
    </row>
    <row r="121" spans="17:22" ht="14.45" hidden="1" customHeight="1" x14ac:dyDescent="0.25">
      <c r="Q121" s="20" t="str">
        <f>'Filing Information'!$O$2</f>
        <v>_0</v>
      </c>
      <c r="R121">
        <v>4</v>
      </c>
      <c r="S121" t="str">
        <f>'IP Relay Expenses'!K6</f>
        <v/>
      </c>
      <c r="T121">
        <v>1</v>
      </c>
      <c r="U121">
        <f>'IP Relay Expenses'!B13</f>
        <v>3</v>
      </c>
      <c r="V121" s="56">
        <f>'IP Relay Expenses'!K13</f>
        <v>0</v>
      </c>
    </row>
    <row r="122" spans="17:22" ht="14.45" hidden="1" customHeight="1" x14ac:dyDescent="0.25">
      <c r="Q122" s="20" t="str">
        <f>'Filing Information'!$O$2</f>
        <v>_0</v>
      </c>
      <c r="R122">
        <v>4</v>
      </c>
      <c r="S122" t="str">
        <f>'IP Relay Expenses'!K6</f>
        <v/>
      </c>
      <c r="T122">
        <v>1</v>
      </c>
      <c r="U122">
        <f>'IP Relay Expenses'!B15</f>
        <v>4</v>
      </c>
      <c r="V122" s="56">
        <f>'IP Relay Expenses'!K15</f>
        <v>0</v>
      </c>
    </row>
    <row r="123" spans="17:22" ht="14.45" hidden="1" customHeight="1" x14ac:dyDescent="0.25">
      <c r="Q123" s="20" t="str">
        <f>'Filing Information'!$O$2</f>
        <v>_0</v>
      </c>
      <c r="R123">
        <v>4</v>
      </c>
      <c r="S123" t="str">
        <f>'IP Relay Expenses'!K6</f>
        <v/>
      </c>
      <c r="T123">
        <v>1</v>
      </c>
      <c r="U123">
        <f>'IP Relay Expenses'!B17</f>
        <v>5</v>
      </c>
      <c r="V123" s="56">
        <f>'IP Relay Expenses'!K17</f>
        <v>0</v>
      </c>
    </row>
    <row r="124" spans="17:22" ht="14.45" hidden="1" customHeight="1" x14ac:dyDescent="0.25">
      <c r="Q124" s="20" t="str">
        <f>'Filing Information'!$O$2</f>
        <v>_0</v>
      </c>
      <c r="R124">
        <v>4</v>
      </c>
      <c r="S124" t="str">
        <f>'IP Relay Expenses'!K6</f>
        <v/>
      </c>
      <c r="T124">
        <v>1</v>
      </c>
      <c r="U124">
        <f>'IP Relay Expenses'!B19</f>
        <v>6</v>
      </c>
      <c r="V124" s="56">
        <f>'IP Relay Expenses'!K19</f>
        <v>0</v>
      </c>
    </row>
    <row r="125" spans="17:22" ht="14.45" hidden="1" customHeight="1" x14ac:dyDescent="0.25">
      <c r="Q125" s="20" t="str">
        <f>'Filing Information'!$O$2</f>
        <v>_0</v>
      </c>
      <c r="R125">
        <v>4</v>
      </c>
      <c r="S125" t="str">
        <f>'IP Relay Expenses'!K6</f>
        <v/>
      </c>
      <c r="T125">
        <v>1</v>
      </c>
      <c r="U125">
        <f>'IP Relay Expenses'!B25</f>
        <v>7</v>
      </c>
      <c r="V125" s="56">
        <f>'IP Relay Expenses'!K25</f>
        <v>0</v>
      </c>
    </row>
    <row r="126" spans="17:22" ht="14.45" hidden="1" customHeight="1" x14ac:dyDescent="0.25">
      <c r="Q126" s="20" t="str">
        <f>'Filing Information'!$O$2</f>
        <v>_0</v>
      </c>
      <c r="R126">
        <v>4</v>
      </c>
      <c r="S126" t="str">
        <f>'IP Relay Expenses'!K6</f>
        <v/>
      </c>
      <c r="T126">
        <v>1</v>
      </c>
      <c r="U126">
        <f>'IP Relay Expenses'!B27</f>
        <v>8</v>
      </c>
      <c r="V126" s="56">
        <f>'IP Relay Expenses'!K27</f>
        <v>0</v>
      </c>
    </row>
    <row r="127" spans="17:22" ht="14.45" hidden="1" customHeight="1" x14ac:dyDescent="0.25">
      <c r="Q127" s="20" t="str">
        <f>'Filing Information'!$O$2</f>
        <v>_0</v>
      </c>
      <c r="R127">
        <v>4</v>
      </c>
      <c r="S127" t="str">
        <f>'IP Relay Expenses'!K6</f>
        <v/>
      </c>
      <c r="T127">
        <v>1</v>
      </c>
      <c r="U127">
        <f>'IP Relay Expenses'!B29</f>
        <v>9</v>
      </c>
      <c r="V127" s="56">
        <f>'IP Relay Expenses'!K29</f>
        <v>0</v>
      </c>
    </row>
    <row r="128" spans="17:22" ht="14.45" hidden="1" customHeight="1" x14ac:dyDescent="0.25">
      <c r="Q128" s="20" t="str">
        <f>'Filing Information'!$O$2</f>
        <v>_0</v>
      </c>
      <c r="R128">
        <v>4</v>
      </c>
      <c r="S128" t="str">
        <f>'IP Relay Expenses'!K6</f>
        <v/>
      </c>
      <c r="T128">
        <v>1</v>
      </c>
      <c r="U128">
        <f>'IP Relay Expenses'!B31</f>
        <v>10</v>
      </c>
      <c r="V128" s="56">
        <f>'IP Relay Expenses'!K31</f>
        <v>0</v>
      </c>
    </row>
    <row r="129" spans="17:22" ht="14.45" hidden="1" customHeight="1" x14ac:dyDescent="0.25">
      <c r="Q129" s="20" t="str">
        <f>'Filing Information'!$O$2</f>
        <v>_0</v>
      </c>
      <c r="R129">
        <v>4</v>
      </c>
      <c r="S129" t="str">
        <f>'IP Relay Expenses'!K6</f>
        <v/>
      </c>
      <c r="T129">
        <v>1</v>
      </c>
      <c r="U129">
        <f>'IP Relay Expenses'!B33</f>
        <v>11</v>
      </c>
      <c r="V129" s="56">
        <f>'IP Relay Expenses'!K33</f>
        <v>0</v>
      </c>
    </row>
    <row r="130" spans="17:22" ht="14.45" hidden="1" customHeight="1" x14ac:dyDescent="0.25">
      <c r="Q130" s="20" t="str">
        <f>'Filing Information'!$O$2</f>
        <v>_0</v>
      </c>
      <c r="R130">
        <v>4</v>
      </c>
      <c r="S130" t="str">
        <f>'IP Relay Expenses'!K6</f>
        <v/>
      </c>
      <c r="T130">
        <v>1</v>
      </c>
      <c r="U130">
        <f>'IP Relay Expenses'!B39</f>
        <v>12</v>
      </c>
      <c r="V130" s="56">
        <f>'IP Relay Expenses'!K39</f>
        <v>0</v>
      </c>
    </row>
    <row r="131" spans="17:22" ht="14.45" hidden="1" customHeight="1" x14ac:dyDescent="0.25">
      <c r="Q131" s="20" t="str">
        <f>'Filing Information'!$O$2</f>
        <v>_0</v>
      </c>
      <c r="R131">
        <v>4</v>
      </c>
      <c r="S131" t="str">
        <f>'IP Relay Expenses'!K6</f>
        <v/>
      </c>
      <c r="T131">
        <v>1</v>
      </c>
      <c r="U131">
        <f>'IP Relay Expenses'!B41</f>
        <v>13</v>
      </c>
      <c r="V131" s="56">
        <f>'IP Relay Expenses'!K41</f>
        <v>0</v>
      </c>
    </row>
    <row r="132" spans="17:22" ht="14.45" hidden="1" customHeight="1" x14ac:dyDescent="0.25">
      <c r="Q132" s="20" t="str">
        <f>'Filing Information'!$O$2</f>
        <v>_0</v>
      </c>
      <c r="R132">
        <v>4</v>
      </c>
      <c r="S132" t="str">
        <f>'IP Relay Expenses'!K6</f>
        <v/>
      </c>
      <c r="T132">
        <v>1</v>
      </c>
      <c r="U132">
        <f>'IP Relay Expenses'!B43</f>
        <v>14</v>
      </c>
      <c r="V132" s="56">
        <f>'IP Relay Expenses'!K43</f>
        <v>0</v>
      </c>
    </row>
    <row r="133" spans="17:22" ht="14.45" hidden="1" customHeight="1" x14ac:dyDescent="0.25">
      <c r="Q133" s="20" t="str">
        <f>'Filing Information'!$O$2</f>
        <v>_0</v>
      </c>
      <c r="R133">
        <v>4</v>
      </c>
      <c r="S133" t="str">
        <f>'IP Relay Expenses'!K6</f>
        <v/>
      </c>
      <c r="T133">
        <v>1</v>
      </c>
      <c r="U133">
        <f>'IP Relay Expenses'!B45</f>
        <v>15</v>
      </c>
      <c r="V133" s="56">
        <f>'IP Relay Expenses'!K45</f>
        <v>0</v>
      </c>
    </row>
    <row r="134" spans="17:22" ht="14.45" hidden="1" customHeight="1" x14ac:dyDescent="0.25">
      <c r="Q134" s="20" t="str">
        <f>'Filing Information'!$O$2</f>
        <v>_0</v>
      </c>
      <c r="R134">
        <v>4</v>
      </c>
      <c r="S134" t="str">
        <f>'IP Relay Expenses'!K6</f>
        <v/>
      </c>
      <c r="T134">
        <v>1</v>
      </c>
      <c r="U134">
        <f>'IP Relay Expenses'!B47</f>
        <v>16</v>
      </c>
      <c r="V134" s="56">
        <f>'IP Relay Expenses'!K47</f>
        <v>0</v>
      </c>
    </row>
    <row r="135" spans="17:22" ht="14.45" hidden="1" customHeight="1" x14ac:dyDescent="0.25">
      <c r="Q135" s="20" t="str">
        <f>'Filing Information'!$O$2</f>
        <v>_0</v>
      </c>
      <c r="R135">
        <v>4</v>
      </c>
      <c r="S135" t="str">
        <f>'IP Relay Expenses'!K6</f>
        <v/>
      </c>
      <c r="T135">
        <v>1</v>
      </c>
      <c r="U135">
        <f>'IP Relay Expenses'!B49</f>
        <v>17</v>
      </c>
      <c r="V135" s="56">
        <f>'IP Relay Expenses'!K49</f>
        <v>0</v>
      </c>
    </row>
    <row r="136" spans="17:22" ht="14.45" hidden="1" customHeight="1" x14ac:dyDescent="0.25">
      <c r="Q136" s="20" t="str">
        <f>'Filing Information'!$O$2</f>
        <v>_0</v>
      </c>
      <c r="R136">
        <v>4</v>
      </c>
      <c r="S136" t="str">
        <f>'IP Relay Expenses'!K6</f>
        <v/>
      </c>
      <c r="T136">
        <v>1</v>
      </c>
      <c r="U136">
        <f>'IP Relay Expenses'!B51</f>
        <v>18</v>
      </c>
      <c r="V136" s="56">
        <f>'IP Relay Expenses'!K51</f>
        <v>0</v>
      </c>
    </row>
    <row r="137" spans="17:22" ht="14.45" hidden="1" customHeight="1" x14ac:dyDescent="0.25">
      <c r="Q137" s="20" t="str">
        <f>'Filing Information'!$O$2</f>
        <v>_0</v>
      </c>
      <c r="R137">
        <v>4</v>
      </c>
      <c r="S137" t="str">
        <f>'IP Relay Expenses'!K6</f>
        <v/>
      </c>
      <c r="T137">
        <v>1</v>
      </c>
      <c r="U137">
        <f>'IP Relay Expenses'!B53</f>
        <v>19</v>
      </c>
      <c r="V137" s="56">
        <f>'IP Relay Expenses'!K53</f>
        <v>0</v>
      </c>
    </row>
    <row r="138" spans="17:22" ht="14.45" hidden="1" customHeight="1" x14ac:dyDescent="0.25">
      <c r="Q138" s="20" t="str">
        <f>'Filing Information'!$O$2</f>
        <v>_0</v>
      </c>
      <c r="R138">
        <v>4</v>
      </c>
      <c r="S138" t="str">
        <f>'IP Relay Expenses'!K6</f>
        <v/>
      </c>
      <c r="T138">
        <v>1</v>
      </c>
      <c r="U138">
        <f>'IP Relay Expenses'!B55</f>
        <v>20</v>
      </c>
      <c r="V138" s="56">
        <f>'IP Relay Expenses'!K55</f>
        <v>0</v>
      </c>
    </row>
    <row r="139" spans="17:22" ht="14.45" hidden="1" customHeight="1" x14ac:dyDescent="0.25">
      <c r="Q139" s="20" t="str">
        <f>'Filing Information'!$O$2</f>
        <v>_0</v>
      </c>
      <c r="R139">
        <v>4</v>
      </c>
      <c r="S139" t="str">
        <f>'IP Relay Expenses'!K6</f>
        <v/>
      </c>
      <c r="T139">
        <v>1</v>
      </c>
      <c r="U139">
        <f>'IP Relay Expenses'!B57</f>
        <v>21</v>
      </c>
      <c r="V139" s="56">
        <f>'IP Relay Expenses'!K57</f>
        <v>0</v>
      </c>
    </row>
    <row r="140" spans="17:22" ht="14.45" hidden="1" customHeight="1" x14ac:dyDescent="0.25">
      <c r="Q140" s="20" t="str">
        <f>'Filing Information'!$O$2</f>
        <v>_0</v>
      </c>
      <c r="R140">
        <v>4</v>
      </c>
      <c r="S140" t="str">
        <f>'IP Relay Expenses'!K6</f>
        <v/>
      </c>
      <c r="T140">
        <v>1</v>
      </c>
      <c r="U140">
        <f>'IP Relay Expenses'!B63</f>
        <v>22</v>
      </c>
      <c r="V140" s="56">
        <f>'IP Relay Expenses'!K63</f>
        <v>0</v>
      </c>
    </row>
    <row r="141" spans="17:22" ht="14.45" hidden="1" customHeight="1" x14ac:dyDescent="0.25">
      <c r="Q141" s="20" t="str">
        <f>'Filing Information'!$O$2</f>
        <v>_0</v>
      </c>
      <c r="R141">
        <v>4</v>
      </c>
      <c r="S141" t="str">
        <f>'IP Relay Expenses'!K6</f>
        <v/>
      </c>
      <c r="T141">
        <v>1</v>
      </c>
      <c r="U141">
        <f>'IP Relay Expenses'!B65</f>
        <v>23</v>
      </c>
      <c r="V141" s="56">
        <f>'IP Relay Expenses'!K65</f>
        <v>0</v>
      </c>
    </row>
    <row r="142" spans="17:22" ht="14.45" hidden="1" customHeight="1" x14ac:dyDescent="0.25">
      <c r="Q142" s="20" t="str">
        <f>'Filing Information'!$O$2</f>
        <v>_0</v>
      </c>
      <c r="R142">
        <v>4</v>
      </c>
      <c r="S142" t="str">
        <f>'IP Relay Expenses'!K6</f>
        <v/>
      </c>
      <c r="T142">
        <v>1</v>
      </c>
      <c r="U142">
        <f>'IP Relay Expenses'!B67</f>
        <v>24</v>
      </c>
      <c r="V142" s="56">
        <f>'IP Relay Expenses'!K67</f>
        <v>0</v>
      </c>
    </row>
    <row r="143" spans="17:22" ht="14.45" hidden="1" customHeight="1" x14ac:dyDescent="0.25">
      <c r="Q143" s="20" t="str">
        <f>'Filing Information'!$O$2</f>
        <v>_0</v>
      </c>
      <c r="R143">
        <v>4</v>
      </c>
      <c r="S143" t="str">
        <f>'IP Relay Expenses'!K6</f>
        <v/>
      </c>
      <c r="T143">
        <v>1</v>
      </c>
      <c r="U143">
        <f>'IP Relay Expenses'!B69</f>
        <v>25</v>
      </c>
      <c r="V143" s="56">
        <f>'IP Relay Expenses'!K69</f>
        <v>0</v>
      </c>
    </row>
    <row r="144" spans="17:22" ht="14.45" hidden="1" customHeight="1" x14ac:dyDescent="0.25">
      <c r="Q144" s="20" t="str">
        <f>'Filing Information'!$O$2</f>
        <v>_0</v>
      </c>
      <c r="R144">
        <v>4</v>
      </c>
      <c r="S144" t="str">
        <f>'IP Relay Expenses'!K6</f>
        <v/>
      </c>
      <c r="T144">
        <v>1</v>
      </c>
      <c r="U144">
        <f>'IP Relay Expenses'!B71</f>
        <v>26</v>
      </c>
      <c r="V144" s="56">
        <f>'IP Relay Expenses'!K71</f>
        <v>0</v>
      </c>
    </row>
    <row r="145" spans="17:22" ht="14.45" hidden="1" customHeight="1" x14ac:dyDescent="0.25">
      <c r="Q145" s="20" t="str">
        <f>'Filing Information'!$O$2</f>
        <v>_0</v>
      </c>
      <c r="R145">
        <v>4</v>
      </c>
      <c r="S145" t="str">
        <f>'IP Relay Expenses'!K6</f>
        <v/>
      </c>
      <c r="T145">
        <v>1</v>
      </c>
      <c r="U145">
        <f>'IP Relay Expenses'!B77</f>
        <v>27</v>
      </c>
      <c r="V145" s="56">
        <f>'IP Relay Expenses'!K77</f>
        <v>0</v>
      </c>
    </row>
    <row r="146" spans="17:22" ht="14.45" hidden="1" customHeight="1" x14ac:dyDescent="0.25">
      <c r="Q146" s="20" t="str">
        <f>'Filing Information'!$O$2</f>
        <v>_0</v>
      </c>
      <c r="R146">
        <v>4</v>
      </c>
      <c r="S146" t="str">
        <f>'IP Relay Expenses'!K6</f>
        <v/>
      </c>
      <c r="T146">
        <v>1</v>
      </c>
      <c r="U146">
        <f>'IP Relay Expenses'!B79</f>
        <v>28</v>
      </c>
      <c r="V146" s="56">
        <f>'IP Relay Expenses'!K79</f>
        <v>0</v>
      </c>
    </row>
    <row r="147" spans="17:22" ht="14.45" hidden="1" customHeight="1" x14ac:dyDescent="0.25">
      <c r="Q147" s="20" t="str">
        <f>'Filing Information'!$O$2</f>
        <v>_0</v>
      </c>
      <c r="R147">
        <v>4</v>
      </c>
      <c r="S147" t="str">
        <f>'IP Relay Expenses'!K6</f>
        <v/>
      </c>
      <c r="T147">
        <v>1</v>
      </c>
      <c r="U147">
        <f>'IP Relay Expenses'!B81</f>
        <v>29</v>
      </c>
      <c r="V147" s="56">
        <f>'IP Relay Expenses'!K81</f>
        <v>0</v>
      </c>
    </row>
    <row r="148" spans="17:22" ht="14.45" hidden="1" customHeight="1" x14ac:dyDescent="0.25">
      <c r="Q148" s="20" t="str">
        <f>'Filing Information'!$O$2</f>
        <v>_0</v>
      </c>
      <c r="R148">
        <v>4</v>
      </c>
      <c r="S148" t="str">
        <f>'IP Relay Expenses'!K6</f>
        <v/>
      </c>
      <c r="T148">
        <v>1</v>
      </c>
      <c r="U148">
        <f>'IP Relay Expenses'!B83</f>
        <v>30</v>
      </c>
      <c r="V148" s="56">
        <f>'IP Relay Expenses'!K83</f>
        <v>0</v>
      </c>
    </row>
    <row r="149" spans="17:22" ht="14.45" hidden="1" customHeight="1" x14ac:dyDescent="0.25">
      <c r="Q149" s="20" t="str">
        <f>'Filing Information'!$O$2</f>
        <v>_0</v>
      </c>
      <c r="R149">
        <v>4</v>
      </c>
      <c r="S149" t="str">
        <f>'IP Relay Expenses'!K6</f>
        <v/>
      </c>
      <c r="T149">
        <v>1</v>
      </c>
      <c r="U149">
        <f>'IP Relay Expenses'!B85</f>
        <v>31</v>
      </c>
      <c r="V149" s="56">
        <f>'IP Relay Expenses'!K85</f>
        <v>0</v>
      </c>
    </row>
    <row r="150" spans="17:22" ht="14.45" hidden="1" customHeight="1" x14ac:dyDescent="0.25">
      <c r="Q150" s="20" t="str">
        <f>'Filing Information'!$O$2</f>
        <v>_0</v>
      </c>
      <c r="R150">
        <v>4</v>
      </c>
      <c r="S150" t="str">
        <f>'IP Relay Expenses'!K6</f>
        <v/>
      </c>
      <c r="T150">
        <v>1</v>
      </c>
      <c r="U150">
        <f>'IP Relay Expenses'!B87</f>
        <v>32</v>
      </c>
      <c r="V150" s="56">
        <f>'IP Relay Expenses'!K87</f>
        <v>0</v>
      </c>
    </row>
    <row r="151" spans="17:22" ht="14.45" hidden="1" customHeight="1" x14ac:dyDescent="0.25">
      <c r="Q151" s="20" t="str">
        <f>'Filing Information'!$O$2</f>
        <v>_0</v>
      </c>
      <c r="R151">
        <v>4</v>
      </c>
      <c r="S151" t="str">
        <f>'IP Relay Expenses'!K6</f>
        <v/>
      </c>
      <c r="T151">
        <v>1</v>
      </c>
      <c r="U151">
        <f>'IP Relay Expenses'!B89</f>
        <v>33</v>
      </c>
      <c r="V151" s="56">
        <f>'IP Relay Expenses'!K89</f>
        <v>0</v>
      </c>
    </row>
    <row r="152" spans="17:22" ht="14.45" hidden="1" customHeight="1" x14ac:dyDescent="0.25">
      <c r="Q152" s="20" t="str">
        <f>'Filing Information'!$O$2</f>
        <v>_0</v>
      </c>
      <c r="R152">
        <v>4</v>
      </c>
      <c r="S152" t="str">
        <f>'IP Relay Expenses'!K6</f>
        <v/>
      </c>
      <c r="T152">
        <v>1</v>
      </c>
      <c r="U152">
        <f>'IP Relay Expenses'!B91</f>
        <v>34</v>
      </c>
      <c r="V152" s="56">
        <f>'IP Relay Expenses'!K91</f>
        <v>0</v>
      </c>
    </row>
    <row r="153" spans="17:22" ht="14.45" hidden="1" customHeight="1" x14ac:dyDescent="0.25">
      <c r="Q153" s="20" t="str">
        <f>'Filing Information'!$O$2</f>
        <v>_0</v>
      </c>
      <c r="R153">
        <v>4</v>
      </c>
      <c r="S153" t="str">
        <f>'IP Relay Expenses'!K6</f>
        <v/>
      </c>
      <c r="T153">
        <v>1</v>
      </c>
      <c r="U153">
        <f>'IP Relay Expenses'!B97</f>
        <v>35</v>
      </c>
      <c r="V153" s="56">
        <f>'IP Relay Expenses'!K97</f>
        <v>0</v>
      </c>
    </row>
    <row r="154" spans="17:22" ht="14.45" hidden="1" customHeight="1" x14ac:dyDescent="0.25">
      <c r="Q154" s="20" t="str">
        <f>'Filing Information'!$O$2</f>
        <v>_0</v>
      </c>
      <c r="R154">
        <v>4</v>
      </c>
      <c r="S154" t="str">
        <f>'IP Relay Expenses'!K6</f>
        <v/>
      </c>
      <c r="T154">
        <v>1</v>
      </c>
      <c r="U154">
        <f>'IP Relay Expenses'!B99</f>
        <v>36</v>
      </c>
      <c r="V154" s="56">
        <f>'IP Relay Expenses'!K99</f>
        <v>0</v>
      </c>
    </row>
    <row r="155" spans="17:22" ht="14.45" hidden="1" customHeight="1" x14ac:dyDescent="0.25">
      <c r="Q155" s="20" t="str">
        <f>'Filing Information'!$O$2</f>
        <v>_0</v>
      </c>
      <c r="R155">
        <v>4</v>
      </c>
      <c r="S155" t="str">
        <f>'IP Relay Expenses'!K6</f>
        <v/>
      </c>
      <c r="T155">
        <v>1</v>
      </c>
      <c r="U155">
        <f>'IP Relay Expenses'!B101</f>
        <v>37</v>
      </c>
      <c r="V155" s="56">
        <f>'IP Relay Expenses'!K101</f>
        <v>0</v>
      </c>
    </row>
    <row r="156" spans="17:22" ht="14.45" hidden="1" customHeight="1" x14ac:dyDescent="0.25">
      <c r="Q156" s="20" t="str">
        <f>'Filing Information'!$O$2</f>
        <v>_0</v>
      </c>
      <c r="R156">
        <v>4</v>
      </c>
      <c r="S156" t="str">
        <f>'IP Relay Expenses'!K6</f>
        <v/>
      </c>
      <c r="T156">
        <v>1</v>
      </c>
      <c r="U156">
        <f>'IP Relay Expenses'!B103</f>
        <v>38</v>
      </c>
      <c r="V156" s="56">
        <f>'IP Relay Expenses'!K103</f>
        <v>0</v>
      </c>
    </row>
    <row r="157" spans="17:22" ht="14.45" hidden="1" customHeight="1" x14ac:dyDescent="0.25">
      <c r="Q157" s="20" t="str">
        <f>'Filing Information'!$O$2</f>
        <v>_0</v>
      </c>
      <c r="R157">
        <v>4</v>
      </c>
      <c r="S157" t="str">
        <f>'IP Relay Expenses'!K6</f>
        <v/>
      </c>
      <c r="T157">
        <v>1</v>
      </c>
      <c r="U157">
        <f>'IP Relay Expenses'!B105</f>
        <v>39</v>
      </c>
      <c r="V157" s="56">
        <f>'IP Relay Expenses'!K105</f>
        <v>0</v>
      </c>
    </row>
  </sheetData>
  <sheetProtection algorithmName="SHA-512" hashValue="Chq4jFkDhXqFPeHCSykRKBptnh0IqZ2zh2r5A9QUti4wQVOqh23xw9vECvJIQWKyoHbj7CknIKWG3/bTIAutxA==" saltValue="vF68TpyDbgalvXfjnvnqwg==" spinCount="100000" sheet="1" selectLockedCells="1"/>
  <mergeCells count="58">
    <mergeCell ref="C103:D103"/>
    <mergeCell ref="C105:D105"/>
    <mergeCell ref="C107:D107"/>
    <mergeCell ref="C91:D91"/>
    <mergeCell ref="C93:D93"/>
    <mergeCell ref="C95:K95"/>
    <mergeCell ref="C97:D97"/>
    <mergeCell ref="C99:D99"/>
    <mergeCell ref="C101:D101"/>
    <mergeCell ref="C89:D89"/>
    <mergeCell ref="C67:D67"/>
    <mergeCell ref="C69:D69"/>
    <mergeCell ref="C71:D71"/>
    <mergeCell ref="C73:D73"/>
    <mergeCell ref="C75:K75"/>
    <mergeCell ref="C77:D77"/>
    <mergeCell ref="C79:D79"/>
    <mergeCell ref="C81:D81"/>
    <mergeCell ref="C83:D83"/>
    <mergeCell ref="C85:D85"/>
    <mergeCell ref="C87:D87"/>
    <mergeCell ref="C17:D17"/>
    <mergeCell ref="C2:K4"/>
    <mergeCell ref="C65:D65"/>
    <mergeCell ref="C43:D43"/>
    <mergeCell ref="C45:D45"/>
    <mergeCell ref="C47:D47"/>
    <mergeCell ref="C49:D49"/>
    <mergeCell ref="C51:D51"/>
    <mergeCell ref="C53:D53"/>
    <mergeCell ref="C55:D55"/>
    <mergeCell ref="C57:D57"/>
    <mergeCell ref="C59:D59"/>
    <mergeCell ref="C61:K61"/>
    <mergeCell ref="C63:D63"/>
    <mergeCell ref="C41:D41"/>
    <mergeCell ref="C19:D19"/>
    <mergeCell ref="C21:D21"/>
    <mergeCell ref="C23:K23"/>
    <mergeCell ref="C25:D25"/>
    <mergeCell ref="C27:D27"/>
    <mergeCell ref="C29:D29"/>
    <mergeCell ref="C31:D31"/>
    <mergeCell ref="C33:D33"/>
    <mergeCell ref="C35:D35"/>
    <mergeCell ref="C37:K37"/>
    <mergeCell ref="C39:D39"/>
    <mergeCell ref="E5:G5"/>
    <mergeCell ref="I5:K5"/>
    <mergeCell ref="C7:K7"/>
    <mergeCell ref="C1:H1"/>
    <mergeCell ref="I1:M1"/>
    <mergeCell ref="C9:D9"/>
    <mergeCell ref="C11:D11"/>
    <mergeCell ref="C13:D13"/>
    <mergeCell ref="C15:D15"/>
    <mergeCell ref="C5:C6"/>
    <mergeCell ref="D5:D6"/>
  </mergeCells>
  <dataValidations count="1">
    <dataValidation type="decimal" operator="greaterThanOrEqual" allowBlank="1" showInputMessage="1" showErrorMessage="1" sqref="E9:K19 E25:K33 E39:K57 E63:K71 E77:K91 E97:K105" xr:uid="{A25CAE25-5DD7-408D-8B62-C60CED76E280}">
      <formula1>0</formula1>
    </dataValidation>
  </dataValidations>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87CFC-558E-4139-A3E8-B3CF12E21470}">
  <sheetPr codeName="Sheet10"/>
  <dimension ref="A1:V157"/>
  <sheetViews>
    <sheetView workbookViewId="0">
      <selection activeCell="E9" sqref="E9"/>
    </sheetView>
  </sheetViews>
  <sheetFormatPr defaultColWidth="0" defaultRowHeight="14.45" customHeight="1" zeroHeight="1" x14ac:dyDescent="0.25"/>
  <cols>
    <col min="1" max="1" width="5.42578125" style="15" customWidth="1"/>
    <col min="2" max="2" width="4" style="39" customWidth="1"/>
    <col min="3" max="3" width="17.7109375" customWidth="1"/>
    <col min="4" max="4" width="47.5703125" customWidth="1"/>
    <col min="5" max="5" width="20.7109375" customWidth="1"/>
    <col min="6" max="6" width="3.7109375" customWidth="1"/>
    <col min="7" max="7" width="20.7109375" customWidth="1"/>
    <col min="8" max="8" width="3.7109375" customWidth="1"/>
    <col min="9" max="9" width="20.7109375" customWidth="1"/>
    <col min="10" max="10" width="3.7109375" customWidth="1"/>
    <col min="11" max="11" width="20.7109375" customWidth="1"/>
    <col min="12" max="12" width="5.28515625" style="15" customWidth="1"/>
    <col min="13" max="13" width="6.28515625" style="15" customWidth="1"/>
    <col min="14" max="16384" width="8.85546875" style="82" hidden="1"/>
  </cols>
  <sheetData>
    <row r="1" spans="2:22" ht="72.599999999999994" customHeight="1" x14ac:dyDescent="0.25">
      <c r="C1" s="195" t="s">
        <v>384</v>
      </c>
      <c r="D1" s="195"/>
      <c r="E1" s="195"/>
      <c r="F1" s="195"/>
      <c r="G1" s="195"/>
      <c r="H1" s="195"/>
      <c r="I1" s="196" t="s">
        <v>1</v>
      </c>
      <c r="J1" s="196"/>
      <c r="K1" s="196"/>
      <c r="L1" s="196"/>
      <c r="M1" s="196"/>
      <c r="Q1" t="s">
        <v>178</v>
      </c>
      <c r="R1" t="s">
        <v>297</v>
      </c>
      <c r="S1" t="s">
        <v>367</v>
      </c>
      <c r="T1" t="s">
        <v>344</v>
      </c>
      <c r="U1" t="s">
        <v>368</v>
      </c>
      <c r="V1" t="s">
        <v>295</v>
      </c>
    </row>
    <row r="2" spans="2:22" ht="15" x14ac:dyDescent="0.25">
      <c r="C2" s="122" t="s">
        <v>385</v>
      </c>
      <c r="D2" s="122"/>
      <c r="E2" s="122"/>
      <c r="F2" s="122"/>
      <c r="G2" s="122"/>
      <c r="H2" s="122"/>
      <c r="I2" s="122"/>
      <c r="J2" s="122"/>
      <c r="K2" s="122"/>
      <c r="Q2" s="20" t="str">
        <f>'Filing Information'!$O$2</f>
        <v>_0</v>
      </c>
      <c r="R2">
        <v>5</v>
      </c>
      <c r="S2" t="str">
        <f>'IP CTS CA Expenses'!E6</f>
        <v/>
      </c>
      <c r="T2">
        <v>0</v>
      </c>
      <c r="U2">
        <f>'IP CTS CA Expenses'!B9</f>
        <v>1</v>
      </c>
      <c r="V2" s="56">
        <f>'IP CTS CA Expenses'!E9</f>
        <v>0</v>
      </c>
    </row>
    <row r="3" spans="2:22" ht="15" x14ac:dyDescent="0.25">
      <c r="C3" s="122"/>
      <c r="D3" s="122"/>
      <c r="E3" s="122"/>
      <c r="F3" s="122"/>
      <c r="G3" s="122"/>
      <c r="H3" s="122"/>
      <c r="I3" s="122"/>
      <c r="J3" s="122"/>
      <c r="K3" s="122"/>
      <c r="Q3" s="20" t="str">
        <f>'Filing Information'!$O$2</f>
        <v>_0</v>
      </c>
      <c r="R3">
        <v>5</v>
      </c>
      <c r="S3" t="str">
        <f>'IP CTS CA Expenses'!E6</f>
        <v/>
      </c>
      <c r="T3">
        <v>0</v>
      </c>
      <c r="U3">
        <f>'IP CTS CA Expenses'!B11</f>
        <v>2</v>
      </c>
      <c r="V3" s="56">
        <f>'IP CTS CA Expenses'!E11</f>
        <v>0</v>
      </c>
    </row>
    <row r="4" spans="2:22" ht="15" x14ac:dyDescent="0.25">
      <c r="C4" s="256"/>
      <c r="D4" s="256"/>
      <c r="E4" s="256"/>
      <c r="F4" s="256"/>
      <c r="G4" s="256"/>
      <c r="H4" s="256"/>
      <c r="I4" s="256"/>
      <c r="J4" s="256"/>
      <c r="K4" s="256"/>
      <c r="Q4" s="20" t="str">
        <f>'Filing Information'!$O$2</f>
        <v>_0</v>
      </c>
      <c r="R4">
        <v>5</v>
      </c>
      <c r="S4" t="str">
        <f>'IP CTS CA Expenses'!E6</f>
        <v/>
      </c>
      <c r="T4">
        <v>0</v>
      </c>
      <c r="U4">
        <f>'IP CTS CA Expenses'!B13</f>
        <v>3</v>
      </c>
      <c r="V4" s="56">
        <f>'IP CTS CA Expenses'!E13</f>
        <v>0</v>
      </c>
    </row>
    <row r="5" spans="2:22" ht="15.75" x14ac:dyDescent="0.25">
      <c r="C5" s="251"/>
      <c r="D5" s="251"/>
      <c r="E5" s="249" t="s">
        <v>350</v>
      </c>
      <c r="F5" s="249"/>
      <c r="G5" s="249"/>
      <c r="H5" s="30"/>
      <c r="I5" s="249" t="s">
        <v>351</v>
      </c>
      <c r="J5" s="249"/>
      <c r="K5" s="249"/>
      <c r="L5" s="22"/>
      <c r="Q5" s="20" t="str">
        <f>'Filing Information'!$O$2</f>
        <v>_0</v>
      </c>
      <c r="R5">
        <v>5</v>
      </c>
      <c r="S5" t="str">
        <f>'IP CTS CA Expenses'!E6</f>
        <v/>
      </c>
      <c r="T5">
        <v>0</v>
      </c>
      <c r="U5">
        <f>'IP CTS CA Expenses'!B15</f>
        <v>4</v>
      </c>
      <c r="V5" s="56">
        <f>'IP CTS CA Expenses'!E15</f>
        <v>0</v>
      </c>
    </row>
    <row r="6" spans="2:22" ht="15.75" x14ac:dyDescent="0.25">
      <c r="C6" s="251"/>
      <c r="D6" s="251"/>
      <c r="E6" s="113" t="str">
        <f>IF(ISBLANK('Filing Information'!E27), "", 'Filing Information'!E27-1)</f>
        <v/>
      </c>
      <c r="F6" s="113"/>
      <c r="G6" s="113" t="str">
        <f>IF(ISBLANK('Filing Information'!E27), "", 'Filing Information'!E27)</f>
        <v/>
      </c>
      <c r="H6" s="113"/>
      <c r="I6" s="113" t="str">
        <f>IF(ISBLANK('Filing Information'!E27), "", 'Filing Information'!E27+1)</f>
        <v/>
      </c>
      <c r="J6" s="113"/>
      <c r="K6" s="113" t="str">
        <f>IF(ISBLANK('Filing Information'!E27), "", 'Filing Information'!E27+2)</f>
        <v/>
      </c>
      <c r="L6" s="22"/>
      <c r="Q6" s="20" t="str">
        <f>'Filing Information'!$O$2</f>
        <v>_0</v>
      </c>
      <c r="R6">
        <v>5</v>
      </c>
      <c r="S6" t="str">
        <f>'IP CTS CA Expenses'!E6</f>
        <v/>
      </c>
      <c r="T6">
        <v>0</v>
      </c>
      <c r="U6">
        <f>'IP CTS CA Expenses'!B17</f>
        <v>5</v>
      </c>
      <c r="V6" s="56">
        <f>'IP CTS CA Expenses'!E17</f>
        <v>0</v>
      </c>
    </row>
    <row r="7" spans="2:22" ht="15.75" x14ac:dyDescent="0.25">
      <c r="C7" s="247" t="s">
        <v>118</v>
      </c>
      <c r="D7" s="247"/>
      <c r="E7" s="247"/>
      <c r="F7" s="247"/>
      <c r="G7" s="247"/>
      <c r="H7" s="247"/>
      <c r="I7" s="247"/>
      <c r="J7" s="247"/>
      <c r="K7" s="247"/>
      <c r="L7" s="22"/>
      <c r="Q7" s="20" t="str">
        <f>'Filing Information'!$O$2</f>
        <v>_0</v>
      </c>
      <c r="R7">
        <v>5</v>
      </c>
      <c r="S7" t="str">
        <f>'IP CTS CA Expenses'!E6</f>
        <v/>
      </c>
      <c r="T7">
        <v>0</v>
      </c>
      <c r="U7">
        <f>'IP CTS CA Expenses'!B19</f>
        <v>6</v>
      </c>
      <c r="V7" s="56">
        <f>'IP CTS CA Expenses'!E19</f>
        <v>0</v>
      </c>
    </row>
    <row r="8" spans="2:22" ht="6" customHeight="1" x14ac:dyDescent="0.25">
      <c r="C8" s="25"/>
      <c r="D8" s="25"/>
      <c r="E8" s="25"/>
      <c r="F8" s="25"/>
      <c r="G8" s="25"/>
      <c r="H8" s="25"/>
      <c r="I8" s="25"/>
      <c r="J8" s="25"/>
      <c r="K8" s="25"/>
      <c r="L8" s="22"/>
      <c r="Q8" s="20" t="str">
        <f>'Filing Information'!$O$2</f>
        <v>_0</v>
      </c>
      <c r="R8">
        <v>5</v>
      </c>
      <c r="S8" t="str">
        <f>'IP CTS CA Expenses'!E6</f>
        <v/>
      </c>
      <c r="T8">
        <v>0</v>
      </c>
      <c r="U8">
        <f>'IP CTS CA Expenses'!B25</f>
        <v>7</v>
      </c>
      <c r="V8" s="56">
        <f>'IP CTS CA Expenses'!E25</f>
        <v>0</v>
      </c>
    </row>
    <row r="9" spans="2:22" ht="14.45" customHeight="1" x14ac:dyDescent="0.25">
      <c r="B9" s="39">
        <v>1</v>
      </c>
      <c r="C9" s="245" t="s">
        <v>39</v>
      </c>
      <c r="D9" s="245"/>
      <c r="E9" s="78">
        <v>0</v>
      </c>
      <c r="F9" s="27"/>
      <c r="G9" s="78">
        <v>0</v>
      </c>
      <c r="H9" s="27"/>
      <c r="I9" s="78">
        <v>0</v>
      </c>
      <c r="J9" s="27"/>
      <c r="K9" s="78">
        <v>0</v>
      </c>
      <c r="L9" s="22"/>
      <c r="Q9" s="20" t="str">
        <f>'Filing Information'!$O$2</f>
        <v>_0</v>
      </c>
      <c r="R9">
        <v>5</v>
      </c>
      <c r="S9" t="str">
        <f>'IP CTS CA Expenses'!E6</f>
        <v/>
      </c>
      <c r="T9">
        <v>0</v>
      </c>
      <c r="U9">
        <f>'IP CTS CA Expenses'!B27</f>
        <v>8</v>
      </c>
      <c r="V9" s="56">
        <f>'IP CTS CA Expenses'!E27</f>
        <v>0</v>
      </c>
    </row>
    <row r="10" spans="2:22" ht="6" customHeight="1" x14ac:dyDescent="0.25">
      <c r="C10" s="111"/>
      <c r="D10" s="111"/>
      <c r="E10" s="27"/>
      <c r="F10" s="27"/>
      <c r="G10" s="27"/>
      <c r="H10" s="27"/>
      <c r="I10" s="27"/>
      <c r="J10" s="27"/>
      <c r="K10" s="27"/>
      <c r="L10" s="22"/>
      <c r="Q10" s="20" t="str">
        <f>'Filing Information'!$O$2</f>
        <v>_0</v>
      </c>
      <c r="R10">
        <v>5</v>
      </c>
      <c r="S10" t="str">
        <f>'IP CTS CA Expenses'!E6</f>
        <v/>
      </c>
      <c r="T10">
        <v>0</v>
      </c>
      <c r="U10">
        <f>'IP CTS CA Expenses'!B29</f>
        <v>9</v>
      </c>
      <c r="V10" s="56">
        <f>'IP CTS CA Expenses'!E29</f>
        <v>0</v>
      </c>
    </row>
    <row r="11" spans="2:22" ht="15" x14ac:dyDescent="0.25">
      <c r="B11" s="39">
        <v>2</v>
      </c>
      <c r="C11" s="245" t="s">
        <v>41</v>
      </c>
      <c r="D11" s="245"/>
      <c r="E11" s="78">
        <v>0</v>
      </c>
      <c r="F11" s="27"/>
      <c r="G11" s="78">
        <v>0</v>
      </c>
      <c r="H11" s="27"/>
      <c r="I11" s="78">
        <v>0</v>
      </c>
      <c r="J11" s="27"/>
      <c r="K11" s="78">
        <v>0</v>
      </c>
      <c r="L11" s="22"/>
      <c r="Q11" s="20" t="str">
        <f>'Filing Information'!$O$2</f>
        <v>_0</v>
      </c>
      <c r="R11">
        <v>5</v>
      </c>
      <c r="S11" t="str">
        <f>'IP CTS CA Expenses'!E6</f>
        <v/>
      </c>
      <c r="T11">
        <v>0</v>
      </c>
      <c r="U11">
        <f>'IP CTS CA Expenses'!B31</f>
        <v>10</v>
      </c>
      <c r="V11" s="56">
        <f>'IP CTS CA Expenses'!E31</f>
        <v>0</v>
      </c>
    </row>
    <row r="12" spans="2:22" ht="6" customHeight="1" x14ac:dyDescent="0.25">
      <c r="C12" s="111"/>
      <c r="D12" s="111"/>
      <c r="E12" s="27"/>
      <c r="F12" s="27"/>
      <c r="G12" s="27"/>
      <c r="H12" s="27"/>
      <c r="I12" s="27"/>
      <c r="J12" s="27"/>
      <c r="K12" s="27"/>
      <c r="L12" s="22"/>
      <c r="Q12" s="20" t="str">
        <f>'Filing Information'!$O$2</f>
        <v>_0</v>
      </c>
      <c r="R12">
        <v>5</v>
      </c>
      <c r="S12" t="str">
        <f>'IP CTS CA Expenses'!E6</f>
        <v/>
      </c>
      <c r="T12">
        <v>0</v>
      </c>
      <c r="U12">
        <f>'IP CTS CA Expenses'!B33</f>
        <v>11</v>
      </c>
      <c r="V12" s="56">
        <f>'IP CTS CA Expenses'!E33</f>
        <v>0</v>
      </c>
    </row>
    <row r="13" spans="2:22" ht="15" x14ac:dyDescent="0.25">
      <c r="B13" s="39">
        <v>3</v>
      </c>
      <c r="C13" s="245" t="s">
        <v>43</v>
      </c>
      <c r="D13" s="245"/>
      <c r="E13" s="78">
        <v>0</v>
      </c>
      <c r="F13" s="27"/>
      <c r="G13" s="78">
        <v>0</v>
      </c>
      <c r="H13" s="27"/>
      <c r="I13" s="78">
        <v>0</v>
      </c>
      <c r="J13" s="27"/>
      <c r="K13" s="78">
        <v>0</v>
      </c>
      <c r="L13" s="22"/>
      <c r="Q13" s="20" t="str">
        <f>'Filing Information'!$O$2</f>
        <v>_0</v>
      </c>
      <c r="R13">
        <v>5</v>
      </c>
      <c r="S13" t="str">
        <f>'IP CTS CA Expenses'!E6</f>
        <v/>
      </c>
      <c r="T13">
        <v>0</v>
      </c>
      <c r="U13">
        <f>'IP CTS CA Expenses'!B39</f>
        <v>12</v>
      </c>
      <c r="V13" s="56">
        <f>'IP CTS CA Expenses'!E39</f>
        <v>0</v>
      </c>
    </row>
    <row r="14" spans="2:22" ht="6" customHeight="1" x14ac:dyDescent="0.25">
      <c r="C14" s="111"/>
      <c r="D14" s="111"/>
      <c r="E14" s="27"/>
      <c r="F14" s="27"/>
      <c r="G14" s="27"/>
      <c r="H14" s="27"/>
      <c r="I14" s="27"/>
      <c r="J14" s="27"/>
      <c r="K14" s="27"/>
      <c r="L14" s="22"/>
      <c r="Q14" s="20" t="str">
        <f>'Filing Information'!$O$2</f>
        <v>_0</v>
      </c>
      <c r="R14">
        <v>5</v>
      </c>
      <c r="S14" t="str">
        <f>'IP CTS CA Expenses'!E6</f>
        <v/>
      </c>
      <c r="T14">
        <v>0</v>
      </c>
      <c r="U14">
        <f>'IP CTS CA Expenses'!B41</f>
        <v>13</v>
      </c>
      <c r="V14" s="56">
        <f>'IP CTS CA Expenses'!E41</f>
        <v>0</v>
      </c>
    </row>
    <row r="15" spans="2:22" ht="15" x14ac:dyDescent="0.25">
      <c r="B15" s="39">
        <v>4</v>
      </c>
      <c r="C15" s="245" t="s">
        <v>370</v>
      </c>
      <c r="D15" s="245"/>
      <c r="E15" s="78">
        <v>0</v>
      </c>
      <c r="F15" s="27"/>
      <c r="G15" s="78">
        <v>0</v>
      </c>
      <c r="H15" s="27"/>
      <c r="I15" s="78">
        <v>0</v>
      </c>
      <c r="J15" s="27"/>
      <c r="K15" s="78">
        <v>0</v>
      </c>
      <c r="L15" s="22"/>
      <c r="Q15" s="20" t="str">
        <f>'Filing Information'!$O$2</f>
        <v>_0</v>
      </c>
      <c r="R15">
        <v>5</v>
      </c>
      <c r="S15" t="str">
        <f>'IP CTS CA Expenses'!E6</f>
        <v/>
      </c>
      <c r="T15">
        <v>0</v>
      </c>
      <c r="U15">
        <f>'IP CTS CA Expenses'!B43</f>
        <v>14</v>
      </c>
      <c r="V15" s="56">
        <f>'IP CTS CA Expenses'!E43</f>
        <v>0</v>
      </c>
    </row>
    <row r="16" spans="2:22" ht="6" customHeight="1" x14ac:dyDescent="0.25">
      <c r="C16" s="111"/>
      <c r="D16" s="111"/>
      <c r="E16" s="27"/>
      <c r="F16" s="27"/>
      <c r="G16" s="27"/>
      <c r="H16" s="27"/>
      <c r="I16" s="27"/>
      <c r="J16" s="27"/>
      <c r="K16" s="27"/>
      <c r="L16" s="22"/>
      <c r="Q16" s="20" t="str">
        <f>'Filing Information'!$O$2</f>
        <v>_0</v>
      </c>
      <c r="R16">
        <v>5</v>
      </c>
      <c r="S16" t="str">
        <f>'IP CTS CA Expenses'!E6</f>
        <v/>
      </c>
      <c r="T16">
        <v>0</v>
      </c>
      <c r="U16">
        <f>'IP CTS CA Expenses'!B45</f>
        <v>15</v>
      </c>
      <c r="V16" s="56">
        <f>'IP CTS CA Expenses'!E45</f>
        <v>0</v>
      </c>
    </row>
    <row r="17" spans="2:22" ht="15" x14ac:dyDescent="0.25">
      <c r="B17" s="39">
        <v>5</v>
      </c>
      <c r="C17" s="245" t="s">
        <v>371</v>
      </c>
      <c r="D17" s="245"/>
      <c r="E17" s="78">
        <v>0</v>
      </c>
      <c r="F17" s="27"/>
      <c r="G17" s="78">
        <v>0</v>
      </c>
      <c r="H17" s="27"/>
      <c r="I17" s="78">
        <v>0</v>
      </c>
      <c r="J17" s="27"/>
      <c r="K17" s="78">
        <v>0</v>
      </c>
      <c r="L17" s="22"/>
      <c r="Q17" s="20" t="str">
        <f>'Filing Information'!$O$2</f>
        <v>_0</v>
      </c>
      <c r="R17">
        <v>5</v>
      </c>
      <c r="S17" t="str">
        <f>'IP CTS CA Expenses'!E6</f>
        <v/>
      </c>
      <c r="T17">
        <v>0</v>
      </c>
      <c r="U17">
        <f>'IP CTS CA Expenses'!B47</f>
        <v>16</v>
      </c>
      <c r="V17" s="56">
        <f>'IP CTS CA Expenses'!E47</f>
        <v>0</v>
      </c>
    </row>
    <row r="18" spans="2:22" ht="6" customHeight="1" x14ac:dyDescent="0.25">
      <c r="C18" s="111"/>
      <c r="D18" s="111"/>
      <c r="E18" s="27"/>
      <c r="F18" s="27"/>
      <c r="G18" s="27"/>
      <c r="H18" s="27"/>
      <c r="I18" s="27"/>
      <c r="J18" s="27"/>
      <c r="K18" s="27"/>
      <c r="L18" s="22"/>
      <c r="Q18" s="20" t="str">
        <f>'Filing Information'!$O$2</f>
        <v>_0</v>
      </c>
      <c r="R18">
        <v>5</v>
      </c>
      <c r="S18" t="str">
        <f>'IP CTS CA Expenses'!E6</f>
        <v/>
      </c>
      <c r="T18">
        <v>0</v>
      </c>
      <c r="U18">
        <f>'IP CTS CA Expenses'!B49</f>
        <v>17</v>
      </c>
      <c r="V18" s="56">
        <f>'IP CTS CA Expenses'!E49</f>
        <v>0</v>
      </c>
    </row>
    <row r="19" spans="2:22" ht="15" x14ac:dyDescent="0.25">
      <c r="B19" s="39">
        <v>6</v>
      </c>
      <c r="C19" s="245" t="s">
        <v>372</v>
      </c>
      <c r="D19" s="245"/>
      <c r="E19" s="78">
        <v>0</v>
      </c>
      <c r="F19" s="27"/>
      <c r="G19" s="78">
        <v>0</v>
      </c>
      <c r="H19" s="27"/>
      <c r="I19" s="78">
        <v>0</v>
      </c>
      <c r="J19" s="27"/>
      <c r="K19" s="78">
        <v>0</v>
      </c>
      <c r="L19" s="22"/>
      <c r="Q19" s="20" t="str">
        <f>'Filing Information'!$O$2</f>
        <v>_0</v>
      </c>
      <c r="R19">
        <v>5</v>
      </c>
      <c r="S19" t="str">
        <f>'IP CTS CA Expenses'!E6</f>
        <v/>
      </c>
      <c r="T19">
        <v>0</v>
      </c>
      <c r="U19">
        <f>'IP CTS CA Expenses'!B51</f>
        <v>18</v>
      </c>
      <c r="V19" s="56">
        <f>'IP CTS CA Expenses'!E51</f>
        <v>0</v>
      </c>
    </row>
    <row r="20" spans="2:22" ht="6" customHeight="1" x14ac:dyDescent="0.25">
      <c r="C20" s="111"/>
      <c r="D20" s="111"/>
      <c r="E20" s="27"/>
      <c r="F20" s="27"/>
      <c r="G20" s="27"/>
      <c r="H20" s="27"/>
      <c r="I20" s="27"/>
      <c r="J20" s="27"/>
      <c r="K20" s="27"/>
      <c r="L20" s="22"/>
      <c r="Q20" s="20" t="str">
        <f>'Filing Information'!$O$2</f>
        <v>_0</v>
      </c>
      <c r="R20">
        <v>5</v>
      </c>
      <c r="S20" t="str">
        <f>'IP CTS CA Expenses'!E6</f>
        <v/>
      </c>
      <c r="T20">
        <v>0</v>
      </c>
      <c r="U20">
        <f>'IP CTS CA Expenses'!B53</f>
        <v>19</v>
      </c>
      <c r="V20" s="56">
        <f>'IP CTS CA Expenses'!E53</f>
        <v>0</v>
      </c>
    </row>
    <row r="21" spans="2:22" ht="15.75" x14ac:dyDescent="0.25">
      <c r="C21" s="248" t="s">
        <v>373</v>
      </c>
      <c r="D21" s="248"/>
      <c r="E21" s="28">
        <f>SUM(E9,E11,E13,E15,E17,E19)</f>
        <v>0</v>
      </c>
      <c r="F21" s="29"/>
      <c r="G21" s="28">
        <f>SUM(G9,G11,G13,G15,G17,G19)</f>
        <v>0</v>
      </c>
      <c r="H21" s="29"/>
      <c r="I21" s="28">
        <f>SUM(I9,I11,I13,I15,I17,I19)</f>
        <v>0</v>
      </c>
      <c r="J21" s="29"/>
      <c r="K21" s="28">
        <f>SUM(K9,K11,K13,K15,K17,K19)</f>
        <v>0</v>
      </c>
      <c r="L21" s="22"/>
      <c r="Q21" s="20" t="str">
        <f>'Filing Information'!$O$2</f>
        <v>_0</v>
      </c>
      <c r="R21">
        <v>5</v>
      </c>
      <c r="S21" t="str">
        <f>'IP CTS CA Expenses'!E6</f>
        <v/>
      </c>
      <c r="T21">
        <v>0</v>
      </c>
      <c r="U21">
        <f>'IP CTS CA Expenses'!B55</f>
        <v>20</v>
      </c>
      <c r="V21" s="56">
        <f>'IP CTS CA Expenses'!E55</f>
        <v>0</v>
      </c>
    </row>
    <row r="22" spans="2:22" ht="6" customHeight="1" x14ac:dyDescent="0.25">
      <c r="C22" s="26"/>
      <c r="D22" s="26"/>
      <c r="E22" s="22"/>
      <c r="F22" s="22"/>
      <c r="G22" s="22"/>
      <c r="H22" s="22"/>
      <c r="I22" s="22"/>
      <c r="J22" s="22"/>
      <c r="K22" s="22"/>
      <c r="L22" s="22"/>
      <c r="Q22" s="20" t="str">
        <f>'Filing Information'!$O$2</f>
        <v>_0</v>
      </c>
      <c r="R22">
        <v>5</v>
      </c>
      <c r="S22" t="str">
        <f>'IP CTS CA Expenses'!E6</f>
        <v/>
      </c>
      <c r="T22">
        <v>0</v>
      </c>
      <c r="U22">
        <f>'IP CTS CA Expenses'!B57</f>
        <v>21</v>
      </c>
      <c r="V22" s="56">
        <f>'IP CTS CA Expenses'!E57</f>
        <v>0</v>
      </c>
    </row>
    <row r="23" spans="2:22" ht="15.75" x14ac:dyDescent="0.25">
      <c r="C23" s="247" t="s">
        <v>130</v>
      </c>
      <c r="D23" s="247"/>
      <c r="E23" s="247"/>
      <c r="F23" s="247"/>
      <c r="G23" s="247"/>
      <c r="H23" s="247"/>
      <c r="I23" s="247"/>
      <c r="J23" s="247"/>
      <c r="K23" s="247"/>
      <c r="L23" s="22"/>
      <c r="Q23" s="20" t="str">
        <f>'Filing Information'!$O$2</f>
        <v>_0</v>
      </c>
      <c r="R23">
        <v>5</v>
      </c>
      <c r="S23" t="str">
        <f>'IP CTS CA Expenses'!E6</f>
        <v/>
      </c>
      <c r="T23">
        <v>0</v>
      </c>
      <c r="U23">
        <f>'IP CTS CA Expenses'!B63</f>
        <v>22</v>
      </c>
      <c r="V23" s="56">
        <f>'IP CTS CA Expenses'!E63</f>
        <v>0</v>
      </c>
    </row>
    <row r="24" spans="2:22" ht="6" customHeight="1" x14ac:dyDescent="0.25">
      <c r="C24" s="31"/>
      <c r="D24" s="31"/>
      <c r="E24" s="27"/>
      <c r="F24" s="27"/>
      <c r="G24" s="27"/>
      <c r="H24" s="27"/>
      <c r="I24" s="27"/>
      <c r="J24" s="27"/>
      <c r="K24" s="27"/>
      <c r="L24" s="22"/>
      <c r="Q24" s="20" t="str">
        <f>'Filing Information'!$O$2</f>
        <v>_0</v>
      </c>
      <c r="R24">
        <v>5</v>
      </c>
      <c r="S24" t="str">
        <f>'IP CTS CA Expenses'!E6</f>
        <v/>
      </c>
      <c r="T24">
        <v>0</v>
      </c>
      <c r="U24">
        <f>'IP CTS CA Expenses'!B65</f>
        <v>23</v>
      </c>
      <c r="V24" s="56">
        <f>'IP CTS CA Expenses'!E65</f>
        <v>0</v>
      </c>
    </row>
    <row r="25" spans="2:22" ht="15" x14ac:dyDescent="0.25">
      <c r="B25" s="39">
        <v>7</v>
      </c>
      <c r="C25" s="246" t="s">
        <v>374</v>
      </c>
      <c r="D25" s="246"/>
      <c r="E25" s="78">
        <v>0</v>
      </c>
      <c r="F25" s="27"/>
      <c r="G25" s="78">
        <v>0</v>
      </c>
      <c r="H25" s="27"/>
      <c r="I25" s="78">
        <v>0</v>
      </c>
      <c r="J25" s="27"/>
      <c r="K25" s="78">
        <v>0</v>
      </c>
      <c r="L25" s="22"/>
      <c r="Q25" s="20" t="str">
        <f>'Filing Information'!$O$2</f>
        <v>_0</v>
      </c>
      <c r="R25">
        <v>5</v>
      </c>
      <c r="S25" t="str">
        <f>'IP CTS CA Expenses'!E6</f>
        <v/>
      </c>
      <c r="T25">
        <v>0</v>
      </c>
      <c r="U25">
        <f>'IP CTS CA Expenses'!B67</f>
        <v>24</v>
      </c>
      <c r="V25" s="56">
        <f>'IP CTS CA Expenses'!E67</f>
        <v>0</v>
      </c>
    </row>
    <row r="26" spans="2:22" ht="6" customHeight="1" x14ac:dyDescent="0.25">
      <c r="C26" s="112"/>
      <c r="D26" s="112"/>
      <c r="E26" s="27"/>
      <c r="F26" s="27"/>
      <c r="G26" s="27"/>
      <c r="H26" s="27"/>
      <c r="I26" s="27"/>
      <c r="J26" s="27"/>
      <c r="K26" s="27"/>
      <c r="L26" s="22"/>
      <c r="Q26" s="20" t="str">
        <f>'Filing Information'!$O$2</f>
        <v>_0</v>
      </c>
      <c r="R26">
        <v>5</v>
      </c>
      <c r="S26" t="str">
        <f>'IP CTS CA Expenses'!E6</f>
        <v/>
      </c>
      <c r="T26">
        <v>0</v>
      </c>
      <c r="U26">
        <f>'IP CTS CA Expenses'!B69</f>
        <v>25</v>
      </c>
      <c r="V26" s="56">
        <f>'IP CTS CA Expenses'!E69</f>
        <v>0</v>
      </c>
    </row>
    <row r="27" spans="2:22" ht="15" x14ac:dyDescent="0.25">
      <c r="B27" s="39">
        <v>8</v>
      </c>
      <c r="C27" s="246" t="s">
        <v>375</v>
      </c>
      <c r="D27" s="246"/>
      <c r="E27" s="78">
        <v>0</v>
      </c>
      <c r="F27" s="27"/>
      <c r="G27" s="78">
        <v>0</v>
      </c>
      <c r="H27" s="27"/>
      <c r="I27" s="78">
        <v>0</v>
      </c>
      <c r="J27" s="27"/>
      <c r="K27" s="78">
        <v>0</v>
      </c>
      <c r="L27" s="22"/>
      <c r="Q27" s="20" t="str">
        <f>'Filing Information'!$O$2</f>
        <v>_0</v>
      </c>
      <c r="R27">
        <v>5</v>
      </c>
      <c r="S27" t="str">
        <f>'IP CTS CA Expenses'!E6</f>
        <v/>
      </c>
      <c r="T27">
        <v>0</v>
      </c>
      <c r="U27">
        <f>'IP CTS CA Expenses'!B71</f>
        <v>26</v>
      </c>
      <c r="V27" s="56">
        <f>'IP CTS CA Expenses'!E71</f>
        <v>0</v>
      </c>
    </row>
    <row r="28" spans="2:22" ht="6" customHeight="1" x14ac:dyDescent="0.25">
      <c r="C28" s="112"/>
      <c r="D28" s="112"/>
      <c r="E28" s="27"/>
      <c r="F28" s="27"/>
      <c r="G28" s="27"/>
      <c r="H28" s="27"/>
      <c r="I28" s="27"/>
      <c r="J28" s="27"/>
      <c r="K28" s="27"/>
      <c r="L28" s="22"/>
      <c r="Q28" s="20" t="str">
        <f>'Filing Information'!$O$2</f>
        <v>_0</v>
      </c>
      <c r="R28">
        <v>5</v>
      </c>
      <c r="S28" t="str">
        <f>'IP CTS CA Expenses'!E6</f>
        <v/>
      </c>
      <c r="T28">
        <v>0</v>
      </c>
      <c r="U28">
        <f>'IP CTS CA Expenses'!B77</f>
        <v>27</v>
      </c>
      <c r="V28" s="56">
        <f>'IP CTS CA Expenses'!E77</f>
        <v>0</v>
      </c>
    </row>
    <row r="29" spans="2:22" ht="15" x14ac:dyDescent="0.25">
      <c r="B29" s="39">
        <v>9</v>
      </c>
      <c r="C29" s="246" t="s">
        <v>376</v>
      </c>
      <c r="D29" s="246"/>
      <c r="E29" s="78">
        <v>0</v>
      </c>
      <c r="F29" s="27"/>
      <c r="G29" s="78">
        <v>0</v>
      </c>
      <c r="H29" s="27"/>
      <c r="I29" s="78">
        <v>0</v>
      </c>
      <c r="J29" s="27"/>
      <c r="K29" s="78">
        <v>0</v>
      </c>
      <c r="L29" s="22"/>
      <c r="Q29" s="20" t="str">
        <f>'Filing Information'!$O$2</f>
        <v>_0</v>
      </c>
      <c r="R29">
        <v>5</v>
      </c>
      <c r="S29" t="str">
        <f>'IP CTS CA Expenses'!E6</f>
        <v/>
      </c>
      <c r="T29">
        <v>0</v>
      </c>
      <c r="U29">
        <f>'IP CTS CA Expenses'!B79</f>
        <v>28</v>
      </c>
      <c r="V29" s="56">
        <f>'IP CTS CA Expenses'!E79</f>
        <v>0</v>
      </c>
    </row>
    <row r="30" spans="2:22" ht="6" customHeight="1" x14ac:dyDescent="0.25">
      <c r="C30" s="112"/>
      <c r="D30" s="112"/>
      <c r="E30" s="27"/>
      <c r="F30" s="27"/>
      <c r="G30" s="27"/>
      <c r="H30" s="27"/>
      <c r="I30" s="27"/>
      <c r="J30" s="27"/>
      <c r="K30" s="27"/>
      <c r="L30" s="22"/>
      <c r="Q30" s="20" t="str">
        <f>'Filing Information'!$O$2</f>
        <v>_0</v>
      </c>
      <c r="R30">
        <v>5</v>
      </c>
      <c r="S30" t="str">
        <f>'IP CTS CA Expenses'!E6</f>
        <v/>
      </c>
      <c r="T30">
        <v>0</v>
      </c>
      <c r="U30">
        <f>'IP CTS CA Expenses'!B81</f>
        <v>29</v>
      </c>
      <c r="V30" s="56">
        <f>'IP CTS CA Expenses'!E81</f>
        <v>0</v>
      </c>
    </row>
    <row r="31" spans="2:22" ht="15" x14ac:dyDescent="0.25">
      <c r="B31" s="39">
        <v>10</v>
      </c>
      <c r="C31" s="246" t="s">
        <v>377</v>
      </c>
      <c r="D31" s="246"/>
      <c r="E31" s="78">
        <v>0</v>
      </c>
      <c r="F31" s="27"/>
      <c r="G31" s="78">
        <v>0</v>
      </c>
      <c r="H31" s="27"/>
      <c r="I31" s="78">
        <v>0</v>
      </c>
      <c r="J31" s="27"/>
      <c r="K31" s="78">
        <v>0</v>
      </c>
      <c r="L31" s="22"/>
      <c r="Q31" s="20" t="str">
        <f>'Filing Information'!$O$2</f>
        <v>_0</v>
      </c>
      <c r="R31">
        <v>5</v>
      </c>
      <c r="S31" t="str">
        <f>'IP CTS CA Expenses'!E6</f>
        <v/>
      </c>
      <c r="T31">
        <v>0</v>
      </c>
      <c r="U31">
        <f>'IP CTS CA Expenses'!B83</f>
        <v>30</v>
      </c>
      <c r="V31" s="56">
        <f>'IP CTS CA Expenses'!E83</f>
        <v>0</v>
      </c>
    </row>
    <row r="32" spans="2:22" ht="6" customHeight="1" x14ac:dyDescent="0.25">
      <c r="C32" s="112"/>
      <c r="D32" s="112"/>
      <c r="E32" s="27"/>
      <c r="F32" s="27"/>
      <c r="G32" s="27"/>
      <c r="H32" s="27"/>
      <c r="I32" s="27"/>
      <c r="J32" s="27"/>
      <c r="K32" s="27"/>
      <c r="L32" s="22"/>
      <c r="Q32" s="20" t="str">
        <f>'Filing Information'!$O$2</f>
        <v>_0</v>
      </c>
      <c r="R32">
        <v>5</v>
      </c>
      <c r="S32" t="str">
        <f>'IP CTS CA Expenses'!E6</f>
        <v/>
      </c>
      <c r="T32">
        <v>0</v>
      </c>
      <c r="U32">
        <f>'IP CTS CA Expenses'!B85</f>
        <v>31</v>
      </c>
      <c r="V32" s="56">
        <f>'IP CTS CA Expenses'!E85</f>
        <v>0</v>
      </c>
    </row>
    <row r="33" spans="2:22" ht="15" x14ac:dyDescent="0.25">
      <c r="B33" s="39">
        <v>11</v>
      </c>
      <c r="C33" s="246" t="s">
        <v>60</v>
      </c>
      <c r="D33" s="252"/>
      <c r="E33" s="78">
        <v>0</v>
      </c>
      <c r="F33" s="27"/>
      <c r="G33" s="78">
        <v>0</v>
      </c>
      <c r="H33" s="27"/>
      <c r="I33" s="78">
        <v>0</v>
      </c>
      <c r="J33" s="27"/>
      <c r="K33" s="78">
        <v>0</v>
      </c>
      <c r="L33" s="22"/>
      <c r="Q33" s="20" t="str">
        <f>'Filing Information'!$O$2</f>
        <v>_0</v>
      </c>
      <c r="R33">
        <v>5</v>
      </c>
      <c r="S33" t="str">
        <f>'IP CTS CA Expenses'!E6</f>
        <v/>
      </c>
      <c r="T33">
        <v>0</v>
      </c>
      <c r="U33">
        <f>'IP CTS CA Expenses'!B87</f>
        <v>32</v>
      </c>
      <c r="V33" s="56">
        <f>'IP CTS CA Expenses'!E87</f>
        <v>0</v>
      </c>
    </row>
    <row r="34" spans="2:22" ht="6" customHeight="1" x14ac:dyDescent="0.25">
      <c r="C34" s="32"/>
      <c r="D34" s="22"/>
      <c r="E34" s="27"/>
      <c r="F34" s="27"/>
      <c r="G34" s="27"/>
      <c r="H34" s="27"/>
      <c r="I34" s="27"/>
      <c r="J34" s="27"/>
      <c r="K34" s="27"/>
      <c r="L34" s="22"/>
      <c r="Q34" s="20" t="str">
        <f>'Filing Information'!$O$2</f>
        <v>_0</v>
      </c>
      <c r="R34">
        <v>5</v>
      </c>
      <c r="S34" t="str">
        <f>'IP CTS CA Expenses'!E6</f>
        <v/>
      </c>
      <c r="T34">
        <v>0</v>
      </c>
      <c r="U34">
        <f>'IP CTS CA Expenses'!B89</f>
        <v>33</v>
      </c>
      <c r="V34" s="56">
        <f>'IP CTS CA Expenses'!E89</f>
        <v>0</v>
      </c>
    </row>
    <row r="35" spans="2:22" ht="15.75" x14ac:dyDescent="0.25">
      <c r="C35" s="248" t="s">
        <v>373</v>
      </c>
      <c r="D35" s="248" t="s">
        <v>378</v>
      </c>
      <c r="E35" s="28">
        <f>SUM(E25,E27,E29,E31,E33)</f>
        <v>0</v>
      </c>
      <c r="F35" s="29"/>
      <c r="G35" s="28">
        <f>SUM(G25,G27,G29,G31,G33)</f>
        <v>0</v>
      </c>
      <c r="H35" s="29"/>
      <c r="I35" s="28">
        <f>SUM(I25,I27,I29,I31,I33)</f>
        <v>0</v>
      </c>
      <c r="J35" s="29"/>
      <c r="K35" s="28">
        <f>SUM(K25,K27,K29,K31,K33)</f>
        <v>0</v>
      </c>
      <c r="L35" s="22"/>
      <c r="Q35" s="20" t="str">
        <f>'Filing Information'!$O$2</f>
        <v>_0</v>
      </c>
      <c r="R35">
        <v>5</v>
      </c>
      <c r="S35" t="str">
        <f>'IP CTS CA Expenses'!E6</f>
        <v/>
      </c>
      <c r="T35">
        <v>0</v>
      </c>
      <c r="U35">
        <f>'IP CTS CA Expenses'!B91</f>
        <v>34</v>
      </c>
      <c r="V35" s="56">
        <f>'IP CTS CA Expenses'!E91</f>
        <v>0</v>
      </c>
    </row>
    <row r="36" spans="2:22" ht="6" customHeight="1" x14ac:dyDescent="0.25">
      <c r="C36" s="32"/>
      <c r="D36" s="22"/>
      <c r="E36" s="29"/>
      <c r="F36" s="29"/>
      <c r="G36" s="29"/>
      <c r="H36" s="29"/>
      <c r="I36" s="29"/>
      <c r="J36" s="29"/>
      <c r="K36" s="29"/>
      <c r="L36" s="22"/>
      <c r="Q36" s="20" t="str">
        <f>'Filing Information'!$O$2</f>
        <v>_0</v>
      </c>
      <c r="R36">
        <v>5</v>
      </c>
      <c r="S36" t="str">
        <f>'IP CTS CA Expenses'!E6</f>
        <v/>
      </c>
      <c r="T36">
        <v>0</v>
      </c>
      <c r="U36">
        <f>'IP CTS CA Expenses'!B97</f>
        <v>35</v>
      </c>
      <c r="V36" s="56">
        <f>'IP CTS CA Expenses'!E97</f>
        <v>0</v>
      </c>
    </row>
    <row r="37" spans="2:22" ht="15.75" x14ac:dyDescent="0.25">
      <c r="C37" s="247" t="s">
        <v>138</v>
      </c>
      <c r="D37" s="247"/>
      <c r="E37" s="247"/>
      <c r="F37" s="247"/>
      <c r="G37" s="247"/>
      <c r="H37" s="247"/>
      <c r="I37" s="247"/>
      <c r="J37" s="247"/>
      <c r="K37" s="247"/>
      <c r="L37" s="22"/>
      <c r="Q37" s="20" t="str">
        <f>'Filing Information'!$O$2</f>
        <v>_0</v>
      </c>
      <c r="R37">
        <v>5</v>
      </c>
      <c r="S37" t="str">
        <f>'IP CTS CA Expenses'!E6</f>
        <v/>
      </c>
      <c r="T37">
        <v>0</v>
      </c>
      <c r="U37">
        <f>'IP CTS CA Expenses'!B99</f>
        <v>36</v>
      </c>
      <c r="V37" s="56">
        <f>'IP CTS CA Expenses'!E99</f>
        <v>0</v>
      </c>
    </row>
    <row r="38" spans="2:22" ht="6" customHeight="1" x14ac:dyDescent="0.25">
      <c r="C38" s="32"/>
      <c r="D38" s="22"/>
      <c r="E38" s="27"/>
      <c r="F38" s="27"/>
      <c r="G38" s="27"/>
      <c r="H38" s="27"/>
      <c r="I38" s="27"/>
      <c r="J38" s="27"/>
      <c r="K38" s="27"/>
      <c r="L38" s="22"/>
      <c r="Q38" s="20" t="str">
        <f>'Filing Information'!$O$2</f>
        <v>_0</v>
      </c>
      <c r="R38">
        <v>5</v>
      </c>
      <c r="S38" t="str">
        <f>'IP CTS CA Expenses'!E6</f>
        <v/>
      </c>
      <c r="T38">
        <v>0</v>
      </c>
      <c r="U38">
        <f>'IP CTS CA Expenses'!B101</f>
        <v>37</v>
      </c>
      <c r="V38" s="56">
        <f>'IP CTS CA Expenses'!E101</f>
        <v>0</v>
      </c>
    </row>
    <row r="39" spans="2:22" ht="15" x14ac:dyDescent="0.25">
      <c r="B39" s="39">
        <v>12</v>
      </c>
      <c r="C39" s="246" t="s">
        <v>63</v>
      </c>
      <c r="D39" s="252"/>
      <c r="E39" s="78">
        <v>0</v>
      </c>
      <c r="F39" s="27"/>
      <c r="G39" s="78">
        <v>0</v>
      </c>
      <c r="H39" s="27"/>
      <c r="I39" s="78">
        <v>0</v>
      </c>
      <c r="J39" s="27"/>
      <c r="K39" s="78">
        <v>0</v>
      </c>
      <c r="L39" s="22"/>
      <c r="Q39" s="20" t="str">
        <f>'Filing Information'!$O$2</f>
        <v>_0</v>
      </c>
      <c r="R39">
        <v>5</v>
      </c>
      <c r="S39" t="str">
        <f>'IP CTS CA Expenses'!E6</f>
        <v/>
      </c>
      <c r="T39">
        <v>0</v>
      </c>
      <c r="U39">
        <f>'IP CTS CA Expenses'!B103</f>
        <v>38</v>
      </c>
      <c r="V39" s="56">
        <f>'IP CTS CA Expenses'!E103</f>
        <v>0</v>
      </c>
    </row>
    <row r="40" spans="2:22" ht="6" customHeight="1" x14ac:dyDescent="0.25">
      <c r="C40" s="34"/>
      <c r="D40" s="112"/>
      <c r="E40" s="27"/>
      <c r="F40" s="27"/>
      <c r="G40" s="27"/>
      <c r="H40" s="27"/>
      <c r="I40" s="27"/>
      <c r="J40" s="27"/>
      <c r="K40" s="27"/>
      <c r="L40" s="22"/>
      <c r="Q40" s="20" t="str">
        <f>'Filing Information'!$O$2</f>
        <v>_0</v>
      </c>
      <c r="R40">
        <v>5</v>
      </c>
      <c r="S40" t="str">
        <f>'IP CTS CA Expenses'!E6</f>
        <v/>
      </c>
      <c r="T40">
        <v>0</v>
      </c>
      <c r="U40">
        <f>'IP CTS CA Expenses'!B105</f>
        <v>39</v>
      </c>
      <c r="V40" s="56">
        <f>'IP CTS CA Expenses'!E105</f>
        <v>0</v>
      </c>
    </row>
    <row r="41" spans="2:22" ht="15" x14ac:dyDescent="0.25">
      <c r="B41" s="39">
        <v>13</v>
      </c>
      <c r="C41" s="246" t="s">
        <v>65</v>
      </c>
      <c r="D41" s="252"/>
      <c r="E41" s="78">
        <v>0</v>
      </c>
      <c r="F41" s="27"/>
      <c r="G41" s="78">
        <v>0</v>
      </c>
      <c r="H41" s="27"/>
      <c r="I41" s="78">
        <v>0</v>
      </c>
      <c r="J41" s="27"/>
      <c r="K41" s="78">
        <v>0</v>
      </c>
      <c r="L41" s="22"/>
      <c r="Q41" s="20" t="str">
        <f>'Filing Information'!$O$2</f>
        <v>_0</v>
      </c>
      <c r="R41">
        <v>5</v>
      </c>
      <c r="S41" t="str">
        <f>'IP CTS CA Expenses'!G6</f>
        <v/>
      </c>
      <c r="T41">
        <v>1</v>
      </c>
      <c r="U41">
        <f>'IP CTS CA Expenses'!B9</f>
        <v>1</v>
      </c>
      <c r="V41" s="56">
        <f>'IP CTS CA Expenses'!G9</f>
        <v>0</v>
      </c>
    </row>
    <row r="42" spans="2:22" ht="6" customHeight="1" x14ac:dyDescent="0.25">
      <c r="C42" s="34"/>
      <c r="D42" s="112"/>
      <c r="E42" s="27"/>
      <c r="F42" s="27"/>
      <c r="G42" s="27"/>
      <c r="H42" s="27"/>
      <c r="I42" s="27"/>
      <c r="J42" s="27"/>
      <c r="K42" s="27"/>
      <c r="L42" s="22"/>
      <c r="Q42" s="20" t="str">
        <f>'Filing Information'!$O$2</f>
        <v>_0</v>
      </c>
      <c r="R42">
        <v>5</v>
      </c>
      <c r="S42" t="str">
        <f>'IP CTS CA Expenses'!G6</f>
        <v/>
      </c>
      <c r="T42">
        <v>1</v>
      </c>
      <c r="U42">
        <f>'IP CTS CA Expenses'!B11</f>
        <v>2</v>
      </c>
      <c r="V42" s="56">
        <f>'IP CTS CA Expenses'!G11</f>
        <v>0</v>
      </c>
    </row>
    <row r="43" spans="2:22" ht="15" x14ac:dyDescent="0.25">
      <c r="B43" s="39">
        <v>14</v>
      </c>
      <c r="C43" s="246" t="s">
        <v>379</v>
      </c>
      <c r="D43" s="252"/>
      <c r="E43" s="78">
        <v>0</v>
      </c>
      <c r="F43" s="27"/>
      <c r="G43" s="78">
        <v>0</v>
      </c>
      <c r="H43" s="27"/>
      <c r="I43" s="78">
        <v>0</v>
      </c>
      <c r="J43" s="27"/>
      <c r="K43" s="78">
        <v>0</v>
      </c>
      <c r="L43" s="22"/>
      <c r="Q43" s="20" t="str">
        <f>'Filing Information'!$O$2</f>
        <v>_0</v>
      </c>
      <c r="R43">
        <v>5</v>
      </c>
      <c r="S43" t="str">
        <f>'IP CTS CA Expenses'!G6</f>
        <v/>
      </c>
      <c r="T43">
        <v>1</v>
      </c>
      <c r="U43">
        <f>'IP CTS CA Expenses'!B13</f>
        <v>3</v>
      </c>
      <c r="V43" s="56">
        <f>'IP CTS CA Expenses'!G13</f>
        <v>0</v>
      </c>
    </row>
    <row r="44" spans="2:22" ht="6" customHeight="1" x14ac:dyDescent="0.25">
      <c r="C44" s="34"/>
      <c r="D44" s="112"/>
      <c r="E44" s="27"/>
      <c r="F44" s="27"/>
      <c r="G44" s="27"/>
      <c r="H44" s="27"/>
      <c r="I44" s="27"/>
      <c r="J44" s="27"/>
      <c r="K44" s="27"/>
      <c r="L44" s="22"/>
      <c r="Q44" s="20" t="str">
        <f>'Filing Information'!$O$2</f>
        <v>_0</v>
      </c>
      <c r="R44">
        <v>5</v>
      </c>
      <c r="S44" t="str">
        <f>'IP CTS CA Expenses'!G6</f>
        <v/>
      </c>
      <c r="T44">
        <v>1</v>
      </c>
      <c r="U44">
        <f>'IP CTS CA Expenses'!B15</f>
        <v>4</v>
      </c>
      <c r="V44" s="56">
        <f>'IP CTS CA Expenses'!G15</f>
        <v>0</v>
      </c>
    </row>
    <row r="45" spans="2:22" ht="15" x14ac:dyDescent="0.25">
      <c r="B45" s="39">
        <v>15</v>
      </c>
      <c r="C45" s="246" t="s">
        <v>69</v>
      </c>
      <c r="D45" s="252"/>
      <c r="E45" s="78">
        <v>0</v>
      </c>
      <c r="F45" s="27"/>
      <c r="G45" s="78">
        <v>0</v>
      </c>
      <c r="H45" s="27"/>
      <c r="I45" s="78">
        <v>0</v>
      </c>
      <c r="J45" s="27"/>
      <c r="K45" s="78">
        <v>0</v>
      </c>
      <c r="L45" s="22"/>
      <c r="Q45" s="20" t="str">
        <f>'Filing Information'!$O$2</f>
        <v>_0</v>
      </c>
      <c r="R45">
        <v>5</v>
      </c>
      <c r="S45" t="str">
        <f>'IP CTS CA Expenses'!G6</f>
        <v/>
      </c>
      <c r="T45">
        <v>1</v>
      </c>
      <c r="U45">
        <f>'IP CTS CA Expenses'!B17</f>
        <v>5</v>
      </c>
      <c r="V45" s="56">
        <f>'IP CTS CA Expenses'!G17</f>
        <v>0</v>
      </c>
    </row>
    <row r="46" spans="2:22" ht="6" customHeight="1" x14ac:dyDescent="0.25">
      <c r="C46" s="34"/>
      <c r="D46" s="112"/>
      <c r="E46" s="27"/>
      <c r="F46" s="27"/>
      <c r="G46" s="27"/>
      <c r="H46" s="27"/>
      <c r="I46" s="27"/>
      <c r="J46" s="27"/>
      <c r="K46" s="27"/>
      <c r="L46" s="22"/>
      <c r="Q46" s="20" t="str">
        <f>'Filing Information'!$O$2</f>
        <v>_0</v>
      </c>
      <c r="R46">
        <v>5</v>
      </c>
      <c r="S46" t="str">
        <f>'IP CTS CA Expenses'!G6</f>
        <v/>
      </c>
      <c r="T46">
        <v>1</v>
      </c>
      <c r="U46">
        <f>'IP CTS CA Expenses'!B19</f>
        <v>6</v>
      </c>
      <c r="V46" s="56">
        <f>'IP CTS CA Expenses'!G19</f>
        <v>0</v>
      </c>
    </row>
    <row r="47" spans="2:22" ht="15" x14ac:dyDescent="0.25">
      <c r="B47" s="39">
        <v>16</v>
      </c>
      <c r="C47" s="246" t="s">
        <v>71</v>
      </c>
      <c r="D47" s="252"/>
      <c r="E47" s="78">
        <v>0</v>
      </c>
      <c r="F47" s="27"/>
      <c r="G47" s="78">
        <v>0</v>
      </c>
      <c r="H47" s="27"/>
      <c r="I47" s="78">
        <v>0</v>
      </c>
      <c r="J47" s="27"/>
      <c r="K47" s="78">
        <v>0</v>
      </c>
      <c r="L47" s="22"/>
      <c r="Q47" s="20" t="str">
        <f>'Filing Information'!$O$2</f>
        <v>_0</v>
      </c>
      <c r="R47">
        <v>5</v>
      </c>
      <c r="S47" t="str">
        <f>'IP CTS CA Expenses'!G6</f>
        <v/>
      </c>
      <c r="T47">
        <v>1</v>
      </c>
      <c r="U47">
        <f>'IP CTS CA Expenses'!B25</f>
        <v>7</v>
      </c>
      <c r="V47" s="56">
        <f>'IP CTS CA Expenses'!G25</f>
        <v>0</v>
      </c>
    </row>
    <row r="48" spans="2:22" ht="6" customHeight="1" x14ac:dyDescent="0.25">
      <c r="C48" s="34"/>
      <c r="D48" s="112"/>
      <c r="E48" s="27"/>
      <c r="F48" s="27"/>
      <c r="G48" s="27"/>
      <c r="H48" s="27"/>
      <c r="I48" s="27"/>
      <c r="J48" s="27"/>
      <c r="K48" s="27"/>
      <c r="L48" s="22"/>
      <c r="Q48" s="20" t="str">
        <f>'Filing Information'!$O$2</f>
        <v>_0</v>
      </c>
      <c r="R48">
        <v>5</v>
      </c>
      <c r="S48" t="str">
        <f>'IP CTS CA Expenses'!G6</f>
        <v/>
      </c>
      <c r="T48">
        <v>1</v>
      </c>
      <c r="U48">
        <f>'IP CTS CA Expenses'!B27</f>
        <v>8</v>
      </c>
      <c r="V48" s="56">
        <f>'IP CTS CA Expenses'!G27</f>
        <v>0</v>
      </c>
    </row>
    <row r="49" spans="2:22" ht="15" x14ac:dyDescent="0.25">
      <c r="B49" s="39">
        <v>17</v>
      </c>
      <c r="C49" s="246" t="s">
        <v>73</v>
      </c>
      <c r="D49" s="252"/>
      <c r="E49" s="78">
        <v>0</v>
      </c>
      <c r="F49" s="27"/>
      <c r="G49" s="78">
        <v>0</v>
      </c>
      <c r="H49" s="27"/>
      <c r="I49" s="78">
        <v>0</v>
      </c>
      <c r="J49" s="27"/>
      <c r="K49" s="78">
        <v>0</v>
      </c>
      <c r="L49" s="22"/>
      <c r="Q49" s="20" t="str">
        <f>'Filing Information'!$O$2</f>
        <v>_0</v>
      </c>
      <c r="R49">
        <v>5</v>
      </c>
      <c r="S49" t="str">
        <f>'IP CTS CA Expenses'!G6</f>
        <v/>
      </c>
      <c r="T49">
        <v>1</v>
      </c>
      <c r="U49">
        <f>'IP CTS CA Expenses'!B29</f>
        <v>9</v>
      </c>
      <c r="V49" s="56">
        <f>'IP CTS CA Expenses'!G29</f>
        <v>0</v>
      </c>
    </row>
    <row r="50" spans="2:22" ht="6" customHeight="1" x14ac:dyDescent="0.25">
      <c r="C50" s="34"/>
      <c r="D50" s="112"/>
      <c r="E50" s="27"/>
      <c r="F50" s="27"/>
      <c r="G50" s="27"/>
      <c r="H50" s="27"/>
      <c r="I50" s="27"/>
      <c r="J50" s="27"/>
      <c r="K50" s="27"/>
      <c r="L50" s="22"/>
      <c r="Q50" s="20" t="str">
        <f>'Filing Information'!$O$2</f>
        <v>_0</v>
      </c>
      <c r="R50">
        <v>5</v>
      </c>
      <c r="S50" t="str">
        <f>'IP CTS CA Expenses'!G6</f>
        <v/>
      </c>
      <c r="T50">
        <v>1</v>
      </c>
      <c r="U50">
        <f>'IP CTS CA Expenses'!B31</f>
        <v>10</v>
      </c>
      <c r="V50" s="56">
        <f>'IP CTS CA Expenses'!G31</f>
        <v>0</v>
      </c>
    </row>
    <row r="51" spans="2:22" ht="15" x14ac:dyDescent="0.25">
      <c r="B51" s="39">
        <v>18</v>
      </c>
      <c r="C51" s="246" t="s">
        <v>75</v>
      </c>
      <c r="D51" s="252"/>
      <c r="E51" s="78">
        <v>0</v>
      </c>
      <c r="F51" s="27"/>
      <c r="G51" s="78">
        <v>0</v>
      </c>
      <c r="H51" s="27"/>
      <c r="I51" s="78">
        <v>0</v>
      </c>
      <c r="J51" s="27"/>
      <c r="K51" s="78">
        <v>0</v>
      </c>
      <c r="L51" s="22"/>
      <c r="Q51" s="20" t="str">
        <f>'Filing Information'!$O$2</f>
        <v>_0</v>
      </c>
      <c r="R51">
        <v>5</v>
      </c>
      <c r="S51" t="str">
        <f>'IP CTS CA Expenses'!G6</f>
        <v/>
      </c>
      <c r="T51">
        <v>1</v>
      </c>
      <c r="U51">
        <f>'IP CTS CA Expenses'!B33</f>
        <v>11</v>
      </c>
      <c r="V51" s="56">
        <f>'IP CTS CA Expenses'!G33</f>
        <v>0</v>
      </c>
    </row>
    <row r="52" spans="2:22" ht="6" customHeight="1" x14ac:dyDescent="0.25">
      <c r="C52" s="34"/>
      <c r="D52" s="112"/>
      <c r="E52" s="27"/>
      <c r="F52" s="27"/>
      <c r="G52" s="27"/>
      <c r="H52" s="27"/>
      <c r="I52" s="27"/>
      <c r="J52" s="27"/>
      <c r="K52" s="27"/>
      <c r="L52" s="22"/>
      <c r="Q52" s="20" t="str">
        <f>'Filing Information'!$O$2</f>
        <v>_0</v>
      </c>
      <c r="R52">
        <v>5</v>
      </c>
      <c r="S52" t="str">
        <f>'IP CTS CA Expenses'!G6</f>
        <v/>
      </c>
      <c r="T52">
        <v>1</v>
      </c>
      <c r="U52">
        <f>'IP CTS CA Expenses'!B39</f>
        <v>12</v>
      </c>
      <c r="V52" s="56">
        <f>'IP CTS CA Expenses'!G39</f>
        <v>0</v>
      </c>
    </row>
    <row r="53" spans="2:22" ht="15" x14ac:dyDescent="0.25">
      <c r="B53" s="39">
        <v>19</v>
      </c>
      <c r="C53" s="246" t="s">
        <v>77</v>
      </c>
      <c r="D53" s="252"/>
      <c r="E53" s="78">
        <v>0</v>
      </c>
      <c r="F53" s="27"/>
      <c r="G53" s="78">
        <v>0</v>
      </c>
      <c r="H53" s="27"/>
      <c r="I53" s="78">
        <v>0</v>
      </c>
      <c r="J53" s="27"/>
      <c r="K53" s="78">
        <v>0</v>
      </c>
      <c r="L53" s="22"/>
      <c r="Q53" s="20" t="str">
        <f>'Filing Information'!$O$2</f>
        <v>_0</v>
      </c>
      <c r="R53">
        <v>5</v>
      </c>
      <c r="S53" t="str">
        <f>'IP CTS CA Expenses'!G6</f>
        <v/>
      </c>
      <c r="T53">
        <v>1</v>
      </c>
      <c r="U53">
        <f>'IP CTS CA Expenses'!B41</f>
        <v>13</v>
      </c>
      <c r="V53" s="56">
        <f>'IP CTS CA Expenses'!G41</f>
        <v>0</v>
      </c>
    </row>
    <row r="54" spans="2:22" ht="6" customHeight="1" x14ac:dyDescent="0.25">
      <c r="C54" s="34"/>
      <c r="D54" s="112"/>
      <c r="E54" s="27"/>
      <c r="F54" s="27"/>
      <c r="G54" s="27"/>
      <c r="H54" s="27"/>
      <c r="I54" s="27"/>
      <c r="J54" s="27"/>
      <c r="K54" s="27"/>
      <c r="L54" s="22"/>
      <c r="Q54" s="20" t="str">
        <f>'Filing Information'!$O$2</f>
        <v>_0</v>
      </c>
      <c r="R54">
        <v>5</v>
      </c>
      <c r="S54" t="str">
        <f>'IP CTS CA Expenses'!G6</f>
        <v/>
      </c>
      <c r="T54">
        <v>1</v>
      </c>
      <c r="U54">
        <f>'IP CTS CA Expenses'!B43</f>
        <v>14</v>
      </c>
      <c r="V54" s="56">
        <f>'IP CTS CA Expenses'!G43</f>
        <v>0</v>
      </c>
    </row>
    <row r="55" spans="2:22" ht="15" x14ac:dyDescent="0.25">
      <c r="B55" s="39">
        <v>20</v>
      </c>
      <c r="C55" s="246" t="s">
        <v>79</v>
      </c>
      <c r="D55" s="252"/>
      <c r="E55" s="78">
        <v>0</v>
      </c>
      <c r="F55" s="27"/>
      <c r="G55" s="78">
        <v>0</v>
      </c>
      <c r="H55" s="27"/>
      <c r="I55" s="78">
        <v>0</v>
      </c>
      <c r="J55" s="27"/>
      <c r="K55" s="78">
        <v>0</v>
      </c>
      <c r="L55" s="22"/>
      <c r="Q55" s="20" t="str">
        <f>'Filing Information'!$O$2</f>
        <v>_0</v>
      </c>
      <c r="R55">
        <v>5</v>
      </c>
      <c r="S55" t="str">
        <f>'IP CTS CA Expenses'!G6</f>
        <v/>
      </c>
      <c r="T55">
        <v>1</v>
      </c>
      <c r="U55">
        <f>'IP CTS CA Expenses'!B45</f>
        <v>15</v>
      </c>
      <c r="V55" s="56">
        <f>'IP CTS CA Expenses'!G45</f>
        <v>0</v>
      </c>
    </row>
    <row r="56" spans="2:22" ht="6" customHeight="1" x14ac:dyDescent="0.25">
      <c r="C56" s="34"/>
      <c r="D56" s="112"/>
      <c r="E56" s="27"/>
      <c r="F56" s="27"/>
      <c r="G56" s="27"/>
      <c r="H56" s="27"/>
      <c r="I56" s="27"/>
      <c r="J56" s="27"/>
      <c r="K56" s="27"/>
      <c r="L56" s="22"/>
      <c r="Q56" s="20" t="str">
        <f>'Filing Information'!$O$2</f>
        <v>_0</v>
      </c>
      <c r="R56">
        <v>5</v>
      </c>
      <c r="S56" t="str">
        <f>'IP CTS CA Expenses'!G6</f>
        <v/>
      </c>
      <c r="T56">
        <v>1</v>
      </c>
      <c r="U56">
        <f>'IP CTS CA Expenses'!B47</f>
        <v>16</v>
      </c>
      <c r="V56" s="56">
        <f>'IP CTS CA Expenses'!G47</f>
        <v>0</v>
      </c>
    </row>
    <row r="57" spans="2:22" ht="15" x14ac:dyDescent="0.25">
      <c r="B57" s="39">
        <v>21</v>
      </c>
      <c r="C57" s="246" t="s">
        <v>81</v>
      </c>
      <c r="D57" s="252"/>
      <c r="E57" s="78">
        <v>0</v>
      </c>
      <c r="F57" s="27"/>
      <c r="G57" s="78">
        <v>0</v>
      </c>
      <c r="H57" s="27"/>
      <c r="I57" s="78">
        <v>0</v>
      </c>
      <c r="J57" s="27"/>
      <c r="K57" s="78">
        <v>0</v>
      </c>
      <c r="L57" s="22"/>
      <c r="Q57" s="20" t="str">
        <f>'Filing Information'!$O$2</f>
        <v>_0</v>
      </c>
      <c r="R57">
        <v>5</v>
      </c>
      <c r="S57" t="str">
        <f>'IP CTS CA Expenses'!G6</f>
        <v/>
      </c>
      <c r="T57">
        <v>1</v>
      </c>
      <c r="U57">
        <f>'IP CTS CA Expenses'!B49</f>
        <v>17</v>
      </c>
      <c r="V57" s="56">
        <f>'IP CTS CA Expenses'!G49</f>
        <v>0</v>
      </c>
    </row>
    <row r="58" spans="2:22" ht="6" customHeight="1" x14ac:dyDescent="0.25">
      <c r="C58" s="33"/>
      <c r="D58" s="22"/>
      <c r="E58" s="27"/>
      <c r="F58" s="27"/>
      <c r="G58" s="27"/>
      <c r="H58" s="27"/>
      <c r="I58" s="27"/>
      <c r="J58" s="27"/>
      <c r="K58" s="27"/>
      <c r="L58" s="22"/>
      <c r="Q58" s="20" t="str">
        <f>'Filing Information'!$O$2</f>
        <v>_0</v>
      </c>
      <c r="R58">
        <v>5</v>
      </c>
      <c r="S58" t="str">
        <f>'IP CTS CA Expenses'!G6</f>
        <v/>
      </c>
      <c r="T58">
        <v>1</v>
      </c>
      <c r="U58">
        <f>'IP CTS CA Expenses'!B51</f>
        <v>18</v>
      </c>
      <c r="V58" s="56">
        <f>'IP CTS CA Expenses'!G51</f>
        <v>0</v>
      </c>
    </row>
    <row r="59" spans="2:22" ht="15.75" x14ac:dyDescent="0.25">
      <c r="C59" s="253" t="s">
        <v>373</v>
      </c>
      <c r="D59" s="254"/>
      <c r="E59" s="28">
        <f>SUM(E39,E41,E43,E45,E47,E49,E51,E53,E55,E57)</f>
        <v>0</v>
      </c>
      <c r="F59" s="29"/>
      <c r="G59" s="28">
        <f>SUM(G39,G41,G43,G45,G47,G49,G51,G53,G55,G57)</f>
        <v>0</v>
      </c>
      <c r="H59" s="29"/>
      <c r="I59" s="28">
        <f>SUM(I39,I41,I43,I45,I47,I49,I51,I53,I55,I57)</f>
        <v>0</v>
      </c>
      <c r="J59" s="29"/>
      <c r="K59" s="28">
        <f>SUM(K39,K41,K43,K45,K47,K49,K51,K53,K55,K57)</f>
        <v>0</v>
      </c>
      <c r="L59" s="22"/>
      <c r="Q59" s="20" t="str">
        <f>'Filing Information'!$O$2</f>
        <v>_0</v>
      </c>
      <c r="R59">
        <v>5</v>
      </c>
      <c r="S59" t="str">
        <f>'IP CTS CA Expenses'!G6</f>
        <v/>
      </c>
      <c r="T59">
        <v>1</v>
      </c>
      <c r="U59">
        <f>'IP CTS CA Expenses'!B53</f>
        <v>19</v>
      </c>
      <c r="V59" s="56">
        <f>'IP CTS CA Expenses'!G53</f>
        <v>0</v>
      </c>
    </row>
    <row r="60" spans="2:22" ht="6" customHeight="1" x14ac:dyDescent="0.25">
      <c r="C60" s="33"/>
      <c r="D60" s="22"/>
      <c r="E60" s="29"/>
      <c r="F60" s="29"/>
      <c r="G60" s="29"/>
      <c r="H60" s="29"/>
      <c r="I60" s="29"/>
      <c r="J60" s="29"/>
      <c r="K60" s="29"/>
      <c r="L60" s="22"/>
      <c r="Q60" s="20" t="str">
        <f>'Filing Information'!$O$2</f>
        <v>_0</v>
      </c>
      <c r="R60">
        <v>5</v>
      </c>
      <c r="S60" t="str">
        <f>'IP CTS CA Expenses'!G6</f>
        <v/>
      </c>
      <c r="T60">
        <v>1</v>
      </c>
      <c r="U60">
        <f>'IP CTS CA Expenses'!B55</f>
        <v>20</v>
      </c>
      <c r="V60" s="56">
        <f>'IP CTS CA Expenses'!G55</f>
        <v>0</v>
      </c>
    </row>
    <row r="61" spans="2:22" ht="15.75" x14ac:dyDescent="0.25">
      <c r="C61" s="247" t="s">
        <v>380</v>
      </c>
      <c r="D61" s="247"/>
      <c r="E61" s="247"/>
      <c r="F61" s="247"/>
      <c r="G61" s="247"/>
      <c r="H61" s="247"/>
      <c r="I61" s="247"/>
      <c r="J61" s="247"/>
      <c r="K61" s="247"/>
      <c r="L61" s="22"/>
      <c r="Q61" s="20" t="str">
        <f>'Filing Information'!$O$2</f>
        <v>_0</v>
      </c>
      <c r="R61">
        <v>5</v>
      </c>
      <c r="S61" t="str">
        <f>'IP CTS CA Expenses'!G6</f>
        <v/>
      </c>
      <c r="T61">
        <v>1</v>
      </c>
      <c r="U61">
        <f>'IP CTS CA Expenses'!B57</f>
        <v>21</v>
      </c>
      <c r="V61" s="56">
        <f>'IP CTS CA Expenses'!G57</f>
        <v>0</v>
      </c>
    </row>
    <row r="62" spans="2:22" ht="6" customHeight="1" x14ac:dyDescent="0.25">
      <c r="C62" s="33"/>
      <c r="D62" s="22"/>
      <c r="E62" s="27"/>
      <c r="F62" s="27"/>
      <c r="G62" s="27"/>
      <c r="H62" s="27"/>
      <c r="I62" s="27"/>
      <c r="J62" s="27"/>
      <c r="K62" s="27"/>
      <c r="L62" s="22"/>
      <c r="Q62" s="20" t="str">
        <f>'Filing Information'!$O$2</f>
        <v>_0</v>
      </c>
      <c r="R62">
        <v>5</v>
      </c>
      <c r="S62" t="str">
        <f>'IP CTS CA Expenses'!G6</f>
        <v/>
      </c>
      <c r="T62">
        <v>1</v>
      </c>
      <c r="U62">
        <f>'IP CTS CA Expenses'!B63</f>
        <v>22</v>
      </c>
      <c r="V62" s="56">
        <f>'IP CTS CA Expenses'!G63</f>
        <v>0</v>
      </c>
    </row>
    <row r="63" spans="2:22" ht="14.45" customHeight="1" x14ac:dyDescent="0.25">
      <c r="B63" s="39">
        <v>22</v>
      </c>
      <c r="C63" s="246" t="s">
        <v>84</v>
      </c>
      <c r="D63" s="252"/>
      <c r="E63" s="78">
        <v>0</v>
      </c>
      <c r="F63" s="27"/>
      <c r="G63" s="78">
        <v>0</v>
      </c>
      <c r="H63" s="27"/>
      <c r="I63" s="78">
        <v>0</v>
      </c>
      <c r="J63" s="27"/>
      <c r="K63" s="78">
        <v>0</v>
      </c>
      <c r="L63" s="22"/>
      <c r="Q63" s="20" t="str">
        <f>'Filing Information'!$O$2</f>
        <v>_0</v>
      </c>
      <c r="R63">
        <v>5</v>
      </c>
      <c r="S63" t="str">
        <f>'IP CTS CA Expenses'!G6</f>
        <v/>
      </c>
      <c r="T63">
        <v>1</v>
      </c>
      <c r="U63">
        <f>'IP CTS CA Expenses'!B65</f>
        <v>23</v>
      </c>
      <c r="V63" s="56">
        <f>'IP CTS CA Expenses'!G65</f>
        <v>0</v>
      </c>
    </row>
    <row r="64" spans="2:22" ht="6" customHeight="1" x14ac:dyDescent="0.25">
      <c r="C64" s="34"/>
      <c r="D64" s="112"/>
      <c r="E64" s="27"/>
      <c r="F64" s="27"/>
      <c r="G64" s="27"/>
      <c r="H64" s="27"/>
      <c r="I64" s="27"/>
      <c r="J64" s="27"/>
      <c r="K64" s="27"/>
      <c r="L64" s="22"/>
      <c r="Q64" s="20" t="str">
        <f>'Filing Information'!$O$2</f>
        <v>_0</v>
      </c>
      <c r="R64">
        <v>5</v>
      </c>
      <c r="S64" t="str">
        <f>'IP CTS CA Expenses'!G6</f>
        <v/>
      </c>
      <c r="T64">
        <v>1</v>
      </c>
      <c r="U64">
        <f>'IP CTS CA Expenses'!B67</f>
        <v>24</v>
      </c>
      <c r="V64" s="56">
        <f>'IP CTS CA Expenses'!G67</f>
        <v>0</v>
      </c>
    </row>
    <row r="65" spans="2:22" ht="15" x14ac:dyDescent="0.25">
      <c r="B65" s="39">
        <v>23</v>
      </c>
      <c r="C65" s="246" t="s">
        <v>86</v>
      </c>
      <c r="D65" s="252"/>
      <c r="E65" s="78">
        <v>0</v>
      </c>
      <c r="F65" s="27"/>
      <c r="G65" s="78">
        <v>0</v>
      </c>
      <c r="H65" s="27"/>
      <c r="I65" s="78">
        <v>0</v>
      </c>
      <c r="J65" s="27"/>
      <c r="K65" s="78">
        <v>0</v>
      </c>
      <c r="L65" s="22"/>
      <c r="Q65" s="20" t="str">
        <f>'Filing Information'!$O$2</f>
        <v>_0</v>
      </c>
      <c r="R65">
        <v>5</v>
      </c>
      <c r="S65" t="str">
        <f>'IP CTS CA Expenses'!G6</f>
        <v/>
      </c>
      <c r="T65">
        <v>1</v>
      </c>
      <c r="U65">
        <f>'IP CTS CA Expenses'!B69</f>
        <v>25</v>
      </c>
      <c r="V65" s="56">
        <f>'IP CTS CA Expenses'!G69</f>
        <v>0</v>
      </c>
    </row>
    <row r="66" spans="2:22" ht="6" customHeight="1" x14ac:dyDescent="0.25">
      <c r="C66" s="34"/>
      <c r="D66" s="112"/>
      <c r="E66" s="27"/>
      <c r="F66" s="27"/>
      <c r="G66" s="27"/>
      <c r="H66" s="27"/>
      <c r="I66" s="27"/>
      <c r="J66" s="27"/>
      <c r="K66" s="27"/>
      <c r="L66" s="22"/>
      <c r="Q66" s="20" t="str">
        <f>'Filing Information'!$O$2</f>
        <v>_0</v>
      </c>
      <c r="R66">
        <v>5</v>
      </c>
      <c r="S66" t="str">
        <f>'IP CTS CA Expenses'!G6</f>
        <v/>
      </c>
      <c r="T66">
        <v>1</v>
      </c>
      <c r="U66">
        <f>'IP CTS CA Expenses'!B71</f>
        <v>26</v>
      </c>
      <c r="V66" s="56">
        <f>'IP CTS CA Expenses'!G71</f>
        <v>0</v>
      </c>
    </row>
    <row r="67" spans="2:22" ht="15" x14ac:dyDescent="0.25">
      <c r="B67" s="39">
        <v>24</v>
      </c>
      <c r="C67" s="246" t="s">
        <v>88</v>
      </c>
      <c r="D67" s="252"/>
      <c r="E67" s="78">
        <v>0</v>
      </c>
      <c r="F67" s="27"/>
      <c r="G67" s="78">
        <v>0</v>
      </c>
      <c r="H67" s="27"/>
      <c r="I67" s="78">
        <v>0</v>
      </c>
      <c r="J67" s="27"/>
      <c r="K67" s="78">
        <v>0</v>
      </c>
      <c r="L67" s="22"/>
      <c r="Q67" s="20" t="str">
        <f>'Filing Information'!$O$2</f>
        <v>_0</v>
      </c>
      <c r="R67">
        <v>5</v>
      </c>
      <c r="S67" t="str">
        <f>'IP CTS CA Expenses'!G6</f>
        <v/>
      </c>
      <c r="T67">
        <v>1</v>
      </c>
      <c r="U67">
        <f>'IP CTS CA Expenses'!B77</f>
        <v>27</v>
      </c>
      <c r="V67" s="56">
        <f>'IP CTS CA Expenses'!G77</f>
        <v>0</v>
      </c>
    </row>
    <row r="68" spans="2:22" ht="6" customHeight="1" x14ac:dyDescent="0.25">
      <c r="C68" s="34"/>
      <c r="D68" s="112"/>
      <c r="E68" s="27"/>
      <c r="F68" s="27"/>
      <c r="G68" s="27"/>
      <c r="H68" s="27"/>
      <c r="I68" s="27"/>
      <c r="J68" s="27"/>
      <c r="K68" s="27"/>
      <c r="L68" s="22"/>
      <c r="Q68" s="20" t="str">
        <f>'Filing Information'!$O$2</f>
        <v>_0</v>
      </c>
      <c r="R68">
        <v>5</v>
      </c>
      <c r="S68" t="str">
        <f>'IP CTS CA Expenses'!G6</f>
        <v/>
      </c>
      <c r="T68">
        <v>1</v>
      </c>
      <c r="U68">
        <f>'IP CTS CA Expenses'!B79</f>
        <v>28</v>
      </c>
      <c r="V68" s="56">
        <f>'IP CTS CA Expenses'!G79</f>
        <v>0</v>
      </c>
    </row>
    <row r="69" spans="2:22" ht="15" x14ac:dyDescent="0.25">
      <c r="B69" s="39">
        <v>25</v>
      </c>
      <c r="C69" s="246" t="s">
        <v>90</v>
      </c>
      <c r="D69" s="252"/>
      <c r="E69" s="78">
        <v>0</v>
      </c>
      <c r="F69" s="27"/>
      <c r="G69" s="78">
        <v>0</v>
      </c>
      <c r="H69" s="27"/>
      <c r="I69" s="78">
        <v>0</v>
      </c>
      <c r="J69" s="27"/>
      <c r="K69" s="78">
        <v>0</v>
      </c>
      <c r="L69" s="22"/>
      <c r="Q69" s="20" t="str">
        <f>'Filing Information'!$O$2</f>
        <v>_0</v>
      </c>
      <c r="R69">
        <v>5</v>
      </c>
      <c r="S69" t="str">
        <f>'IP CTS CA Expenses'!G6</f>
        <v/>
      </c>
      <c r="T69">
        <v>1</v>
      </c>
      <c r="U69">
        <f>'IP CTS CA Expenses'!B81</f>
        <v>29</v>
      </c>
      <c r="V69" s="56">
        <f>'IP CTS CA Expenses'!G81</f>
        <v>0</v>
      </c>
    </row>
    <row r="70" spans="2:22" ht="6" customHeight="1" x14ac:dyDescent="0.25">
      <c r="C70" s="34"/>
      <c r="D70" s="112"/>
      <c r="E70" s="27"/>
      <c r="F70" s="27"/>
      <c r="G70" s="27"/>
      <c r="H70" s="27"/>
      <c r="I70" s="27"/>
      <c r="J70" s="27"/>
      <c r="K70" s="27"/>
      <c r="L70" s="22"/>
      <c r="Q70" s="20" t="str">
        <f>'Filing Information'!$O$2</f>
        <v>_0</v>
      </c>
      <c r="R70">
        <v>5</v>
      </c>
      <c r="S70" t="str">
        <f>'IP CTS CA Expenses'!G6</f>
        <v/>
      </c>
      <c r="T70">
        <v>1</v>
      </c>
      <c r="U70">
        <f>'IP CTS CA Expenses'!B83</f>
        <v>30</v>
      </c>
      <c r="V70" s="56">
        <f>'IP CTS CA Expenses'!G83</f>
        <v>0</v>
      </c>
    </row>
    <row r="71" spans="2:22" ht="15" x14ac:dyDescent="0.25">
      <c r="B71" s="39">
        <v>26</v>
      </c>
      <c r="C71" s="246" t="s">
        <v>92</v>
      </c>
      <c r="D71" s="252"/>
      <c r="E71" s="78">
        <v>0</v>
      </c>
      <c r="F71" s="27"/>
      <c r="G71" s="78">
        <v>0</v>
      </c>
      <c r="H71" s="27"/>
      <c r="I71" s="78">
        <v>0</v>
      </c>
      <c r="J71" s="27"/>
      <c r="K71" s="78">
        <v>0</v>
      </c>
      <c r="L71" s="22"/>
      <c r="Q71" s="20" t="str">
        <f>'Filing Information'!$O$2</f>
        <v>_0</v>
      </c>
      <c r="R71">
        <v>5</v>
      </c>
      <c r="S71" t="str">
        <f>'IP CTS CA Expenses'!G6</f>
        <v/>
      </c>
      <c r="T71">
        <v>1</v>
      </c>
      <c r="U71">
        <f>'IP CTS CA Expenses'!B85</f>
        <v>31</v>
      </c>
      <c r="V71" s="56">
        <f>'IP CTS CA Expenses'!G85</f>
        <v>0</v>
      </c>
    </row>
    <row r="72" spans="2:22" ht="6" customHeight="1" x14ac:dyDescent="0.25">
      <c r="C72" s="33"/>
      <c r="D72" s="22"/>
      <c r="E72" s="27"/>
      <c r="F72" s="27"/>
      <c r="G72" s="27"/>
      <c r="H72" s="27"/>
      <c r="I72" s="27"/>
      <c r="J72" s="27"/>
      <c r="K72" s="27"/>
      <c r="L72" s="22"/>
      <c r="Q72" s="20" t="str">
        <f>'Filing Information'!$O$2</f>
        <v>_0</v>
      </c>
      <c r="R72">
        <v>5</v>
      </c>
      <c r="S72" t="str">
        <f>'IP CTS CA Expenses'!G6</f>
        <v/>
      </c>
      <c r="T72">
        <v>1</v>
      </c>
      <c r="U72">
        <f>'IP CTS CA Expenses'!B87</f>
        <v>32</v>
      </c>
      <c r="V72" s="56">
        <f>'IP CTS CA Expenses'!G87</f>
        <v>0</v>
      </c>
    </row>
    <row r="73" spans="2:22" ht="15.75" x14ac:dyDescent="0.25">
      <c r="C73" s="248" t="s">
        <v>373</v>
      </c>
      <c r="D73" s="255"/>
      <c r="E73" s="28">
        <f>SUM(E63,E65,E67,E69,E71)</f>
        <v>0</v>
      </c>
      <c r="F73" s="29"/>
      <c r="G73" s="28">
        <f>SUM(G63,G65,G67,G69,G71)</f>
        <v>0</v>
      </c>
      <c r="H73" s="29"/>
      <c r="I73" s="28">
        <f>SUM(I63,I65,I67,I69,I71)</f>
        <v>0</v>
      </c>
      <c r="J73" s="29"/>
      <c r="K73" s="28">
        <f>SUM(K63,K65,K67,K69,K71)</f>
        <v>0</v>
      </c>
      <c r="L73" s="22"/>
      <c r="Q73" s="20" t="str">
        <f>'Filing Information'!$O$2</f>
        <v>_0</v>
      </c>
      <c r="R73">
        <v>5</v>
      </c>
      <c r="S73" t="str">
        <f>'IP CTS CA Expenses'!G6</f>
        <v/>
      </c>
      <c r="T73">
        <v>1</v>
      </c>
      <c r="U73">
        <f>'IP CTS CA Expenses'!B89</f>
        <v>33</v>
      </c>
      <c r="V73" s="56">
        <f>'IP CTS CA Expenses'!G89</f>
        <v>0</v>
      </c>
    </row>
    <row r="74" spans="2:22" ht="6" customHeight="1" x14ac:dyDescent="0.25">
      <c r="C74" s="33"/>
      <c r="D74" s="22"/>
      <c r="E74" s="29"/>
      <c r="F74" s="29"/>
      <c r="G74" s="29"/>
      <c r="H74" s="29"/>
      <c r="I74" s="29"/>
      <c r="J74" s="29"/>
      <c r="K74" s="29"/>
      <c r="L74" s="22"/>
      <c r="Q74" s="20" t="str">
        <f>'Filing Information'!$O$2</f>
        <v>_0</v>
      </c>
      <c r="R74">
        <v>5</v>
      </c>
      <c r="S74" t="str">
        <f>'IP CTS CA Expenses'!G6</f>
        <v/>
      </c>
      <c r="T74">
        <v>1</v>
      </c>
      <c r="U74">
        <f>'IP CTS CA Expenses'!B91</f>
        <v>34</v>
      </c>
      <c r="V74" s="56">
        <f>'IP CTS CA Expenses'!G91</f>
        <v>0</v>
      </c>
    </row>
    <row r="75" spans="2:22" ht="15.75" x14ac:dyDescent="0.25">
      <c r="C75" s="247" t="s">
        <v>94</v>
      </c>
      <c r="D75" s="247"/>
      <c r="E75" s="247"/>
      <c r="F75" s="247"/>
      <c r="G75" s="247"/>
      <c r="H75" s="247"/>
      <c r="I75" s="247"/>
      <c r="J75" s="247"/>
      <c r="K75" s="247"/>
      <c r="L75" s="22"/>
      <c r="Q75" s="20" t="str">
        <f>'Filing Information'!$O$2</f>
        <v>_0</v>
      </c>
      <c r="R75">
        <v>5</v>
      </c>
      <c r="S75" t="str">
        <f>'IP CTS CA Expenses'!G6</f>
        <v/>
      </c>
      <c r="T75">
        <v>1</v>
      </c>
      <c r="U75">
        <f>'IP CTS CA Expenses'!B97</f>
        <v>35</v>
      </c>
      <c r="V75" s="56">
        <f>'IP CTS CA Expenses'!G97</f>
        <v>0</v>
      </c>
    </row>
    <row r="76" spans="2:22" ht="6" customHeight="1" x14ac:dyDescent="0.25">
      <c r="C76" s="33"/>
      <c r="D76" s="22"/>
      <c r="E76" s="27"/>
      <c r="F76" s="27"/>
      <c r="G76" s="27"/>
      <c r="H76" s="27"/>
      <c r="I76" s="27"/>
      <c r="J76" s="27"/>
      <c r="K76" s="27"/>
      <c r="L76" s="22"/>
      <c r="Q76" s="20" t="str">
        <f>'Filing Information'!$O$2</f>
        <v>_0</v>
      </c>
      <c r="R76">
        <v>5</v>
      </c>
      <c r="S76" t="str">
        <f>'IP CTS CA Expenses'!G6</f>
        <v/>
      </c>
      <c r="T76">
        <v>1</v>
      </c>
      <c r="U76">
        <f>'IP CTS CA Expenses'!B99</f>
        <v>36</v>
      </c>
      <c r="V76" s="56">
        <f>'IP CTS CA Expenses'!G99</f>
        <v>0</v>
      </c>
    </row>
    <row r="77" spans="2:22" ht="14.45" customHeight="1" x14ac:dyDescent="0.25">
      <c r="B77" s="39">
        <v>27</v>
      </c>
      <c r="C77" s="246" t="s">
        <v>95</v>
      </c>
      <c r="D77" s="246"/>
      <c r="E77" s="78">
        <v>0</v>
      </c>
      <c r="F77" s="27"/>
      <c r="G77" s="78">
        <v>0</v>
      </c>
      <c r="H77" s="27"/>
      <c r="I77" s="78">
        <v>0</v>
      </c>
      <c r="J77" s="27"/>
      <c r="K77" s="78">
        <v>0</v>
      </c>
      <c r="L77" s="22"/>
      <c r="Q77" s="20" t="str">
        <f>'Filing Information'!$O$2</f>
        <v>_0</v>
      </c>
      <c r="R77">
        <v>5</v>
      </c>
      <c r="S77" t="str">
        <f>'IP CTS CA Expenses'!G6</f>
        <v/>
      </c>
      <c r="T77">
        <v>1</v>
      </c>
      <c r="U77">
        <f>'IP CTS CA Expenses'!B101</f>
        <v>37</v>
      </c>
      <c r="V77" s="56">
        <f>'IP CTS CA Expenses'!G101</f>
        <v>0</v>
      </c>
    </row>
    <row r="78" spans="2:22" ht="6" customHeight="1" x14ac:dyDescent="0.25">
      <c r="C78" s="34"/>
      <c r="D78" s="112"/>
      <c r="E78" s="27"/>
      <c r="F78" s="27"/>
      <c r="G78" s="27"/>
      <c r="H78" s="27"/>
      <c r="I78" s="27"/>
      <c r="J78" s="27"/>
      <c r="K78" s="27"/>
      <c r="L78" s="22"/>
      <c r="Q78" s="20" t="str">
        <f>'Filing Information'!$O$2</f>
        <v>_0</v>
      </c>
      <c r="R78">
        <v>5</v>
      </c>
      <c r="S78" t="str">
        <f>'IP CTS CA Expenses'!G6</f>
        <v/>
      </c>
      <c r="T78">
        <v>1</v>
      </c>
      <c r="U78">
        <f>'IP CTS CA Expenses'!B103</f>
        <v>38</v>
      </c>
      <c r="V78" s="56">
        <f>'IP CTS CA Expenses'!G103</f>
        <v>0</v>
      </c>
    </row>
    <row r="79" spans="2:22" ht="15" x14ac:dyDescent="0.25">
      <c r="B79" s="39">
        <v>28</v>
      </c>
      <c r="C79" s="246" t="s">
        <v>97</v>
      </c>
      <c r="D79" s="246"/>
      <c r="E79" s="78">
        <v>0</v>
      </c>
      <c r="F79" s="27"/>
      <c r="G79" s="78">
        <v>0</v>
      </c>
      <c r="H79" s="27"/>
      <c r="I79" s="78">
        <v>0</v>
      </c>
      <c r="J79" s="27"/>
      <c r="K79" s="78">
        <v>0</v>
      </c>
      <c r="L79" s="22"/>
      <c r="Q79" s="20" t="str">
        <f>'Filing Information'!$O$2</f>
        <v>_0</v>
      </c>
      <c r="R79">
        <v>5</v>
      </c>
      <c r="S79" t="str">
        <f>'IP CTS CA Expenses'!G6</f>
        <v/>
      </c>
      <c r="T79">
        <v>1</v>
      </c>
      <c r="U79">
        <f>'IP CTS CA Expenses'!B105</f>
        <v>39</v>
      </c>
      <c r="V79" s="56">
        <f>'IP CTS CA Expenses'!G105</f>
        <v>0</v>
      </c>
    </row>
    <row r="80" spans="2:22" ht="6" customHeight="1" x14ac:dyDescent="0.25">
      <c r="C80" s="34"/>
      <c r="D80" s="112"/>
      <c r="E80" s="27"/>
      <c r="F80" s="27"/>
      <c r="G80" s="27"/>
      <c r="H80" s="27"/>
      <c r="I80" s="27"/>
      <c r="J80" s="27"/>
      <c r="K80" s="27"/>
      <c r="L80" s="22"/>
      <c r="Q80" s="20" t="str">
        <f>'Filing Information'!$O$2</f>
        <v>_0</v>
      </c>
      <c r="R80">
        <v>5</v>
      </c>
      <c r="S80" t="str">
        <f>'IP CTS CA Expenses'!I6</f>
        <v/>
      </c>
      <c r="T80">
        <v>0</v>
      </c>
      <c r="U80">
        <f>'IP CTS CA Expenses'!B9</f>
        <v>1</v>
      </c>
      <c r="V80" s="56">
        <f>'IP CTS CA Expenses'!I9</f>
        <v>0</v>
      </c>
    </row>
    <row r="81" spans="2:22" ht="15" x14ac:dyDescent="0.25">
      <c r="B81" s="39">
        <v>29</v>
      </c>
      <c r="C81" s="246" t="s">
        <v>99</v>
      </c>
      <c r="D81" s="246"/>
      <c r="E81" s="78">
        <v>0</v>
      </c>
      <c r="F81" s="27"/>
      <c r="G81" s="78">
        <v>0</v>
      </c>
      <c r="H81" s="27"/>
      <c r="I81" s="78">
        <v>0</v>
      </c>
      <c r="J81" s="27"/>
      <c r="K81" s="78">
        <v>0</v>
      </c>
      <c r="L81" s="22"/>
      <c r="Q81" s="20" t="str">
        <f>'Filing Information'!$O$2</f>
        <v>_0</v>
      </c>
      <c r="R81">
        <v>5</v>
      </c>
      <c r="S81" t="str">
        <f>'IP CTS CA Expenses'!I6</f>
        <v/>
      </c>
      <c r="T81">
        <v>0</v>
      </c>
      <c r="U81">
        <f>'IP CTS CA Expenses'!B11</f>
        <v>2</v>
      </c>
      <c r="V81" s="56">
        <f>'IP CTS CA Expenses'!I11</f>
        <v>0</v>
      </c>
    </row>
    <row r="82" spans="2:22" ht="6" customHeight="1" x14ac:dyDescent="0.25">
      <c r="C82" s="34"/>
      <c r="D82" s="112"/>
      <c r="E82" s="27"/>
      <c r="F82" s="27"/>
      <c r="G82" s="27"/>
      <c r="H82" s="27"/>
      <c r="I82" s="27"/>
      <c r="J82" s="27"/>
      <c r="K82" s="27"/>
      <c r="L82" s="22"/>
      <c r="Q82" s="20" t="str">
        <f>'Filing Information'!$O$2</f>
        <v>_0</v>
      </c>
      <c r="R82">
        <v>5</v>
      </c>
      <c r="S82" t="str">
        <f>'IP CTS CA Expenses'!I6</f>
        <v/>
      </c>
      <c r="T82">
        <v>0</v>
      </c>
      <c r="U82">
        <f>'IP CTS CA Expenses'!B13</f>
        <v>3</v>
      </c>
      <c r="V82" s="56">
        <f>'IP CTS CA Expenses'!I13</f>
        <v>0</v>
      </c>
    </row>
    <row r="83" spans="2:22" ht="15" x14ac:dyDescent="0.25">
      <c r="B83" s="39">
        <v>30</v>
      </c>
      <c r="C83" s="246" t="s">
        <v>100</v>
      </c>
      <c r="D83" s="246"/>
      <c r="E83" s="78">
        <v>0</v>
      </c>
      <c r="F83" s="27"/>
      <c r="G83" s="78">
        <v>0</v>
      </c>
      <c r="H83" s="27"/>
      <c r="I83" s="78">
        <v>0</v>
      </c>
      <c r="J83" s="27"/>
      <c r="K83" s="78">
        <v>0</v>
      </c>
      <c r="L83" s="22"/>
      <c r="Q83" s="20" t="str">
        <f>'Filing Information'!$O$2</f>
        <v>_0</v>
      </c>
      <c r="R83">
        <v>5</v>
      </c>
      <c r="S83" t="str">
        <f>'IP CTS CA Expenses'!I6</f>
        <v/>
      </c>
      <c r="T83">
        <v>0</v>
      </c>
      <c r="U83">
        <f>'IP CTS CA Expenses'!B15</f>
        <v>4</v>
      </c>
      <c r="V83" s="56">
        <f>'IP CTS CA Expenses'!I15</f>
        <v>0</v>
      </c>
    </row>
    <row r="84" spans="2:22" ht="6" customHeight="1" x14ac:dyDescent="0.25">
      <c r="C84" s="34"/>
      <c r="D84" s="112"/>
      <c r="E84" s="27"/>
      <c r="F84" s="27"/>
      <c r="G84" s="27"/>
      <c r="H84" s="27"/>
      <c r="I84" s="27"/>
      <c r="J84" s="27"/>
      <c r="K84" s="27"/>
      <c r="L84" s="22"/>
      <c r="Q84" s="20" t="str">
        <f>'Filing Information'!$O$2</f>
        <v>_0</v>
      </c>
      <c r="R84">
        <v>5</v>
      </c>
      <c r="S84" t="str">
        <f>'IP CTS CA Expenses'!I6</f>
        <v/>
      </c>
      <c r="T84">
        <v>0</v>
      </c>
      <c r="U84">
        <f>'IP CTS CA Expenses'!B17</f>
        <v>5</v>
      </c>
      <c r="V84" s="56">
        <f>'IP CTS CA Expenses'!I17</f>
        <v>0</v>
      </c>
    </row>
    <row r="85" spans="2:22" ht="15" x14ac:dyDescent="0.25">
      <c r="B85" s="39">
        <v>31</v>
      </c>
      <c r="C85" s="246" t="s">
        <v>101</v>
      </c>
      <c r="D85" s="246"/>
      <c r="E85" s="78">
        <v>0</v>
      </c>
      <c r="F85" s="27"/>
      <c r="G85" s="78">
        <v>0</v>
      </c>
      <c r="H85" s="27"/>
      <c r="I85" s="78">
        <v>0</v>
      </c>
      <c r="J85" s="27"/>
      <c r="K85" s="78">
        <v>0</v>
      </c>
      <c r="L85" s="22"/>
      <c r="Q85" s="20" t="str">
        <f>'Filing Information'!$O$2</f>
        <v>_0</v>
      </c>
      <c r="R85">
        <v>5</v>
      </c>
      <c r="S85" t="str">
        <f>'IP CTS CA Expenses'!I6</f>
        <v/>
      </c>
      <c r="T85">
        <v>0</v>
      </c>
      <c r="U85">
        <f>'IP CTS CA Expenses'!B19</f>
        <v>6</v>
      </c>
      <c r="V85" s="56">
        <f>'IP CTS CA Expenses'!I19</f>
        <v>0</v>
      </c>
    </row>
    <row r="86" spans="2:22" ht="6" customHeight="1" x14ac:dyDescent="0.25">
      <c r="C86" s="34"/>
      <c r="D86" s="112"/>
      <c r="E86" s="27"/>
      <c r="F86" s="27"/>
      <c r="G86" s="27"/>
      <c r="H86" s="27"/>
      <c r="I86" s="27"/>
      <c r="J86" s="27"/>
      <c r="K86" s="27"/>
      <c r="L86" s="22"/>
      <c r="Q86" s="20" t="str">
        <f>'Filing Information'!$O$2</f>
        <v>_0</v>
      </c>
      <c r="R86">
        <v>5</v>
      </c>
      <c r="S86" t="str">
        <f>'IP CTS CA Expenses'!I6</f>
        <v/>
      </c>
      <c r="T86">
        <v>0</v>
      </c>
      <c r="U86">
        <f>'IP CTS CA Expenses'!B25</f>
        <v>7</v>
      </c>
      <c r="V86" s="56">
        <f>'IP CTS CA Expenses'!I25</f>
        <v>0</v>
      </c>
    </row>
    <row r="87" spans="2:22" ht="15" x14ac:dyDescent="0.25">
      <c r="B87" s="39">
        <v>32</v>
      </c>
      <c r="C87" s="246" t="s">
        <v>102</v>
      </c>
      <c r="D87" s="246"/>
      <c r="E87" s="78">
        <v>0</v>
      </c>
      <c r="F87" s="27"/>
      <c r="G87" s="78">
        <v>0</v>
      </c>
      <c r="H87" s="27"/>
      <c r="I87" s="78">
        <v>0</v>
      </c>
      <c r="J87" s="27"/>
      <c r="K87" s="78">
        <v>0</v>
      </c>
      <c r="L87" s="22"/>
      <c r="Q87" s="20" t="str">
        <f>'Filing Information'!$O$2</f>
        <v>_0</v>
      </c>
      <c r="R87">
        <v>5</v>
      </c>
      <c r="S87" t="str">
        <f>'IP CTS CA Expenses'!I6</f>
        <v/>
      </c>
      <c r="T87">
        <v>0</v>
      </c>
      <c r="U87">
        <f>'IP CTS CA Expenses'!B27</f>
        <v>8</v>
      </c>
      <c r="V87" s="56">
        <f>'IP CTS CA Expenses'!I27</f>
        <v>0</v>
      </c>
    </row>
    <row r="88" spans="2:22" ht="6" customHeight="1" x14ac:dyDescent="0.25">
      <c r="C88" s="34"/>
      <c r="D88" s="112"/>
      <c r="E88" s="27"/>
      <c r="F88" s="27"/>
      <c r="G88" s="27"/>
      <c r="H88" s="27"/>
      <c r="I88" s="27"/>
      <c r="J88" s="27"/>
      <c r="K88" s="27"/>
      <c r="L88" s="22"/>
      <c r="Q88" s="20" t="str">
        <f>'Filing Information'!$O$2</f>
        <v>_0</v>
      </c>
      <c r="R88">
        <v>5</v>
      </c>
      <c r="S88" t="str">
        <f>'IP CTS CA Expenses'!I6</f>
        <v/>
      </c>
      <c r="T88">
        <v>0</v>
      </c>
      <c r="U88">
        <f>'IP CTS CA Expenses'!B29</f>
        <v>9</v>
      </c>
      <c r="V88" s="56">
        <f>'IP CTS CA Expenses'!I29</f>
        <v>0</v>
      </c>
    </row>
    <row r="89" spans="2:22" ht="15" x14ac:dyDescent="0.25">
      <c r="B89" s="39">
        <v>33</v>
      </c>
      <c r="C89" s="246" t="s">
        <v>381</v>
      </c>
      <c r="D89" s="246"/>
      <c r="E89" s="78">
        <v>0</v>
      </c>
      <c r="F89" s="27"/>
      <c r="G89" s="78">
        <v>0</v>
      </c>
      <c r="H89" s="27"/>
      <c r="I89" s="78">
        <v>0</v>
      </c>
      <c r="J89" s="27"/>
      <c r="K89" s="78">
        <v>0</v>
      </c>
      <c r="L89" s="22"/>
      <c r="Q89" s="20" t="str">
        <f>'Filing Information'!$O$2</f>
        <v>_0</v>
      </c>
      <c r="R89">
        <v>5</v>
      </c>
      <c r="S89" t="str">
        <f>'IP CTS CA Expenses'!I6</f>
        <v/>
      </c>
      <c r="T89">
        <v>0</v>
      </c>
      <c r="U89">
        <f>'IP CTS CA Expenses'!B31</f>
        <v>10</v>
      </c>
      <c r="V89" s="56">
        <f>'IP CTS CA Expenses'!I31</f>
        <v>0</v>
      </c>
    </row>
    <row r="90" spans="2:22" ht="6" customHeight="1" x14ac:dyDescent="0.25">
      <c r="C90" s="34"/>
      <c r="D90" s="112"/>
      <c r="E90" s="27"/>
      <c r="F90" s="27"/>
      <c r="G90" s="27"/>
      <c r="H90" s="27"/>
      <c r="I90" s="27"/>
      <c r="J90" s="27"/>
      <c r="K90" s="27"/>
      <c r="L90" s="22"/>
      <c r="Q90" s="20" t="str">
        <f>'Filing Information'!$O$2</f>
        <v>_0</v>
      </c>
      <c r="R90">
        <v>5</v>
      </c>
      <c r="S90" t="str">
        <f>'IP CTS CA Expenses'!I6</f>
        <v/>
      </c>
      <c r="T90">
        <v>0</v>
      </c>
      <c r="U90">
        <f>'IP CTS CA Expenses'!B33</f>
        <v>11</v>
      </c>
      <c r="V90" s="56">
        <f>'IP CTS CA Expenses'!I33</f>
        <v>0</v>
      </c>
    </row>
    <row r="91" spans="2:22" ht="15" x14ac:dyDescent="0.25">
      <c r="B91" s="39">
        <v>34</v>
      </c>
      <c r="C91" s="246" t="s">
        <v>106</v>
      </c>
      <c r="D91" s="246"/>
      <c r="E91" s="78">
        <v>0</v>
      </c>
      <c r="F91" s="27"/>
      <c r="G91" s="78">
        <v>0</v>
      </c>
      <c r="H91" s="27"/>
      <c r="I91" s="78">
        <v>0</v>
      </c>
      <c r="J91" s="27"/>
      <c r="K91" s="78">
        <v>0</v>
      </c>
      <c r="L91" s="22"/>
      <c r="Q91" s="20" t="str">
        <f>'Filing Information'!$O$2</f>
        <v>_0</v>
      </c>
      <c r="R91">
        <v>5</v>
      </c>
      <c r="S91" t="str">
        <f>'IP CTS CA Expenses'!I6</f>
        <v/>
      </c>
      <c r="T91">
        <v>0</v>
      </c>
      <c r="U91">
        <f>'IP CTS CA Expenses'!B39</f>
        <v>12</v>
      </c>
      <c r="V91" s="56">
        <f>'IP CTS CA Expenses'!I39</f>
        <v>0</v>
      </c>
    </row>
    <row r="92" spans="2:22" ht="6" customHeight="1" x14ac:dyDescent="0.25">
      <c r="C92" s="33"/>
      <c r="D92" s="22"/>
      <c r="E92" s="27"/>
      <c r="F92" s="27"/>
      <c r="G92" s="27"/>
      <c r="H92" s="27"/>
      <c r="I92" s="27"/>
      <c r="J92" s="27"/>
      <c r="K92" s="27"/>
      <c r="L92" s="22"/>
      <c r="Q92" s="20" t="str">
        <f>'Filing Information'!$O$2</f>
        <v>_0</v>
      </c>
      <c r="R92">
        <v>5</v>
      </c>
      <c r="S92" t="str">
        <f>'IP CTS CA Expenses'!I6</f>
        <v/>
      </c>
      <c r="T92">
        <v>0</v>
      </c>
      <c r="U92">
        <f>'IP CTS CA Expenses'!B41</f>
        <v>13</v>
      </c>
      <c r="V92" s="56">
        <f>'IP CTS CA Expenses'!I41</f>
        <v>0</v>
      </c>
    </row>
    <row r="93" spans="2:22" ht="15.75" x14ac:dyDescent="0.25">
      <c r="C93" s="248" t="s">
        <v>373</v>
      </c>
      <c r="D93" s="248"/>
      <c r="E93" s="28">
        <f>SUM(E77,E79,E81,E83,E85,E87,E89,E91)</f>
        <v>0</v>
      </c>
      <c r="F93" s="29"/>
      <c r="G93" s="28">
        <f>SUM(G77,G79,G81,G83,G85,G87,G89,G91)</f>
        <v>0</v>
      </c>
      <c r="H93" s="29"/>
      <c r="I93" s="28">
        <f>SUM(I77,I79,I81,I83,I85,I87,I89,I91)</f>
        <v>0</v>
      </c>
      <c r="J93" s="29"/>
      <c r="K93" s="28">
        <f>SUM(K77,K79,K81,K83,K85,K87,K89,K91)</f>
        <v>0</v>
      </c>
      <c r="L93" s="22"/>
      <c r="Q93" s="20" t="str">
        <f>'Filing Information'!$O$2</f>
        <v>_0</v>
      </c>
      <c r="R93">
        <v>5</v>
      </c>
      <c r="S93" t="str">
        <f>'IP CTS CA Expenses'!I6</f>
        <v/>
      </c>
      <c r="T93">
        <v>0</v>
      </c>
      <c r="U93">
        <f>'IP CTS CA Expenses'!B43</f>
        <v>14</v>
      </c>
      <c r="V93" s="56">
        <f>'IP CTS CA Expenses'!I43</f>
        <v>0</v>
      </c>
    </row>
    <row r="94" spans="2:22" ht="6" customHeight="1" x14ac:dyDescent="0.25">
      <c r="C94" s="33"/>
      <c r="D94" s="22"/>
      <c r="E94" s="22"/>
      <c r="F94" s="22"/>
      <c r="G94" s="22"/>
      <c r="H94" s="22"/>
      <c r="I94" s="22"/>
      <c r="J94" s="22"/>
      <c r="K94" s="22"/>
      <c r="L94" s="22"/>
      <c r="Q94" s="20" t="str">
        <f>'Filing Information'!$O$2</f>
        <v>_0</v>
      </c>
      <c r="R94">
        <v>5</v>
      </c>
      <c r="S94" t="str">
        <f>'IP CTS CA Expenses'!I6</f>
        <v/>
      </c>
      <c r="T94">
        <v>0</v>
      </c>
      <c r="U94">
        <f>'IP CTS CA Expenses'!B45</f>
        <v>15</v>
      </c>
      <c r="V94" s="56">
        <f>'IP CTS CA Expenses'!I45</f>
        <v>0</v>
      </c>
    </row>
    <row r="95" spans="2:22" ht="15.75" x14ac:dyDescent="0.25">
      <c r="C95" s="247" t="s">
        <v>172</v>
      </c>
      <c r="D95" s="247"/>
      <c r="E95" s="247"/>
      <c r="F95" s="247"/>
      <c r="G95" s="247"/>
      <c r="H95" s="247"/>
      <c r="I95" s="247"/>
      <c r="J95" s="247"/>
      <c r="K95" s="247"/>
      <c r="L95" s="22"/>
      <c r="Q95" s="20" t="str">
        <f>'Filing Information'!$O$2</f>
        <v>_0</v>
      </c>
      <c r="R95">
        <v>5</v>
      </c>
      <c r="S95" t="str">
        <f>'IP CTS CA Expenses'!I6</f>
        <v/>
      </c>
      <c r="T95">
        <v>0</v>
      </c>
      <c r="U95">
        <f>'IP CTS CA Expenses'!B47</f>
        <v>16</v>
      </c>
      <c r="V95" s="56">
        <f>'IP CTS CA Expenses'!I47</f>
        <v>0</v>
      </c>
    </row>
    <row r="96" spans="2:22" ht="6" customHeight="1" x14ac:dyDescent="0.25">
      <c r="C96" s="34"/>
      <c r="D96" s="112"/>
      <c r="E96" s="27"/>
      <c r="F96" s="27"/>
      <c r="G96" s="27"/>
      <c r="H96" s="27"/>
      <c r="I96" s="27"/>
      <c r="J96" s="27"/>
      <c r="K96" s="27"/>
      <c r="L96" s="22"/>
      <c r="Q96" s="20" t="str">
        <f>'Filing Information'!$O$2</f>
        <v>_0</v>
      </c>
      <c r="R96">
        <v>5</v>
      </c>
      <c r="S96" t="str">
        <f>'IP CTS CA Expenses'!I6</f>
        <v/>
      </c>
      <c r="T96">
        <v>0</v>
      </c>
      <c r="U96">
        <f>'IP CTS CA Expenses'!B49</f>
        <v>17</v>
      </c>
      <c r="V96" s="56">
        <f>'IP CTS CA Expenses'!I49</f>
        <v>0</v>
      </c>
    </row>
    <row r="97" spans="2:22" ht="14.45" customHeight="1" x14ac:dyDescent="0.25">
      <c r="B97" s="39">
        <v>35</v>
      </c>
      <c r="C97" s="246" t="s">
        <v>84</v>
      </c>
      <c r="D97" s="246"/>
      <c r="E97" s="78">
        <v>0</v>
      </c>
      <c r="F97" s="27"/>
      <c r="G97" s="78">
        <v>0</v>
      </c>
      <c r="H97" s="27"/>
      <c r="I97" s="78">
        <v>0</v>
      </c>
      <c r="J97" s="27"/>
      <c r="K97" s="78">
        <v>0</v>
      </c>
      <c r="L97" s="22"/>
      <c r="Q97" s="20" t="str">
        <f>'Filing Information'!$O$2</f>
        <v>_0</v>
      </c>
      <c r="R97">
        <v>5</v>
      </c>
      <c r="S97" t="str">
        <f>'IP CTS CA Expenses'!I6</f>
        <v/>
      </c>
      <c r="T97">
        <v>0</v>
      </c>
      <c r="U97">
        <f>'IP CTS CA Expenses'!B51</f>
        <v>18</v>
      </c>
      <c r="V97" s="56">
        <f>'IP CTS CA Expenses'!I51</f>
        <v>0</v>
      </c>
    </row>
    <row r="98" spans="2:22" ht="6" customHeight="1" x14ac:dyDescent="0.25">
      <c r="C98" s="34"/>
      <c r="D98" s="112"/>
      <c r="E98" s="27"/>
      <c r="F98" s="27"/>
      <c r="G98" s="27"/>
      <c r="H98" s="27"/>
      <c r="I98" s="27"/>
      <c r="J98" s="27"/>
      <c r="K98" s="27"/>
      <c r="L98" s="22"/>
      <c r="Q98" s="20" t="str">
        <f>'Filing Information'!$O$2</f>
        <v>_0</v>
      </c>
      <c r="R98">
        <v>5</v>
      </c>
      <c r="S98" t="str">
        <f>'IP CTS CA Expenses'!I6</f>
        <v/>
      </c>
      <c r="T98">
        <v>0</v>
      </c>
      <c r="U98">
        <f>'IP CTS CA Expenses'!B53</f>
        <v>19</v>
      </c>
      <c r="V98" s="56">
        <f>'IP CTS CA Expenses'!I53</f>
        <v>0</v>
      </c>
    </row>
    <row r="99" spans="2:22" ht="15" x14ac:dyDescent="0.25">
      <c r="B99" s="39">
        <v>36</v>
      </c>
      <c r="C99" s="246" t="s">
        <v>86</v>
      </c>
      <c r="D99" s="246"/>
      <c r="E99" s="78">
        <v>0</v>
      </c>
      <c r="F99" s="27"/>
      <c r="G99" s="78">
        <v>0</v>
      </c>
      <c r="H99" s="27"/>
      <c r="I99" s="78">
        <v>0</v>
      </c>
      <c r="J99" s="27"/>
      <c r="K99" s="78">
        <v>0</v>
      </c>
      <c r="L99" s="22"/>
      <c r="Q99" s="20" t="str">
        <f>'Filing Information'!$O$2</f>
        <v>_0</v>
      </c>
      <c r="R99">
        <v>5</v>
      </c>
      <c r="S99" t="str">
        <f>'IP CTS CA Expenses'!I6</f>
        <v/>
      </c>
      <c r="T99">
        <v>0</v>
      </c>
      <c r="U99">
        <f>'IP CTS CA Expenses'!B55</f>
        <v>20</v>
      </c>
      <c r="V99" s="56">
        <f>'IP CTS CA Expenses'!I55</f>
        <v>0</v>
      </c>
    </row>
    <row r="100" spans="2:22" ht="6" customHeight="1" x14ac:dyDescent="0.25">
      <c r="C100" s="34"/>
      <c r="D100" s="112"/>
      <c r="E100" s="27"/>
      <c r="F100" s="27"/>
      <c r="G100" s="27"/>
      <c r="H100" s="27"/>
      <c r="I100" s="27"/>
      <c r="J100" s="27"/>
      <c r="K100" s="27"/>
      <c r="L100" s="22"/>
      <c r="Q100" s="20" t="str">
        <f>'Filing Information'!$O$2</f>
        <v>_0</v>
      </c>
      <c r="R100">
        <v>5</v>
      </c>
      <c r="S100" t="str">
        <f>'IP CTS CA Expenses'!I6</f>
        <v/>
      </c>
      <c r="T100">
        <v>0</v>
      </c>
      <c r="U100">
        <f>'IP CTS CA Expenses'!B57</f>
        <v>21</v>
      </c>
      <c r="V100" s="56">
        <f>'IP CTS CA Expenses'!I57</f>
        <v>0</v>
      </c>
    </row>
    <row r="101" spans="2:22" ht="15" x14ac:dyDescent="0.25">
      <c r="B101" s="39">
        <v>37</v>
      </c>
      <c r="C101" s="246" t="s">
        <v>88</v>
      </c>
      <c r="D101" s="246"/>
      <c r="E101" s="78">
        <v>0</v>
      </c>
      <c r="F101" s="27"/>
      <c r="G101" s="78">
        <v>0</v>
      </c>
      <c r="H101" s="27"/>
      <c r="I101" s="78">
        <v>0</v>
      </c>
      <c r="J101" s="27"/>
      <c r="K101" s="78">
        <v>0</v>
      </c>
      <c r="L101" s="22"/>
      <c r="Q101" s="20" t="str">
        <f>'Filing Information'!$O$2</f>
        <v>_0</v>
      </c>
      <c r="R101">
        <v>5</v>
      </c>
      <c r="S101" t="str">
        <f>'IP CTS CA Expenses'!I6</f>
        <v/>
      </c>
      <c r="T101">
        <v>0</v>
      </c>
      <c r="U101">
        <f>'IP CTS CA Expenses'!B63</f>
        <v>22</v>
      </c>
      <c r="V101" s="56">
        <f>'IP CTS CA Expenses'!I63</f>
        <v>0</v>
      </c>
    </row>
    <row r="102" spans="2:22" ht="6" customHeight="1" x14ac:dyDescent="0.25">
      <c r="C102" s="34"/>
      <c r="D102" s="112"/>
      <c r="E102" s="27"/>
      <c r="F102" s="27"/>
      <c r="G102" s="27"/>
      <c r="H102" s="27"/>
      <c r="I102" s="27"/>
      <c r="J102" s="27"/>
      <c r="K102" s="27"/>
      <c r="L102" s="22"/>
      <c r="Q102" s="20" t="str">
        <f>'Filing Information'!$O$2</f>
        <v>_0</v>
      </c>
      <c r="R102">
        <v>5</v>
      </c>
      <c r="S102" t="str">
        <f>'IP CTS CA Expenses'!I6</f>
        <v/>
      </c>
      <c r="T102">
        <v>0</v>
      </c>
      <c r="U102">
        <f>'IP CTS CA Expenses'!B65</f>
        <v>23</v>
      </c>
      <c r="V102" s="56">
        <f>'IP CTS CA Expenses'!I65</f>
        <v>0</v>
      </c>
    </row>
    <row r="103" spans="2:22" ht="15" x14ac:dyDescent="0.25">
      <c r="B103" s="39">
        <v>38</v>
      </c>
      <c r="C103" s="246" t="s">
        <v>90</v>
      </c>
      <c r="D103" s="246"/>
      <c r="E103" s="78">
        <v>0</v>
      </c>
      <c r="F103" s="27"/>
      <c r="G103" s="78">
        <v>0</v>
      </c>
      <c r="H103" s="27"/>
      <c r="I103" s="78">
        <v>0</v>
      </c>
      <c r="J103" s="27"/>
      <c r="K103" s="78">
        <v>0</v>
      </c>
      <c r="L103" s="22"/>
      <c r="Q103" s="20" t="str">
        <f>'Filing Information'!$O$2</f>
        <v>_0</v>
      </c>
      <c r="R103">
        <v>5</v>
      </c>
      <c r="S103" t="str">
        <f>'IP CTS CA Expenses'!I6</f>
        <v/>
      </c>
      <c r="T103">
        <v>0</v>
      </c>
      <c r="U103">
        <f>'IP CTS CA Expenses'!B67</f>
        <v>24</v>
      </c>
      <c r="V103" s="56">
        <f>'IP CTS CA Expenses'!I67</f>
        <v>0</v>
      </c>
    </row>
    <row r="104" spans="2:22" ht="6" customHeight="1" x14ac:dyDescent="0.25">
      <c r="C104" s="34"/>
      <c r="D104" s="112"/>
      <c r="E104" s="27"/>
      <c r="F104" s="27"/>
      <c r="G104" s="27"/>
      <c r="H104" s="27"/>
      <c r="I104" s="27"/>
      <c r="J104" s="27"/>
      <c r="K104" s="27"/>
      <c r="L104" s="22"/>
      <c r="Q104" s="20" t="str">
        <f>'Filing Information'!$O$2</f>
        <v>_0</v>
      </c>
      <c r="R104">
        <v>5</v>
      </c>
      <c r="S104" t="str">
        <f>'IP CTS CA Expenses'!I6</f>
        <v/>
      </c>
      <c r="T104">
        <v>0</v>
      </c>
      <c r="U104">
        <f>'IP CTS CA Expenses'!B69</f>
        <v>25</v>
      </c>
      <c r="V104" s="56">
        <f>'IP CTS CA Expenses'!I69</f>
        <v>0</v>
      </c>
    </row>
    <row r="105" spans="2:22" ht="15" x14ac:dyDescent="0.25">
      <c r="B105" s="39">
        <v>39</v>
      </c>
      <c r="C105" s="246" t="s">
        <v>92</v>
      </c>
      <c r="D105" s="246"/>
      <c r="E105" s="78">
        <v>0</v>
      </c>
      <c r="F105" s="27"/>
      <c r="G105" s="78">
        <v>0</v>
      </c>
      <c r="H105" s="27"/>
      <c r="I105" s="78">
        <v>0</v>
      </c>
      <c r="J105" s="27"/>
      <c r="K105" s="78">
        <v>0</v>
      </c>
      <c r="L105" s="22"/>
      <c r="Q105" s="20" t="str">
        <f>'Filing Information'!$O$2</f>
        <v>_0</v>
      </c>
      <c r="R105">
        <v>5</v>
      </c>
      <c r="S105" t="str">
        <f>'IP CTS CA Expenses'!I6</f>
        <v/>
      </c>
      <c r="T105">
        <v>0</v>
      </c>
      <c r="U105">
        <f>'IP CTS CA Expenses'!B71</f>
        <v>26</v>
      </c>
      <c r="V105" s="56">
        <f>'IP CTS CA Expenses'!I71</f>
        <v>0</v>
      </c>
    </row>
    <row r="106" spans="2:22" ht="6" customHeight="1" x14ac:dyDescent="0.25">
      <c r="C106" s="33"/>
      <c r="D106" s="22"/>
      <c r="E106" s="27"/>
      <c r="F106" s="27"/>
      <c r="G106" s="27"/>
      <c r="H106" s="27"/>
      <c r="I106" s="27"/>
      <c r="J106" s="27"/>
      <c r="K106" s="27"/>
      <c r="L106" s="22"/>
      <c r="Q106" s="20" t="str">
        <f>'Filing Information'!$O$2</f>
        <v>_0</v>
      </c>
      <c r="R106">
        <v>5</v>
      </c>
      <c r="S106" t="str">
        <f>'IP CTS CA Expenses'!I6</f>
        <v/>
      </c>
      <c r="T106">
        <v>0</v>
      </c>
      <c r="U106">
        <f>'IP CTS CA Expenses'!B77</f>
        <v>27</v>
      </c>
      <c r="V106" s="56">
        <f>'IP CTS CA Expenses'!I77</f>
        <v>0</v>
      </c>
    </row>
    <row r="107" spans="2:22" ht="15.75" x14ac:dyDescent="0.25">
      <c r="C107" s="248" t="s">
        <v>373</v>
      </c>
      <c r="D107" s="248"/>
      <c r="E107" s="28">
        <f>SUM(E97,E99,E101,E103,E105)</f>
        <v>0</v>
      </c>
      <c r="F107" s="29"/>
      <c r="G107" s="28">
        <f>SUM(G97,G99,G101,G103,G105)</f>
        <v>0</v>
      </c>
      <c r="H107" s="29"/>
      <c r="I107" s="28">
        <f>SUM(I97,I99,I101,I103,I105)</f>
        <v>0</v>
      </c>
      <c r="J107" s="29"/>
      <c r="K107" s="28">
        <f>SUM(K97,K99,K101,K103,K105)</f>
        <v>0</v>
      </c>
      <c r="L107" s="22"/>
      <c r="Q107" s="20" t="str">
        <f>'Filing Information'!$O$2</f>
        <v>_0</v>
      </c>
      <c r="R107">
        <v>5</v>
      </c>
      <c r="S107" t="str">
        <f>'IP CTS CA Expenses'!I6</f>
        <v/>
      </c>
      <c r="T107">
        <v>0</v>
      </c>
      <c r="U107">
        <f>'IP CTS CA Expenses'!B79</f>
        <v>28</v>
      </c>
      <c r="V107" s="56">
        <f>'IP CTS CA Expenses'!I79</f>
        <v>0</v>
      </c>
    </row>
    <row r="108" spans="2:22" ht="6" customHeight="1" x14ac:dyDescent="0.25">
      <c r="C108" s="33"/>
      <c r="D108" s="22"/>
      <c r="E108" s="22"/>
      <c r="F108" s="22"/>
      <c r="G108" s="22"/>
      <c r="H108" s="22"/>
      <c r="I108" s="22"/>
      <c r="J108" s="22"/>
      <c r="K108" s="22"/>
      <c r="L108" s="22"/>
      <c r="Q108" s="20" t="str">
        <f>'Filing Information'!$O$2</f>
        <v>_0</v>
      </c>
      <c r="R108">
        <v>5</v>
      </c>
      <c r="S108" t="str">
        <f>'IP CTS CA Expenses'!I6</f>
        <v/>
      </c>
      <c r="T108">
        <v>0</v>
      </c>
      <c r="U108">
        <f>'IP CTS CA Expenses'!B81</f>
        <v>29</v>
      </c>
      <c r="V108" s="56">
        <f>'IP CTS CA Expenses'!I81</f>
        <v>0</v>
      </c>
    </row>
    <row r="109" spans="2:22" ht="15" x14ac:dyDescent="0.25">
      <c r="C109" s="22"/>
      <c r="D109" s="22"/>
      <c r="E109" s="22"/>
      <c r="F109" s="22"/>
      <c r="G109" s="22"/>
      <c r="H109" s="22"/>
      <c r="I109" s="22"/>
      <c r="J109" s="22"/>
      <c r="K109" s="22"/>
      <c r="L109" s="22"/>
      <c r="Q109" s="20" t="str">
        <f>'Filing Information'!$O$2</f>
        <v>_0</v>
      </c>
      <c r="R109">
        <v>5</v>
      </c>
      <c r="S109" t="str">
        <f>'IP CTS CA Expenses'!I6</f>
        <v/>
      </c>
      <c r="T109">
        <v>0</v>
      </c>
      <c r="U109">
        <f>'IP CTS CA Expenses'!B83</f>
        <v>30</v>
      </c>
      <c r="V109" s="56">
        <f>'IP CTS CA Expenses'!I83</f>
        <v>0</v>
      </c>
    </row>
    <row r="110" spans="2:22" ht="15" hidden="1" x14ac:dyDescent="0.25">
      <c r="C110" s="22"/>
      <c r="D110" s="22"/>
      <c r="E110" s="22"/>
      <c r="F110" s="22"/>
      <c r="G110" s="22"/>
      <c r="H110" s="22"/>
      <c r="I110" s="22"/>
      <c r="J110" s="22"/>
      <c r="K110" s="22"/>
      <c r="L110" s="22"/>
      <c r="Q110" s="20" t="str">
        <f>'Filing Information'!$O$2</f>
        <v>_0</v>
      </c>
      <c r="R110">
        <v>5</v>
      </c>
      <c r="S110" t="str">
        <f>'IP CTS CA Expenses'!I6</f>
        <v/>
      </c>
      <c r="T110">
        <v>0</v>
      </c>
      <c r="U110">
        <f>'IP CTS CA Expenses'!B85</f>
        <v>31</v>
      </c>
      <c r="V110" s="56">
        <f>'IP CTS CA Expenses'!I85</f>
        <v>0</v>
      </c>
    </row>
    <row r="111" spans="2:22" ht="14.45" hidden="1" customHeight="1" x14ac:dyDescent="0.25">
      <c r="Q111" s="20" t="str">
        <f>'Filing Information'!$O$2</f>
        <v>_0</v>
      </c>
      <c r="R111">
        <v>5</v>
      </c>
      <c r="S111" t="str">
        <f>'IP CTS CA Expenses'!I6</f>
        <v/>
      </c>
      <c r="T111">
        <v>0</v>
      </c>
      <c r="U111">
        <f>'IP CTS CA Expenses'!B87</f>
        <v>32</v>
      </c>
      <c r="V111" s="56">
        <f>'IP CTS CA Expenses'!I87</f>
        <v>0</v>
      </c>
    </row>
    <row r="112" spans="2:22" ht="14.45" hidden="1" customHeight="1" x14ac:dyDescent="0.25">
      <c r="Q112" s="20" t="str">
        <f>'Filing Information'!$O$2</f>
        <v>_0</v>
      </c>
      <c r="R112">
        <v>5</v>
      </c>
      <c r="S112" t="str">
        <f>'IP CTS CA Expenses'!I6</f>
        <v/>
      </c>
      <c r="T112">
        <v>0</v>
      </c>
      <c r="U112">
        <f>'IP CTS CA Expenses'!B89</f>
        <v>33</v>
      </c>
      <c r="V112" s="56">
        <f>'IP CTS CA Expenses'!I89</f>
        <v>0</v>
      </c>
    </row>
    <row r="113" spans="17:22" ht="14.45" hidden="1" customHeight="1" x14ac:dyDescent="0.25">
      <c r="Q113" s="20" t="str">
        <f>'Filing Information'!$O$2</f>
        <v>_0</v>
      </c>
      <c r="R113">
        <v>5</v>
      </c>
      <c r="S113" t="str">
        <f>'IP CTS CA Expenses'!I6</f>
        <v/>
      </c>
      <c r="T113">
        <v>0</v>
      </c>
      <c r="U113">
        <f>'IP CTS CA Expenses'!B91</f>
        <v>34</v>
      </c>
      <c r="V113" s="56">
        <f>'IP CTS CA Expenses'!I91</f>
        <v>0</v>
      </c>
    </row>
    <row r="114" spans="17:22" ht="14.45" hidden="1" customHeight="1" x14ac:dyDescent="0.25">
      <c r="Q114" s="20" t="str">
        <f>'Filing Information'!$O$2</f>
        <v>_0</v>
      </c>
      <c r="R114">
        <v>5</v>
      </c>
      <c r="S114" t="str">
        <f>'IP CTS CA Expenses'!I6</f>
        <v/>
      </c>
      <c r="T114">
        <v>0</v>
      </c>
      <c r="U114">
        <f>'IP CTS CA Expenses'!B97</f>
        <v>35</v>
      </c>
      <c r="V114" s="56">
        <f>'IP CTS CA Expenses'!I97</f>
        <v>0</v>
      </c>
    </row>
    <row r="115" spans="17:22" ht="14.45" hidden="1" customHeight="1" x14ac:dyDescent="0.25">
      <c r="Q115" s="20" t="str">
        <f>'Filing Information'!$O$2</f>
        <v>_0</v>
      </c>
      <c r="R115">
        <v>5</v>
      </c>
      <c r="S115" t="str">
        <f>'IP CTS CA Expenses'!I6</f>
        <v/>
      </c>
      <c r="T115">
        <v>0</v>
      </c>
      <c r="U115">
        <f>'IP CTS CA Expenses'!B99</f>
        <v>36</v>
      </c>
      <c r="V115" s="56">
        <f>'IP CTS CA Expenses'!I99</f>
        <v>0</v>
      </c>
    </row>
    <row r="116" spans="17:22" ht="14.45" hidden="1" customHeight="1" x14ac:dyDescent="0.25">
      <c r="Q116" s="20" t="str">
        <f>'Filing Information'!$O$2</f>
        <v>_0</v>
      </c>
      <c r="R116">
        <v>5</v>
      </c>
      <c r="S116" t="str">
        <f>'IP CTS CA Expenses'!I6</f>
        <v/>
      </c>
      <c r="T116">
        <v>0</v>
      </c>
      <c r="U116">
        <f>'IP CTS CA Expenses'!B101</f>
        <v>37</v>
      </c>
      <c r="V116" s="56">
        <f>'IP CTS CA Expenses'!I101</f>
        <v>0</v>
      </c>
    </row>
    <row r="117" spans="17:22" ht="14.45" hidden="1" customHeight="1" x14ac:dyDescent="0.25">
      <c r="Q117" s="20" t="str">
        <f>'Filing Information'!$O$2</f>
        <v>_0</v>
      </c>
      <c r="R117">
        <v>5</v>
      </c>
      <c r="S117" t="str">
        <f>'IP CTS CA Expenses'!I6</f>
        <v/>
      </c>
      <c r="T117">
        <v>0</v>
      </c>
      <c r="U117">
        <f>'IP CTS CA Expenses'!B103</f>
        <v>38</v>
      </c>
      <c r="V117" s="56">
        <f>'IP CTS CA Expenses'!I103</f>
        <v>0</v>
      </c>
    </row>
    <row r="118" spans="17:22" ht="14.45" hidden="1" customHeight="1" x14ac:dyDescent="0.25">
      <c r="Q118" s="20" t="str">
        <f>'Filing Information'!$O$2</f>
        <v>_0</v>
      </c>
      <c r="R118">
        <v>5</v>
      </c>
      <c r="S118" t="str">
        <f>'IP CTS CA Expenses'!I6</f>
        <v/>
      </c>
      <c r="T118">
        <v>0</v>
      </c>
      <c r="U118">
        <f>'IP CTS CA Expenses'!B105</f>
        <v>39</v>
      </c>
      <c r="V118" s="56">
        <f>'IP CTS CA Expenses'!I105</f>
        <v>0</v>
      </c>
    </row>
    <row r="119" spans="17:22" ht="14.45" hidden="1" customHeight="1" x14ac:dyDescent="0.25">
      <c r="Q119" s="20" t="str">
        <f>'Filing Information'!$O$2</f>
        <v>_0</v>
      </c>
      <c r="R119">
        <v>5</v>
      </c>
      <c r="S119" t="str">
        <f>'IP CTS CA Expenses'!K6</f>
        <v/>
      </c>
      <c r="T119">
        <v>1</v>
      </c>
      <c r="U119">
        <f>'IP CTS CA Expenses'!B9</f>
        <v>1</v>
      </c>
      <c r="V119" s="56">
        <f>'IP CTS CA Expenses'!K9</f>
        <v>0</v>
      </c>
    </row>
    <row r="120" spans="17:22" ht="14.45" hidden="1" customHeight="1" x14ac:dyDescent="0.25">
      <c r="Q120" s="20" t="str">
        <f>'Filing Information'!$O$2</f>
        <v>_0</v>
      </c>
      <c r="R120">
        <v>5</v>
      </c>
      <c r="S120" t="str">
        <f>'IP CTS CA Expenses'!K6</f>
        <v/>
      </c>
      <c r="T120">
        <v>1</v>
      </c>
      <c r="U120">
        <f>'IP CTS CA Expenses'!B11</f>
        <v>2</v>
      </c>
      <c r="V120" s="56">
        <f>'IP CTS CA Expenses'!K11</f>
        <v>0</v>
      </c>
    </row>
    <row r="121" spans="17:22" ht="14.45" hidden="1" customHeight="1" x14ac:dyDescent="0.25">
      <c r="Q121" s="20" t="str">
        <f>'Filing Information'!$O$2</f>
        <v>_0</v>
      </c>
      <c r="R121">
        <v>5</v>
      </c>
      <c r="S121" t="str">
        <f>'IP CTS CA Expenses'!K6</f>
        <v/>
      </c>
      <c r="T121">
        <v>1</v>
      </c>
      <c r="U121">
        <f>'IP CTS CA Expenses'!B13</f>
        <v>3</v>
      </c>
      <c r="V121" s="56">
        <f>'IP CTS CA Expenses'!K13</f>
        <v>0</v>
      </c>
    </row>
    <row r="122" spans="17:22" ht="14.45" hidden="1" customHeight="1" x14ac:dyDescent="0.25">
      <c r="Q122" s="20" t="str">
        <f>'Filing Information'!$O$2</f>
        <v>_0</v>
      </c>
      <c r="R122">
        <v>5</v>
      </c>
      <c r="S122" t="str">
        <f>'IP CTS CA Expenses'!K6</f>
        <v/>
      </c>
      <c r="T122">
        <v>1</v>
      </c>
      <c r="U122">
        <f>'IP CTS CA Expenses'!B15</f>
        <v>4</v>
      </c>
      <c r="V122" s="56">
        <f>'IP CTS CA Expenses'!K15</f>
        <v>0</v>
      </c>
    </row>
    <row r="123" spans="17:22" ht="14.45" hidden="1" customHeight="1" x14ac:dyDescent="0.25">
      <c r="Q123" s="20" t="str">
        <f>'Filing Information'!$O$2</f>
        <v>_0</v>
      </c>
      <c r="R123">
        <v>5</v>
      </c>
      <c r="S123" t="str">
        <f>'IP CTS CA Expenses'!K6</f>
        <v/>
      </c>
      <c r="T123">
        <v>1</v>
      </c>
      <c r="U123">
        <f>'IP CTS CA Expenses'!B17</f>
        <v>5</v>
      </c>
      <c r="V123" s="56">
        <f>'IP CTS CA Expenses'!K17</f>
        <v>0</v>
      </c>
    </row>
    <row r="124" spans="17:22" ht="14.45" hidden="1" customHeight="1" x14ac:dyDescent="0.25">
      <c r="Q124" s="20" t="str">
        <f>'Filing Information'!$O$2</f>
        <v>_0</v>
      </c>
      <c r="R124">
        <v>5</v>
      </c>
      <c r="S124" t="str">
        <f>'IP CTS CA Expenses'!K6</f>
        <v/>
      </c>
      <c r="T124">
        <v>1</v>
      </c>
      <c r="U124">
        <f>'IP CTS CA Expenses'!B19</f>
        <v>6</v>
      </c>
      <c r="V124" s="56">
        <f>'IP CTS CA Expenses'!K19</f>
        <v>0</v>
      </c>
    </row>
    <row r="125" spans="17:22" ht="14.45" hidden="1" customHeight="1" x14ac:dyDescent="0.25">
      <c r="Q125" s="20" t="str">
        <f>'Filing Information'!$O$2</f>
        <v>_0</v>
      </c>
      <c r="R125">
        <v>5</v>
      </c>
      <c r="S125" t="str">
        <f>'IP CTS CA Expenses'!K6</f>
        <v/>
      </c>
      <c r="T125">
        <v>1</v>
      </c>
      <c r="U125">
        <f>'IP CTS CA Expenses'!B25</f>
        <v>7</v>
      </c>
      <c r="V125" s="56">
        <f>'IP CTS CA Expenses'!K25</f>
        <v>0</v>
      </c>
    </row>
    <row r="126" spans="17:22" ht="14.45" hidden="1" customHeight="1" x14ac:dyDescent="0.25">
      <c r="Q126" s="20" t="str">
        <f>'Filing Information'!$O$2</f>
        <v>_0</v>
      </c>
      <c r="R126">
        <v>5</v>
      </c>
      <c r="S126" t="str">
        <f>'IP CTS CA Expenses'!K6</f>
        <v/>
      </c>
      <c r="T126">
        <v>1</v>
      </c>
      <c r="U126">
        <f>'IP CTS CA Expenses'!B27</f>
        <v>8</v>
      </c>
      <c r="V126" s="56">
        <f>'IP CTS CA Expenses'!K27</f>
        <v>0</v>
      </c>
    </row>
    <row r="127" spans="17:22" ht="14.45" hidden="1" customHeight="1" x14ac:dyDescent="0.25">
      <c r="Q127" s="20" t="str">
        <f>'Filing Information'!$O$2</f>
        <v>_0</v>
      </c>
      <c r="R127">
        <v>5</v>
      </c>
      <c r="S127" t="str">
        <f>'IP CTS CA Expenses'!K6</f>
        <v/>
      </c>
      <c r="T127">
        <v>1</v>
      </c>
      <c r="U127">
        <f>'IP CTS CA Expenses'!B29</f>
        <v>9</v>
      </c>
      <c r="V127" s="56">
        <f>'IP CTS CA Expenses'!K29</f>
        <v>0</v>
      </c>
    </row>
    <row r="128" spans="17:22" ht="14.45" hidden="1" customHeight="1" x14ac:dyDescent="0.25">
      <c r="Q128" s="20" t="str">
        <f>'Filing Information'!$O$2</f>
        <v>_0</v>
      </c>
      <c r="R128">
        <v>5</v>
      </c>
      <c r="S128" t="str">
        <f>'IP CTS CA Expenses'!K6</f>
        <v/>
      </c>
      <c r="T128">
        <v>1</v>
      </c>
      <c r="U128">
        <f>'IP CTS CA Expenses'!B31</f>
        <v>10</v>
      </c>
      <c r="V128" s="56">
        <f>'IP CTS CA Expenses'!K31</f>
        <v>0</v>
      </c>
    </row>
    <row r="129" spans="17:22" ht="14.45" hidden="1" customHeight="1" x14ac:dyDescent="0.25">
      <c r="Q129" s="20" t="str">
        <f>'Filing Information'!$O$2</f>
        <v>_0</v>
      </c>
      <c r="R129">
        <v>5</v>
      </c>
      <c r="S129" t="str">
        <f>'IP CTS CA Expenses'!K6</f>
        <v/>
      </c>
      <c r="T129">
        <v>1</v>
      </c>
      <c r="U129">
        <f>'IP CTS CA Expenses'!B33</f>
        <v>11</v>
      </c>
      <c r="V129" s="56">
        <f>'IP CTS CA Expenses'!K33</f>
        <v>0</v>
      </c>
    </row>
    <row r="130" spans="17:22" ht="14.45" hidden="1" customHeight="1" x14ac:dyDescent="0.25">
      <c r="Q130" s="20" t="str">
        <f>'Filing Information'!$O$2</f>
        <v>_0</v>
      </c>
      <c r="R130">
        <v>5</v>
      </c>
      <c r="S130" t="str">
        <f>'IP CTS CA Expenses'!K6</f>
        <v/>
      </c>
      <c r="T130">
        <v>1</v>
      </c>
      <c r="U130">
        <f>'IP CTS CA Expenses'!B39</f>
        <v>12</v>
      </c>
      <c r="V130" s="56">
        <f>'IP CTS CA Expenses'!K39</f>
        <v>0</v>
      </c>
    </row>
    <row r="131" spans="17:22" ht="14.45" hidden="1" customHeight="1" x14ac:dyDescent="0.25">
      <c r="Q131" s="20" t="str">
        <f>'Filing Information'!$O$2</f>
        <v>_0</v>
      </c>
      <c r="R131">
        <v>5</v>
      </c>
      <c r="S131" t="str">
        <f>'IP CTS CA Expenses'!K6</f>
        <v/>
      </c>
      <c r="T131">
        <v>1</v>
      </c>
      <c r="U131">
        <f>'IP CTS CA Expenses'!B41</f>
        <v>13</v>
      </c>
      <c r="V131" s="56">
        <f>'IP CTS CA Expenses'!K41</f>
        <v>0</v>
      </c>
    </row>
    <row r="132" spans="17:22" ht="14.45" hidden="1" customHeight="1" x14ac:dyDescent="0.25">
      <c r="Q132" s="20" t="str">
        <f>'Filing Information'!$O$2</f>
        <v>_0</v>
      </c>
      <c r="R132">
        <v>5</v>
      </c>
      <c r="S132" t="str">
        <f>'IP CTS CA Expenses'!K6</f>
        <v/>
      </c>
      <c r="T132">
        <v>1</v>
      </c>
      <c r="U132">
        <f>'IP CTS CA Expenses'!B43</f>
        <v>14</v>
      </c>
      <c r="V132" s="56">
        <f>'IP CTS CA Expenses'!K43</f>
        <v>0</v>
      </c>
    </row>
    <row r="133" spans="17:22" ht="14.45" hidden="1" customHeight="1" x14ac:dyDescent="0.25">
      <c r="Q133" s="20" t="str">
        <f>'Filing Information'!$O$2</f>
        <v>_0</v>
      </c>
      <c r="R133">
        <v>5</v>
      </c>
      <c r="S133" t="str">
        <f>'IP CTS CA Expenses'!K6</f>
        <v/>
      </c>
      <c r="T133">
        <v>1</v>
      </c>
      <c r="U133">
        <f>'IP CTS CA Expenses'!B45</f>
        <v>15</v>
      </c>
      <c r="V133" s="56">
        <f>'IP CTS CA Expenses'!K45</f>
        <v>0</v>
      </c>
    </row>
    <row r="134" spans="17:22" ht="14.45" hidden="1" customHeight="1" x14ac:dyDescent="0.25">
      <c r="Q134" s="20" t="str">
        <f>'Filing Information'!$O$2</f>
        <v>_0</v>
      </c>
      <c r="R134">
        <v>5</v>
      </c>
      <c r="S134" t="str">
        <f>'IP CTS CA Expenses'!K6</f>
        <v/>
      </c>
      <c r="T134">
        <v>1</v>
      </c>
      <c r="U134">
        <f>'IP CTS CA Expenses'!B47</f>
        <v>16</v>
      </c>
      <c r="V134" s="56">
        <f>'IP CTS CA Expenses'!K47</f>
        <v>0</v>
      </c>
    </row>
    <row r="135" spans="17:22" ht="14.45" hidden="1" customHeight="1" x14ac:dyDescent="0.25">
      <c r="Q135" s="20" t="str">
        <f>'Filing Information'!$O$2</f>
        <v>_0</v>
      </c>
      <c r="R135">
        <v>5</v>
      </c>
      <c r="S135" t="str">
        <f>'IP CTS CA Expenses'!K6</f>
        <v/>
      </c>
      <c r="T135">
        <v>1</v>
      </c>
      <c r="U135">
        <f>'IP CTS CA Expenses'!B49</f>
        <v>17</v>
      </c>
      <c r="V135" s="56">
        <f>'IP CTS CA Expenses'!K49</f>
        <v>0</v>
      </c>
    </row>
    <row r="136" spans="17:22" ht="14.45" hidden="1" customHeight="1" x14ac:dyDescent="0.25">
      <c r="Q136" s="20" t="str">
        <f>'Filing Information'!$O$2</f>
        <v>_0</v>
      </c>
      <c r="R136">
        <v>5</v>
      </c>
      <c r="S136" t="str">
        <f>'IP CTS CA Expenses'!K6</f>
        <v/>
      </c>
      <c r="T136">
        <v>1</v>
      </c>
      <c r="U136">
        <f>'IP CTS CA Expenses'!B51</f>
        <v>18</v>
      </c>
      <c r="V136" s="56">
        <f>'IP CTS CA Expenses'!K51</f>
        <v>0</v>
      </c>
    </row>
    <row r="137" spans="17:22" ht="14.45" hidden="1" customHeight="1" x14ac:dyDescent="0.25">
      <c r="Q137" s="20" t="str">
        <f>'Filing Information'!$O$2</f>
        <v>_0</v>
      </c>
      <c r="R137">
        <v>5</v>
      </c>
      <c r="S137" t="str">
        <f>'IP CTS CA Expenses'!K6</f>
        <v/>
      </c>
      <c r="T137">
        <v>1</v>
      </c>
      <c r="U137">
        <f>'IP CTS CA Expenses'!B53</f>
        <v>19</v>
      </c>
      <c r="V137" s="56">
        <f>'IP CTS CA Expenses'!K53</f>
        <v>0</v>
      </c>
    </row>
    <row r="138" spans="17:22" ht="14.45" hidden="1" customHeight="1" x14ac:dyDescent="0.25">
      <c r="Q138" s="20" t="str">
        <f>'Filing Information'!$O$2</f>
        <v>_0</v>
      </c>
      <c r="R138">
        <v>5</v>
      </c>
      <c r="S138" t="str">
        <f>'IP CTS CA Expenses'!K6</f>
        <v/>
      </c>
      <c r="T138">
        <v>1</v>
      </c>
      <c r="U138">
        <f>'IP CTS CA Expenses'!B55</f>
        <v>20</v>
      </c>
      <c r="V138" s="56">
        <f>'IP CTS CA Expenses'!K55</f>
        <v>0</v>
      </c>
    </row>
    <row r="139" spans="17:22" ht="14.45" hidden="1" customHeight="1" x14ac:dyDescent="0.25">
      <c r="Q139" s="20" t="str">
        <f>'Filing Information'!$O$2</f>
        <v>_0</v>
      </c>
      <c r="R139">
        <v>5</v>
      </c>
      <c r="S139" t="str">
        <f>'IP CTS CA Expenses'!K6</f>
        <v/>
      </c>
      <c r="T139">
        <v>1</v>
      </c>
      <c r="U139">
        <f>'IP CTS CA Expenses'!B57</f>
        <v>21</v>
      </c>
      <c r="V139" s="56">
        <f>'IP CTS CA Expenses'!K57</f>
        <v>0</v>
      </c>
    </row>
    <row r="140" spans="17:22" ht="14.45" hidden="1" customHeight="1" x14ac:dyDescent="0.25">
      <c r="Q140" s="20" t="str">
        <f>'Filing Information'!$O$2</f>
        <v>_0</v>
      </c>
      <c r="R140">
        <v>5</v>
      </c>
      <c r="S140" t="str">
        <f>'IP CTS CA Expenses'!K6</f>
        <v/>
      </c>
      <c r="T140">
        <v>1</v>
      </c>
      <c r="U140">
        <f>'IP CTS CA Expenses'!B63</f>
        <v>22</v>
      </c>
      <c r="V140" s="56">
        <f>'IP CTS CA Expenses'!K63</f>
        <v>0</v>
      </c>
    </row>
    <row r="141" spans="17:22" ht="14.45" hidden="1" customHeight="1" x14ac:dyDescent="0.25">
      <c r="Q141" s="20" t="str">
        <f>'Filing Information'!$O$2</f>
        <v>_0</v>
      </c>
      <c r="R141">
        <v>5</v>
      </c>
      <c r="S141" t="str">
        <f>'IP CTS CA Expenses'!K6</f>
        <v/>
      </c>
      <c r="T141">
        <v>1</v>
      </c>
      <c r="U141">
        <f>'IP CTS CA Expenses'!B65</f>
        <v>23</v>
      </c>
      <c r="V141" s="56">
        <f>'IP CTS CA Expenses'!K65</f>
        <v>0</v>
      </c>
    </row>
    <row r="142" spans="17:22" ht="14.45" hidden="1" customHeight="1" x14ac:dyDescent="0.25">
      <c r="Q142" s="20" t="str">
        <f>'Filing Information'!$O$2</f>
        <v>_0</v>
      </c>
      <c r="R142">
        <v>5</v>
      </c>
      <c r="S142" t="str">
        <f>'IP CTS CA Expenses'!K6</f>
        <v/>
      </c>
      <c r="T142">
        <v>1</v>
      </c>
      <c r="U142">
        <f>'IP CTS CA Expenses'!B67</f>
        <v>24</v>
      </c>
      <c r="V142" s="56">
        <f>'IP CTS CA Expenses'!K67</f>
        <v>0</v>
      </c>
    </row>
    <row r="143" spans="17:22" ht="14.45" hidden="1" customHeight="1" x14ac:dyDescent="0.25">
      <c r="Q143" s="20" t="str">
        <f>'Filing Information'!$O$2</f>
        <v>_0</v>
      </c>
      <c r="R143">
        <v>5</v>
      </c>
      <c r="S143" t="str">
        <f>'IP CTS CA Expenses'!K6</f>
        <v/>
      </c>
      <c r="T143">
        <v>1</v>
      </c>
      <c r="U143">
        <f>'IP CTS CA Expenses'!B69</f>
        <v>25</v>
      </c>
      <c r="V143" s="56">
        <f>'IP CTS CA Expenses'!K69</f>
        <v>0</v>
      </c>
    </row>
    <row r="144" spans="17:22" ht="14.45" hidden="1" customHeight="1" x14ac:dyDescent="0.25">
      <c r="Q144" s="20" t="str">
        <f>'Filing Information'!$O$2</f>
        <v>_0</v>
      </c>
      <c r="R144">
        <v>5</v>
      </c>
      <c r="S144" t="str">
        <f>'IP CTS CA Expenses'!K6</f>
        <v/>
      </c>
      <c r="T144">
        <v>1</v>
      </c>
      <c r="U144">
        <f>'IP CTS CA Expenses'!B71</f>
        <v>26</v>
      </c>
      <c r="V144" s="56">
        <f>'IP CTS CA Expenses'!K71</f>
        <v>0</v>
      </c>
    </row>
    <row r="145" spans="17:22" ht="14.45" hidden="1" customHeight="1" x14ac:dyDescent="0.25">
      <c r="Q145" s="20" t="str">
        <f>'Filing Information'!$O$2</f>
        <v>_0</v>
      </c>
      <c r="R145">
        <v>5</v>
      </c>
      <c r="S145" t="str">
        <f>'IP CTS CA Expenses'!K6</f>
        <v/>
      </c>
      <c r="T145">
        <v>1</v>
      </c>
      <c r="U145">
        <f>'IP CTS CA Expenses'!B77</f>
        <v>27</v>
      </c>
      <c r="V145" s="56">
        <f>'IP CTS CA Expenses'!K77</f>
        <v>0</v>
      </c>
    </row>
    <row r="146" spans="17:22" ht="14.45" hidden="1" customHeight="1" x14ac:dyDescent="0.25">
      <c r="Q146" s="20" t="str">
        <f>'Filing Information'!$O$2</f>
        <v>_0</v>
      </c>
      <c r="R146">
        <v>5</v>
      </c>
      <c r="S146" t="str">
        <f>'IP CTS CA Expenses'!K6</f>
        <v/>
      </c>
      <c r="T146">
        <v>1</v>
      </c>
      <c r="U146">
        <f>'IP CTS CA Expenses'!B79</f>
        <v>28</v>
      </c>
      <c r="V146" s="56">
        <f>'IP CTS CA Expenses'!K79</f>
        <v>0</v>
      </c>
    </row>
    <row r="147" spans="17:22" ht="14.45" hidden="1" customHeight="1" x14ac:dyDescent="0.25">
      <c r="Q147" s="20" t="str">
        <f>'Filing Information'!$O$2</f>
        <v>_0</v>
      </c>
      <c r="R147">
        <v>5</v>
      </c>
      <c r="S147" t="str">
        <f>'IP CTS CA Expenses'!K6</f>
        <v/>
      </c>
      <c r="T147">
        <v>1</v>
      </c>
      <c r="U147">
        <f>'IP CTS CA Expenses'!B81</f>
        <v>29</v>
      </c>
      <c r="V147" s="56">
        <f>'IP CTS CA Expenses'!K81</f>
        <v>0</v>
      </c>
    </row>
    <row r="148" spans="17:22" ht="14.45" hidden="1" customHeight="1" x14ac:dyDescent="0.25">
      <c r="Q148" s="20" t="str">
        <f>'Filing Information'!$O$2</f>
        <v>_0</v>
      </c>
      <c r="R148">
        <v>5</v>
      </c>
      <c r="S148" t="str">
        <f>'IP CTS CA Expenses'!K6</f>
        <v/>
      </c>
      <c r="T148">
        <v>1</v>
      </c>
      <c r="U148">
        <f>'IP CTS CA Expenses'!B83</f>
        <v>30</v>
      </c>
      <c r="V148" s="56">
        <f>'IP CTS CA Expenses'!K83</f>
        <v>0</v>
      </c>
    </row>
    <row r="149" spans="17:22" ht="14.45" hidden="1" customHeight="1" x14ac:dyDescent="0.25">
      <c r="Q149" s="20" t="str">
        <f>'Filing Information'!$O$2</f>
        <v>_0</v>
      </c>
      <c r="R149">
        <v>5</v>
      </c>
      <c r="S149" t="str">
        <f>'IP CTS CA Expenses'!K6</f>
        <v/>
      </c>
      <c r="T149">
        <v>1</v>
      </c>
      <c r="U149">
        <f>'IP CTS CA Expenses'!B85</f>
        <v>31</v>
      </c>
      <c r="V149" s="56">
        <f>'IP CTS CA Expenses'!K85</f>
        <v>0</v>
      </c>
    </row>
    <row r="150" spans="17:22" ht="14.45" hidden="1" customHeight="1" x14ac:dyDescent="0.25">
      <c r="Q150" s="20" t="str">
        <f>'Filing Information'!$O$2</f>
        <v>_0</v>
      </c>
      <c r="R150">
        <v>5</v>
      </c>
      <c r="S150" t="str">
        <f>'IP CTS CA Expenses'!K6</f>
        <v/>
      </c>
      <c r="T150">
        <v>1</v>
      </c>
      <c r="U150">
        <f>'IP CTS CA Expenses'!B87</f>
        <v>32</v>
      </c>
      <c r="V150" s="56">
        <f>'IP CTS CA Expenses'!K87</f>
        <v>0</v>
      </c>
    </row>
    <row r="151" spans="17:22" ht="14.45" hidden="1" customHeight="1" x14ac:dyDescent="0.25">
      <c r="Q151" s="20" t="str">
        <f>'Filing Information'!$O$2</f>
        <v>_0</v>
      </c>
      <c r="R151">
        <v>5</v>
      </c>
      <c r="S151" t="str">
        <f>'IP CTS CA Expenses'!K6</f>
        <v/>
      </c>
      <c r="T151">
        <v>1</v>
      </c>
      <c r="U151">
        <f>'IP CTS CA Expenses'!B89</f>
        <v>33</v>
      </c>
      <c r="V151" s="56">
        <f>'IP CTS CA Expenses'!K89</f>
        <v>0</v>
      </c>
    </row>
    <row r="152" spans="17:22" ht="14.45" hidden="1" customHeight="1" x14ac:dyDescent="0.25">
      <c r="Q152" s="20" t="str">
        <f>'Filing Information'!$O$2</f>
        <v>_0</v>
      </c>
      <c r="R152">
        <v>5</v>
      </c>
      <c r="S152" t="str">
        <f>'IP CTS CA Expenses'!K6</f>
        <v/>
      </c>
      <c r="T152">
        <v>1</v>
      </c>
      <c r="U152">
        <f>'IP CTS CA Expenses'!B91</f>
        <v>34</v>
      </c>
      <c r="V152" s="56">
        <f>'IP CTS CA Expenses'!K91</f>
        <v>0</v>
      </c>
    </row>
    <row r="153" spans="17:22" ht="14.45" hidden="1" customHeight="1" x14ac:dyDescent="0.25">
      <c r="Q153" s="20" t="str">
        <f>'Filing Information'!$O$2</f>
        <v>_0</v>
      </c>
      <c r="R153">
        <v>5</v>
      </c>
      <c r="S153" t="str">
        <f>'IP CTS CA Expenses'!K6</f>
        <v/>
      </c>
      <c r="T153">
        <v>1</v>
      </c>
      <c r="U153">
        <f>'IP CTS CA Expenses'!B97</f>
        <v>35</v>
      </c>
      <c r="V153" s="56">
        <f>'IP CTS CA Expenses'!K97</f>
        <v>0</v>
      </c>
    </row>
    <row r="154" spans="17:22" ht="14.45" hidden="1" customHeight="1" x14ac:dyDescent="0.25">
      <c r="Q154" s="20" t="str">
        <f>'Filing Information'!$O$2</f>
        <v>_0</v>
      </c>
      <c r="R154">
        <v>5</v>
      </c>
      <c r="S154" t="str">
        <f>'IP CTS CA Expenses'!K6</f>
        <v/>
      </c>
      <c r="T154">
        <v>1</v>
      </c>
      <c r="U154">
        <f>'IP CTS CA Expenses'!B99</f>
        <v>36</v>
      </c>
      <c r="V154" s="56">
        <f>'IP CTS CA Expenses'!K99</f>
        <v>0</v>
      </c>
    </row>
    <row r="155" spans="17:22" ht="14.45" hidden="1" customHeight="1" x14ac:dyDescent="0.25">
      <c r="Q155" s="20" t="str">
        <f>'Filing Information'!$O$2</f>
        <v>_0</v>
      </c>
      <c r="R155">
        <v>5</v>
      </c>
      <c r="S155" t="str">
        <f>'IP CTS CA Expenses'!K6</f>
        <v/>
      </c>
      <c r="T155">
        <v>1</v>
      </c>
      <c r="U155">
        <f>'IP CTS CA Expenses'!B101</f>
        <v>37</v>
      </c>
      <c r="V155" s="56">
        <f>'IP CTS CA Expenses'!K101</f>
        <v>0</v>
      </c>
    </row>
    <row r="156" spans="17:22" ht="14.45" hidden="1" customHeight="1" x14ac:dyDescent="0.25">
      <c r="Q156" s="20" t="str">
        <f>'Filing Information'!$O$2</f>
        <v>_0</v>
      </c>
      <c r="R156">
        <v>5</v>
      </c>
      <c r="S156" t="str">
        <f>'IP CTS CA Expenses'!K6</f>
        <v/>
      </c>
      <c r="T156">
        <v>1</v>
      </c>
      <c r="U156">
        <f>'IP CTS CA Expenses'!B103</f>
        <v>38</v>
      </c>
      <c r="V156" s="56">
        <f>'IP CTS CA Expenses'!K103</f>
        <v>0</v>
      </c>
    </row>
    <row r="157" spans="17:22" ht="14.45" hidden="1" customHeight="1" x14ac:dyDescent="0.25">
      <c r="Q157" s="20" t="str">
        <f>'Filing Information'!$O$2</f>
        <v>_0</v>
      </c>
      <c r="R157">
        <v>5</v>
      </c>
      <c r="S157" t="str">
        <f>'IP CTS CA Expenses'!K6</f>
        <v/>
      </c>
      <c r="T157">
        <v>1</v>
      </c>
      <c r="U157">
        <f>'IP CTS CA Expenses'!B105</f>
        <v>39</v>
      </c>
      <c r="V157" s="56">
        <f>'IP CTS CA Expenses'!K105</f>
        <v>0</v>
      </c>
    </row>
  </sheetData>
  <sheetProtection algorithmName="SHA-512" hashValue="2CbjfTcyecNCZzmtOxE+18GJH/F7RiYS1jnJJYA5wx8IQqQRColay52Xs+lKC6n+zg27YvKf2SrW/CyxH0vNpA==" saltValue="EW359+B92ImLcLSgizeilg==" spinCount="100000" sheet="1" selectLockedCells="1"/>
  <mergeCells count="58">
    <mergeCell ref="C103:D103"/>
    <mergeCell ref="C105:D105"/>
    <mergeCell ref="C107:D107"/>
    <mergeCell ref="C91:D91"/>
    <mergeCell ref="C93:D93"/>
    <mergeCell ref="C95:K95"/>
    <mergeCell ref="C97:D97"/>
    <mergeCell ref="C99:D99"/>
    <mergeCell ref="C101:D101"/>
    <mergeCell ref="C89:D89"/>
    <mergeCell ref="C67:D67"/>
    <mergeCell ref="C69:D69"/>
    <mergeCell ref="C71:D71"/>
    <mergeCell ref="C73:D73"/>
    <mergeCell ref="C75:K75"/>
    <mergeCell ref="C77:D77"/>
    <mergeCell ref="C79:D79"/>
    <mergeCell ref="C81:D81"/>
    <mergeCell ref="C83:D83"/>
    <mergeCell ref="C85:D85"/>
    <mergeCell ref="C87:D87"/>
    <mergeCell ref="C17:D17"/>
    <mergeCell ref="C2:K4"/>
    <mergeCell ref="C65:D65"/>
    <mergeCell ref="C43:D43"/>
    <mergeCell ref="C45:D45"/>
    <mergeCell ref="C47:D47"/>
    <mergeCell ref="C49:D49"/>
    <mergeCell ref="C51:D51"/>
    <mergeCell ref="C53:D53"/>
    <mergeCell ref="C55:D55"/>
    <mergeCell ref="C57:D57"/>
    <mergeCell ref="C59:D59"/>
    <mergeCell ref="C61:K61"/>
    <mergeCell ref="C63:D63"/>
    <mergeCell ref="C41:D41"/>
    <mergeCell ref="C19:D19"/>
    <mergeCell ref="C21:D21"/>
    <mergeCell ref="C23:K23"/>
    <mergeCell ref="C25:D25"/>
    <mergeCell ref="C27:D27"/>
    <mergeCell ref="C29:D29"/>
    <mergeCell ref="C31:D31"/>
    <mergeCell ref="C33:D33"/>
    <mergeCell ref="C35:D35"/>
    <mergeCell ref="C37:K37"/>
    <mergeCell ref="C39:D39"/>
    <mergeCell ref="E5:G5"/>
    <mergeCell ref="I5:K5"/>
    <mergeCell ref="C7:K7"/>
    <mergeCell ref="I1:M1"/>
    <mergeCell ref="C1:H1"/>
    <mergeCell ref="C9:D9"/>
    <mergeCell ref="C11:D11"/>
    <mergeCell ref="C13:D13"/>
    <mergeCell ref="C15:D15"/>
    <mergeCell ref="C5:C6"/>
    <mergeCell ref="D5:D6"/>
  </mergeCells>
  <dataValidations count="1">
    <dataValidation type="decimal" operator="greaterThanOrEqual" allowBlank="1" showInputMessage="1" showErrorMessage="1" sqref="E97:K105 E77:K91 E63:K71 E39:K57 E25:K33 E9:K19" xr:uid="{6FC459E9-75FE-4AD8-BDAC-5E979221B746}">
      <formula1>0</formula1>
    </dataValidation>
  </dataValidations>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BE33D-1D15-4165-B37F-CD5A8882D1E0}">
  <sheetPr codeName="Sheet11"/>
  <dimension ref="A1:V157"/>
  <sheetViews>
    <sheetView workbookViewId="0">
      <selection activeCell="E9" sqref="E9"/>
    </sheetView>
  </sheetViews>
  <sheetFormatPr defaultColWidth="0" defaultRowHeight="14.45" customHeight="1" zeroHeight="1" x14ac:dyDescent="0.25"/>
  <cols>
    <col min="1" max="1" width="5.42578125" style="15" customWidth="1"/>
    <col min="2" max="2" width="4" style="39" customWidth="1"/>
    <col min="3" max="3" width="17.7109375" customWidth="1"/>
    <col min="4" max="4" width="53.140625" customWidth="1"/>
    <col min="5" max="5" width="20.7109375" customWidth="1"/>
    <col min="6" max="6" width="3.7109375" customWidth="1"/>
    <col min="7" max="7" width="20.7109375" customWidth="1"/>
    <col min="8" max="8" width="3.7109375" customWidth="1"/>
    <col min="9" max="9" width="20.7109375" customWidth="1"/>
    <col min="10" max="10" width="3.7109375" customWidth="1"/>
    <col min="11" max="11" width="20.7109375" customWidth="1"/>
    <col min="12" max="12" width="5.28515625" style="15" customWidth="1"/>
    <col min="13" max="13" width="6.28515625" style="15" customWidth="1"/>
    <col min="14" max="16384" width="8.85546875" style="82" hidden="1"/>
  </cols>
  <sheetData>
    <row r="1" spans="2:22" ht="72.599999999999994" customHeight="1" x14ac:dyDescent="0.25">
      <c r="C1" s="195" t="s">
        <v>386</v>
      </c>
      <c r="D1" s="195"/>
      <c r="E1" s="195"/>
      <c r="F1" s="195"/>
      <c r="G1" s="195"/>
      <c r="H1" s="196" t="s">
        <v>1</v>
      </c>
      <c r="I1" s="196"/>
      <c r="J1" s="196"/>
      <c r="K1" s="196"/>
      <c r="L1" s="196"/>
      <c r="M1" s="196"/>
      <c r="Q1" t="s">
        <v>178</v>
      </c>
      <c r="R1" t="s">
        <v>297</v>
      </c>
      <c r="S1" t="s">
        <v>367</v>
      </c>
      <c r="T1" t="s">
        <v>344</v>
      </c>
      <c r="U1" t="s">
        <v>368</v>
      </c>
      <c r="V1" t="s">
        <v>295</v>
      </c>
    </row>
    <row r="2" spans="2:22" ht="15" x14ac:dyDescent="0.25">
      <c r="C2" s="122" t="s">
        <v>387</v>
      </c>
      <c r="D2" s="122"/>
      <c r="E2" s="122"/>
      <c r="F2" s="122"/>
      <c r="G2" s="122"/>
      <c r="H2" s="122"/>
      <c r="I2" s="122"/>
      <c r="J2" s="122"/>
      <c r="K2" s="122"/>
      <c r="Q2" s="20" t="str">
        <f>'Filing Information'!$O$2</f>
        <v>_0</v>
      </c>
      <c r="R2">
        <v>7</v>
      </c>
      <c r="S2" t="str">
        <f>'IP CTS ASR Expenses'!E6</f>
        <v/>
      </c>
      <c r="T2">
        <v>0</v>
      </c>
      <c r="U2">
        <f>'IP CTS ASR Expenses'!B9</f>
        <v>1</v>
      </c>
      <c r="V2" s="56">
        <f>'IP CTS ASR Expenses'!E9</f>
        <v>0</v>
      </c>
    </row>
    <row r="3" spans="2:22" ht="15" x14ac:dyDescent="0.25">
      <c r="C3" s="122"/>
      <c r="D3" s="122"/>
      <c r="E3" s="122"/>
      <c r="F3" s="122"/>
      <c r="G3" s="122"/>
      <c r="H3" s="122"/>
      <c r="I3" s="122"/>
      <c r="J3" s="122"/>
      <c r="K3" s="122"/>
      <c r="Q3" s="20" t="str">
        <f>'Filing Information'!$O$2</f>
        <v>_0</v>
      </c>
      <c r="R3">
        <v>7</v>
      </c>
      <c r="S3" t="str">
        <f>'IP CTS ASR Expenses'!E6</f>
        <v/>
      </c>
      <c r="T3">
        <v>0</v>
      </c>
      <c r="U3">
        <f>'IP CTS ASR Expenses'!B11</f>
        <v>2</v>
      </c>
      <c r="V3" s="56">
        <f>'IP CTS ASR Expenses'!E11</f>
        <v>0</v>
      </c>
    </row>
    <row r="4" spans="2:22" ht="15" x14ac:dyDescent="0.25">
      <c r="C4" s="256"/>
      <c r="D4" s="256"/>
      <c r="E4" s="256"/>
      <c r="F4" s="256"/>
      <c r="G4" s="256"/>
      <c r="H4" s="256"/>
      <c r="I4" s="256"/>
      <c r="J4" s="256"/>
      <c r="K4" s="256"/>
      <c r="Q4" s="20" t="str">
        <f>'Filing Information'!$O$2</f>
        <v>_0</v>
      </c>
      <c r="R4">
        <v>7</v>
      </c>
      <c r="S4" t="str">
        <f>'IP CTS ASR Expenses'!E6</f>
        <v/>
      </c>
      <c r="T4">
        <v>0</v>
      </c>
      <c r="U4">
        <f>'IP CTS ASR Expenses'!B13</f>
        <v>3</v>
      </c>
      <c r="V4" s="56">
        <f>'IP CTS ASR Expenses'!E13</f>
        <v>0</v>
      </c>
    </row>
    <row r="5" spans="2:22" ht="15.75" x14ac:dyDescent="0.25">
      <c r="C5" s="251"/>
      <c r="D5" s="251"/>
      <c r="E5" s="249" t="s">
        <v>350</v>
      </c>
      <c r="F5" s="249"/>
      <c r="G5" s="249"/>
      <c r="H5" s="30"/>
      <c r="I5" s="249" t="s">
        <v>351</v>
      </c>
      <c r="J5" s="249"/>
      <c r="K5" s="249"/>
      <c r="L5" s="22"/>
      <c r="Q5" s="20" t="str">
        <f>'Filing Information'!$O$2</f>
        <v>_0</v>
      </c>
      <c r="R5">
        <v>7</v>
      </c>
      <c r="S5" t="str">
        <f>'IP CTS ASR Expenses'!E6</f>
        <v/>
      </c>
      <c r="T5">
        <v>0</v>
      </c>
      <c r="U5">
        <f>'IP CTS ASR Expenses'!B15</f>
        <v>4</v>
      </c>
      <c r="V5" s="56">
        <f>'IP CTS ASR Expenses'!E15</f>
        <v>0</v>
      </c>
    </row>
    <row r="6" spans="2:22" ht="15.75" x14ac:dyDescent="0.25">
      <c r="C6" s="251"/>
      <c r="D6" s="251"/>
      <c r="E6" s="113" t="str">
        <f>IF(ISBLANK('Filing Information'!E27), "", 'Filing Information'!E27-1)</f>
        <v/>
      </c>
      <c r="F6" s="113"/>
      <c r="G6" s="113" t="str">
        <f>IF(ISBLANK('Filing Information'!E27), "", 'Filing Information'!E27)</f>
        <v/>
      </c>
      <c r="H6" s="113"/>
      <c r="I6" s="113" t="str">
        <f>IF(ISBLANK('Filing Information'!E27), "", 'Filing Information'!E27+1)</f>
        <v/>
      </c>
      <c r="J6" s="113"/>
      <c r="K6" s="113" t="str">
        <f>IF(ISBLANK('Filing Information'!E27), "", 'Filing Information'!E27+2)</f>
        <v/>
      </c>
      <c r="L6" s="22"/>
      <c r="Q6" s="20" t="str">
        <f>'Filing Information'!$O$2</f>
        <v>_0</v>
      </c>
      <c r="R6">
        <v>7</v>
      </c>
      <c r="S6" t="str">
        <f>'IP CTS ASR Expenses'!E6</f>
        <v/>
      </c>
      <c r="T6">
        <v>0</v>
      </c>
      <c r="U6">
        <f>'IP CTS ASR Expenses'!B17</f>
        <v>5</v>
      </c>
      <c r="V6" s="56">
        <f>'IP CTS ASR Expenses'!E17</f>
        <v>0</v>
      </c>
    </row>
    <row r="7" spans="2:22" ht="15.75" x14ac:dyDescent="0.25">
      <c r="C7" s="247" t="s">
        <v>118</v>
      </c>
      <c r="D7" s="247"/>
      <c r="E7" s="247"/>
      <c r="F7" s="247"/>
      <c r="G7" s="247"/>
      <c r="H7" s="247"/>
      <c r="I7" s="247"/>
      <c r="J7" s="247"/>
      <c r="K7" s="247"/>
      <c r="L7" s="22"/>
      <c r="Q7" s="20" t="str">
        <f>'Filing Information'!$O$2</f>
        <v>_0</v>
      </c>
      <c r="R7">
        <v>7</v>
      </c>
      <c r="S7" t="str">
        <f>'IP CTS ASR Expenses'!E6</f>
        <v/>
      </c>
      <c r="T7">
        <v>0</v>
      </c>
      <c r="U7">
        <f>'IP CTS ASR Expenses'!B19</f>
        <v>6</v>
      </c>
      <c r="V7" s="56">
        <f>'IP CTS ASR Expenses'!E19</f>
        <v>0</v>
      </c>
    </row>
    <row r="8" spans="2:22" ht="6" customHeight="1" x14ac:dyDescent="0.25">
      <c r="C8" s="25"/>
      <c r="D8" s="25"/>
      <c r="E8" s="25"/>
      <c r="F8" s="25"/>
      <c r="G8" s="25"/>
      <c r="H8" s="25"/>
      <c r="I8" s="25"/>
      <c r="J8" s="25"/>
      <c r="K8" s="25"/>
      <c r="L8" s="22"/>
      <c r="Q8" s="20" t="str">
        <f>'Filing Information'!$O$2</f>
        <v>_0</v>
      </c>
      <c r="R8">
        <v>7</v>
      </c>
      <c r="S8" t="str">
        <f>'IP CTS ASR Expenses'!E6</f>
        <v/>
      </c>
      <c r="T8">
        <v>0</v>
      </c>
      <c r="U8">
        <f>'IP CTS ASR Expenses'!B25</f>
        <v>7</v>
      </c>
      <c r="V8" s="56">
        <f>'IP CTS ASR Expenses'!E25</f>
        <v>0</v>
      </c>
    </row>
    <row r="9" spans="2:22" ht="14.45" customHeight="1" x14ac:dyDescent="0.25">
      <c r="B9" s="39">
        <v>1</v>
      </c>
      <c r="C9" s="245" t="s">
        <v>39</v>
      </c>
      <c r="D9" s="245"/>
      <c r="E9" s="78">
        <v>0</v>
      </c>
      <c r="F9" s="27"/>
      <c r="G9" s="78">
        <v>0</v>
      </c>
      <c r="H9" s="27"/>
      <c r="I9" s="78">
        <v>0</v>
      </c>
      <c r="J9" s="27"/>
      <c r="K9" s="78">
        <v>0</v>
      </c>
      <c r="L9" s="22"/>
      <c r="Q9" s="20" t="str">
        <f>'Filing Information'!$O$2</f>
        <v>_0</v>
      </c>
      <c r="R9">
        <v>7</v>
      </c>
      <c r="S9" t="str">
        <f>'IP CTS ASR Expenses'!E6</f>
        <v/>
      </c>
      <c r="T9">
        <v>0</v>
      </c>
      <c r="U9">
        <f>'IP CTS ASR Expenses'!B27</f>
        <v>8</v>
      </c>
      <c r="V9" s="56">
        <f>'IP CTS ASR Expenses'!E27</f>
        <v>0</v>
      </c>
    </row>
    <row r="10" spans="2:22" ht="6" customHeight="1" x14ac:dyDescent="0.25">
      <c r="C10" s="111"/>
      <c r="D10" s="111"/>
      <c r="E10" s="27"/>
      <c r="F10" s="27"/>
      <c r="G10" s="27"/>
      <c r="H10" s="27"/>
      <c r="I10" s="27"/>
      <c r="J10" s="27"/>
      <c r="K10" s="27"/>
      <c r="L10" s="22"/>
      <c r="Q10" s="20" t="str">
        <f>'Filing Information'!$O$2</f>
        <v>_0</v>
      </c>
      <c r="R10">
        <v>7</v>
      </c>
      <c r="S10" t="str">
        <f>'IP CTS ASR Expenses'!E6</f>
        <v/>
      </c>
      <c r="T10">
        <v>0</v>
      </c>
      <c r="U10">
        <f>'IP CTS ASR Expenses'!B29</f>
        <v>9</v>
      </c>
      <c r="V10" s="56">
        <f>'IP CTS ASR Expenses'!E29</f>
        <v>0</v>
      </c>
    </row>
    <row r="11" spans="2:22" ht="15" x14ac:dyDescent="0.25">
      <c r="B11" s="39">
        <v>2</v>
      </c>
      <c r="C11" s="245" t="s">
        <v>41</v>
      </c>
      <c r="D11" s="245"/>
      <c r="E11" s="78">
        <v>0</v>
      </c>
      <c r="F11" s="27"/>
      <c r="G11" s="78">
        <v>0</v>
      </c>
      <c r="H11" s="27"/>
      <c r="I11" s="78">
        <v>0</v>
      </c>
      <c r="J11" s="27"/>
      <c r="K11" s="78">
        <v>0</v>
      </c>
      <c r="L11" s="22"/>
      <c r="Q11" s="20" t="str">
        <f>'Filing Information'!$O$2</f>
        <v>_0</v>
      </c>
      <c r="R11">
        <v>7</v>
      </c>
      <c r="S11" t="str">
        <f>'IP CTS ASR Expenses'!E6</f>
        <v/>
      </c>
      <c r="T11">
        <v>0</v>
      </c>
      <c r="U11">
        <f>'IP CTS ASR Expenses'!B31</f>
        <v>10</v>
      </c>
      <c r="V11" s="56">
        <f>'IP CTS ASR Expenses'!E31</f>
        <v>0</v>
      </c>
    </row>
    <row r="12" spans="2:22" ht="6" customHeight="1" x14ac:dyDescent="0.25">
      <c r="C12" s="111"/>
      <c r="D12" s="111"/>
      <c r="E12" s="27"/>
      <c r="F12" s="27"/>
      <c r="G12" s="27"/>
      <c r="H12" s="27"/>
      <c r="I12" s="27"/>
      <c r="J12" s="27"/>
      <c r="K12" s="27"/>
      <c r="L12" s="22"/>
      <c r="Q12" s="20" t="str">
        <f>'Filing Information'!$O$2</f>
        <v>_0</v>
      </c>
      <c r="R12">
        <v>7</v>
      </c>
      <c r="S12" t="str">
        <f>'IP CTS ASR Expenses'!E6</f>
        <v/>
      </c>
      <c r="T12">
        <v>0</v>
      </c>
      <c r="U12">
        <f>'IP CTS ASR Expenses'!B33</f>
        <v>11</v>
      </c>
      <c r="V12" s="56">
        <f>'IP CTS ASR Expenses'!E33</f>
        <v>0</v>
      </c>
    </row>
    <row r="13" spans="2:22" ht="15" x14ac:dyDescent="0.25">
      <c r="B13" s="39">
        <v>3</v>
      </c>
      <c r="C13" s="245" t="s">
        <v>43</v>
      </c>
      <c r="D13" s="245"/>
      <c r="E13" s="78">
        <v>0</v>
      </c>
      <c r="F13" s="27"/>
      <c r="G13" s="78">
        <v>0</v>
      </c>
      <c r="H13" s="27"/>
      <c r="I13" s="78">
        <v>0</v>
      </c>
      <c r="J13" s="27"/>
      <c r="K13" s="78">
        <v>0</v>
      </c>
      <c r="L13" s="22"/>
      <c r="Q13" s="20" t="str">
        <f>'Filing Information'!$O$2</f>
        <v>_0</v>
      </c>
      <c r="R13">
        <v>7</v>
      </c>
      <c r="S13" t="str">
        <f>'IP CTS ASR Expenses'!E6</f>
        <v/>
      </c>
      <c r="T13">
        <v>0</v>
      </c>
      <c r="U13">
        <f>'IP CTS ASR Expenses'!B39</f>
        <v>12</v>
      </c>
      <c r="V13" s="56">
        <f>'IP CTS ASR Expenses'!E39</f>
        <v>0</v>
      </c>
    </row>
    <row r="14" spans="2:22" ht="6" customHeight="1" x14ac:dyDescent="0.25">
      <c r="C14" s="111"/>
      <c r="D14" s="111"/>
      <c r="E14" s="27"/>
      <c r="F14" s="27"/>
      <c r="G14" s="27"/>
      <c r="H14" s="27"/>
      <c r="I14" s="27"/>
      <c r="J14" s="27"/>
      <c r="K14" s="27"/>
      <c r="L14" s="22"/>
      <c r="Q14" s="20" t="str">
        <f>'Filing Information'!$O$2</f>
        <v>_0</v>
      </c>
      <c r="R14">
        <v>7</v>
      </c>
      <c r="S14" t="str">
        <f>'IP CTS ASR Expenses'!E6</f>
        <v/>
      </c>
      <c r="T14">
        <v>0</v>
      </c>
      <c r="U14">
        <f>'IP CTS ASR Expenses'!B41</f>
        <v>13</v>
      </c>
      <c r="V14" s="56">
        <f>'IP CTS ASR Expenses'!E41</f>
        <v>0</v>
      </c>
    </row>
    <row r="15" spans="2:22" ht="15" x14ac:dyDescent="0.25">
      <c r="B15" s="39">
        <v>4</v>
      </c>
      <c r="C15" s="245" t="s">
        <v>370</v>
      </c>
      <c r="D15" s="245"/>
      <c r="E15" s="78">
        <v>0</v>
      </c>
      <c r="F15" s="27"/>
      <c r="G15" s="78">
        <v>0</v>
      </c>
      <c r="H15" s="27"/>
      <c r="I15" s="78">
        <v>0</v>
      </c>
      <c r="J15" s="27"/>
      <c r="K15" s="78">
        <v>0</v>
      </c>
      <c r="L15" s="22"/>
      <c r="Q15" s="20" t="str">
        <f>'Filing Information'!$O$2</f>
        <v>_0</v>
      </c>
      <c r="R15">
        <v>7</v>
      </c>
      <c r="S15" t="str">
        <f>'IP CTS ASR Expenses'!E6</f>
        <v/>
      </c>
      <c r="T15">
        <v>0</v>
      </c>
      <c r="U15">
        <f>'IP CTS ASR Expenses'!B43</f>
        <v>14</v>
      </c>
      <c r="V15" s="56">
        <f>'IP CTS ASR Expenses'!E43</f>
        <v>0</v>
      </c>
    </row>
    <row r="16" spans="2:22" ht="6" customHeight="1" x14ac:dyDescent="0.25">
      <c r="C16" s="111"/>
      <c r="D16" s="111"/>
      <c r="E16" s="27"/>
      <c r="F16" s="27"/>
      <c r="G16" s="27"/>
      <c r="H16" s="27"/>
      <c r="I16" s="27"/>
      <c r="J16" s="27"/>
      <c r="K16" s="27"/>
      <c r="L16" s="22"/>
      <c r="Q16" s="20" t="str">
        <f>'Filing Information'!$O$2</f>
        <v>_0</v>
      </c>
      <c r="R16">
        <v>7</v>
      </c>
      <c r="S16" t="str">
        <f>'IP CTS ASR Expenses'!E6</f>
        <v/>
      </c>
      <c r="T16">
        <v>0</v>
      </c>
      <c r="U16">
        <f>'IP CTS ASR Expenses'!B45</f>
        <v>15</v>
      </c>
      <c r="V16" s="56">
        <f>'IP CTS ASR Expenses'!E45</f>
        <v>0</v>
      </c>
    </row>
    <row r="17" spans="2:22" ht="15" x14ac:dyDescent="0.25">
      <c r="B17" s="39">
        <v>5</v>
      </c>
      <c r="C17" s="245" t="s">
        <v>371</v>
      </c>
      <c r="D17" s="245"/>
      <c r="E17" s="78">
        <v>0</v>
      </c>
      <c r="F17" s="27"/>
      <c r="G17" s="78">
        <v>0</v>
      </c>
      <c r="H17" s="27"/>
      <c r="I17" s="78">
        <v>0</v>
      </c>
      <c r="J17" s="27"/>
      <c r="K17" s="78">
        <v>0</v>
      </c>
      <c r="L17" s="22"/>
      <c r="Q17" s="20" t="str">
        <f>'Filing Information'!$O$2</f>
        <v>_0</v>
      </c>
      <c r="R17">
        <v>7</v>
      </c>
      <c r="S17" t="str">
        <f>'IP CTS ASR Expenses'!E6</f>
        <v/>
      </c>
      <c r="T17">
        <v>0</v>
      </c>
      <c r="U17">
        <f>'IP CTS ASR Expenses'!B47</f>
        <v>16</v>
      </c>
      <c r="V17" s="56">
        <f>'IP CTS ASR Expenses'!E47</f>
        <v>0</v>
      </c>
    </row>
    <row r="18" spans="2:22" ht="6" customHeight="1" x14ac:dyDescent="0.25">
      <c r="C18" s="111"/>
      <c r="D18" s="111"/>
      <c r="E18" s="27"/>
      <c r="F18" s="27"/>
      <c r="G18" s="27"/>
      <c r="H18" s="27"/>
      <c r="I18" s="27"/>
      <c r="J18" s="27"/>
      <c r="K18" s="27"/>
      <c r="L18" s="22"/>
      <c r="Q18" s="20" t="str">
        <f>'Filing Information'!$O$2</f>
        <v>_0</v>
      </c>
      <c r="R18">
        <v>7</v>
      </c>
      <c r="S18" t="str">
        <f>'IP CTS ASR Expenses'!E6</f>
        <v/>
      </c>
      <c r="T18">
        <v>0</v>
      </c>
      <c r="U18">
        <f>'IP CTS ASR Expenses'!B49</f>
        <v>17</v>
      </c>
      <c r="V18" s="56">
        <f>'IP CTS ASR Expenses'!E49</f>
        <v>0</v>
      </c>
    </row>
    <row r="19" spans="2:22" ht="15" x14ac:dyDescent="0.25">
      <c r="B19" s="39">
        <v>6</v>
      </c>
      <c r="C19" s="245" t="s">
        <v>372</v>
      </c>
      <c r="D19" s="245"/>
      <c r="E19" s="78">
        <v>0</v>
      </c>
      <c r="F19" s="27"/>
      <c r="G19" s="78">
        <v>0</v>
      </c>
      <c r="H19" s="27"/>
      <c r="I19" s="78">
        <v>0</v>
      </c>
      <c r="J19" s="27"/>
      <c r="K19" s="78">
        <v>0</v>
      </c>
      <c r="L19" s="22"/>
      <c r="Q19" s="20" t="str">
        <f>'Filing Information'!$O$2</f>
        <v>_0</v>
      </c>
      <c r="R19">
        <v>7</v>
      </c>
      <c r="S19" t="str">
        <f>'IP CTS ASR Expenses'!E6</f>
        <v/>
      </c>
      <c r="T19">
        <v>0</v>
      </c>
      <c r="U19">
        <f>'IP CTS ASR Expenses'!B51</f>
        <v>18</v>
      </c>
      <c r="V19" s="56">
        <f>'IP CTS ASR Expenses'!E51</f>
        <v>0</v>
      </c>
    </row>
    <row r="20" spans="2:22" ht="6" customHeight="1" x14ac:dyDescent="0.25">
      <c r="C20" s="111"/>
      <c r="D20" s="111"/>
      <c r="E20" s="27"/>
      <c r="F20" s="27"/>
      <c r="G20" s="27"/>
      <c r="H20" s="27"/>
      <c r="I20" s="27"/>
      <c r="J20" s="27"/>
      <c r="K20" s="27"/>
      <c r="L20" s="22"/>
      <c r="Q20" s="20" t="str">
        <f>'Filing Information'!$O$2</f>
        <v>_0</v>
      </c>
      <c r="R20">
        <v>7</v>
      </c>
      <c r="S20" t="str">
        <f>'IP CTS ASR Expenses'!E6</f>
        <v/>
      </c>
      <c r="T20">
        <v>0</v>
      </c>
      <c r="U20">
        <f>'IP CTS ASR Expenses'!B53</f>
        <v>19</v>
      </c>
      <c r="V20" s="56">
        <f>'IP CTS ASR Expenses'!E53</f>
        <v>0</v>
      </c>
    </row>
    <row r="21" spans="2:22" ht="15.75" x14ac:dyDescent="0.25">
      <c r="C21" s="248" t="s">
        <v>373</v>
      </c>
      <c r="D21" s="248"/>
      <c r="E21" s="28">
        <f>SUM(E9,E11,E13,E15,E17,E19)</f>
        <v>0</v>
      </c>
      <c r="F21" s="29"/>
      <c r="G21" s="28">
        <f>SUM(G9,G11,G13,G15,G17,G19)</f>
        <v>0</v>
      </c>
      <c r="H21" s="29"/>
      <c r="I21" s="28">
        <f>SUM(I9,I11,I13,I15,I17,I19)</f>
        <v>0</v>
      </c>
      <c r="J21" s="29"/>
      <c r="K21" s="28">
        <f>SUM(K9,K11,K13,K15,K17,K19)</f>
        <v>0</v>
      </c>
      <c r="L21" s="22"/>
      <c r="Q21" s="20" t="str">
        <f>'Filing Information'!$O$2</f>
        <v>_0</v>
      </c>
      <c r="R21">
        <v>7</v>
      </c>
      <c r="S21" t="str">
        <f>'IP CTS ASR Expenses'!E6</f>
        <v/>
      </c>
      <c r="T21">
        <v>0</v>
      </c>
      <c r="U21">
        <f>'IP CTS ASR Expenses'!B55</f>
        <v>20</v>
      </c>
      <c r="V21" s="56">
        <f>'IP CTS ASR Expenses'!E55</f>
        <v>0</v>
      </c>
    </row>
    <row r="22" spans="2:22" ht="6" customHeight="1" x14ac:dyDescent="0.25">
      <c r="C22" s="26"/>
      <c r="D22" s="26"/>
      <c r="E22" s="22"/>
      <c r="F22" s="22"/>
      <c r="G22" s="22"/>
      <c r="H22" s="22"/>
      <c r="I22" s="22"/>
      <c r="J22" s="22"/>
      <c r="K22" s="22"/>
      <c r="L22" s="22"/>
      <c r="Q22" s="20" t="str">
        <f>'Filing Information'!$O$2</f>
        <v>_0</v>
      </c>
      <c r="R22">
        <v>7</v>
      </c>
      <c r="S22" t="str">
        <f>'IP CTS ASR Expenses'!E6</f>
        <v/>
      </c>
      <c r="T22">
        <v>0</v>
      </c>
      <c r="U22">
        <f>'IP CTS ASR Expenses'!B57</f>
        <v>21</v>
      </c>
      <c r="V22" s="56">
        <f>'IP CTS ASR Expenses'!E57</f>
        <v>0</v>
      </c>
    </row>
    <row r="23" spans="2:22" ht="15.75" x14ac:dyDescent="0.25">
      <c r="C23" s="247" t="s">
        <v>130</v>
      </c>
      <c r="D23" s="247"/>
      <c r="E23" s="247"/>
      <c r="F23" s="247"/>
      <c r="G23" s="247"/>
      <c r="H23" s="247"/>
      <c r="I23" s="247"/>
      <c r="J23" s="247"/>
      <c r="K23" s="247"/>
      <c r="L23" s="22"/>
      <c r="Q23" s="20" t="str">
        <f>'Filing Information'!$O$2</f>
        <v>_0</v>
      </c>
      <c r="R23">
        <v>7</v>
      </c>
      <c r="S23" t="str">
        <f>'IP CTS ASR Expenses'!E6</f>
        <v/>
      </c>
      <c r="T23">
        <v>0</v>
      </c>
      <c r="U23">
        <f>'IP CTS ASR Expenses'!B63</f>
        <v>22</v>
      </c>
      <c r="V23" s="56">
        <f>'IP CTS ASR Expenses'!E63</f>
        <v>0</v>
      </c>
    </row>
    <row r="24" spans="2:22" ht="6" customHeight="1" x14ac:dyDescent="0.25">
      <c r="C24" s="31"/>
      <c r="D24" s="31"/>
      <c r="E24" s="27"/>
      <c r="F24" s="27"/>
      <c r="G24" s="27"/>
      <c r="H24" s="27"/>
      <c r="I24" s="27"/>
      <c r="J24" s="27"/>
      <c r="K24" s="27"/>
      <c r="L24" s="22"/>
      <c r="Q24" s="20" t="str">
        <f>'Filing Information'!$O$2</f>
        <v>_0</v>
      </c>
      <c r="R24">
        <v>7</v>
      </c>
      <c r="S24" t="str">
        <f>'IP CTS ASR Expenses'!E6</f>
        <v/>
      </c>
      <c r="T24">
        <v>0</v>
      </c>
      <c r="U24">
        <f>'IP CTS ASR Expenses'!B65</f>
        <v>23</v>
      </c>
      <c r="V24" s="56">
        <f>'IP CTS ASR Expenses'!E65</f>
        <v>0</v>
      </c>
    </row>
    <row r="25" spans="2:22" ht="15" x14ac:dyDescent="0.25">
      <c r="B25" s="39">
        <v>7</v>
      </c>
      <c r="C25" s="246" t="s">
        <v>374</v>
      </c>
      <c r="D25" s="246"/>
      <c r="E25" s="78">
        <v>0</v>
      </c>
      <c r="F25" s="27"/>
      <c r="G25" s="78">
        <v>0</v>
      </c>
      <c r="H25" s="27"/>
      <c r="I25" s="78">
        <v>0</v>
      </c>
      <c r="J25" s="27"/>
      <c r="K25" s="78">
        <v>0</v>
      </c>
      <c r="L25" s="22"/>
      <c r="Q25" s="20" t="str">
        <f>'Filing Information'!$O$2</f>
        <v>_0</v>
      </c>
      <c r="R25">
        <v>7</v>
      </c>
      <c r="S25" t="str">
        <f>'IP CTS ASR Expenses'!E6</f>
        <v/>
      </c>
      <c r="T25">
        <v>0</v>
      </c>
      <c r="U25">
        <f>'IP CTS ASR Expenses'!B67</f>
        <v>24</v>
      </c>
      <c r="V25" s="56">
        <f>'IP CTS ASR Expenses'!E67</f>
        <v>0</v>
      </c>
    </row>
    <row r="26" spans="2:22" ht="6" customHeight="1" x14ac:dyDescent="0.25">
      <c r="C26" s="112"/>
      <c r="D26" s="112"/>
      <c r="E26" s="27"/>
      <c r="F26" s="27"/>
      <c r="G26" s="27"/>
      <c r="H26" s="27"/>
      <c r="I26" s="27"/>
      <c r="J26" s="27"/>
      <c r="K26" s="27"/>
      <c r="L26" s="22"/>
      <c r="Q26" s="20" t="str">
        <f>'Filing Information'!$O$2</f>
        <v>_0</v>
      </c>
      <c r="R26">
        <v>7</v>
      </c>
      <c r="S26" t="str">
        <f>'IP CTS ASR Expenses'!E6</f>
        <v/>
      </c>
      <c r="T26">
        <v>0</v>
      </c>
      <c r="U26">
        <f>'IP CTS ASR Expenses'!B69</f>
        <v>25</v>
      </c>
      <c r="V26" s="56">
        <f>'IP CTS ASR Expenses'!E69</f>
        <v>0</v>
      </c>
    </row>
    <row r="27" spans="2:22" ht="15" x14ac:dyDescent="0.25">
      <c r="B27" s="39">
        <v>8</v>
      </c>
      <c r="C27" s="246" t="s">
        <v>375</v>
      </c>
      <c r="D27" s="246"/>
      <c r="E27" s="78">
        <v>0</v>
      </c>
      <c r="F27" s="27"/>
      <c r="G27" s="78">
        <v>0</v>
      </c>
      <c r="H27" s="27"/>
      <c r="I27" s="78">
        <v>0</v>
      </c>
      <c r="J27" s="27"/>
      <c r="K27" s="78">
        <v>0</v>
      </c>
      <c r="L27" s="22"/>
      <c r="Q27" s="20" t="str">
        <f>'Filing Information'!$O$2</f>
        <v>_0</v>
      </c>
      <c r="R27">
        <v>7</v>
      </c>
      <c r="S27" t="str">
        <f>'IP CTS ASR Expenses'!E6</f>
        <v/>
      </c>
      <c r="T27">
        <v>0</v>
      </c>
      <c r="U27">
        <f>'IP CTS ASR Expenses'!B71</f>
        <v>26</v>
      </c>
      <c r="V27" s="56">
        <f>'IP CTS ASR Expenses'!E71</f>
        <v>0</v>
      </c>
    </row>
    <row r="28" spans="2:22" ht="6" customHeight="1" x14ac:dyDescent="0.25">
      <c r="C28" s="112"/>
      <c r="D28" s="112"/>
      <c r="E28" s="27"/>
      <c r="F28" s="27"/>
      <c r="G28" s="27"/>
      <c r="H28" s="27"/>
      <c r="I28" s="27"/>
      <c r="J28" s="27"/>
      <c r="K28" s="27"/>
      <c r="L28" s="22"/>
      <c r="Q28" s="20" t="str">
        <f>'Filing Information'!$O$2</f>
        <v>_0</v>
      </c>
      <c r="R28">
        <v>7</v>
      </c>
      <c r="S28" t="str">
        <f>'IP CTS ASR Expenses'!E6</f>
        <v/>
      </c>
      <c r="T28">
        <v>0</v>
      </c>
      <c r="U28">
        <f>'IP CTS ASR Expenses'!B77</f>
        <v>27</v>
      </c>
      <c r="V28" s="56">
        <f>'IP CTS ASR Expenses'!E77</f>
        <v>0</v>
      </c>
    </row>
    <row r="29" spans="2:22" ht="15" x14ac:dyDescent="0.25">
      <c r="B29" s="39">
        <v>9</v>
      </c>
      <c r="C29" s="246" t="s">
        <v>376</v>
      </c>
      <c r="D29" s="246"/>
      <c r="E29" s="78">
        <v>0</v>
      </c>
      <c r="F29" s="27"/>
      <c r="G29" s="78">
        <v>0</v>
      </c>
      <c r="H29" s="27"/>
      <c r="I29" s="78">
        <v>0</v>
      </c>
      <c r="J29" s="27"/>
      <c r="K29" s="78">
        <v>0</v>
      </c>
      <c r="L29" s="22"/>
      <c r="Q29" s="20" t="str">
        <f>'Filing Information'!$O$2</f>
        <v>_0</v>
      </c>
      <c r="R29">
        <v>7</v>
      </c>
      <c r="S29" t="str">
        <f>'IP CTS ASR Expenses'!E6</f>
        <v/>
      </c>
      <c r="T29">
        <v>0</v>
      </c>
      <c r="U29">
        <f>'IP CTS ASR Expenses'!B79</f>
        <v>28</v>
      </c>
      <c r="V29" s="56">
        <f>'IP CTS ASR Expenses'!E79</f>
        <v>0</v>
      </c>
    </row>
    <row r="30" spans="2:22" ht="6" customHeight="1" x14ac:dyDescent="0.25">
      <c r="C30" s="112"/>
      <c r="D30" s="112"/>
      <c r="E30" s="27"/>
      <c r="F30" s="27"/>
      <c r="G30" s="27"/>
      <c r="H30" s="27"/>
      <c r="I30" s="27"/>
      <c r="J30" s="27"/>
      <c r="K30" s="27"/>
      <c r="L30" s="22"/>
      <c r="Q30" s="20" t="str">
        <f>'Filing Information'!$O$2</f>
        <v>_0</v>
      </c>
      <c r="R30">
        <v>7</v>
      </c>
      <c r="S30" t="str">
        <f>'IP CTS ASR Expenses'!E6</f>
        <v/>
      </c>
      <c r="T30">
        <v>0</v>
      </c>
      <c r="U30">
        <f>'IP CTS ASR Expenses'!B81</f>
        <v>29</v>
      </c>
      <c r="V30" s="56">
        <f>'IP CTS ASR Expenses'!E81</f>
        <v>0</v>
      </c>
    </row>
    <row r="31" spans="2:22" ht="15" x14ac:dyDescent="0.25">
      <c r="B31" s="39">
        <v>10</v>
      </c>
      <c r="C31" s="246" t="s">
        <v>377</v>
      </c>
      <c r="D31" s="246"/>
      <c r="E31" s="78">
        <v>0</v>
      </c>
      <c r="F31" s="27"/>
      <c r="G31" s="78">
        <v>0</v>
      </c>
      <c r="H31" s="27"/>
      <c r="I31" s="78">
        <v>0</v>
      </c>
      <c r="J31" s="27"/>
      <c r="K31" s="78">
        <v>0</v>
      </c>
      <c r="L31" s="22"/>
      <c r="Q31" s="20" t="str">
        <f>'Filing Information'!$O$2</f>
        <v>_0</v>
      </c>
      <c r="R31">
        <v>7</v>
      </c>
      <c r="S31" t="str">
        <f>'IP CTS ASR Expenses'!E6</f>
        <v/>
      </c>
      <c r="T31">
        <v>0</v>
      </c>
      <c r="U31">
        <f>'IP CTS ASR Expenses'!B83</f>
        <v>30</v>
      </c>
      <c r="V31" s="56">
        <f>'IP CTS ASR Expenses'!E83</f>
        <v>0</v>
      </c>
    </row>
    <row r="32" spans="2:22" ht="6" customHeight="1" x14ac:dyDescent="0.25">
      <c r="C32" s="112"/>
      <c r="D32" s="112"/>
      <c r="E32" s="27"/>
      <c r="F32" s="27"/>
      <c r="G32" s="27"/>
      <c r="H32" s="27"/>
      <c r="I32" s="27"/>
      <c r="J32" s="27"/>
      <c r="K32" s="27"/>
      <c r="L32" s="22"/>
      <c r="Q32" s="20" t="str">
        <f>'Filing Information'!$O$2</f>
        <v>_0</v>
      </c>
      <c r="R32">
        <v>7</v>
      </c>
      <c r="S32" t="str">
        <f>'IP CTS ASR Expenses'!E6</f>
        <v/>
      </c>
      <c r="T32">
        <v>0</v>
      </c>
      <c r="U32">
        <f>'IP CTS ASR Expenses'!B85</f>
        <v>31</v>
      </c>
      <c r="V32" s="56">
        <f>'IP CTS ASR Expenses'!E85</f>
        <v>0</v>
      </c>
    </row>
    <row r="33" spans="2:22" ht="15" x14ac:dyDescent="0.25">
      <c r="B33" s="39">
        <v>11</v>
      </c>
      <c r="C33" s="246" t="s">
        <v>60</v>
      </c>
      <c r="D33" s="252"/>
      <c r="E33" s="78">
        <v>0</v>
      </c>
      <c r="F33" s="27"/>
      <c r="G33" s="78">
        <v>0</v>
      </c>
      <c r="H33" s="27"/>
      <c r="I33" s="78">
        <v>0</v>
      </c>
      <c r="J33" s="27"/>
      <c r="K33" s="78">
        <v>0</v>
      </c>
      <c r="L33" s="22"/>
      <c r="Q33" s="20" t="str">
        <f>'Filing Information'!$O$2</f>
        <v>_0</v>
      </c>
      <c r="R33">
        <v>7</v>
      </c>
      <c r="S33" t="str">
        <f>'IP CTS ASR Expenses'!E6</f>
        <v/>
      </c>
      <c r="T33">
        <v>0</v>
      </c>
      <c r="U33">
        <f>'IP CTS ASR Expenses'!B87</f>
        <v>32</v>
      </c>
      <c r="V33" s="56">
        <f>'IP CTS ASR Expenses'!E87</f>
        <v>0</v>
      </c>
    </row>
    <row r="34" spans="2:22" ht="6" customHeight="1" x14ac:dyDescent="0.25">
      <c r="C34" s="32"/>
      <c r="D34" s="22"/>
      <c r="E34" s="27"/>
      <c r="F34" s="27"/>
      <c r="G34" s="27"/>
      <c r="H34" s="27"/>
      <c r="I34" s="27"/>
      <c r="J34" s="27"/>
      <c r="K34" s="27"/>
      <c r="L34" s="22"/>
      <c r="Q34" s="20" t="str">
        <f>'Filing Information'!$O$2</f>
        <v>_0</v>
      </c>
      <c r="R34">
        <v>7</v>
      </c>
      <c r="S34" t="str">
        <f>'IP CTS ASR Expenses'!E6</f>
        <v/>
      </c>
      <c r="T34">
        <v>0</v>
      </c>
      <c r="U34">
        <f>'IP CTS ASR Expenses'!B89</f>
        <v>33</v>
      </c>
      <c r="V34" s="56">
        <f>'IP CTS ASR Expenses'!E89</f>
        <v>0</v>
      </c>
    </row>
    <row r="35" spans="2:22" ht="15.75" x14ac:dyDescent="0.25">
      <c r="C35" s="248" t="s">
        <v>373</v>
      </c>
      <c r="D35" s="248" t="s">
        <v>378</v>
      </c>
      <c r="E35" s="28">
        <f>SUM(E25,E27,E29,E31,E33)</f>
        <v>0</v>
      </c>
      <c r="F35" s="29"/>
      <c r="G35" s="28">
        <f>SUM(G25,G27,G29,G31,G33)</f>
        <v>0</v>
      </c>
      <c r="H35" s="29"/>
      <c r="I35" s="28">
        <f>SUM(I25,I27,I29,I31,I33)</f>
        <v>0</v>
      </c>
      <c r="J35" s="29"/>
      <c r="K35" s="28">
        <f>SUM(K25,K27,K29,K31,K33)</f>
        <v>0</v>
      </c>
      <c r="L35" s="22"/>
      <c r="Q35" s="20" t="str">
        <f>'Filing Information'!$O$2</f>
        <v>_0</v>
      </c>
      <c r="R35">
        <v>7</v>
      </c>
      <c r="S35" t="str">
        <f>'IP CTS ASR Expenses'!E6</f>
        <v/>
      </c>
      <c r="T35">
        <v>0</v>
      </c>
      <c r="U35">
        <f>'IP CTS ASR Expenses'!B91</f>
        <v>34</v>
      </c>
      <c r="V35" s="56">
        <f>'IP CTS ASR Expenses'!E91</f>
        <v>0</v>
      </c>
    </row>
    <row r="36" spans="2:22" ht="6" customHeight="1" x14ac:dyDescent="0.25">
      <c r="C36" s="32"/>
      <c r="D36" s="22"/>
      <c r="E36" s="29"/>
      <c r="F36" s="29"/>
      <c r="G36" s="29"/>
      <c r="H36" s="29"/>
      <c r="I36" s="29"/>
      <c r="J36" s="29"/>
      <c r="K36" s="29"/>
      <c r="L36" s="22"/>
      <c r="Q36" s="20" t="str">
        <f>'Filing Information'!$O$2</f>
        <v>_0</v>
      </c>
      <c r="R36">
        <v>7</v>
      </c>
      <c r="S36" t="str">
        <f>'IP CTS ASR Expenses'!E6</f>
        <v/>
      </c>
      <c r="T36">
        <v>0</v>
      </c>
      <c r="U36">
        <f>'IP CTS ASR Expenses'!B97</f>
        <v>35</v>
      </c>
      <c r="V36" s="56">
        <f>'IP CTS ASR Expenses'!E97</f>
        <v>0</v>
      </c>
    </row>
    <row r="37" spans="2:22" ht="15.75" x14ac:dyDescent="0.25">
      <c r="C37" s="247" t="s">
        <v>138</v>
      </c>
      <c r="D37" s="247"/>
      <c r="E37" s="247"/>
      <c r="F37" s="247"/>
      <c r="G37" s="247"/>
      <c r="H37" s="247"/>
      <c r="I37" s="247"/>
      <c r="J37" s="247"/>
      <c r="K37" s="247"/>
      <c r="L37" s="22"/>
      <c r="Q37" s="20" t="str">
        <f>'Filing Information'!$O$2</f>
        <v>_0</v>
      </c>
      <c r="R37">
        <v>7</v>
      </c>
      <c r="S37" t="str">
        <f>'IP CTS ASR Expenses'!E6</f>
        <v/>
      </c>
      <c r="T37">
        <v>0</v>
      </c>
      <c r="U37">
        <f>'IP CTS ASR Expenses'!B99</f>
        <v>36</v>
      </c>
      <c r="V37" s="56">
        <f>'IP CTS ASR Expenses'!E99</f>
        <v>0</v>
      </c>
    </row>
    <row r="38" spans="2:22" ht="6" customHeight="1" x14ac:dyDescent="0.25">
      <c r="C38" s="32"/>
      <c r="D38" s="22"/>
      <c r="E38" s="27"/>
      <c r="F38" s="27"/>
      <c r="G38" s="27"/>
      <c r="H38" s="27"/>
      <c r="I38" s="27"/>
      <c r="J38" s="27"/>
      <c r="K38" s="27"/>
      <c r="L38" s="22"/>
      <c r="Q38" s="20" t="str">
        <f>'Filing Information'!$O$2</f>
        <v>_0</v>
      </c>
      <c r="R38">
        <v>7</v>
      </c>
      <c r="S38" t="str">
        <f>'IP CTS ASR Expenses'!E6</f>
        <v/>
      </c>
      <c r="T38">
        <v>0</v>
      </c>
      <c r="U38">
        <f>'IP CTS ASR Expenses'!B101</f>
        <v>37</v>
      </c>
      <c r="V38" s="56">
        <f>'IP CTS ASR Expenses'!E101</f>
        <v>0</v>
      </c>
    </row>
    <row r="39" spans="2:22" ht="15" x14ac:dyDescent="0.25">
      <c r="B39" s="39">
        <v>12</v>
      </c>
      <c r="C39" s="246" t="s">
        <v>63</v>
      </c>
      <c r="D39" s="252"/>
      <c r="E39" s="78">
        <v>0</v>
      </c>
      <c r="F39" s="27"/>
      <c r="G39" s="78">
        <v>0</v>
      </c>
      <c r="H39" s="27"/>
      <c r="I39" s="78">
        <v>0</v>
      </c>
      <c r="J39" s="27"/>
      <c r="K39" s="78">
        <v>0</v>
      </c>
      <c r="L39" s="22"/>
      <c r="Q39" s="20" t="str">
        <f>'Filing Information'!$O$2</f>
        <v>_0</v>
      </c>
      <c r="R39">
        <v>7</v>
      </c>
      <c r="S39" t="str">
        <f>'IP CTS ASR Expenses'!E6</f>
        <v/>
      </c>
      <c r="T39">
        <v>0</v>
      </c>
      <c r="U39">
        <f>'IP CTS ASR Expenses'!B103</f>
        <v>38</v>
      </c>
      <c r="V39" s="56">
        <f>'IP CTS ASR Expenses'!E103</f>
        <v>0</v>
      </c>
    </row>
    <row r="40" spans="2:22" ht="6" customHeight="1" x14ac:dyDescent="0.25">
      <c r="C40" s="34"/>
      <c r="D40" s="112"/>
      <c r="E40" s="27"/>
      <c r="F40" s="27"/>
      <c r="G40" s="27"/>
      <c r="H40" s="27"/>
      <c r="I40" s="27"/>
      <c r="J40" s="27"/>
      <c r="K40" s="27"/>
      <c r="L40" s="22"/>
      <c r="Q40" s="20" t="str">
        <f>'Filing Information'!$O$2</f>
        <v>_0</v>
      </c>
      <c r="R40">
        <v>7</v>
      </c>
      <c r="S40" t="str">
        <f>'IP CTS ASR Expenses'!E6</f>
        <v/>
      </c>
      <c r="T40">
        <v>0</v>
      </c>
      <c r="U40">
        <f>'IP CTS ASR Expenses'!B105</f>
        <v>39</v>
      </c>
      <c r="V40" s="56">
        <f>'IP CTS ASR Expenses'!E105</f>
        <v>0</v>
      </c>
    </row>
    <row r="41" spans="2:22" ht="15" x14ac:dyDescent="0.25">
      <c r="B41" s="39">
        <v>13</v>
      </c>
      <c r="C41" s="246" t="s">
        <v>65</v>
      </c>
      <c r="D41" s="252"/>
      <c r="E41" s="78">
        <v>0</v>
      </c>
      <c r="F41" s="27"/>
      <c r="G41" s="78">
        <v>0</v>
      </c>
      <c r="H41" s="27"/>
      <c r="I41" s="78">
        <v>0</v>
      </c>
      <c r="J41" s="27"/>
      <c r="K41" s="78">
        <v>0</v>
      </c>
      <c r="L41" s="22"/>
      <c r="Q41" s="20" t="str">
        <f>'Filing Information'!$O$2</f>
        <v>_0</v>
      </c>
      <c r="R41">
        <v>7</v>
      </c>
      <c r="S41" t="str">
        <f>'IP CTS ASR Expenses'!G6</f>
        <v/>
      </c>
      <c r="T41">
        <v>1</v>
      </c>
      <c r="U41">
        <f>'IP CTS ASR Expenses'!B9</f>
        <v>1</v>
      </c>
      <c r="V41" s="56">
        <f>'IP CTS ASR Expenses'!G9</f>
        <v>0</v>
      </c>
    </row>
    <row r="42" spans="2:22" ht="6" customHeight="1" x14ac:dyDescent="0.25">
      <c r="C42" s="34"/>
      <c r="D42" s="112"/>
      <c r="E42" s="27"/>
      <c r="F42" s="27"/>
      <c r="G42" s="27"/>
      <c r="H42" s="27"/>
      <c r="I42" s="27"/>
      <c r="J42" s="27"/>
      <c r="K42" s="27"/>
      <c r="L42" s="22"/>
      <c r="Q42" s="20" t="str">
        <f>'Filing Information'!$O$2</f>
        <v>_0</v>
      </c>
      <c r="R42">
        <v>7</v>
      </c>
      <c r="S42" t="str">
        <f>'IP CTS ASR Expenses'!G6</f>
        <v/>
      </c>
      <c r="T42">
        <v>1</v>
      </c>
      <c r="U42">
        <f>'IP CTS ASR Expenses'!B11</f>
        <v>2</v>
      </c>
      <c r="V42" s="56">
        <f>'IP CTS ASR Expenses'!G11</f>
        <v>0</v>
      </c>
    </row>
    <row r="43" spans="2:22" ht="15" x14ac:dyDescent="0.25">
      <c r="B43" s="39">
        <v>14</v>
      </c>
      <c r="C43" s="246" t="s">
        <v>379</v>
      </c>
      <c r="D43" s="252"/>
      <c r="E43" s="78">
        <v>0</v>
      </c>
      <c r="F43" s="27"/>
      <c r="G43" s="78">
        <v>0</v>
      </c>
      <c r="H43" s="27"/>
      <c r="I43" s="78">
        <v>0</v>
      </c>
      <c r="J43" s="27"/>
      <c r="K43" s="78">
        <v>0</v>
      </c>
      <c r="L43" s="22"/>
      <c r="Q43" s="20" t="str">
        <f>'Filing Information'!$O$2</f>
        <v>_0</v>
      </c>
      <c r="R43">
        <v>7</v>
      </c>
      <c r="S43" t="str">
        <f>'IP CTS ASR Expenses'!G6</f>
        <v/>
      </c>
      <c r="T43">
        <v>1</v>
      </c>
      <c r="U43">
        <f>'IP CTS ASR Expenses'!B13</f>
        <v>3</v>
      </c>
      <c r="V43" s="56">
        <f>'IP CTS ASR Expenses'!G13</f>
        <v>0</v>
      </c>
    </row>
    <row r="44" spans="2:22" ht="6" customHeight="1" x14ac:dyDescent="0.25">
      <c r="C44" s="34"/>
      <c r="D44" s="112"/>
      <c r="E44" s="27"/>
      <c r="F44" s="27"/>
      <c r="G44" s="27"/>
      <c r="H44" s="27"/>
      <c r="I44" s="27"/>
      <c r="J44" s="27"/>
      <c r="K44" s="27"/>
      <c r="L44" s="22"/>
      <c r="Q44" s="20" t="str">
        <f>'Filing Information'!$O$2</f>
        <v>_0</v>
      </c>
      <c r="R44">
        <v>7</v>
      </c>
      <c r="S44" t="str">
        <f>'IP CTS ASR Expenses'!G6</f>
        <v/>
      </c>
      <c r="T44">
        <v>1</v>
      </c>
      <c r="U44">
        <f>'IP CTS ASR Expenses'!B15</f>
        <v>4</v>
      </c>
      <c r="V44" s="56">
        <f>'IP CTS ASR Expenses'!G15</f>
        <v>0</v>
      </c>
    </row>
    <row r="45" spans="2:22" ht="15" x14ac:dyDescent="0.25">
      <c r="B45" s="39">
        <v>15</v>
      </c>
      <c r="C45" s="246" t="s">
        <v>69</v>
      </c>
      <c r="D45" s="252"/>
      <c r="E45" s="78">
        <v>0</v>
      </c>
      <c r="F45" s="27"/>
      <c r="G45" s="78">
        <v>0</v>
      </c>
      <c r="H45" s="27"/>
      <c r="I45" s="78">
        <v>0</v>
      </c>
      <c r="J45" s="27"/>
      <c r="K45" s="78">
        <v>0</v>
      </c>
      <c r="L45" s="22"/>
      <c r="Q45" s="20" t="str">
        <f>'Filing Information'!$O$2</f>
        <v>_0</v>
      </c>
      <c r="R45">
        <v>7</v>
      </c>
      <c r="S45" t="str">
        <f>'IP CTS ASR Expenses'!G6</f>
        <v/>
      </c>
      <c r="T45">
        <v>1</v>
      </c>
      <c r="U45">
        <f>'IP CTS ASR Expenses'!B17</f>
        <v>5</v>
      </c>
      <c r="V45" s="56">
        <f>'IP CTS ASR Expenses'!G17</f>
        <v>0</v>
      </c>
    </row>
    <row r="46" spans="2:22" ht="6" customHeight="1" x14ac:dyDescent="0.25">
      <c r="C46" s="34"/>
      <c r="D46" s="112"/>
      <c r="E46" s="27"/>
      <c r="F46" s="27"/>
      <c r="G46" s="27"/>
      <c r="H46" s="27"/>
      <c r="I46" s="27"/>
      <c r="J46" s="27"/>
      <c r="K46" s="27"/>
      <c r="L46" s="22"/>
      <c r="Q46" s="20" t="str">
        <f>'Filing Information'!$O$2</f>
        <v>_0</v>
      </c>
      <c r="R46">
        <v>7</v>
      </c>
      <c r="S46" t="str">
        <f>'IP CTS ASR Expenses'!G6</f>
        <v/>
      </c>
      <c r="T46">
        <v>1</v>
      </c>
      <c r="U46">
        <f>'IP CTS ASR Expenses'!B19</f>
        <v>6</v>
      </c>
      <c r="V46" s="56">
        <f>'IP CTS ASR Expenses'!G19</f>
        <v>0</v>
      </c>
    </row>
    <row r="47" spans="2:22" ht="15" x14ac:dyDescent="0.25">
      <c r="B47" s="39">
        <v>16</v>
      </c>
      <c r="C47" s="246" t="s">
        <v>71</v>
      </c>
      <c r="D47" s="252"/>
      <c r="E47" s="78">
        <v>0</v>
      </c>
      <c r="F47" s="27"/>
      <c r="G47" s="78">
        <v>0</v>
      </c>
      <c r="H47" s="27"/>
      <c r="I47" s="78">
        <v>0</v>
      </c>
      <c r="J47" s="27"/>
      <c r="K47" s="78">
        <v>0</v>
      </c>
      <c r="L47" s="22"/>
      <c r="Q47" s="20" t="str">
        <f>'Filing Information'!$O$2</f>
        <v>_0</v>
      </c>
      <c r="R47">
        <v>7</v>
      </c>
      <c r="S47" t="str">
        <f>'IP CTS ASR Expenses'!G6</f>
        <v/>
      </c>
      <c r="T47">
        <v>1</v>
      </c>
      <c r="U47">
        <f>'IP CTS ASR Expenses'!B25</f>
        <v>7</v>
      </c>
      <c r="V47" s="56">
        <f>'IP CTS ASR Expenses'!G25</f>
        <v>0</v>
      </c>
    </row>
    <row r="48" spans="2:22" ht="6" customHeight="1" x14ac:dyDescent="0.25">
      <c r="C48" s="34"/>
      <c r="D48" s="112"/>
      <c r="E48" s="27"/>
      <c r="F48" s="27"/>
      <c r="G48" s="27"/>
      <c r="H48" s="27"/>
      <c r="I48" s="27"/>
      <c r="J48" s="27"/>
      <c r="K48" s="27"/>
      <c r="L48" s="22"/>
      <c r="Q48" s="20" t="str">
        <f>'Filing Information'!$O$2</f>
        <v>_0</v>
      </c>
      <c r="R48">
        <v>7</v>
      </c>
      <c r="S48" t="str">
        <f>'IP CTS ASR Expenses'!G6</f>
        <v/>
      </c>
      <c r="T48">
        <v>1</v>
      </c>
      <c r="U48">
        <f>'IP CTS ASR Expenses'!B27</f>
        <v>8</v>
      </c>
      <c r="V48" s="56">
        <f>'IP CTS ASR Expenses'!G27</f>
        <v>0</v>
      </c>
    </row>
    <row r="49" spans="2:22" ht="15" x14ac:dyDescent="0.25">
      <c r="B49" s="39">
        <v>17</v>
      </c>
      <c r="C49" s="246" t="s">
        <v>73</v>
      </c>
      <c r="D49" s="252"/>
      <c r="E49" s="78">
        <v>0</v>
      </c>
      <c r="F49" s="27"/>
      <c r="G49" s="78">
        <v>0</v>
      </c>
      <c r="H49" s="27"/>
      <c r="I49" s="78">
        <v>0</v>
      </c>
      <c r="J49" s="27"/>
      <c r="K49" s="78">
        <v>0</v>
      </c>
      <c r="L49" s="22"/>
      <c r="Q49" s="20" t="str">
        <f>'Filing Information'!$O$2</f>
        <v>_0</v>
      </c>
      <c r="R49">
        <v>7</v>
      </c>
      <c r="S49" t="str">
        <f>'IP CTS ASR Expenses'!G6</f>
        <v/>
      </c>
      <c r="T49">
        <v>1</v>
      </c>
      <c r="U49">
        <f>'IP CTS ASR Expenses'!B29</f>
        <v>9</v>
      </c>
      <c r="V49" s="56">
        <f>'IP CTS ASR Expenses'!G29</f>
        <v>0</v>
      </c>
    </row>
    <row r="50" spans="2:22" ht="6" customHeight="1" x14ac:dyDescent="0.25">
      <c r="C50" s="34"/>
      <c r="D50" s="112"/>
      <c r="E50" s="27"/>
      <c r="F50" s="27"/>
      <c r="G50" s="27"/>
      <c r="H50" s="27"/>
      <c r="I50" s="27"/>
      <c r="J50" s="27"/>
      <c r="K50" s="27"/>
      <c r="L50" s="22"/>
      <c r="Q50" s="20" t="str">
        <f>'Filing Information'!$O$2</f>
        <v>_0</v>
      </c>
      <c r="R50">
        <v>7</v>
      </c>
      <c r="S50" t="str">
        <f>'IP CTS ASR Expenses'!G6</f>
        <v/>
      </c>
      <c r="T50">
        <v>1</v>
      </c>
      <c r="U50">
        <f>'IP CTS ASR Expenses'!B31</f>
        <v>10</v>
      </c>
      <c r="V50" s="56">
        <f>'IP CTS ASR Expenses'!G31</f>
        <v>0</v>
      </c>
    </row>
    <row r="51" spans="2:22" ht="15" x14ac:dyDescent="0.25">
      <c r="B51" s="39">
        <v>18</v>
      </c>
      <c r="C51" s="246" t="s">
        <v>75</v>
      </c>
      <c r="D51" s="252"/>
      <c r="E51" s="78">
        <v>0</v>
      </c>
      <c r="F51" s="27"/>
      <c r="G51" s="78">
        <v>0</v>
      </c>
      <c r="H51" s="27"/>
      <c r="I51" s="78">
        <v>0</v>
      </c>
      <c r="J51" s="27"/>
      <c r="K51" s="78">
        <v>0</v>
      </c>
      <c r="L51" s="22"/>
      <c r="Q51" s="20" t="str">
        <f>'Filing Information'!$O$2</f>
        <v>_0</v>
      </c>
      <c r="R51">
        <v>7</v>
      </c>
      <c r="S51" t="str">
        <f>'IP CTS ASR Expenses'!G6</f>
        <v/>
      </c>
      <c r="T51">
        <v>1</v>
      </c>
      <c r="U51">
        <f>'IP CTS ASR Expenses'!B33</f>
        <v>11</v>
      </c>
      <c r="V51" s="56">
        <f>'IP CTS ASR Expenses'!G33</f>
        <v>0</v>
      </c>
    </row>
    <row r="52" spans="2:22" ht="6" customHeight="1" x14ac:dyDescent="0.25">
      <c r="C52" s="34"/>
      <c r="D52" s="112"/>
      <c r="E52" s="27"/>
      <c r="F52" s="27"/>
      <c r="G52" s="27"/>
      <c r="H52" s="27"/>
      <c r="I52" s="27"/>
      <c r="J52" s="27"/>
      <c r="K52" s="27"/>
      <c r="L52" s="22"/>
      <c r="Q52" s="20" t="str">
        <f>'Filing Information'!$O$2</f>
        <v>_0</v>
      </c>
      <c r="R52">
        <v>7</v>
      </c>
      <c r="S52" t="str">
        <f>'IP CTS ASR Expenses'!G6</f>
        <v/>
      </c>
      <c r="T52">
        <v>1</v>
      </c>
      <c r="U52">
        <f>'IP CTS ASR Expenses'!B39</f>
        <v>12</v>
      </c>
      <c r="V52" s="56">
        <f>'IP CTS ASR Expenses'!G39</f>
        <v>0</v>
      </c>
    </row>
    <row r="53" spans="2:22" ht="15" x14ac:dyDescent="0.25">
      <c r="B53" s="39">
        <v>19</v>
      </c>
      <c r="C53" s="246" t="s">
        <v>77</v>
      </c>
      <c r="D53" s="252"/>
      <c r="E53" s="78">
        <v>0</v>
      </c>
      <c r="F53" s="27"/>
      <c r="G53" s="78">
        <v>0</v>
      </c>
      <c r="H53" s="27"/>
      <c r="I53" s="78">
        <v>0</v>
      </c>
      <c r="J53" s="27"/>
      <c r="K53" s="78">
        <v>0</v>
      </c>
      <c r="L53" s="22"/>
      <c r="Q53" s="20" t="str">
        <f>'Filing Information'!$O$2</f>
        <v>_0</v>
      </c>
      <c r="R53">
        <v>7</v>
      </c>
      <c r="S53" t="str">
        <f>'IP CTS ASR Expenses'!G6</f>
        <v/>
      </c>
      <c r="T53">
        <v>1</v>
      </c>
      <c r="U53">
        <f>'IP CTS ASR Expenses'!B41</f>
        <v>13</v>
      </c>
      <c r="V53" s="56">
        <f>'IP CTS ASR Expenses'!G41</f>
        <v>0</v>
      </c>
    </row>
    <row r="54" spans="2:22" ht="6" customHeight="1" x14ac:dyDescent="0.25">
      <c r="C54" s="34"/>
      <c r="D54" s="112"/>
      <c r="E54" s="27"/>
      <c r="F54" s="27"/>
      <c r="G54" s="27"/>
      <c r="H54" s="27"/>
      <c r="I54" s="27"/>
      <c r="J54" s="27"/>
      <c r="K54" s="27"/>
      <c r="L54" s="22"/>
      <c r="Q54" s="20" t="str">
        <f>'Filing Information'!$O$2</f>
        <v>_0</v>
      </c>
      <c r="R54">
        <v>7</v>
      </c>
      <c r="S54" t="str">
        <f>'IP CTS ASR Expenses'!G6</f>
        <v/>
      </c>
      <c r="T54">
        <v>1</v>
      </c>
      <c r="U54">
        <f>'IP CTS ASR Expenses'!B43</f>
        <v>14</v>
      </c>
      <c r="V54" s="56">
        <f>'IP CTS ASR Expenses'!G43</f>
        <v>0</v>
      </c>
    </row>
    <row r="55" spans="2:22" ht="15" x14ac:dyDescent="0.25">
      <c r="B55" s="39">
        <v>20</v>
      </c>
      <c r="C55" s="246" t="s">
        <v>79</v>
      </c>
      <c r="D55" s="252"/>
      <c r="E55" s="78">
        <v>0</v>
      </c>
      <c r="F55" s="27"/>
      <c r="G55" s="78">
        <v>0</v>
      </c>
      <c r="H55" s="27"/>
      <c r="I55" s="78">
        <v>0</v>
      </c>
      <c r="J55" s="27"/>
      <c r="K55" s="78">
        <v>0</v>
      </c>
      <c r="L55" s="22"/>
      <c r="Q55" s="20" t="str">
        <f>'Filing Information'!$O$2</f>
        <v>_0</v>
      </c>
      <c r="R55">
        <v>7</v>
      </c>
      <c r="S55" t="str">
        <f>'IP CTS ASR Expenses'!G6</f>
        <v/>
      </c>
      <c r="T55">
        <v>1</v>
      </c>
      <c r="U55">
        <f>'IP CTS ASR Expenses'!B45</f>
        <v>15</v>
      </c>
      <c r="V55" s="56">
        <f>'IP CTS ASR Expenses'!G45</f>
        <v>0</v>
      </c>
    </row>
    <row r="56" spans="2:22" ht="6" customHeight="1" x14ac:dyDescent="0.25">
      <c r="C56" s="34"/>
      <c r="D56" s="112"/>
      <c r="E56" s="27"/>
      <c r="F56" s="27"/>
      <c r="G56" s="27"/>
      <c r="H56" s="27"/>
      <c r="I56" s="27"/>
      <c r="J56" s="27"/>
      <c r="K56" s="27"/>
      <c r="L56" s="22"/>
      <c r="Q56" s="20" t="str">
        <f>'Filing Information'!$O$2</f>
        <v>_0</v>
      </c>
      <c r="R56">
        <v>7</v>
      </c>
      <c r="S56" t="str">
        <f>'IP CTS ASR Expenses'!G6</f>
        <v/>
      </c>
      <c r="T56">
        <v>1</v>
      </c>
      <c r="U56">
        <f>'IP CTS ASR Expenses'!B47</f>
        <v>16</v>
      </c>
      <c r="V56" s="56">
        <f>'IP CTS ASR Expenses'!G47</f>
        <v>0</v>
      </c>
    </row>
    <row r="57" spans="2:22" ht="15" x14ac:dyDescent="0.25">
      <c r="B57" s="39">
        <v>21</v>
      </c>
      <c r="C57" s="246" t="s">
        <v>81</v>
      </c>
      <c r="D57" s="252"/>
      <c r="E57" s="78">
        <v>0</v>
      </c>
      <c r="F57" s="27"/>
      <c r="G57" s="78">
        <v>0</v>
      </c>
      <c r="H57" s="27"/>
      <c r="I57" s="78">
        <v>0</v>
      </c>
      <c r="J57" s="27"/>
      <c r="K57" s="78">
        <v>0</v>
      </c>
      <c r="L57" s="22"/>
      <c r="Q57" s="20" t="str">
        <f>'Filing Information'!$O$2</f>
        <v>_0</v>
      </c>
      <c r="R57">
        <v>7</v>
      </c>
      <c r="S57" t="str">
        <f>'IP CTS ASR Expenses'!G6</f>
        <v/>
      </c>
      <c r="T57">
        <v>1</v>
      </c>
      <c r="U57">
        <f>'IP CTS ASR Expenses'!B49</f>
        <v>17</v>
      </c>
      <c r="V57" s="56">
        <f>'IP CTS ASR Expenses'!G49</f>
        <v>0</v>
      </c>
    </row>
    <row r="58" spans="2:22" ht="6" customHeight="1" x14ac:dyDescent="0.25">
      <c r="C58" s="33"/>
      <c r="D58" s="22"/>
      <c r="E58" s="27"/>
      <c r="F58" s="27"/>
      <c r="G58" s="27"/>
      <c r="H58" s="27"/>
      <c r="I58" s="27"/>
      <c r="J58" s="27"/>
      <c r="K58" s="27"/>
      <c r="L58" s="22"/>
      <c r="Q58" s="20" t="str">
        <f>'Filing Information'!$O$2</f>
        <v>_0</v>
      </c>
      <c r="R58">
        <v>7</v>
      </c>
      <c r="S58" t="str">
        <f>'IP CTS ASR Expenses'!G6</f>
        <v/>
      </c>
      <c r="T58">
        <v>1</v>
      </c>
      <c r="U58">
        <f>'IP CTS ASR Expenses'!B51</f>
        <v>18</v>
      </c>
      <c r="V58" s="56">
        <f>'IP CTS ASR Expenses'!G51</f>
        <v>0</v>
      </c>
    </row>
    <row r="59" spans="2:22" ht="15.75" x14ac:dyDescent="0.25">
      <c r="C59" s="253" t="s">
        <v>373</v>
      </c>
      <c r="D59" s="254"/>
      <c r="E59" s="28">
        <f>SUM(E39,E41,E43,E45,E47,E49,E51,E53,E55,E57)</f>
        <v>0</v>
      </c>
      <c r="F59" s="29"/>
      <c r="G59" s="28">
        <f>SUM(G39,G41,G43,G45,G47,G49,G51,G53,G55,G57)</f>
        <v>0</v>
      </c>
      <c r="H59" s="29"/>
      <c r="I59" s="28">
        <f>SUM(I39,I41,I43,I45,I47,I49,I51,I53,I55,I57)</f>
        <v>0</v>
      </c>
      <c r="J59" s="29"/>
      <c r="K59" s="28">
        <f>SUM(K39,K41,K43,K45,K47,K49,K51,K53,K55,K57)</f>
        <v>0</v>
      </c>
      <c r="L59" s="22"/>
      <c r="Q59" s="20" t="str">
        <f>'Filing Information'!$O$2</f>
        <v>_0</v>
      </c>
      <c r="R59">
        <v>7</v>
      </c>
      <c r="S59" t="str">
        <f>'IP CTS ASR Expenses'!G6</f>
        <v/>
      </c>
      <c r="T59">
        <v>1</v>
      </c>
      <c r="U59">
        <f>'IP CTS ASR Expenses'!B53</f>
        <v>19</v>
      </c>
      <c r="V59" s="56">
        <f>'IP CTS ASR Expenses'!G53</f>
        <v>0</v>
      </c>
    </row>
    <row r="60" spans="2:22" ht="6" customHeight="1" x14ac:dyDescent="0.25">
      <c r="C60" s="33"/>
      <c r="D60" s="22"/>
      <c r="E60" s="29"/>
      <c r="F60" s="29"/>
      <c r="G60" s="29"/>
      <c r="H60" s="29"/>
      <c r="I60" s="29"/>
      <c r="J60" s="29"/>
      <c r="K60" s="29"/>
      <c r="L60" s="22"/>
      <c r="Q60" s="20" t="str">
        <f>'Filing Information'!$O$2</f>
        <v>_0</v>
      </c>
      <c r="R60">
        <v>7</v>
      </c>
      <c r="S60" t="str">
        <f>'IP CTS ASR Expenses'!G6</f>
        <v/>
      </c>
      <c r="T60">
        <v>1</v>
      </c>
      <c r="U60">
        <f>'IP CTS ASR Expenses'!B55</f>
        <v>20</v>
      </c>
      <c r="V60" s="56">
        <f>'IP CTS ASR Expenses'!G55</f>
        <v>0</v>
      </c>
    </row>
    <row r="61" spans="2:22" ht="15.75" x14ac:dyDescent="0.25">
      <c r="C61" s="247" t="s">
        <v>380</v>
      </c>
      <c r="D61" s="247"/>
      <c r="E61" s="247"/>
      <c r="F61" s="247"/>
      <c r="G61" s="247"/>
      <c r="H61" s="247"/>
      <c r="I61" s="247"/>
      <c r="J61" s="247"/>
      <c r="K61" s="247"/>
      <c r="L61" s="22"/>
      <c r="Q61" s="20" t="str">
        <f>'Filing Information'!$O$2</f>
        <v>_0</v>
      </c>
      <c r="R61">
        <v>7</v>
      </c>
      <c r="S61" t="str">
        <f>'IP CTS ASR Expenses'!G6</f>
        <v/>
      </c>
      <c r="T61">
        <v>1</v>
      </c>
      <c r="U61">
        <f>'IP CTS ASR Expenses'!B57</f>
        <v>21</v>
      </c>
      <c r="V61" s="56">
        <f>'IP CTS ASR Expenses'!G57</f>
        <v>0</v>
      </c>
    </row>
    <row r="62" spans="2:22" ht="6" customHeight="1" x14ac:dyDescent="0.25">
      <c r="C62" s="33"/>
      <c r="D62" s="22"/>
      <c r="E62" s="27"/>
      <c r="F62" s="27"/>
      <c r="G62" s="27"/>
      <c r="H62" s="27"/>
      <c r="I62" s="27"/>
      <c r="J62" s="27"/>
      <c r="K62" s="27"/>
      <c r="L62" s="22"/>
      <c r="Q62" s="20" t="str">
        <f>'Filing Information'!$O$2</f>
        <v>_0</v>
      </c>
      <c r="R62">
        <v>7</v>
      </c>
      <c r="S62" t="str">
        <f>'IP CTS ASR Expenses'!G6</f>
        <v/>
      </c>
      <c r="T62">
        <v>1</v>
      </c>
      <c r="U62">
        <f>'IP CTS ASR Expenses'!B63</f>
        <v>22</v>
      </c>
      <c r="V62" s="56">
        <f>'IP CTS ASR Expenses'!G63</f>
        <v>0</v>
      </c>
    </row>
    <row r="63" spans="2:22" ht="14.45" customHeight="1" x14ac:dyDescent="0.25">
      <c r="B63" s="39">
        <v>22</v>
      </c>
      <c r="C63" s="246" t="s">
        <v>84</v>
      </c>
      <c r="D63" s="252"/>
      <c r="E63" s="78">
        <v>0</v>
      </c>
      <c r="F63" s="27"/>
      <c r="G63" s="78">
        <v>0</v>
      </c>
      <c r="H63" s="27"/>
      <c r="I63" s="78">
        <v>0</v>
      </c>
      <c r="J63" s="27"/>
      <c r="K63" s="78">
        <v>0</v>
      </c>
      <c r="L63" s="22"/>
      <c r="Q63" s="20" t="str">
        <f>'Filing Information'!$O$2</f>
        <v>_0</v>
      </c>
      <c r="R63">
        <v>7</v>
      </c>
      <c r="S63" t="str">
        <f>'IP CTS ASR Expenses'!G6</f>
        <v/>
      </c>
      <c r="T63">
        <v>1</v>
      </c>
      <c r="U63">
        <f>'IP CTS ASR Expenses'!B65</f>
        <v>23</v>
      </c>
      <c r="V63" s="56">
        <f>'IP CTS ASR Expenses'!G65</f>
        <v>0</v>
      </c>
    </row>
    <row r="64" spans="2:22" ht="6" customHeight="1" x14ac:dyDescent="0.25">
      <c r="C64" s="34"/>
      <c r="D64" s="112"/>
      <c r="E64" s="27"/>
      <c r="F64" s="27"/>
      <c r="G64" s="27"/>
      <c r="H64" s="27"/>
      <c r="I64" s="27"/>
      <c r="J64" s="27"/>
      <c r="K64" s="27"/>
      <c r="L64" s="22"/>
      <c r="Q64" s="20" t="str">
        <f>'Filing Information'!$O$2</f>
        <v>_0</v>
      </c>
      <c r="R64">
        <v>7</v>
      </c>
      <c r="S64" t="str">
        <f>'IP CTS ASR Expenses'!G6</f>
        <v/>
      </c>
      <c r="T64">
        <v>1</v>
      </c>
      <c r="U64">
        <f>'IP CTS ASR Expenses'!B67</f>
        <v>24</v>
      </c>
      <c r="V64" s="56">
        <f>'IP CTS ASR Expenses'!G67</f>
        <v>0</v>
      </c>
    </row>
    <row r="65" spans="2:22" ht="15" x14ac:dyDescent="0.25">
      <c r="B65" s="39">
        <v>23</v>
      </c>
      <c r="C65" s="246" t="s">
        <v>86</v>
      </c>
      <c r="D65" s="252"/>
      <c r="E65" s="78">
        <v>0</v>
      </c>
      <c r="F65" s="27"/>
      <c r="G65" s="78">
        <v>0</v>
      </c>
      <c r="H65" s="27"/>
      <c r="I65" s="78">
        <v>0</v>
      </c>
      <c r="J65" s="27"/>
      <c r="K65" s="78">
        <v>0</v>
      </c>
      <c r="L65" s="22"/>
      <c r="Q65" s="20" t="str">
        <f>'Filing Information'!$O$2</f>
        <v>_0</v>
      </c>
      <c r="R65">
        <v>7</v>
      </c>
      <c r="S65" t="str">
        <f>'IP CTS ASR Expenses'!G6</f>
        <v/>
      </c>
      <c r="T65">
        <v>1</v>
      </c>
      <c r="U65">
        <f>'IP CTS ASR Expenses'!B69</f>
        <v>25</v>
      </c>
      <c r="V65" s="56">
        <f>'IP CTS ASR Expenses'!G69</f>
        <v>0</v>
      </c>
    </row>
    <row r="66" spans="2:22" ht="6" customHeight="1" x14ac:dyDescent="0.25">
      <c r="C66" s="34"/>
      <c r="D66" s="112"/>
      <c r="E66" s="27"/>
      <c r="F66" s="27"/>
      <c r="G66" s="27"/>
      <c r="H66" s="27"/>
      <c r="I66" s="27"/>
      <c r="J66" s="27"/>
      <c r="K66" s="27"/>
      <c r="L66" s="22"/>
      <c r="Q66" s="20" t="str">
        <f>'Filing Information'!$O$2</f>
        <v>_0</v>
      </c>
      <c r="R66">
        <v>7</v>
      </c>
      <c r="S66" t="str">
        <f>'IP CTS ASR Expenses'!G6</f>
        <v/>
      </c>
      <c r="T66">
        <v>1</v>
      </c>
      <c r="U66">
        <f>'IP CTS ASR Expenses'!B71</f>
        <v>26</v>
      </c>
      <c r="V66" s="56">
        <f>'IP CTS ASR Expenses'!G71</f>
        <v>0</v>
      </c>
    </row>
    <row r="67" spans="2:22" ht="15" x14ac:dyDescent="0.25">
      <c r="B67" s="39">
        <v>24</v>
      </c>
      <c r="C67" s="246" t="s">
        <v>88</v>
      </c>
      <c r="D67" s="252"/>
      <c r="E67" s="78">
        <v>0</v>
      </c>
      <c r="F67" s="27"/>
      <c r="G67" s="78">
        <v>0</v>
      </c>
      <c r="H67" s="27"/>
      <c r="I67" s="78">
        <v>0</v>
      </c>
      <c r="J67" s="27"/>
      <c r="K67" s="78">
        <v>0</v>
      </c>
      <c r="L67" s="22"/>
      <c r="Q67" s="20" t="str">
        <f>'Filing Information'!$O$2</f>
        <v>_0</v>
      </c>
      <c r="R67">
        <v>7</v>
      </c>
      <c r="S67" t="str">
        <f>'IP CTS ASR Expenses'!G6</f>
        <v/>
      </c>
      <c r="T67">
        <v>1</v>
      </c>
      <c r="U67">
        <f>'IP CTS ASR Expenses'!B77</f>
        <v>27</v>
      </c>
      <c r="V67" s="56">
        <f>'IP CTS ASR Expenses'!G77</f>
        <v>0</v>
      </c>
    </row>
    <row r="68" spans="2:22" ht="6" customHeight="1" x14ac:dyDescent="0.25">
      <c r="C68" s="34"/>
      <c r="D68" s="112"/>
      <c r="E68" s="27"/>
      <c r="F68" s="27"/>
      <c r="G68" s="27"/>
      <c r="H68" s="27"/>
      <c r="I68" s="27"/>
      <c r="J68" s="27"/>
      <c r="K68" s="27"/>
      <c r="L68" s="22"/>
      <c r="Q68" s="20" t="str">
        <f>'Filing Information'!$O$2</f>
        <v>_0</v>
      </c>
      <c r="R68">
        <v>7</v>
      </c>
      <c r="S68" t="str">
        <f>'IP CTS ASR Expenses'!G6</f>
        <v/>
      </c>
      <c r="T68">
        <v>1</v>
      </c>
      <c r="U68">
        <f>'IP CTS ASR Expenses'!B79</f>
        <v>28</v>
      </c>
      <c r="V68" s="56">
        <f>'IP CTS ASR Expenses'!G79</f>
        <v>0</v>
      </c>
    </row>
    <row r="69" spans="2:22" ht="15" x14ac:dyDescent="0.25">
      <c r="B69" s="39">
        <v>25</v>
      </c>
      <c r="C69" s="246" t="s">
        <v>90</v>
      </c>
      <c r="D69" s="252"/>
      <c r="E69" s="78">
        <v>0</v>
      </c>
      <c r="F69" s="27"/>
      <c r="G69" s="78">
        <v>0</v>
      </c>
      <c r="H69" s="27"/>
      <c r="I69" s="78">
        <v>0</v>
      </c>
      <c r="J69" s="27"/>
      <c r="K69" s="78">
        <v>0</v>
      </c>
      <c r="L69" s="22"/>
      <c r="Q69" s="20" t="str">
        <f>'Filing Information'!$O$2</f>
        <v>_0</v>
      </c>
      <c r="R69">
        <v>7</v>
      </c>
      <c r="S69" t="str">
        <f>'IP CTS ASR Expenses'!G6</f>
        <v/>
      </c>
      <c r="T69">
        <v>1</v>
      </c>
      <c r="U69">
        <f>'IP CTS ASR Expenses'!B81</f>
        <v>29</v>
      </c>
      <c r="V69" s="56">
        <f>'IP CTS ASR Expenses'!G81</f>
        <v>0</v>
      </c>
    </row>
    <row r="70" spans="2:22" ht="6" customHeight="1" x14ac:dyDescent="0.25">
      <c r="C70" s="34"/>
      <c r="D70" s="112"/>
      <c r="E70" s="27"/>
      <c r="F70" s="27"/>
      <c r="G70" s="27"/>
      <c r="H70" s="27"/>
      <c r="I70" s="27"/>
      <c r="J70" s="27"/>
      <c r="K70" s="27"/>
      <c r="L70" s="22"/>
      <c r="Q70" s="20" t="str">
        <f>'Filing Information'!$O$2</f>
        <v>_0</v>
      </c>
      <c r="R70">
        <v>7</v>
      </c>
      <c r="S70" t="str">
        <f>'IP CTS ASR Expenses'!G6</f>
        <v/>
      </c>
      <c r="T70">
        <v>1</v>
      </c>
      <c r="U70">
        <f>'IP CTS ASR Expenses'!B83</f>
        <v>30</v>
      </c>
      <c r="V70" s="56">
        <f>'IP CTS ASR Expenses'!G83</f>
        <v>0</v>
      </c>
    </row>
    <row r="71" spans="2:22" ht="15" x14ac:dyDescent="0.25">
      <c r="B71" s="39">
        <v>26</v>
      </c>
      <c r="C71" s="246" t="s">
        <v>92</v>
      </c>
      <c r="D71" s="252"/>
      <c r="E71" s="78">
        <v>0</v>
      </c>
      <c r="F71" s="27"/>
      <c r="G71" s="78">
        <v>0</v>
      </c>
      <c r="H71" s="27"/>
      <c r="I71" s="78">
        <v>0</v>
      </c>
      <c r="J71" s="27"/>
      <c r="K71" s="78">
        <v>0</v>
      </c>
      <c r="L71" s="22"/>
      <c r="Q71" s="20" t="str">
        <f>'Filing Information'!$O$2</f>
        <v>_0</v>
      </c>
      <c r="R71">
        <v>7</v>
      </c>
      <c r="S71" t="str">
        <f>'IP CTS ASR Expenses'!G6</f>
        <v/>
      </c>
      <c r="T71">
        <v>1</v>
      </c>
      <c r="U71">
        <f>'IP CTS ASR Expenses'!B85</f>
        <v>31</v>
      </c>
      <c r="V71" s="56">
        <f>'IP CTS ASR Expenses'!G85</f>
        <v>0</v>
      </c>
    </row>
    <row r="72" spans="2:22" ht="6" customHeight="1" x14ac:dyDescent="0.25">
      <c r="C72" s="33"/>
      <c r="D72" s="22"/>
      <c r="E72" s="27"/>
      <c r="F72" s="27"/>
      <c r="G72" s="27"/>
      <c r="H72" s="27"/>
      <c r="I72" s="27"/>
      <c r="J72" s="27"/>
      <c r="K72" s="27"/>
      <c r="L72" s="22"/>
      <c r="Q72" s="20" t="str">
        <f>'Filing Information'!$O$2</f>
        <v>_0</v>
      </c>
      <c r="R72">
        <v>7</v>
      </c>
      <c r="S72" t="str">
        <f>'IP CTS ASR Expenses'!G6</f>
        <v/>
      </c>
      <c r="T72">
        <v>1</v>
      </c>
      <c r="U72">
        <f>'IP CTS ASR Expenses'!B87</f>
        <v>32</v>
      </c>
      <c r="V72" s="56">
        <f>'IP CTS ASR Expenses'!G87</f>
        <v>0</v>
      </c>
    </row>
    <row r="73" spans="2:22" ht="15.75" x14ac:dyDescent="0.25">
      <c r="C73" s="248" t="s">
        <v>373</v>
      </c>
      <c r="D73" s="255"/>
      <c r="E73" s="28">
        <f>SUM(E63,E65,E67,E69,E71)</f>
        <v>0</v>
      </c>
      <c r="F73" s="29"/>
      <c r="G73" s="28">
        <f>SUM(G63,G65,G67,G69,G71)</f>
        <v>0</v>
      </c>
      <c r="H73" s="29"/>
      <c r="I73" s="28">
        <f>SUM(I63,I65,I67,I69,I71)</f>
        <v>0</v>
      </c>
      <c r="J73" s="29"/>
      <c r="K73" s="28">
        <f>SUM(K63,K65,K67,K69,K71)</f>
        <v>0</v>
      </c>
      <c r="L73" s="22"/>
      <c r="Q73" s="20" t="str">
        <f>'Filing Information'!$O$2</f>
        <v>_0</v>
      </c>
      <c r="R73">
        <v>7</v>
      </c>
      <c r="S73" t="str">
        <f>'IP CTS ASR Expenses'!G6</f>
        <v/>
      </c>
      <c r="T73">
        <v>1</v>
      </c>
      <c r="U73">
        <f>'IP CTS ASR Expenses'!B89</f>
        <v>33</v>
      </c>
      <c r="V73" s="56">
        <f>'IP CTS ASR Expenses'!G89</f>
        <v>0</v>
      </c>
    </row>
    <row r="74" spans="2:22" ht="6" customHeight="1" x14ac:dyDescent="0.25">
      <c r="C74" s="33"/>
      <c r="D74" s="22"/>
      <c r="E74" s="29"/>
      <c r="F74" s="29"/>
      <c r="G74" s="29"/>
      <c r="H74" s="29"/>
      <c r="I74" s="29"/>
      <c r="J74" s="29"/>
      <c r="K74" s="29"/>
      <c r="L74" s="22"/>
      <c r="Q74" s="20" t="str">
        <f>'Filing Information'!$O$2</f>
        <v>_0</v>
      </c>
      <c r="R74">
        <v>7</v>
      </c>
      <c r="S74" t="str">
        <f>'IP CTS ASR Expenses'!G6</f>
        <v/>
      </c>
      <c r="T74">
        <v>1</v>
      </c>
      <c r="U74">
        <f>'IP CTS ASR Expenses'!B91</f>
        <v>34</v>
      </c>
      <c r="V74" s="56">
        <f>'IP CTS ASR Expenses'!G91</f>
        <v>0</v>
      </c>
    </row>
    <row r="75" spans="2:22" ht="15.75" x14ac:dyDescent="0.25">
      <c r="C75" s="247" t="s">
        <v>94</v>
      </c>
      <c r="D75" s="247"/>
      <c r="E75" s="247"/>
      <c r="F75" s="247"/>
      <c r="G75" s="247"/>
      <c r="H75" s="247"/>
      <c r="I75" s="247"/>
      <c r="J75" s="247"/>
      <c r="K75" s="247"/>
      <c r="L75" s="22"/>
      <c r="Q75" s="20" t="str">
        <f>'Filing Information'!$O$2</f>
        <v>_0</v>
      </c>
      <c r="R75">
        <v>7</v>
      </c>
      <c r="S75" t="str">
        <f>'IP CTS ASR Expenses'!G6</f>
        <v/>
      </c>
      <c r="T75">
        <v>1</v>
      </c>
      <c r="U75">
        <f>'IP CTS ASR Expenses'!B97</f>
        <v>35</v>
      </c>
      <c r="V75" s="56">
        <f>'IP CTS ASR Expenses'!G97</f>
        <v>0</v>
      </c>
    </row>
    <row r="76" spans="2:22" ht="6" customHeight="1" x14ac:dyDescent="0.25">
      <c r="C76" s="33"/>
      <c r="D76" s="22"/>
      <c r="E76" s="27"/>
      <c r="F76" s="27"/>
      <c r="G76" s="27"/>
      <c r="H76" s="27"/>
      <c r="I76" s="27"/>
      <c r="J76" s="27"/>
      <c r="K76" s="27"/>
      <c r="L76" s="22"/>
      <c r="Q76" s="20" t="str">
        <f>'Filing Information'!$O$2</f>
        <v>_0</v>
      </c>
      <c r="R76">
        <v>7</v>
      </c>
      <c r="S76" t="str">
        <f>'IP CTS ASR Expenses'!G6</f>
        <v/>
      </c>
      <c r="T76">
        <v>1</v>
      </c>
      <c r="U76">
        <f>'IP CTS ASR Expenses'!B99</f>
        <v>36</v>
      </c>
      <c r="V76" s="56">
        <f>'IP CTS ASR Expenses'!G99</f>
        <v>0</v>
      </c>
    </row>
    <row r="77" spans="2:22" ht="14.45" customHeight="1" x14ac:dyDescent="0.25">
      <c r="B77" s="39">
        <v>27</v>
      </c>
      <c r="C77" s="246" t="s">
        <v>95</v>
      </c>
      <c r="D77" s="246"/>
      <c r="E77" s="78">
        <v>0</v>
      </c>
      <c r="F77" s="27"/>
      <c r="G77" s="78">
        <v>0</v>
      </c>
      <c r="H77" s="27"/>
      <c r="I77" s="78">
        <v>0</v>
      </c>
      <c r="J77" s="27"/>
      <c r="K77" s="78">
        <v>0</v>
      </c>
      <c r="L77" s="22"/>
      <c r="Q77" s="20" t="str">
        <f>'Filing Information'!$O$2</f>
        <v>_0</v>
      </c>
      <c r="R77">
        <v>7</v>
      </c>
      <c r="S77" t="str">
        <f>'IP CTS ASR Expenses'!G6</f>
        <v/>
      </c>
      <c r="T77">
        <v>1</v>
      </c>
      <c r="U77">
        <f>'IP CTS ASR Expenses'!B101</f>
        <v>37</v>
      </c>
      <c r="V77" s="56">
        <f>'IP CTS ASR Expenses'!G101</f>
        <v>0</v>
      </c>
    </row>
    <row r="78" spans="2:22" ht="6" customHeight="1" x14ac:dyDescent="0.25">
      <c r="C78" s="34"/>
      <c r="D78" s="112"/>
      <c r="E78" s="27"/>
      <c r="F78" s="27"/>
      <c r="G78" s="27"/>
      <c r="H78" s="27"/>
      <c r="I78" s="27"/>
      <c r="J78" s="27"/>
      <c r="K78" s="27"/>
      <c r="L78" s="22"/>
      <c r="Q78" s="20" t="str">
        <f>'Filing Information'!$O$2</f>
        <v>_0</v>
      </c>
      <c r="R78">
        <v>7</v>
      </c>
      <c r="S78" t="str">
        <f>'IP CTS ASR Expenses'!G6</f>
        <v/>
      </c>
      <c r="T78">
        <v>1</v>
      </c>
      <c r="U78">
        <f>'IP CTS ASR Expenses'!B103</f>
        <v>38</v>
      </c>
      <c r="V78" s="56">
        <f>'IP CTS ASR Expenses'!G103</f>
        <v>0</v>
      </c>
    </row>
    <row r="79" spans="2:22" ht="15" x14ac:dyDescent="0.25">
      <c r="B79" s="39">
        <v>28</v>
      </c>
      <c r="C79" s="246" t="s">
        <v>97</v>
      </c>
      <c r="D79" s="246"/>
      <c r="E79" s="78">
        <v>0</v>
      </c>
      <c r="F79" s="27"/>
      <c r="G79" s="78">
        <v>0</v>
      </c>
      <c r="H79" s="27"/>
      <c r="I79" s="78">
        <v>0</v>
      </c>
      <c r="J79" s="27"/>
      <c r="K79" s="78">
        <v>0</v>
      </c>
      <c r="L79" s="22"/>
      <c r="Q79" s="20" t="str">
        <f>'Filing Information'!$O$2</f>
        <v>_0</v>
      </c>
      <c r="R79">
        <v>7</v>
      </c>
      <c r="S79" t="str">
        <f>'IP CTS ASR Expenses'!G6</f>
        <v/>
      </c>
      <c r="T79">
        <v>1</v>
      </c>
      <c r="U79">
        <f>'IP CTS ASR Expenses'!B105</f>
        <v>39</v>
      </c>
      <c r="V79" s="56">
        <f>'IP CTS ASR Expenses'!G105</f>
        <v>0</v>
      </c>
    </row>
    <row r="80" spans="2:22" ht="6" customHeight="1" x14ac:dyDescent="0.25">
      <c r="C80" s="34"/>
      <c r="D80" s="112"/>
      <c r="E80" s="27"/>
      <c r="F80" s="27"/>
      <c r="G80" s="27"/>
      <c r="H80" s="27"/>
      <c r="I80" s="27"/>
      <c r="J80" s="27"/>
      <c r="K80" s="27"/>
      <c r="L80" s="22"/>
      <c r="Q80" s="20" t="str">
        <f>'Filing Information'!$O$2</f>
        <v>_0</v>
      </c>
      <c r="R80">
        <v>7</v>
      </c>
      <c r="S80" t="str">
        <f>'IP CTS ASR Expenses'!I6</f>
        <v/>
      </c>
      <c r="T80">
        <v>0</v>
      </c>
      <c r="U80">
        <f>'IP CTS ASR Expenses'!B9</f>
        <v>1</v>
      </c>
      <c r="V80" s="56">
        <f>'IP CTS ASR Expenses'!I9</f>
        <v>0</v>
      </c>
    </row>
    <row r="81" spans="2:22" ht="15" x14ac:dyDescent="0.25">
      <c r="B81" s="39">
        <v>29</v>
      </c>
      <c r="C81" s="246" t="s">
        <v>99</v>
      </c>
      <c r="D81" s="246"/>
      <c r="E81" s="78">
        <v>0</v>
      </c>
      <c r="F81" s="27"/>
      <c r="G81" s="78">
        <v>0</v>
      </c>
      <c r="H81" s="27"/>
      <c r="I81" s="78">
        <v>0</v>
      </c>
      <c r="J81" s="27"/>
      <c r="K81" s="78">
        <v>0</v>
      </c>
      <c r="L81" s="22"/>
      <c r="Q81" s="20" t="str">
        <f>'Filing Information'!$O$2</f>
        <v>_0</v>
      </c>
      <c r="R81">
        <v>7</v>
      </c>
      <c r="S81" t="str">
        <f>'IP CTS ASR Expenses'!I6</f>
        <v/>
      </c>
      <c r="T81">
        <v>0</v>
      </c>
      <c r="U81">
        <f>'IP CTS ASR Expenses'!B11</f>
        <v>2</v>
      </c>
      <c r="V81" s="56">
        <f>'IP CTS ASR Expenses'!I11</f>
        <v>0</v>
      </c>
    </row>
    <row r="82" spans="2:22" ht="6" customHeight="1" x14ac:dyDescent="0.25">
      <c r="C82" s="34"/>
      <c r="D82" s="112"/>
      <c r="E82" s="27"/>
      <c r="F82" s="27"/>
      <c r="G82" s="27"/>
      <c r="H82" s="27"/>
      <c r="I82" s="27"/>
      <c r="J82" s="27"/>
      <c r="K82" s="27"/>
      <c r="L82" s="22"/>
      <c r="Q82" s="20" t="str">
        <f>'Filing Information'!$O$2</f>
        <v>_0</v>
      </c>
      <c r="R82">
        <v>7</v>
      </c>
      <c r="S82" t="str">
        <f>'IP CTS ASR Expenses'!I6</f>
        <v/>
      </c>
      <c r="T82">
        <v>0</v>
      </c>
      <c r="U82">
        <f>'IP CTS ASR Expenses'!B13</f>
        <v>3</v>
      </c>
      <c r="V82" s="56">
        <f>'IP CTS ASR Expenses'!I13</f>
        <v>0</v>
      </c>
    </row>
    <row r="83" spans="2:22" ht="15" x14ac:dyDescent="0.25">
      <c r="B83" s="39">
        <v>30</v>
      </c>
      <c r="C83" s="246" t="s">
        <v>100</v>
      </c>
      <c r="D83" s="246"/>
      <c r="E83" s="78">
        <v>0</v>
      </c>
      <c r="F83" s="27"/>
      <c r="G83" s="78">
        <v>0</v>
      </c>
      <c r="H83" s="27"/>
      <c r="I83" s="78">
        <v>0</v>
      </c>
      <c r="J83" s="27"/>
      <c r="K83" s="78">
        <v>0</v>
      </c>
      <c r="L83" s="22"/>
      <c r="Q83" s="20" t="str">
        <f>'Filing Information'!$O$2</f>
        <v>_0</v>
      </c>
      <c r="R83">
        <v>7</v>
      </c>
      <c r="S83" t="str">
        <f>'IP CTS ASR Expenses'!I6</f>
        <v/>
      </c>
      <c r="T83">
        <v>0</v>
      </c>
      <c r="U83">
        <f>'IP CTS ASR Expenses'!B15</f>
        <v>4</v>
      </c>
      <c r="V83" s="56">
        <f>'IP CTS ASR Expenses'!I15</f>
        <v>0</v>
      </c>
    </row>
    <row r="84" spans="2:22" ht="6" customHeight="1" x14ac:dyDescent="0.25">
      <c r="C84" s="34"/>
      <c r="D84" s="112"/>
      <c r="E84" s="27"/>
      <c r="F84" s="27"/>
      <c r="G84" s="27"/>
      <c r="H84" s="27"/>
      <c r="I84" s="27"/>
      <c r="J84" s="27"/>
      <c r="K84" s="27"/>
      <c r="L84" s="22"/>
      <c r="Q84" s="20" t="str">
        <f>'Filing Information'!$O$2</f>
        <v>_0</v>
      </c>
      <c r="R84">
        <v>7</v>
      </c>
      <c r="S84" t="str">
        <f>'IP CTS ASR Expenses'!I6</f>
        <v/>
      </c>
      <c r="T84">
        <v>0</v>
      </c>
      <c r="U84">
        <f>'IP CTS ASR Expenses'!B17</f>
        <v>5</v>
      </c>
      <c r="V84" s="56">
        <f>'IP CTS ASR Expenses'!I17</f>
        <v>0</v>
      </c>
    </row>
    <row r="85" spans="2:22" ht="15" x14ac:dyDescent="0.25">
      <c r="B85" s="39">
        <v>31</v>
      </c>
      <c r="C85" s="246" t="s">
        <v>101</v>
      </c>
      <c r="D85" s="246"/>
      <c r="E85" s="78">
        <v>0</v>
      </c>
      <c r="F85" s="27"/>
      <c r="G85" s="78">
        <v>0</v>
      </c>
      <c r="H85" s="27"/>
      <c r="I85" s="78">
        <v>0</v>
      </c>
      <c r="J85" s="27"/>
      <c r="K85" s="78">
        <v>0</v>
      </c>
      <c r="L85" s="22"/>
      <c r="Q85" s="20" t="str">
        <f>'Filing Information'!$O$2</f>
        <v>_0</v>
      </c>
      <c r="R85">
        <v>7</v>
      </c>
      <c r="S85" t="str">
        <f>'IP CTS ASR Expenses'!I6</f>
        <v/>
      </c>
      <c r="T85">
        <v>0</v>
      </c>
      <c r="U85">
        <f>'IP CTS ASR Expenses'!B19</f>
        <v>6</v>
      </c>
      <c r="V85" s="56">
        <f>'IP CTS ASR Expenses'!I19</f>
        <v>0</v>
      </c>
    </row>
    <row r="86" spans="2:22" ht="6" customHeight="1" x14ac:dyDescent="0.25">
      <c r="C86" s="34"/>
      <c r="D86" s="112"/>
      <c r="E86" s="27"/>
      <c r="F86" s="27"/>
      <c r="G86" s="27"/>
      <c r="H86" s="27"/>
      <c r="I86" s="27"/>
      <c r="J86" s="27"/>
      <c r="K86" s="27"/>
      <c r="L86" s="22"/>
      <c r="Q86" s="20" t="str">
        <f>'Filing Information'!$O$2</f>
        <v>_0</v>
      </c>
      <c r="R86">
        <v>7</v>
      </c>
      <c r="S86" t="str">
        <f>'IP CTS ASR Expenses'!I6</f>
        <v/>
      </c>
      <c r="T86">
        <v>0</v>
      </c>
      <c r="U86">
        <f>'IP CTS ASR Expenses'!B25</f>
        <v>7</v>
      </c>
      <c r="V86" s="56">
        <f>'IP CTS ASR Expenses'!I25</f>
        <v>0</v>
      </c>
    </row>
    <row r="87" spans="2:22" ht="15" x14ac:dyDescent="0.25">
      <c r="B87" s="39">
        <v>32</v>
      </c>
      <c r="C87" s="246" t="s">
        <v>102</v>
      </c>
      <c r="D87" s="246"/>
      <c r="E87" s="78">
        <v>0</v>
      </c>
      <c r="F87" s="27"/>
      <c r="G87" s="78">
        <v>0</v>
      </c>
      <c r="H87" s="27"/>
      <c r="I87" s="78">
        <v>0</v>
      </c>
      <c r="J87" s="27"/>
      <c r="K87" s="78">
        <v>0</v>
      </c>
      <c r="L87" s="22"/>
      <c r="Q87" s="20" t="str">
        <f>'Filing Information'!$O$2</f>
        <v>_0</v>
      </c>
      <c r="R87">
        <v>7</v>
      </c>
      <c r="S87" t="str">
        <f>'IP CTS ASR Expenses'!I6</f>
        <v/>
      </c>
      <c r="T87">
        <v>0</v>
      </c>
      <c r="U87">
        <f>'IP CTS ASR Expenses'!B27</f>
        <v>8</v>
      </c>
      <c r="V87" s="56">
        <f>'IP CTS ASR Expenses'!I27</f>
        <v>0</v>
      </c>
    </row>
    <row r="88" spans="2:22" ht="6" customHeight="1" x14ac:dyDescent="0.25">
      <c r="C88" s="34"/>
      <c r="D88" s="112"/>
      <c r="E88" s="27"/>
      <c r="F88" s="27"/>
      <c r="G88" s="27"/>
      <c r="H88" s="27"/>
      <c r="I88" s="27"/>
      <c r="J88" s="27"/>
      <c r="K88" s="27"/>
      <c r="L88" s="22"/>
      <c r="Q88" s="20" t="str">
        <f>'Filing Information'!$O$2</f>
        <v>_0</v>
      </c>
      <c r="R88">
        <v>7</v>
      </c>
      <c r="S88" t="str">
        <f>'IP CTS ASR Expenses'!I6</f>
        <v/>
      </c>
      <c r="T88">
        <v>0</v>
      </c>
      <c r="U88">
        <f>'IP CTS ASR Expenses'!B29</f>
        <v>9</v>
      </c>
      <c r="V88" s="56">
        <f>'IP CTS ASR Expenses'!I29</f>
        <v>0</v>
      </c>
    </row>
    <row r="89" spans="2:22" ht="15" x14ac:dyDescent="0.25">
      <c r="B89" s="39">
        <v>33</v>
      </c>
      <c r="C89" s="246" t="s">
        <v>381</v>
      </c>
      <c r="D89" s="246"/>
      <c r="E89" s="78">
        <v>0</v>
      </c>
      <c r="F89" s="27"/>
      <c r="G89" s="78">
        <v>0</v>
      </c>
      <c r="H89" s="27"/>
      <c r="I89" s="78">
        <v>0</v>
      </c>
      <c r="J89" s="27"/>
      <c r="K89" s="78">
        <v>0</v>
      </c>
      <c r="L89" s="22"/>
      <c r="Q89" s="20" t="str">
        <f>'Filing Information'!$O$2</f>
        <v>_0</v>
      </c>
      <c r="R89">
        <v>7</v>
      </c>
      <c r="S89" t="str">
        <f>'IP CTS ASR Expenses'!I6</f>
        <v/>
      </c>
      <c r="T89">
        <v>0</v>
      </c>
      <c r="U89">
        <f>'IP CTS ASR Expenses'!B31</f>
        <v>10</v>
      </c>
      <c r="V89" s="56">
        <f>'IP CTS ASR Expenses'!I31</f>
        <v>0</v>
      </c>
    </row>
    <row r="90" spans="2:22" ht="6" customHeight="1" x14ac:dyDescent="0.25">
      <c r="C90" s="34"/>
      <c r="D90" s="112"/>
      <c r="E90" s="27"/>
      <c r="F90" s="27"/>
      <c r="G90" s="27"/>
      <c r="H90" s="27"/>
      <c r="I90" s="27"/>
      <c r="J90" s="27"/>
      <c r="K90" s="27"/>
      <c r="L90" s="22"/>
      <c r="Q90" s="20" t="str">
        <f>'Filing Information'!$O$2</f>
        <v>_0</v>
      </c>
      <c r="R90">
        <v>7</v>
      </c>
      <c r="S90" t="str">
        <f>'IP CTS ASR Expenses'!I6</f>
        <v/>
      </c>
      <c r="T90">
        <v>0</v>
      </c>
      <c r="U90">
        <f>'IP CTS ASR Expenses'!B33</f>
        <v>11</v>
      </c>
      <c r="V90" s="56">
        <f>'IP CTS ASR Expenses'!I33</f>
        <v>0</v>
      </c>
    </row>
    <row r="91" spans="2:22" ht="15" x14ac:dyDescent="0.25">
      <c r="B91" s="39">
        <v>34</v>
      </c>
      <c r="C91" s="246" t="s">
        <v>106</v>
      </c>
      <c r="D91" s="246"/>
      <c r="E91" s="78">
        <v>0</v>
      </c>
      <c r="F91" s="27"/>
      <c r="G91" s="78">
        <v>0</v>
      </c>
      <c r="H91" s="27"/>
      <c r="I91" s="78">
        <v>0</v>
      </c>
      <c r="J91" s="27"/>
      <c r="K91" s="78">
        <v>0</v>
      </c>
      <c r="L91" s="22"/>
      <c r="Q91" s="20" t="str">
        <f>'Filing Information'!$O$2</f>
        <v>_0</v>
      </c>
      <c r="R91">
        <v>7</v>
      </c>
      <c r="S91" t="str">
        <f>'IP CTS ASR Expenses'!I6</f>
        <v/>
      </c>
      <c r="T91">
        <v>0</v>
      </c>
      <c r="U91">
        <f>'IP CTS ASR Expenses'!B39</f>
        <v>12</v>
      </c>
      <c r="V91" s="56">
        <f>'IP CTS ASR Expenses'!I39</f>
        <v>0</v>
      </c>
    </row>
    <row r="92" spans="2:22" ht="6" customHeight="1" x14ac:dyDescent="0.25">
      <c r="C92" s="33"/>
      <c r="D92" s="22"/>
      <c r="E92" s="27"/>
      <c r="F92" s="27"/>
      <c r="G92" s="27"/>
      <c r="H92" s="27"/>
      <c r="I92" s="27"/>
      <c r="J92" s="27"/>
      <c r="K92" s="27"/>
      <c r="L92" s="22"/>
      <c r="Q92" s="20" t="str">
        <f>'Filing Information'!$O$2</f>
        <v>_0</v>
      </c>
      <c r="R92">
        <v>7</v>
      </c>
      <c r="S92" t="str">
        <f>'IP CTS ASR Expenses'!I6</f>
        <v/>
      </c>
      <c r="T92">
        <v>0</v>
      </c>
      <c r="U92">
        <f>'IP CTS ASR Expenses'!B41</f>
        <v>13</v>
      </c>
      <c r="V92" s="56">
        <f>'IP CTS ASR Expenses'!I41</f>
        <v>0</v>
      </c>
    </row>
    <row r="93" spans="2:22" ht="15.75" x14ac:dyDescent="0.25">
      <c r="C93" s="248" t="s">
        <v>373</v>
      </c>
      <c r="D93" s="248"/>
      <c r="E93" s="28">
        <f>SUM(E77,E79,E81,E83,E85,E87,E89,E91)</f>
        <v>0</v>
      </c>
      <c r="F93" s="29"/>
      <c r="G93" s="28">
        <f>SUM(G77,G79,G81,G83,G85,G87,G89,G91)</f>
        <v>0</v>
      </c>
      <c r="H93" s="29"/>
      <c r="I93" s="28">
        <f>SUM(I77,I79,I81,I83,I85,I87,I89,I91)</f>
        <v>0</v>
      </c>
      <c r="J93" s="29"/>
      <c r="K93" s="28">
        <f>SUM(K77,K79,K81,K83,K85,K87,K89,K91)</f>
        <v>0</v>
      </c>
      <c r="L93" s="22"/>
      <c r="Q93" s="20" t="str">
        <f>'Filing Information'!$O$2</f>
        <v>_0</v>
      </c>
      <c r="R93">
        <v>7</v>
      </c>
      <c r="S93" t="str">
        <f>'IP CTS ASR Expenses'!I6</f>
        <v/>
      </c>
      <c r="T93">
        <v>0</v>
      </c>
      <c r="U93">
        <f>'IP CTS ASR Expenses'!B43</f>
        <v>14</v>
      </c>
      <c r="V93" s="56">
        <f>'IP CTS ASR Expenses'!I43</f>
        <v>0</v>
      </c>
    </row>
    <row r="94" spans="2:22" ht="6" customHeight="1" x14ac:dyDescent="0.25">
      <c r="C94" s="33"/>
      <c r="D94" s="22"/>
      <c r="E94" s="22"/>
      <c r="F94" s="22"/>
      <c r="G94" s="22"/>
      <c r="H94" s="22"/>
      <c r="I94" s="22"/>
      <c r="J94" s="22"/>
      <c r="K94" s="22"/>
      <c r="L94" s="22"/>
      <c r="Q94" s="20" t="str">
        <f>'Filing Information'!$O$2</f>
        <v>_0</v>
      </c>
      <c r="R94">
        <v>7</v>
      </c>
      <c r="S94" t="str">
        <f>'IP CTS ASR Expenses'!I6</f>
        <v/>
      </c>
      <c r="T94">
        <v>0</v>
      </c>
      <c r="U94">
        <f>'IP CTS ASR Expenses'!B45</f>
        <v>15</v>
      </c>
      <c r="V94" s="56">
        <f>'IP CTS ASR Expenses'!I45</f>
        <v>0</v>
      </c>
    </row>
    <row r="95" spans="2:22" ht="15.75" x14ac:dyDescent="0.25">
      <c r="C95" s="247" t="s">
        <v>172</v>
      </c>
      <c r="D95" s="247"/>
      <c r="E95" s="247"/>
      <c r="F95" s="247"/>
      <c r="G95" s="247"/>
      <c r="H95" s="247"/>
      <c r="I95" s="247"/>
      <c r="J95" s="247"/>
      <c r="K95" s="247"/>
      <c r="L95" s="22"/>
      <c r="Q95" s="20" t="str">
        <f>'Filing Information'!$O$2</f>
        <v>_0</v>
      </c>
      <c r="R95">
        <v>7</v>
      </c>
      <c r="S95" t="str">
        <f>'IP CTS ASR Expenses'!I6</f>
        <v/>
      </c>
      <c r="T95">
        <v>0</v>
      </c>
      <c r="U95">
        <f>'IP CTS ASR Expenses'!B47</f>
        <v>16</v>
      </c>
      <c r="V95" s="56">
        <f>'IP CTS ASR Expenses'!I47</f>
        <v>0</v>
      </c>
    </row>
    <row r="96" spans="2:22" ht="6" customHeight="1" x14ac:dyDescent="0.25">
      <c r="C96" s="34"/>
      <c r="D96" s="112"/>
      <c r="E96" s="27"/>
      <c r="F96" s="27"/>
      <c r="G96" s="27"/>
      <c r="H96" s="27"/>
      <c r="I96" s="27"/>
      <c r="J96" s="27"/>
      <c r="K96" s="27"/>
      <c r="L96" s="22"/>
      <c r="Q96" s="20" t="str">
        <f>'Filing Information'!$O$2</f>
        <v>_0</v>
      </c>
      <c r="R96">
        <v>7</v>
      </c>
      <c r="S96" t="str">
        <f>'IP CTS ASR Expenses'!I6</f>
        <v/>
      </c>
      <c r="T96">
        <v>0</v>
      </c>
      <c r="U96">
        <f>'IP CTS ASR Expenses'!B49</f>
        <v>17</v>
      </c>
      <c r="V96" s="56">
        <f>'IP CTS ASR Expenses'!I49</f>
        <v>0</v>
      </c>
    </row>
    <row r="97" spans="2:22" ht="14.45" customHeight="1" x14ac:dyDescent="0.25">
      <c r="B97" s="39">
        <v>35</v>
      </c>
      <c r="C97" s="246" t="s">
        <v>84</v>
      </c>
      <c r="D97" s="246"/>
      <c r="E97" s="78">
        <v>0</v>
      </c>
      <c r="F97" s="27"/>
      <c r="G97" s="78">
        <v>0</v>
      </c>
      <c r="H97" s="27"/>
      <c r="I97" s="78">
        <v>0</v>
      </c>
      <c r="J97" s="27"/>
      <c r="K97" s="78">
        <v>0</v>
      </c>
      <c r="L97" s="22"/>
      <c r="Q97" s="20" t="str">
        <f>'Filing Information'!$O$2</f>
        <v>_0</v>
      </c>
      <c r="R97">
        <v>7</v>
      </c>
      <c r="S97" t="str">
        <f>'IP CTS ASR Expenses'!I6</f>
        <v/>
      </c>
      <c r="T97">
        <v>0</v>
      </c>
      <c r="U97">
        <f>'IP CTS ASR Expenses'!B51</f>
        <v>18</v>
      </c>
      <c r="V97" s="56">
        <f>'IP CTS ASR Expenses'!I51</f>
        <v>0</v>
      </c>
    </row>
    <row r="98" spans="2:22" ht="6" customHeight="1" x14ac:dyDescent="0.25">
      <c r="C98" s="34"/>
      <c r="D98" s="112"/>
      <c r="E98" s="27"/>
      <c r="F98" s="27"/>
      <c r="G98" s="27"/>
      <c r="H98" s="27"/>
      <c r="I98" s="27"/>
      <c r="J98" s="27"/>
      <c r="K98" s="27"/>
      <c r="L98" s="22"/>
      <c r="Q98" s="20" t="str">
        <f>'Filing Information'!$O$2</f>
        <v>_0</v>
      </c>
      <c r="R98">
        <v>7</v>
      </c>
      <c r="S98" t="str">
        <f>'IP CTS ASR Expenses'!I6</f>
        <v/>
      </c>
      <c r="T98">
        <v>0</v>
      </c>
      <c r="U98">
        <f>'IP CTS ASR Expenses'!B53</f>
        <v>19</v>
      </c>
      <c r="V98" s="56">
        <f>'IP CTS ASR Expenses'!I53</f>
        <v>0</v>
      </c>
    </row>
    <row r="99" spans="2:22" ht="15" x14ac:dyDescent="0.25">
      <c r="B99" s="39">
        <v>36</v>
      </c>
      <c r="C99" s="246" t="s">
        <v>86</v>
      </c>
      <c r="D99" s="246"/>
      <c r="E99" s="78">
        <v>0</v>
      </c>
      <c r="F99" s="27"/>
      <c r="G99" s="78">
        <v>0</v>
      </c>
      <c r="H99" s="27"/>
      <c r="I99" s="78">
        <v>0</v>
      </c>
      <c r="J99" s="27"/>
      <c r="K99" s="78">
        <v>0</v>
      </c>
      <c r="L99" s="22"/>
      <c r="Q99" s="20" t="str">
        <f>'Filing Information'!$O$2</f>
        <v>_0</v>
      </c>
      <c r="R99">
        <v>7</v>
      </c>
      <c r="S99" t="str">
        <f>'IP CTS ASR Expenses'!I6</f>
        <v/>
      </c>
      <c r="T99">
        <v>0</v>
      </c>
      <c r="U99">
        <f>'IP CTS ASR Expenses'!B55</f>
        <v>20</v>
      </c>
      <c r="V99" s="56">
        <f>'IP CTS ASR Expenses'!I55</f>
        <v>0</v>
      </c>
    </row>
    <row r="100" spans="2:22" ht="6" customHeight="1" x14ac:dyDescent="0.25">
      <c r="C100" s="34"/>
      <c r="D100" s="112"/>
      <c r="E100" s="27"/>
      <c r="F100" s="27"/>
      <c r="G100" s="27"/>
      <c r="H100" s="27"/>
      <c r="I100" s="27"/>
      <c r="J100" s="27"/>
      <c r="K100" s="27"/>
      <c r="L100" s="22"/>
      <c r="Q100" s="20" t="str">
        <f>'Filing Information'!$O$2</f>
        <v>_0</v>
      </c>
      <c r="R100">
        <v>7</v>
      </c>
      <c r="S100" t="str">
        <f>'IP CTS ASR Expenses'!I6</f>
        <v/>
      </c>
      <c r="T100">
        <v>0</v>
      </c>
      <c r="U100">
        <f>'IP CTS ASR Expenses'!B57</f>
        <v>21</v>
      </c>
      <c r="V100" s="56">
        <f>'IP CTS ASR Expenses'!I57</f>
        <v>0</v>
      </c>
    </row>
    <row r="101" spans="2:22" ht="15" x14ac:dyDescent="0.25">
      <c r="B101" s="39">
        <v>37</v>
      </c>
      <c r="C101" s="246" t="s">
        <v>88</v>
      </c>
      <c r="D101" s="246"/>
      <c r="E101" s="78">
        <v>0</v>
      </c>
      <c r="F101" s="27"/>
      <c r="G101" s="78">
        <v>0</v>
      </c>
      <c r="H101" s="27"/>
      <c r="I101" s="78">
        <v>0</v>
      </c>
      <c r="J101" s="27"/>
      <c r="K101" s="78">
        <v>0</v>
      </c>
      <c r="L101" s="22"/>
      <c r="Q101" s="20" t="str">
        <f>'Filing Information'!$O$2</f>
        <v>_0</v>
      </c>
      <c r="R101">
        <v>7</v>
      </c>
      <c r="S101" t="str">
        <f>'IP CTS ASR Expenses'!I6</f>
        <v/>
      </c>
      <c r="T101">
        <v>0</v>
      </c>
      <c r="U101">
        <f>'IP CTS ASR Expenses'!B63</f>
        <v>22</v>
      </c>
      <c r="V101" s="56">
        <f>'IP CTS ASR Expenses'!I63</f>
        <v>0</v>
      </c>
    </row>
    <row r="102" spans="2:22" ht="6" customHeight="1" x14ac:dyDescent="0.25">
      <c r="C102" s="34"/>
      <c r="D102" s="112"/>
      <c r="E102" s="27"/>
      <c r="F102" s="27"/>
      <c r="G102" s="27"/>
      <c r="H102" s="27"/>
      <c r="I102" s="27"/>
      <c r="J102" s="27"/>
      <c r="K102" s="27"/>
      <c r="L102" s="22"/>
      <c r="Q102" s="20" t="str">
        <f>'Filing Information'!$O$2</f>
        <v>_0</v>
      </c>
      <c r="R102">
        <v>7</v>
      </c>
      <c r="S102" t="str">
        <f>'IP CTS ASR Expenses'!I6</f>
        <v/>
      </c>
      <c r="T102">
        <v>0</v>
      </c>
      <c r="U102">
        <f>'IP CTS ASR Expenses'!B65</f>
        <v>23</v>
      </c>
      <c r="V102" s="56">
        <f>'IP CTS ASR Expenses'!I65</f>
        <v>0</v>
      </c>
    </row>
    <row r="103" spans="2:22" ht="15" x14ac:dyDescent="0.25">
      <c r="B103" s="39">
        <v>38</v>
      </c>
      <c r="C103" s="246" t="s">
        <v>90</v>
      </c>
      <c r="D103" s="246"/>
      <c r="E103" s="78">
        <v>0</v>
      </c>
      <c r="F103" s="27"/>
      <c r="G103" s="78">
        <v>0</v>
      </c>
      <c r="H103" s="27"/>
      <c r="I103" s="78">
        <v>0</v>
      </c>
      <c r="J103" s="27"/>
      <c r="K103" s="78">
        <v>0</v>
      </c>
      <c r="L103" s="22"/>
      <c r="Q103" s="20" t="str">
        <f>'Filing Information'!$O$2</f>
        <v>_0</v>
      </c>
      <c r="R103">
        <v>7</v>
      </c>
      <c r="S103" t="str">
        <f>'IP CTS ASR Expenses'!I6</f>
        <v/>
      </c>
      <c r="T103">
        <v>0</v>
      </c>
      <c r="U103">
        <f>'IP CTS ASR Expenses'!B67</f>
        <v>24</v>
      </c>
      <c r="V103" s="56">
        <f>'IP CTS ASR Expenses'!I67</f>
        <v>0</v>
      </c>
    </row>
    <row r="104" spans="2:22" ht="6" customHeight="1" x14ac:dyDescent="0.25">
      <c r="C104" s="34"/>
      <c r="D104" s="112"/>
      <c r="E104" s="27"/>
      <c r="F104" s="27"/>
      <c r="G104" s="27"/>
      <c r="H104" s="27"/>
      <c r="I104" s="27"/>
      <c r="J104" s="27"/>
      <c r="K104" s="27"/>
      <c r="L104" s="22"/>
      <c r="Q104" s="20" t="str">
        <f>'Filing Information'!$O$2</f>
        <v>_0</v>
      </c>
      <c r="R104">
        <v>7</v>
      </c>
      <c r="S104" t="str">
        <f>'IP CTS ASR Expenses'!I6</f>
        <v/>
      </c>
      <c r="T104">
        <v>0</v>
      </c>
      <c r="U104">
        <f>'IP CTS ASR Expenses'!B69</f>
        <v>25</v>
      </c>
      <c r="V104" s="56">
        <f>'IP CTS ASR Expenses'!I69</f>
        <v>0</v>
      </c>
    </row>
    <row r="105" spans="2:22" ht="15" x14ac:dyDescent="0.25">
      <c r="B105" s="39">
        <v>39</v>
      </c>
      <c r="C105" s="246" t="s">
        <v>92</v>
      </c>
      <c r="D105" s="246"/>
      <c r="E105" s="78">
        <v>0</v>
      </c>
      <c r="F105" s="27"/>
      <c r="G105" s="78">
        <v>0</v>
      </c>
      <c r="H105" s="27"/>
      <c r="I105" s="78">
        <v>0</v>
      </c>
      <c r="J105" s="27"/>
      <c r="K105" s="78">
        <v>0</v>
      </c>
      <c r="L105" s="22"/>
      <c r="Q105" s="20" t="str">
        <f>'Filing Information'!$O$2</f>
        <v>_0</v>
      </c>
      <c r="R105">
        <v>7</v>
      </c>
      <c r="S105" t="str">
        <f>'IP CTS ASR Expenses'!I6</f>
        <v/>
      </c>
      <c r="T105">
        <v>0</v>
      </c>
      <c r="U105">
        <f>'IP CTS ASR Expenses'!B71</f>
        <v>26</v>
      </c>
      <c r="V105" s="56">
        <f>'IP CTS ASR Expenses'!I71</f>
        <v>0</v>
      </c>
    </row>
    <row r="106" spans="2:22" ht="6" customHeight="1" x14ac:dyDescent="0.25">
      <c r="C106" s="33"/>
      <c r="D106" s="22"/>
      <c r="E106" s="27"/>
      <c r="F106" s="27"/>
      <c r="G106" s="27"/>
      <c r="H106" s="27"/>
      <c r="I106" s="27"/>
      <c r="J106" s="27"/>
      <c r="K106" s="27"/>
      <c r="L106" s="22"/>
      <c r="Q106" s="20" t="str">
        <f>'Filing Information'!$O$2</f>
        <v>_0</v>
      </c>
      <c r="R106">
        <v>7</v>
      </c>
      <c r="S106" t="str">
        <f>'IP CTS ASR Expenses'!I6</f>
        <v/>
      </c>
      <c r="T106">
        <v>0</v>
      </c>
      <c r="U106">
        <f>'IP CTS ASR Expenses'!B77</f>
        <v>27</v>
      </c>
      <c r="V106" s="56">
        <f>'IP CTS ASR Expenses'!I77</f>
        <v>0</v>
      </c>
    </row>
    <row r="107" spans="2:22" ht="15.75" x14ac:dyDescent="0.25">
      <c r="C107" s="248" t="s">
        <v>373</v>
      </c>
      <c r="D107" s="248"/>
      <c r="E107" s="28">
        <f>SUM(E97,E99,E101,E103,E105)</f>
        <v>0</v>
      </c>
      <c r="F107" s="29"/>
      <c r="G107" s="28">
        <f>SUM(G97,G99,G101,G103,G105)</f>
        <v>0</v>
      </c>
      <c r="H107" s="29"/>
      <c r="I107" s="28">
        <f>SUM(I97,I99,I101,I103,I105)</f>
        <v>0</v>
      </c>
      <c r="J107" s="29"/>
      <c r="K107" s="28">
        <f>SUM(K97,K99,K101,K103,K105)</f>
        <v>0</v>
      </c>
      <c r="L107" s="22"/>
      <c r="Q107" s="20" t="str">
        <f>'Filing Information'!$O$2</f>
        <v>_0</v>
      </c>
      <c r="R107">
        <v>7</v>
      </c>
      <c r="S107" t="str">
        <f>'IP CTS ASR Expenses'!I6</f>
        <v/>
      </c>
      <c r="T107">
        <v>0</v>
      </c>
      <c r="U107">
        <f>'IP CTS ASR Expenses'!B79</f>
        <v>28</v>
      </c>
      <c r="V107" s="56">
        <f>'IP CTS ASR Expenses'!I79</f>
        <v>0</v>
      </c>
    </row>
    <row r="108" spans="2:22" ht="6" customHeight="1" x14ac:dyDescent="0.25">
      <c r="C108" s="33"/>
      <c r="D108" s="22"/>
      <c r="E108" s="22"/>
      <c r="F108" s="22"/>
      <c r="G108" s="22"/>
      <c r="H108" s="22"/>
      <c r="I108" s="22"/>
      <c r="J108" s="22"/>
      <c r="K108" s="22"/>
      <c r="L108" s="22"/>
      <c r="Q108" s="20" t="str">
        <f>'Filing Information'!$O$2</f>
        <v>_0</v>
      </c>
      <c r="R108">
        <v>7</v>
      </c>
      <c r="S108" t="str">
        <f>'IP CTS ASR Expenses'!I6</f>
        <v/>
      </c>
      <c r="T108">
        <v>0</v>
      </c>
      <c r="U108">
        <f>'IP CTS ASR Expenses'!B81</f>
        <v>29</v>
      </c>
      <c r="V108" s="56">
        <f>'IP CTS ASR Expenses'!I81</f>
        <v>0</v>
      </c>
    </row>
    <row r="109" spans="2:22" ht="15" x14ac:dyDescent="0.25">
      <c r="C109" s="22"/>
      <c r="D109" s="22"/>
      <c r="E109" s="22"/>
      <c r="F109" s="22"/>
      <c r="G109" s="22"/>
      <c r="H109" s="22"/>
      <c r="I109" s="22"/>
      <c r="J109" s="22"/>
      <c r="K109" s="22"/>
      <c r="L109" s="22"/>
      <c r="Q109" s="20" t="str">
        <f>'Filing Information'!$O$2</f>
        <v>_0</v>
      </c>
      <c r="R109">
        <v>7</v>
      </c>
      <c r="S109" t="str">
        <f>'IP CTS ASR Expenses'!I6</f>
        <v/>
      </c>
      <c r="T109">
        <v>0</v>
      </c>
      <c r="U109">
        <f>'IP CTS ASR Expenses'!B83</f>
        <v>30</v>
      </c>
      <c r="V109" s="56">
        <f>'IP CTS ASR Expenses'!I83</f>
        <v>0</v>
      </c>
    </row>
    <row r="110" spans="2:22" ht="15" hidden="1" x14ac:dyDescent="0.25">
      <c r="C110" s="22"/>
      <c r="D110" s="22"/>
      <c r="E110" s="22"/>
      <c r="F110" s="22"/>
      <c r="G110" s="22"/>
      <c r="H110" s="22"/>
      <c r="I110" s="22"/>
      <c r="J110" s="22"/>
      <c r="K110" s="22"/>
      <c r="L110" s="22"/>
      <c r="Q110" s="20" t="str">
        <f>'Filing Information'!$O$2</f>
        <v>_0</v>
      </c>
      <c r="R110">
        <v>7</v>
      </c>
      <c r="S110" t="str">
        <f>'IP CTS ASR Expenses'!I6</f>
        <v/>
      </c>
      <c r="T110">
        <v>0</v>
      </c>
      <c r="U110">
        <f>'IP CTS ASR Expenses'!B85</f>
        <v>31</v>
      </c>
      <c r="V110" s="56">
        <f>'IP CTS ASR Expenses'!I85</f>
        <v>0</v>
      </c>
    </row>
    <row r="111" spans="2:22" ht="14.45" hidden="1" customHeight="1" x14ac:dyDescent="0.25">
      <c r="Q111" s="20" t="str">
        <f>'Filing Information'!$O$2</f>
        <v>_0</v>
      </c>
      <c r="R111">
        <v>7</v>
      </c>
      <c r="S111" t="str">
        <f>'IP CTS ASR Expenses'!I6</f>
        <v/>
      </c>
      <c r="T111">
        <v>0</v>
      </c>
      <c r="U111">
        <f>'IP CTS ASR Expenses'!B87</f>
        <v>32</v>
      </c>
      <c r="V111" s="56">
        <f>'IP CTS ASR Expenses'!I87</f>
        <v>0</v>
      </c>
    </row>
    <row r="112" spans="2:22" ht="14.45" hidden="1" customHeight="1" x14ac:dyDescent="0.25">
      <c r="Q112" s="20" t="str">
        <f>'Filing Information'!$O$2</f>
        <v>_0</v>
      </c>
      <c r="R112">
        <v>7</v>
      </c>
      <c r="S112" t="str">
        <f>'IP CTS ASR Expenses'!I6</f>
        <v/>
      </c>
      <c r="T112">
        <v>0</v>
      </c>
      <c r="U112">
        <f>'IP CTS ASR Expenses'!B89</f>
        <v>33</v>
      </c>
      <c r="V112" s="56">
        <f>'IP CTS ASR Expenses'!I89</f>
        <v>0</v>
      </c>
    </row>
    <row r="113" spans="17:22" ht="14.45" hidden="1" customHeight="1" x14ac:dyDescent="0.25">
      <c r="Q113" s="20" t="str">
        <f>'Filing Information'!$O$2</f>
        <v>_0</v>
      </c>
      <c r="R113">
        <v>7</v>
      </c>
      <c r="S113" t="str">
        <f>'IP CTS ASR Expenses'!I6</f>
        <v/>
      </c>
      <c r="T113">
        <v>0</v>
      </c>
      <c r="U113">
        <f>'IP CTS ASR Expenses'!B91</f>
        <v>34</v>
      </c>
      <c r="V113" s="56">
        <f>'IP CTS ASR Expenses'!I91</f>
        <v>0</v>
      </c>
    </row>
    <row r="114" spans="17:22" ht="14.45" hidden="1" customHeight="1" x14ac:dyDescent="0.25">
      <c r="Q114" s="20" t="str">
        <f>'Filing Information'!$O$2</f>
        <v>_0</v>
      </c>
      <c r="R114">
        <v>7</v>
      </c>
      <c r="S114" t="str">
        <f>'IP CTS ASR Expenses'!I6</f>
        <v/>
      </c>
      <c r="T114">
        <v>0</v>
      </c>
      <c r="U114">
        <f>'IP CTS ASR Expenses'!B97</f>
        <v>35</v>
      </c>
      <c r="V114" s="56">
        <f>'IP CTS ASR Expenses'!I97</f>
        <v>0</v>
      </c>
    </row>
    <row r="115" spans="17:22" ht="14.45" hidden="1" customHeight="1" x14ac:dyDescent="0.25">
      <c r="Q115" s="20" t="str">
        <f>'Filing Information'!$O$2</f>
        <v>_0</v>
      </c>
      <c r="R115">
        <v>7</v>
      </c>
      <c r="S115" t="str">
        <f>'IP CTS ASR Expenses'!I6</f>
        <v/>
      </c>
      <c r="T115">
        <v>0</v>
      </c>
      <c r="U115">
        <f>'IP CTS ASR Expenses'!B99</f>
        <v>36</v>
      </c>
      <c r="V115" s="56">
        <f>'IP CTS ASR Expenses'!I99</f>
        <v>0</v>
      </c>
    </row>
    <row r="116" spans="17:22" ht="14.45" hidden="1" customHeight="1" x14ac:dyDescent="0.25">
      <c r="Q116" s="20" t="str">
        <f>'Filing Information'!$O$2</f>
        <v>_0</v>
      </c>
      <c r="R116">
        <v>7</v>
      </c>
      <c r="S116" t="str">
        <f>'IP CTS ASR Expenses'!I6</f>
        <v/>
      </c>
      <c r="T116">
        <v>0</v>
      </c>
      <c r="U116">
        <f>'IP CTS ASR Expenses'!B101</f>
        <v>37</v>
      </c>
      <c r="V116" s="56">
        <f>'IP CTS ASR Expenses'!I101</f>
        <v>0</v>
      </c>
    </row>
    <row r="117" spans="17:22" ht="14.45" hidden="1" customHeight="1" x14ac:dyDescent="0.25">
      <c r="Q117" s="20" t="str">
        <f>'Filing Information'!$O$2</f>
        <v>_0</v>
      </c>
      <c r="R117">
        <v>7</v>
      </c>
      <c r="S117" t="str">
        <f>'IP CTS ASR Expenses'!I6</f>
        <v/>
      </c>
      <c r="T117">
        <v>0</v>
      </c>
      <c r="U117">
        <f>'IP CTS ASR Expenses'!B103</f>
        <v>38</v>
      </c>
      <c r="V117" s="56">
        <f>'IP CTS ASR Expenses'!I103</f>
        <v>0</v>
      </c>
    </row>
    <row r="118" spans="17:22" ht="14.45" hidden="1" customHeight="1" x14ac:dyDescent="0.25">
      <c r="Q118" s="20" t="str">
        <f>'Filing Information'!$O$2</f>
        <v>_0</v>
      </c>
      <c r="R118">
        <v>7</v>
      </c>
      <c r="S118" t="str">
        <f>'IP CTS ASR Expenses'!I6</f>
        <v/>
      </c>
      <c r="T118">
        <v>0</v>
      </c>
      <c r="U118">
        <f>'IP CTS ASR Expenses'!B105</f>
        <v>39</v>
      </c>
      <c r="V118" s="56">
        <f>'IP CTS ASR Expenses'!I105</f>
        <v>0</v>
      </c>
    </row>
    <row r="119" spans="17:22" ht="14.45" hidden="1" customHeight="1" x14ac:dyDescent="0.25">
      <c r="Q119" s="20" t="str">
        <f>'Filing Information'!$O$2</f>
        <v>_0</v>
      </c>
      <c r="R119">
        <v>7</v>
      </c>
      <c r="S119" t="str">
        <f>'IP CTS ASR Expenses'!K6</f>
        <v/>
      </c>
      <c r="T119">
        <v>1</v>
      </c>
      <c r="U119">
        <f>'IP CTS ASR Expenses'!B9</f>
        <v>1</v>
      </c>
      <c r="V119" s="56">
        <f>'IP CTS ASR Expenses'!K9</f>
        <v>0</v>
      </c>
    </row>
    <row r="120" spans="17:22" ht="14.45" hidden="1" customHeight="1" x14ac:dyDescent="0.25">
      <c r="Q120" s="20" t="str">
        <f>'Filing Information'!$O$2</f>
        <v>_0</v>
      </c>
      <c r="R120">
        <v>7</v>
      </c>
      <c r="S120" t="str">
        <f>'IP CTS ASR Expenses'!K6</f>
        <v/>
      </c>
      <c r="T120">
        <v>1</v>
      </c>
      <c r="U120">
        <f>'IP CTS ASR Expenses'!B11</f>
        <v>2</v>
      </c>
      <c r="V120" s="56">
        <f>'IP CTS ASR Expenses'!K11</f>
        <v>0</v>
      </c>
    </row>
    <row r="121" spans="17:22" ht="14.45" hidden="1" customHeight="1" x14ac:dyDescent="0.25">
      <c r="Q121" s="20" t="str">
        <f>'Filing Information'!$O$2</f>
        <v>_0</v>
      </c>
      <c r="R121">
        <v>7</v>
      </c>
      <c r="S121" t="str">
        <f>'IP CTS ASR Expenses'!K6</f>
        <v/>
      </c>
      <c r="T121">
        <v>1</v>
      </c>
      <c r="U121">
        <f>'IP CTS ASR Expenses'!B13</f>
        <v>3</v>
      </c>
      <c r="V121" s="56">
        <f>'IP CTS ASR Expenses'!K13</f>
        <v>0</v>
      </c>
    </row>
    <row r="122" spans="17:22" ht="14.45" hidden="1" customHeight="1" x14ac:dyDescent="0.25">
      <c r="Q122" s="20" t="str">
        <f>'Filing Information'!$O$2</f>
        <v>_0</v>
      </c>
      <c r="R122">
        <v>7</v>
      </c>
      <c r="S122" t="str">
        <f>'IP CTS ASR Expenses'!K6</f>
        <v/>
      </c>
      <c r="T122">
        <v>1</v>
      </c>
      <c r="U122">
        <f>'IP CTS ASR Expenses'!B15</f>
        <v>4</v>
      </c>
      <c r="V122" s="56">
        <f>'IP CTS ASR Expenses'!K15</f>
        <v>0</v>
      </c>
    </row>
    <row r="123" spans="17:22" ht="14.45" hidden="1" customHeight="1" x14ac:dyDescent="0.25">
      <c r="Q123" s="20" t="str">
        <f>'Filing Information'!$O$2</f>
        <v>_0</v>
      </c>
      <c r="R123">
        <v>7</v>
      </c>
      <c r="S123" t="str">
        <f>'IP CTS ASR Expenses'!K6</f>
        <v/>
      </c>
      <c r="T123">
        <v>1</v>
      </c>
      <c r="U123">
        <f>'IP CTS ASR Expenses'!B17</f>
        <v>5</v>
      </c>
      <c r="V123" s="56">
        <f>'IP CTS ASR Expenses'!K17</f>
        <v>0</v>
      </c>
    </row>
    <row r="124" spans="17:22" ht="14.45" hidden="1" customHeight="1" x14ac:dyDescent="0.25">
      <c r="Q124" s="20" t="str">
        <f>'Filing Information'!$O$2</f>
        <v>_0</v>
      </c>
      <c r="R124">
        <v>7</v>
      </c>
      <c r="S124" t="str">
        <f>'IP CTS ASR Expenses'!K6</f>
        <v/>
      </c>
      <c r="T124">
        <v>1</v>
      </c>
      <c r="U124">
        <f>'IP CTS ASR Expenses'!B19</f>
        <v>6</v>
      </c>
      <c r="V124" s="56">
        <f>'IP CTS ASR Expenses'!K19</f>
        <v>0</v>
      </c>
    </row>
    <row r="125" spans="17:22" ht="14.45" hidden="1" customHeight="1" x14ac:dyDescent="0.25">
      <c r="Q125" s="20" t="str">
        <f>'Filing Information'!$O$2</f>
        <v>_0</v>
      </c>
      <c r="R125">
        <v>7</v>
      </c>
      <c r="S125" t="str">
        <f>'IP CTS ASR Expenses'!K6</f>
        <v/>
      </c>
      <c r="T125">
        <v>1</v>
      </c>
      <c r="U125">
        <f>'IP CTS ASR Expenses'!B25</f>
        <v>7</v>
      </c>
      <c r="V125" s="56">
        <f>'IP CTS ASR Expenses'!K25</f>
        <v>0</v>
      </c>
    </row>
    <row r="126" spans="17:22" ht="14.45" hidden="1" customHeight="1" x14ac:dyDescent="0.25">
      <c r="Q126" s="20" t="str">
        <f>'Filing Information'!$O$2</f>
        <v>_0</v>
      </c>
      <c r="R126">
        <v>7</v>
      </c>
      <c r="S126" t="str">
        <f>'IP CTS ASR Expenses'!K6</f>
        <v/>
      </c>
      <c r="T126">
        <v>1</v>
      </c>
      <c r="U126">
        <f>'IP CTS ASR Expenses'!B27</f>
        <v>8</v>
      </c>
      <c r="V126" s="56">
        <f>'IP CTS ASR Expenses'!K27</f>
        <v>0</v>
      </c>
    </row>
    <row r="127" spans="17:22" ht="14.45" hidden="1" customHeight="1" x14ac:dyDescent="0.25">
      <c r="Q127" s="20" t="str">
        <f>'Filing Information'!$O$2</f>
        <v>_0</v>
      </c>
      <c r="R127">
        <v>7</v>
      </c>
      <c r="S127" t="str">
        <f>'IP CTS ASR Expenses'!K6</f>
        <v/>
      </c>
      <c r="T127">
        <v>1</v>
      </c>
      <c r="U127">
        <f>'IP CTS ASR Expenses'!B29</f>
        <v>9</v>
      </c>
      <c r="V127" s="56">
        <f>'IP CTS ASR Expenses'!K29</f>
        <v>0</v>
      </c>
    </row>
    <row r="128" spans="17:22" ht="14.45" hidden="1" customHeight="1" x14ac:dyDescent="0.25">
      <c r="Q128" s="20" t="str">
        <f>'Filing Information'!$O$2</f>
        <v>_0</v>
      </c>
      <c r="R128">
        <v>7</v>
      </c>
      <c r="S128" t="str">
        <f>'IP CTS ASR Expenses'!K6</f>
        <v/>
      </c>
      <c r="T128">
        <v>1</v>
      </c>
      <c r="U128">
        <f>'IP CTS ASR Expenses'!B31</f>
        <v>10</v>
      </c>
      <c r="V128" s="56">
        <f>'IP CTS ASR Expenses'!K31</f>
        <v>0</v>
      </c>
    </row>
    <row r="129" spans="17:22" ht="14.45" hidden="1" customHeight="1" x14ac:dyDescent="0.25">
      <c r="Q129" s="20" t="str">
        <f>'Filing Information'!$O$2</f>
        <v>_0</v>
      </c>
      <c r="R129">
        <v>7</v>
      </c>
      <c r="S129" t="str">
        <f>'IP CTS ASR Expenses'!K6</f>
        <v/>
      </c>
      <c r="T129">
        <v>1</v>
      </c>
      <c r="U129">
        <f>'IP CTS ASR Expenses'!B33</f>
        <v>11</v>
      </c>
      <c r="V129" s="56">
        <f>'IP CTS ASR Expenses'!K33</f>
        <v>0</v>
      </c>
    </row>
    <row r="130" spans="17:22" ht="14.45" hidden="1" customHeight="1" x14ac:dyDescent="0.25">
      <c r="Q130" s="20" t="str">
        <f>'Filing Information'!$O$2</f>
        <v>_0</v>
      </c>
      <c r="R130">
        <v>7</v>
      </c>
      <c r="S130" t="str">
        <f>'IP CTS ASR Expenses'!K6</f>
        <v/>
      </c>
      <c r="T130">
        <v>1</v>
      </c>
      <c r="U130">
        <f>'IP CTS ASR Expenses'!B39</f>
        <v>12</v>
      </c>
      <c r="V130" s="56">
        <f>'IP CTS ASR Expenses'!K39</f>
        <v>0</v>
      </c>
    </row>
    <row r="131" spans="17:22" ht="14.45" hidden="1" customHeight="1" x14ac:dyDescent="0.25">
      <c r="Q131" s="20" t="str">
        <f>'Filing Information'!$O$2</f>
        <v>_0</v>
      </c>
      <c r="R131">
        <v>7</v>
      </c>
      <c r="S131" t="str">
        <f>'IP CTS ASR Expenses'!K6</f>
        <v/>
      </c>
      <c r="T131">
        <v>1</v>
      </c>
      <c r="U131">
        <f>'IP CTS ASR Expenses'!B41</f>
        <v>13</v>
      </c>
      <c r="V131" s="56">
        <f>'IP CTS ASR Expenses'!K41</f>
        <v>0</v>
      </c>
    </row>
    <row r="132" spans="17:22" ht="14.45" hidden="1" customHeight="1" x14ac:dyDescent="0.25">
      <c r="Q132" s="20" t="str">
        <f>'Filing Information'!$O$2</f>
        <v>_0</v>
      </c>
      <c r="R132">
        <v>7</v>
      </c>
      <c r="S132" t="str">
        <f>'IP CTS ASR Expenses'!K6</f>
        <v/>
      </c>
      <c r="T132">
        <v>1</v>
      </c>
      <c r="U132">
        <f>'IP CTS ASR Expenses'!B43</f>
        <v>14</v>
      </c>
      <c r="V132" s="56">
        <f>'IP CTS ASR Expenses'!K43</f>
        <v>0</v>
      </c>
    </row>
    <row r="133" spans="17:22" ht="14.45" hidden="1" customHeight="1" x14ac:dyDescent="0.25">
      <c r="Q133" s="20" t="str">
        <f>'Filing Information'!$O$2</f>
        <v>_0</v>
      </c>
      <c r="R133">
        <v>7</v>
      </c>
      <c r="S133" t="str">
        <f>'IP CTS ASR Expenses'!K6</f>
        <v/>
      </c>
      <c r="T133">
        <v>1</v>
      </c>
      <c r="U133">
        <f>'IP CTS ASR Expenses'!B45</f>
        <v>15</v>
      </c>
      <c r="V133" s="56">
        <f>'IP CTS ASR Expenses'!K45</f>
        <v>0</v>
      </c>
    </row>
    <row r="134" spans="17:22" ht="14.45" hidden="1" customHeight="1" x14ac:dyDescent="0.25">
      <c r="Q134" s="20" t="str">
        <f>'Filing Information'!$O$2</f>
        <v>_0</v>
      </c>
      <c r="R134">
        <v>7</v>
      </c>
      <c r="S134" t="str">
        <f>'IP CTS ASR Expenses'!K6</f>
        <v/>
      </c>
      <c r="T134">
        <v>1</v>
      </c>
      <c r="U134">
        <f>'IP CTS ASR Expenses'!B47</f>
        <v>16</v>
      </c>
      <c r="V134" s="56">
        <f>'IP CTS ASR Expenses'!K47</f>
        <v>0</v>
      </c>
    </row>
    <row r="135" spans="17:22" ht="14.45" hidden="1" customHeight="1" x14ac:dyDescent="0.25">
      <c r="Q135" s="20" t="str">
        <f>'Filing Information'!$O$2</f>
        <v>_0</v>
      </c>
      <c r="R135">
        <v>7</v>
      </c>
      <c r="S135" t="str">
        <f>'IP CTS ASR Expenses'!K6</f>
        <v/>
      </c>
      <c r="T135">
        <v>1</v>
      </c>
      <c r="U135">
        <f>'IP CTS ASR Expenses'!B49</f>
        <v>17</v>
      </c>
      <c r="V135" s="56">
        <f>'IP CTS ASR Expenses'!K49</f>
        <v>0</v>
      </c>
    </row>
    <row r="136" spans="17:22" ht="14.45" hidden="1" customHeight="1" x14ac:dyDescent="0.25">
      <c r="Q136" s="20" t="str">
        <f>'Filing Information'!$O$2</f>
        <v>_0</v>
      </c>
      <c r="R136">
        <v>7</v>
      </c>
      <c r="S136" t="str">
        <f>'IP CTS ASR Expenses'!K6</f>
        <v/>
      </c>
      <c r="T136">
        <v>1</v>
      </c>
      <c r="U136">
        <f>'IP CTS ASR Expenses'!B51</f>
        <v>18</v>
      </c>
      <c r="V136" s="56">
        <f>'IP CTS ASR Expenses'!K51</f>
        <v>0</v>
      </c>
    </row>
    <row r="137" spans="17:22" ht="14.45" hidden="1" customHeight="1" x14ac:dyDescent="0.25">
      <c r="Q137" s="20" t="str">
        <f>'Filing Information'!$O$2</f>
        <v>_0</v>
      </c>
      <c r="R137">
        <v>7</v>
      </c>
      <c r="S137" t="str">
        <f>'IP CTS ASR Expenses'!K6</f>
        <v/>
      </c>
      <c r="T137">
        <v>1</v>
      </c>
      <c r="U137">
        <f>'IP CTS ASR Expenses'!B53</f>
        <v>19</v>
      </c>
      <c r="V137" s="56">
        <f>'IP CTS ASR Expenses'!K53</f>
        <v>0</v>
      </c>
    </row>
    <row r="138" spans="17:22" ht="14.45" hidden="1" customHeight="1" x14ac:dyDescent="0.25">
      <c r="Q138" s="20" t="str">
        <f>'Filing Information'!$O$2</f>
        <v>_0</v>
      </c>
      <c r="R138">
        <v>7</v>
      </c>
      <c r="S138" t="str">
        <f>'IP CTS ASR Expenses'!K6</f>
        <v/>
      </c>
      <c r="T138">
        <v>1</v>
      </c>
      <c r="U138">
        <f>'IP CTS ASR Expenses'!B55</f>
        <v>20</v>
      </c>
      <c r="V138" s="56">
        <f>'IP CTS ASR Expenses'!K55</f>
        <v>0</v>
      </c>
    </row>
    <row r="139" spans="17:22" ht="14.45" hidden="1" customHeight="1" x14ac:dyDescent="0.25">
      <c r="Q139" s="20" t="str">
        <f>'Filing Information'!$O$2</f>
        <v>_0</v>
      </c>
      <c r="R139">
        <v>7</v>
      </c>
      <c r="S139" t="str">
        <f>'IP CTS ASR Expenses'!K6</f>
        <v/>
      </c>
      <c r="T139">
        <v>1</v>
      </c>
      <c r="U139">
        <f>'IP CTS ASR Expenses'!B57</f>
        <v>21</v>
      </c>
      <c r="V139" s="56">
        <f>'IP CTS ASR Expenses'!K57</f>
        <v>0</v>
      </c>
    </row>
    <row r="140" spans="17:22" ht="14.45" hidden="1" customHeight="1" x14ac:dyDescent="0.25">
      <c r="Q140" s="20" t="str">
        <f>'Filing Information'!$O$2</f>
        <v>_0</v>
      </c>
      <c r="R140">
        <v>7</v>
      </c>
      <c r="S140" t="str">
        <f>'IP CTS ASR Expenses'!K6</f>
        <v/>
      </c>
      <c r="T140">
        <v>1</v>
      </c>
      <c r="U140">
        <f>'IP CTS ASR Expenses'!B63</f>
        <v>22</v>
      </c>
      <c r="V140" s="56">
        <f>'IP CTS ASR Expenses'!K63</f>
        <v>0</v>
      </c>
    </row>
    <row r="141" spans="17:22" ht="14.45" hidden="1" customHeight="1" x14ac:dyDescent="0.25">
      <c r="Q141" s="20" t="str">
        <f>'Filing Information'!$O$2</f>
        <v>_0</v>
      </c>
      <c r="R141">
        <v>7</v>
      </c>
      <c r="S141" t="str">
        <f>'IP CTS ASR Expenses'!K6</f>
        <v/>
      </c>
      <c r="T141">
        <v>1</v>
      </c>
      <c r="U141">
        <f>'IP CTS ASR Expenses'!B65</f>
        <v>23</v>
      </c>
      <c r="V141" s="56">
        <f>'IP CTS ASR Expenses'!K65</f>
        <v>0</v>
      </c>
    </row>
    <row r="142" spans="17:22" ht="14.45" hidden="1" customHeight="1" x14ac:dyDescent="0.25">
      <c r="Q142" s="20" t="str">
        <f>'Filing Information'!$O$2</f>
        <v>_0</v>
      </c>
      <c r="R142">
        <v>7</v>
      </c>
      <c r="S142" t="str">
        <f>'IP CTS ASR Expenses'!K6</f>
        <v/>
      </c>
      <c r="T142">
        <v>1</v>
      </c>
      <c r="U142">
        <f>'IP CTS ASR Expenses'!B67</f>
        <v>24</v>
      </c>
      <c r="V142" s="56">
        <f>'IP CTS ASR Expenses'!K67</f>
        <v>0</v>
      </c>
    </row>
    <row r="143" spans="17:22" ht="14.45" hidden="1" customHeight="1" x14ac:dyDescent="0.25">
      <c r="Q143" s="20" t="str">
        <f>'Filing Information'!$O$2</f>
        <v>_0</v>
      </c>
      <c r="R143">
        <v>7</v>
      </c>
      <c r="S143" t="str">
        <f>'IP CTS ASR Expenses'!K6</f>
        <v/>
      </c>
      <c r="T143">
        <v>1</v>
      </c>
      <c r="U143">
        <f>'IP CTS ASR Expenses'!B69</f>
        <v>25</v>
      </c>
      <c r="V143" s="56">
        <f>'IP CTS ASR Expenses'!K69</f>
        <v>0</v>
      </c>
    </row>
    <row r="144" spans="17:22" ht="14.45" hidden="1" customHeight="1" x14ac:dyDescent="0.25">
      <c r="Q144" s="20" t="str">
        <f>'Filing Information'!$O$2</f>
        <v>_0</v>
      </c>
      <c r="R144">
        <v>7</v>
      </c>
      <c r="S144" t="str">
        <f>'IP CTS ASR Expenses'!K6</f>
        <v/>
      </c>
      <c r="T144">
        <v>1</v>
      </c>
      <c r="U144">
        <f>'IP CTS ASR Expenses'!B71</f>
        <v>26</v>
      </c>
      <c r="V144" s="56">
        <f>'IP CTS ASR Expenses'!K71</f>
        <v>0</v>
      </c>
    </row>
    <row r="145" spans="17:22" ht="14.45" hidden="1" customHeight="1" x14ac:dyDescent="0.25">
      <c r="Q145" s="20" t="str">
        <f>'Filing Information'!$O$2</f>
        <v>_0</v>
      </c>
      <c r="R145">
        <v>7</v>
      </c>
      <c r="S145" t="str">
        <f>'IP CTS ASR Expenses'!K6</f>
        <v/>
      </c>
      <c r="T145">
        <v>1</v>
      </c>
      <c r="U145">
        <f>'IP CTS ASR Expenses'!B77</f>
        <v>27</v>
      </c>
      <c r="V145" s="56">
        <f>'IP CTS ASR Expenses'!K77</f>
        <v>0</v>
      </c>
    </row>
    <row r="146" spans="17:22" ht="14.45" hidden="1" customHeight="1" x14ac:dyDescent="0.25">
      <c r="Q146" s="20" t="str">
        <f>'Filing Information'!$O$2</f>
        <v>_0</v>
      </c>
      <c r="R146">
        <v>7</v>
      </c>
      <c r="S146" t="str">
        <f>'IP CTS ASR Expenses'!K6</f>
        <v/>
      </c>
      <c r="T146">
        <v>1</v>
      </c>
      <c r="U146">
        <f>'IP CTS ASR Expenses'!B79</f>
        <v>28</v>
      </c>
      <c r="V146" s="56">
        <f>'IP CTS ASR Expenses'!K79</f>
        <v>0</v>
      </c>
    </row>
    <row r="147" spans="17:22" ht="14.45" hidden="1" customHeight="1" x14ac:dyDescent="0.25">
      <c r="Q147" s="20" t="str">
        <f>'Filing Information'!$O$2</f>
        <v>_0</v>
      </c>
      <c r="R147">
        <v>7</v>
      </c>
      <c r="S147" t="str">
        <f>'IP CTS ASR Expenses'!K6</f>
        <v/>
      </c>
      <c r="T147">
        <v>1</v>
      </c>
      <c r="U147">
        <f>'IP CTS ASR Expenses'!B81</f>
        <v>29</v>
      </c>
      <c r="V147" s="56">
        <f>'IP CTS ASR Expenses'!K81</f>
        <v>0</v>
      </c>
    </row>
    <row r="148" spans="17:22" ht="14.45" hidden="1" customHeight="1" x14ac:dyDescent="0.25">
      <c r="Q148" s="20" t="str">
        <f>'Filing Information'!$O$2</f>
        <v>_0</v>
      </c>
      <c r="R148">
        <v>7</v>
      </c>
      <c r="S148" t="str">
        <f>'IP CTS ASR Expenses'!K6</f>
        <v/>
      </c>
      <c r="T148">
        <v>1</v>
      </c>
      <c r="U148">
        <f>'IP CTS ASR Expenses'!B83</f>
        <v>30</v>
      </c>
      <c r="V148" s="56">
        <f>'IP CTS ASR Expenses'!K83</f>
        <v>0</v>
      </c>
    </row>
    <row r="149" spans="17:22" ht="14.45" hidden="1" customHeight="1" x14ac:dyDescent="0.25">
      <c r="Q149" s="20" t="str">
        <f>'Filing Information'!$O$2</f>
        <v>_0</v>
      </c>
      <c r="R149">
        <v>7</v>
      </c>
      <c r="S149" t="str">
        <f>'IP CTS ASR Expenses'!K6</f>
        <v/>
      </c>
      <c r="T149">
        <v>1</v>
      </c>
      <c r="U149">
        <f>'IP CTS ASR Expenses'!B85</f>
        <v>31</v>
      </c>
      <c r="V149" s="56">
        <f>'IP CTS ASR Expenses'!K85</f>
        <v>0</v>
      </c>
    </row>
    <row r="150" spans="17:22" ht="14.45" hidden="1" customHeight="1" x14ac:dyDescent="0.25">
      <c r="Q150" s="20" t="str">
        <f>'Filing Information'!$O$2</f>
        <v>_0</v>
      </c>
      <c r="R150">
        <v>7</v>
      </c>
      <c r="S150" t="str">
        <f>'IP CTS ASR Expenses'!K6</f>
        <v/>
      </c>
      <c r="T150">
        <v>1</v>
      </c>
      <c r="U150">
        <f>'IP CTS ASR Expenses'!B87</f>
        <v>32</v>
      </c>
      <c r="V150" s="56">
        <f>'IP CTS ASR Expenses'!K87</f>
        <v>0</v>
      </c>
    </row>
    <row r="151" spans="17:22" ht="14.45" hidden="1" customHeight="1" x14ac:dyDescent="0.25">
      <c r="Q151" s="20" t="str">
        <f>'Filing Information'!$O$2</f>
        <v>_0</v>
      </c>
      <c r="R151">
        <v>7</v>
      </c>
      <c r="S151" t="str">
        <f>'IP CTS ASR Expenses'!K6</f>
        <v/>
      </c>
      <c r="T151">
        <v>1</v>
      </c>
      <c r="U151">
        <f>'IP CTS ASR Expenses'!B89</f>
        <v>33</v>
      </c>
      <c r="V151" s="56">
        <f>'IP CTS ASR Expenses'!K89</f>
        <v>0</v>
      </c>
    </row>
    <row r="152" spans="17:22" ht="14.45" hidden="1" customHeight="1" x14ac:dyDescent="0.25">
      <c r="Q152" s="20" t="str">
        <f>'Filing Information'!$O$2</f>
        <v>_0</v>
      </c>
      <c r="R152">
        <v>7</v>
      </c>
      <c r="S152" t="str">
        <f>'IP CTS ASR Expenses'!K6</f>
        <v/>
      </c>
      <c r="T152">
        <v>1</v>
      </c>
      <c r="U152">
        <f>'IP CTS ASR Expenses'!B91</f>
        <v>34</v>
      </c>
      <c r="V152" s="56">
        <f>'IP CTS ASR Expenses'!K91</f>
        <v>0</v>
      </c>
    </row>
    <row r="153" spans="17:22" ht="14.45" hidden="1" customHeight="1" x14ac:dyDescent="0.25">
      <c r="Q153" s="20" t="str">
        <f>'Filing Information'!$O$2</f>
        <v>_0</v>
      </c>
      <c r="R153">
        <v>7</v>
      </c>
      <c r="S153" t="str">
        <f>'IP CTS ASR Expenses'!K6</f>
        <v/>
      </c>
      <c r="T153">
        <v>1</v>
      </c>
      <c r="U153">
        <f>'IP CTS ASR Expenses'!B97</f>
        <v>35</v>
      </c>
      <c r="V153" s="56">
        <f>'IP CTS ASR Expenses'!K97</f>
        <v>0</v>
      </c>
    </row>
    <row r="154" spans="17:22" ht="14.45" hidden="1" customHeight="1" x14ac:dyDescent="0.25">
      <c r="Q154" s="20" t="str">
        <f>'Filing Information'!$O$2</f>
        <v>_0</v>
      </c>
      <c r="R154">
        <v>7</v>
      </c>
      <c r="S154" t="str">
        <f>'IP CTS ASR Expenses'!K6</f>
        <v/>
      </c>
      <c r="T154">
        <v>1</v>
      </c>
      <c r="U154">
        <f>'IP CTS ASR Expenses'!B99</f>
        <v>36</v>
      </c>
      <c r="V154" s="56">
        <f>'IP CTS ASR Expenses'!K99</f>
        <v>0</v>
      </c>
    </row>
    <row r="155" spans="17:22" ht="14.45" hidden="1" customHeight="1" x14ac:dyDescent="0.25">
      <c r="Q155" s="20" t="str">
        <f>'Filing Information'!$O$2</f>
        <v>_0</v>
      </c>
      <c r="R155">
        <v>7</v>
      </c>
      <c r="S155" t="str">
        <f>'IP CTS ASR Expenses'!K6</f>
        <v/>
      </c>
      <c r="T155">
        <v>1</v>
      </c>
      <c r="U155">
        <f>'IP CTS ASR Expenses'!B101</f>
        <v>37</v>
      </c>
      <c r="V155" s="56">
        <f>'IP CTS ASR Expenses'!K101</f>
        <v>0</v>
      </c>
    </row>
    <row r="156" spans="17:22" ht="14.45" hidden="1" customHeight="1" x14ac:dyDescent="0.25">
      <c r="Q156" s="20" t="str">
        <f>'Filing Information'!$O$2</f>
        <v>_0</v>
      </c>
      <c r="R156">
        <v>7</v>
      </c>
      <c r="S156" t="str">
        <f>'IP CTS ASR Expenses'!K6</f>
        <v/>
      </c>
      <c r="T156">
        <v>1</v>
      </c>
      <c r="U156">
        <f>'IP CTS ASR Expenses'!B103</f>
        <v>38</v>
      </c>
      <c r="V156" s="56">
        <f>'IP CTS ASR Expenses'!K103</f>
        <v>0</v>
      </c>
    </row>
    <row r="157" spans="17:22" ht="14.45" hidden="1" customHeight="1" x14ac:dyDescent="0.25">
      <c r="Q157" s="20" t="str">
        <f>'Filing Information'!$O$2</f>
        <v>_0</v>
      </c>
      <c r="R157">
        <v>7</v>
      </c>
      <c r="S157" t="str">
        <f>'IP CTS ASR Expenses'!K6</f>
        <v/>
      </c>
      <c r="T157">
        <v>1</v>
      </c>
      <c r="U157">
        <f>'IP CTS ASR Expenses'!B105</f>
        <v>39</v>
      </c>
      <c r="V157" s="56">
        <f>'IP CTS ASR Expenses'!K105</f>
        <v>0</v>
      </c>
    </row>
  </sheetData>
  <sheetProtection algorithmName="SHA-512" hashValue="J1qknFKjLK1iS8/5Tv/8MO9jhf916oKQh5qFcmMwqmaQyKF1EqA/Xrd08CG2pr0GyvUC33nzIP/t+px5t7V7BQ==" saltValue="6I0W1kokZJ3f85ffk++21w==" spinCount="100000" sheet="1" selectLockedCells="1"/>
  <mergeCells count="58">
    <mergeCell ref="C103:D103"/>
    <mergeCell ref="C105:D105"/>
    <mergeCell ref="C107:D107"/>
    <mergeCell ref="C91:D91"/>
    <mergeCell ref="C93:D93"/>
    <mergeCell ref="C95:K95"/>
    <mergeCell ref="C97:D97"/>
    <mergeCell ref="C99:D99"/>
    <mergeCell ref="C101:D101"/>
    <mergeCell ref="C89:D89"/>
    <mergeCell ref="C67:D67"/>
    <mergeCell ref="C69:D69"/>
    <mergeCell ref="C71:D71"/>
    <mergeCell ref="C73:D73"/>
    <mergeCell ref="C75:K75"/>
    <mergeCell ref="C77:D77"/>
    <mergeCell ref="C79:D79"/>
    <mergeCell ref="C81:D81"/>
    <mergeCell ref="C83:D83"/>
    <mergeCell ref="C85:D85"/>
    <mergeCell ref="C87:D87"/>
    <mergeCell ref="C17:D17"/>
    <mergeCell ref="C2:K4"/>
    <mergeCell ref="C65:D65"/>
    <mergeCell ref="C43:D43"/>
    <mergeCell ref="C45:D45"/>
    <mergeCell ref="C47:D47"/>
    <mergeCell ref="C49:D49"/>
    <mergeCell ref="C51:D51"/>
    <mergeCell ref="C53:D53"/>
    <mergeCell ref="C55:D55"/>
    <mergeCell ref="C57:D57"/>
    <mergeCell ref="C59:D59"/>
    <mergeCell ref="C61:K61"/>
    <mergeCell ref="C63:D63"/>
    <mergeCell ref="C41:D41"/>
    <mergeCell ref="C19:D19"/>
    <mergeCell ref="C21:D21"/>
    <mergeCell ref="C23:K23"/>
    <mergeCell ref="C25:D25"/>
    <mergeCell ref="C27:D27"/>
    <mergeCell ref="C29:D29"/>
    <mergeCell ref="C31:D31"/>
    <mergeCell ref="C33:D33"/>
    <mergeCell ref="C35:D35"/>
    <mergeCell ref="C37:K37"/>
    <mergeCell ref="C39:D39"/>
    <mergeCell ref="E5:G5"/>
    <mergeCell ref="I5:K5"/>
    <mergeCell ref="C7:K7"/>
    <mergeCell ref="C1:G1"/>
    <mergeCell ref="H1:M1"/>
    <mergeCell ref="C9:D9"/>
    <mergeCell ref="C11:D11"/>
    <mergeCell ref="C13:D13"/>
    <mergeCell ref="C15:D15"/>
    <mergeCell ref="C5:C6"/>
    <mergeCell ref="D5:D6"/>
  </mergeCells>
  <dataValidations count="1">
    <dataValidation type="decimal" operator="greaterThanOrEqual" allowBlank="1" showInputMessage="1" showErrorMessage="1" sqref="E9:K19 E25:K33 E39:K57 E63:K71 E77:K91 E97:K105" xr:uid="{53E07110-D245-49F1-B29C-05FBFDFB2A58}">
      <formula1>0</formula1>
    </dataValidation>
  </dataValidations>
  <pageMargins left="0.7" right="0.7" top="0.75" bottom="0.75" header="0.3" footer="0.3"/>
  <pageSetup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43F73-5C22-454C-9490-90AC66E11133}">
  <sheetPr codeName="Sheet12"/>
  <dimension ref="A1:AA66"/>
  <sheetViews>
    <sheetView workbookViewId="0">
      <selection activeCell="F8" sqref="F8"/>
    </sheetView>
  </sheetViews>
  <sheetFormatPr defaultColWidth="0" defaultRowHeight="14.45" customHeight="1" zeroHeight="1" x14ac:dyDescent="0.25"/>
  <cols>
    <col min="1" max="1" width="4.5703125" customWidth="1"/>
    <col min="2" max="2" width="29.7109375" customWidth="1"/>
    <col min="3" max="3" width="9.85546875" customWidth="1"/>
    <col min="4" max="4" width="21.85546875" customWidth="1"/>
    <col min="5" max="5" width="3.7109375" customWidth="1"/>
    <col min="6" max="6" width="18.7109375" customWidth="1"/>
    <col min="7" max="7" width="6.7109375" customWidth="1"/>
    <col min="8" max="8" width="18.7109375" customWidth="1"/>
    <col min="9" max="9" width="6.7109375" customWidth="1"/>
    <col min="10" max="10" width="18.7109375" customWidth="1"/>
    <col min="11" max="11" width="6.7109375" customWidth="1"/>
    <col min="12" max="12" width="18.7109375" customWidth="1"/>
    <col min="13" max="13" width="3.5703125" customWidth="1"/>
    <col min="14" max="14" width="8.7109375" style="82" hidden="1" customWidth="1"/>
    <col min="15" max="15" width="11.85546875" style="82" hidden="1" customWidth="1"/>
    <col min="16" max="16" width="4.5703125" style="82" hidden="1" customWidth="1"/>
    <col min="17" max="17" width="5.5703125" style="82" hidden="1" customWidth="1"/>
    <col min="18" max="18" width="5" style="82" hidden="1" customWidth="1"/>
    <col min="19" max="20" width="7.85546875" style="82" hidden="1" customWidth="1"/>
    <col min="21" max="22" width="7" style="82" hidden="1" customWidth="1"/>
    <col min="23" max="23" width="10.7109375" style="82" hidden="1" customWidth="1"/>
    <col min="24" max="24" width="8.7109375" style="82" hidden="1" customWidth="1"/>
    <col min="25" max="25" width="11.28515625" style="82" hidden="1" customWidth="1"/>
    <col min="26" max="26" width="7" style="82" hidden="1" customWidth="1"/>
    <col min="27" max="27" width="7.28515625" style="82" hidden="1" customWidth="1"/>
    <col min="28" max="16384" width="8.7109375" style="82" hidden="1"/>
  </cols>
  <sheetData>
    <row r="1" spans="1:27" ht="75" customHeight="1" x14ac:dyDescent="0.25">
      <c r="A1" s="40"/>
      <c r="B1" s="129" t="s">
        <v>388</v>
      </c>
      <c r="C1" s="129"/>
      <c r="D1" s="129"/>
      <c r="E1" s="129"/>
      <c r="F1" s="129"/>
      <c r="G1" s="129"/>
      <c r="H1" s="129"/>
      <c r="I1" s="257" t="s">
        <v>1</v>
      </c>
      <c r="J1" s="257"/>
      <c r="K1" s="257"/>
      <c r="L1" s="257"/>
      <c r="M1" s="257"/>
      <c r="O1" t="s">
        <v>178</v>
      </c>
      <c r="P1" t="s">
        <v>297</v>
      </c>
      <c r="Q1" t="s">
        <v>367</v>
      </c>
      <c r="R1" t="s">
        <v>344</v>
      </c>
      <c r="S1" t="s">
        <v>389</v>
      </c>
      <c r="T1" t="s">
        <v>390</v>
      </c>
      <c r="U1" t="s">
        <v>391</v>
      </c>
      <c r="V1" t="s">
        <v>392</v>
      </c>
      <c r="W1" t="s">
        <v>393</v>
      </c>
      <c r="X1" t="s">
        <v>394</v>
      </c>
      <c r="Y1" t="s">
        <v>395</v>
      </c>
      <c r="Z1" t="s">
        <v>396</v>
      </c>
      <c r="AA1" t="s">
        <v>397</v>
      </c>
    </row>
    <row r="2" spans="1:27" ht="3.6" customHeight="1" x14ac:dyDescent="0.25">
      <c r="A2" s="38"/>
      <c r="B2" s="38"/>
      <c r="C2" s="38"/>
      <c r="D2" s="38"/>
      <c r="E2" s="38"/>
      <c r="F2" s="38"/>
      <c r="G2" s="38"/>
      <c r="H2" s="38"/>
      <c r="I2" s="38"/>
      <c r="J2" s="38"/>
      <c r="K2" s="38"/>
      <c r="L2" s="38"/>
      <c r="M2" s="38"/>
      <c r="O2" s="20" t="str">
        <f>'Filing Information'!$O$2</f>
        <v>_0</v>
      </c>
      <c r="P2">
        <v>6</v>
      </c>
      <c r="Q2" t="str">
        <f>F6</f>
        <v/>
      </c>
      <c r="R2">
        <v>0</v>
      </c>
      <c r="S2">
        <f>'CA Stats'!F8</f>
        <v>0</v>
      </c>
      <c r="T2">
        <f>'CA Stats'!F10</f>
        <v>0</v>
      </c>
      <c r="U2">
        <f>'CA Stats'!F12</f>
        <v>0</v>
      </c>
      <c r="V2">
        <f>'CA Stats'!F14</f>
        <v>0</v>
      </c>
      <c r="W2">
        <f>'CA Stats'!F16</f>
        <v>0</v>
      </c>
      <c r="X2">
        <f>'CA Stats'!F18</f>
        <v>0</v>
      </c>
      <c r="Y2">
        <f>'CA Stats'!F20</f>
        <v>0</v>
      </c>
      <c r="Z2" s="88">
        <f>'CA Stats'!F22</f>
        <v>0</v>
      </c>
      <c r="AA2" s="88">
        <f>'CA Stats'!F24</f>
        <v>0</v>
      </c>
    </row>
    <row r="3" spans="1:27" ht="17.45" customHeight="1" x14ac:dyDescent="0.25">
      <c r="A3" s="38"/>
      <c r="B3" s="167" t="s">
        <v>398</v>
      </c>
      <c r="C3" s="167"/>
      <c r="D3" s="167"/>
      <c r="E3" s="167"/>
      <c r="F3" s="167"/>
      <c r="G3" s="167"/>
      <c r="H3" s="167"/>
      <c r="I3" s="167"/>
      <c r="J3" s="167"/>
      <c r="K3" s="167"/>
      <c r="L3" s="167"/>
      <c r="M3" s="43"/>
      <c r="O3" s="20" t="str">
        <f>'Filing Information'!$O$2</f>
        <v>_0</v>
      </c>
      <c r="P3">
        <v>6</v>
      </c>
      <c r="Q3" t="str">
        <f>H6</f>
        <v/>
      </c>
      <c r="R3">
        <v>0</v>
      </c>
      <c r="S3">
        <f>'CA Stats'!H8</f>
        <v>0</v>
      </c>
      <c r="T3">
        <f>'CA Stats'!H10</f>
        <v>0</v>
      </c>
      <c r="U3">
        <f>'CA Stats'!H12</f>
        <v>0</v>
      </c>
      <c r="V3">
        <f>'CA Stats'!H14</f>
        <v>0</v>
      </c>
      <c r="W3">
        <f>'CA Stats'!H16</f>
        <v>0</v>
      </c>
      <c r="X3">
        <f>'CA Stats'!H18</f>
        <v>0</v>
      </c>
      <c r="Y3">
        <f>'CA Stats'!H20</f>
        <v>0</v>
      </c>
      <c r="Z3" s="11">
        <f>'CA Stats'!H22</f>
        <v>0</v>
      </c>
      <c r="AA3" s="11">
        <f>'CA Stats'!H24</f>
        <v>0</v>
      </c>
    </row>
    <row r="4" spans="1:27" ht="6" customHeight="1" x14ac:dyDescent="0.25">
      <c r="A4" s="38"/>
      <c r="B4" s="100"/>
      <c r="C4" s="100"/>
      <c r="D4" s="100"/>
      <c r="E4" s="100"/>
      <c r="F4" s="100"/>
      <c r="G4" s="100"/>
      <c r="H4" s="100"/>
      <c r="I4" s="100"/>
      <c r="J4" s="100"/>
      <c r="K4" s="100"/>
      <c r="L4" s="100"/>
      <c r="M4" s="43"/>
      <c r="O4" s="20" t="str">
        <f>'Filing Information'!$O$2</f>
        <v>_0</v>
      </c>
      <c r="P4">
        <v>6</v>
      </c>
      <c r="Q4" t="str">
        <f>J6</f>
        <v/>
      </c>
      <c r="R4">
        <v>1</v>
      </c>
      <c r="S4">
        <f>'CA Stats'!J8</f>
        <v>0</v>
      </c>
      <c r="T4">
        <f>'CA Stats'!J10</f>
        <v>0</v>
      </c>
      <c r="U4">
        <f>'CA Stats'!J12</f>
        <v>0</v>
      </c>
      <c r="V4">
        <f>'CA Stats'!J14</f>
        <v>0</v>
      </c>
      <c r="W4">
        <f>'CA Stats'!J16</f>
        <v>0</v>
      </c>
      <c r="X4">
        <f>'CA Stats'!J18</f>
        <v>0</v>
      </c>
      <c r="Y4">
        <f>'CA Stats'!J20</f>
        <v>0</v>
      </c>
      <c r="Z4" s="11">
        <f>'CA Stats'!J22</f>
        <v>0</v>
      </c>
      <c r="AA4" s="11">
        <f>'CA Stats'!J24</f>
        <v>0</v>
      </c>
    </row>
    <row r="5" spans="1:27" ht="18.75" x14ac:dyDescent="0.25">
      <c r="A5" s="38"/>
      <c r="B5" s="57"/>
      <c r="C5" s="57"/>
      <c r="D5" s="57"/>
      <c r="E5" s="57"/>
      <c r="F5" s="260" t="s">
        <v>350</v>
      </c>
      <c r="G5" s="260"/>
      <c r="H5" s="260"/>
      <c r="I5" s="58"/>
      <c r="J5" s="260" t="s">
        <v>351</v>
      </c>
      <c r="K5" s="260"/>
      <c r="L5" s="260"/>
      <c r="M5" s="43"/>
      <c r="O5" s="20" t="str">
        <f>'Filing Information'!$O$2</f>
        <v>_0</v>
      </c>
      <c r="P5">
        <v>6</v>
      </c>
      <c r="Q5" t="str">
        <f>L6</f>
        <v/>
      </c>
      <c r="R5">
        <v>1</v>
      </c>
      <c r="S5">
        <f>'CA Stats'!L8</f>
        <v>0</v>
      </c>
      <c r="T5">
        <f>'CA Stats'!L10</f>
        <v>0</v>
      </c>
      <c r="U5">
        <f>'CA Stats'!L12</f>
        <v>0</v>
      </c>
      <c r="V5">
        <f>'CA Stats'!L14</f>
        <v>0</v>
      </c>
      <c r="W5">
        <f>'CA Stats'!L16</f>
        <v>0</v>
      </c>
      <c r="X5">
        <f>'CA Stats'!L18</f>
        <v>0</v>
      </c>
      <c r="Y5">
        <f>'CA Stats'!L20</f>
        <v>0</v>
      </c>
      <c r="Z5" s="11">
        <f>'CA Stats'!L22</f>
        <v>0</v>
      </c>
      <c r="AA5" s="11">
        <f>'CA Stats'!L24</f>
        <v>0</v>
      </c>
    </row>
    <row r="6" spans="1:27" ht="18" customHeight="1" x14ac:dyDescent="0.25">
      <c r="A6" s="38"/>
      <c r="B6" s="261" t="s">
        <v>347</v>
      </c>
      <c r="C6" s="261"/>
      <c r="D6" s="261"/>
      <c r="E6" s="116"/>
      <c r="F6" s="113" t="str">
        <f>IF(ISBLANK('Filing Information'!E27), "", 'Filing Information'!E27-1)</f>
        <v/>
      </c>
      <c r="G6" s="113"/>
      <c r="H6" s="113" t="str">
        <f>IF(ISBLANK('Filing Information'!E27), "", 'Filing Information'!E27)</f>
        <v/>
      </c>
      <c r="I6" s="113"/>
      <c r="J6" s="113" t="str">
        <f>IF(ISBLANK('Filing Information'!E27), "", 'Filing Information'!E27+1)</f>
        <v/>
      </c>
      <c r="K6" s="113"/>
      <c r="L6" s="113" t="str">
        <f>IF(ISBLANK('Filing Information'!E27), "", 'Filing Information'!E27+2)</f>
        <v/>
      </c>
      <c r="M6" s="47"/>
      <c r="O6" s="20" t="str">
        <f>'Filing Information'!$O$2</f>
        <v>_0</v>
      </c>
      <c r="P6">
        <v>4</v>
      </c>
      <c r="Q6" t="str">
        <f>F26</f>
        <v/>
      </c>
      <c r="R6">
        <v>0</v>
      </c>
      <c r="S6">
        <f>'CA Stats'!F28</f>
        <v>0</v>
      </c>
      <c r="T6">
        <f>'CA Stats'!F30</f>
        <v>0</v>
      </c>
      <c r="U6">
        <f>'CA Stats'!F32</f>
        <v>0</v>
      </c>
      <c r="V6">
        <f>'CA Stats'!F34</f>
        <v>0</v>
      </c>
      <c r="W6">
        <f>'CA Stats'!F36</f>
        <v>0</v>
      </c>
      <c r="X6">
        <f>'CA Stats'!F38</f>
        <v>0</v>
      </c>
      <c r="Y6">
        <f>'CA Stats'!F40</f>
        <v>0</v>
      </c>
      <c r="Z6" s="11">
        <f>'CA Stats'!F42</f>
        <v>0</v>
      </c>
      <c r="AA6" s="11">
        <f>'CA Stats'!F44</f>
        <v>0</v>
      </c>
    </row>
    <row r="7" spans="1:27" ht="6" customHeight="1" x14ac:dyDescent="0.25">
      <c r="A7" s="15"/>
      <c r="B7" s="51"/>
      <c r="C7" s="51"/>
      <c r="D7" s="51"/>
      <c r="E7" s="51"/>
      <c r="F7" s="47"/>
      <c r="G7" s="47"/>
      <c r="H7" s="47"/>
      <c r="I7" s="47"/>
      <c r="J7" s="47"/>
      <c r="K7" s="47"/>
      <c r="L7" s="47"/>
      <c r="M7" s="47"/>
      <c r="O7" s="20" t="str">
        <f>'Filing Information'!$O$2</f>
        <v>_0</v>
      </c>
      <c r="P7">
        <v>4</v>
      </c>
      <c r="Q7" t="str">
        <f>H26</f>
        <v/>
      </c>
      <c r="R7">
        <v>0</v>
      </c>
      <c r="S7">
        <f>'CA Stats'!H28</f>
        <v>0</v>
      </c>
      <c r="T7">
        <f>'CA Stats'!H30</f>
        <v>0</v>
      </c>
      <c r="U7">
        <f>'CA Stats'!H32</f>
        <v>0</v>
      </c>
      <c r="V7">
        <f>'CA Stats'!H34</f>
        <v>0</v>
      </c>
      <c r="W7">
        <f>'CA Stats'!H36</f>
        <v>0</v>
      </c>
      <c r="X7">
        <f>'CA Stats'!H38</f>
        <v>0</v>
      </c>
      <c r="Y7">
        <f>'CA Stats'!H40</f>
        <v>0</v>
      </c>
      <c r="Z7" s="11">
        <f>'CA Stats'!H42</f>
        <v>0</v>
      </c>
      <c r="AA7" s="11">
        <f>'CA Stats'!H44</f>
        <v>0</v>
      </c>
    </row>
    <row r="8" spans="1:27" ht="15.75" x14ac:dyDescent="0.25">
      <c r="A8" s="38"/>
      <c r="B8" s="258" t="s">
        <v>399</v>
      </c>
      <c r="C8" s="258"/>
      <c r="D8" s="258"/>
      <c r="E8" s="49"/>
      <c r="F8" s="79">
        <v>0</v>
      </c>
      <c r="G8" s="48"/>
      <c r="H8" s="79">
        <v>0</v>
      </c>
      <c r="I8" s="48"/>
      <c r="J8" s="79">
        <v>0</v>
      </c>
      <c r="K8" s="48"/>
      <c r="L8" s="79">
        <v>0</v>
      </c>
      <c r="M8" s="46"/>
      <c r="O8" s="20" t="str">
        <f>'Filing Information'!$O$2</f>
        <v>_0</v>
      </c>
      <c r="P8">
        <v>4</v>
      </c>
      <c r="Q8" t="str">
        <f>J26</f>
        <v/>
      </c>
      <c r="R8">
        <v>1</v>
      </c>
      <c r="S8">
        <f>'CA Stats'!J28</f>
        <v>0</v>
      </c>
      <c r="T8">
        <f>'CA Stats'!J30</f>
        <v>0</v>
      </c>
      <c r="U8">
        <f>'CA Stats'!J32</f>
        <v>0</v>
      </c>
      <c r="V8">
        <f>'CA Stats'!J34</f>
        <v>0</v>
      </c>
      <c r="W8">
        <f>'CA Stats'!J36</f>
        <v>0</v>
      </c>
      <c r="X8">
        <f>'CA Stats'!J38</f>
        <v>0</v>
      </c>
      <c r="Y8">
        <f>'CA Stats'!J40</f>
        <v>0</v>
      </c>
      <c r="Z8" s="11">
        <f>'CA Stats'!J42</f>
        <v>0</v>
      </c>
      <c r="AA8" s="11">
        <f>'CA Stats'!J44</f>
        <v>0</v>
      </c>
    </row>
    <row r="9" spans="1:27" ht="6" customHeight="1" x14ac:dyDescent="0.25">
      <c r="A9" s="38"/>
      <c r="B9" s="114"/>
      <c r="C9" s="114"/>
      <c r="D9" s="114"/>
      <c r="E9" s="49"/>
      <c r="F9" s="48"/>
      <c r="G9" s="48"/>
      <c r="H9" s="48"/>
      <c r="I9" s="48"/>
      <c r="J9" s="48"/>
      <c r="K9" s="48"/>
      <c r="L9" s="48"/>
      <c r="M9" s="46"/>
      <c r="O9" s="20" t="str">
        <f>'Filing Information'!$O$2</f>
        <v>_0</v>
      </c>
      <c r="P9">
        <v>4</v>
      </c>
      <c r="Q9" t="str">
        <f>L26</f>
        <v/>
      </c>
      <c r="R9">
        <v>1</v>
      </c>
      <c r="S9">
        <f>'CA Stats'!L28</f>
        <v>0</v>
      </c>
      <c r="T9">
        <f>'CA Stats'!L30</f>
        <v>0</v>
      </c>
      <c r="U9">
        <f>'CA Stats'!L32</f>
        <v>0</v>
      </c>
      <c r="V9">
        <f>'CA Stats'!L34</f>
        <v>0</v>
      </c>
      <c r="W9">
        <f>'CA Stats'!L36</f>
        <v>0</v>
      </c>
      <c r="X9">
        <f>'CA Stats'!L38</f>
        <v>0</v>
      </c>
      <c r="Y9">
        <f>'CA Stats'!L40</f>
        <v>0</v>
      </c>
      <c r="Z9" s="11">
        <f>'CA Stats'!L42</f>
        <v>0</v>
      </c>
      <c r="AA9" s="11">
        <f>'CA Stats'!L44</f>
        <v>0</v>
      </c>
    </row>
    <row r="10" spans="1:27" ht="15.75" x14ac:dyDescent="0.25">
      <c r="A10" s="38"/>
      <c r="B10" s="259" t="s">
        <v>400</v>
      </c>
      <c r="C10" s="259"/>
      <c r="D10" s="259"/>
      <c r="E10" s="50"/>
      <c r="F10" s="80">
        <v>0</v>
      </c>
      <c r="G10" s="48"/>
      <c r="H10" s="80">
        <v>0</v>
      </c>
      <c r="I10" s="48"/>
      <c r="J10" s="80">
        <v>0</v>
      </c>
      <c r="K10" s="48"/>
      <c r="L10" s="80">
        <v>0</v>
      </c>
      <c r="M10" s="46" t="s">
        <v>401</v>
      </c>
      <c r="O10" s="20" t="str">
        <f>'Filing Information'!$O$2</f>
        <v>_0</v>
      </c>
      <c r="P10">
        <v>5</v>
      </c>
      <c r="Q10" t="str">
        <f>F46</f>
        <v/>
      </c>
      <c r="R10">
        <v>0</v>
      </c>
      <c r="S10">
        <f>'CA Stats'!F48</f>
        <v>0</v>
      </c>
      <c r="T10">
        <f>'CA Stats'!F50</f>
        <v>0</v>
      </c>
      <c r="U10">
        <f>'CA Stats'!F52</f>
        <v>0</v>
      </c>
      <c r="V10">
        <f>'CA Stats'!F54</f>
        <v>0</v>
      </c>
      <c r="W10">
        <f>'CA Stats'!F56</f>
        <v>0</v>
      </c>
      <c r="X10">
        <f>'CA Stats'!F58</f>
        <v>0</v>
      </c>
      <c r="Y10">
        <f>'CA Stats'!F60</f>
        <v>0</v>
      </c>
      <c r="Z10" s="11">
        <f>'CA Stats'!F62</f>
        <v>0</v>
      </c>
      <c r="AA10" s="11">
        <f>'CA Stats'!F64</f>
        <v>0</v>
      </c>
    </row>
    <row r="11" spans="1:27" ht="6" customHeight="1" x14ac:dyDescent="0.25">
      <c r="A11" s="38"/>
      <c r="B11" s="115"/>
      <c r="C11" s="115"/>
      <c r="D11" s="115"/>
      <c r="E11" s="50"/>
      <c r="F11" s="48"/>
      <c r="G11" s="48"/>
      <c r="H11" s="48"/>
      <c r="I11" s="48"/>
      <c r="J11" s="48"/>
      <c r="K11" s="48"/>
      <c r="L11" s="48"/>
      <c r="M11" s="46"/>
      <c r="O11" s="20" t="str">
        <f>'Filing Information'!$O$2</f>
        <v>_0</v>
      </c>
      <c r="P11">
        <v>5</v>
      </c>
      <c r="Q11" t="str">
        <f>H46</f>
        <v/>
      </c>
      <c r="R11">
        <v>0</v>
      </c>
      <c r="S11">
        <f>'CA Stats'!H48</f>
        <v>0</v>
      </c>
      <c r="T11">
        <f>'CA Stats'!H50</f>
        <v>0</v>
      </c>
      <c r="U11">
        <f>'CA Stats'!H52</f>
        <v>0</v>
      </c>
      <c r="V11">
        <f>'CA Stats'!H54</f>
        <v>0</v>
      </c>
      <c r="W11">
        <f>'CA Stats'!H56</f>
        <v>0</v>
      </c>
      <c r="X11">
        <f>'CA Stats'!H58</f>
        <v>0</v>
      </c>
      <c r="Y11">
        <f>'CA Stats'!H60</f>
        <v>0</v>
      </c>
      <c r="Z11" s="11">
        <f>'CA Stats'!H62</f>
        <v>0</v>
      </c>
      <c r="AA11" s="11">
        <f>'CA Stats'!H64</f>
        <v>0</v>
      </c>
    </row>
    <row r="12" spans="1:27" ht="15.75" x14ac:dyDescent="0.25">
      <c r="A12" s="38"/>
      <c r="B12" s="258" t="s">
        <v>402</v>
      </c>
      <c r="C12" s="258"/>
      <c r="D12" s="258"/>
      <c r="E12" s="49"/>
      <c r="F12" s="79">
        <v>0</v>
      </c>
      <c r="G12" s="48"/>
      <c r="H12" s="79">
        <v>0</v>
      </c>
      <c r="I12" s="48"/>
      <c r="J12" s="79">
        <v>0</v>
      </c>
      <c r="K12" s="48"/>
      <c r="L12" s="79">
        <v>0</v>
      </c>
      <c r="M12" s="46"/>
      <c r="O12" s="20" t="str">
        <f>'Filing Information'!$O$2</f>
        <v>_0</v>
      </c>
      <c r="P12">
        <v>5</v>
      </c>
      <c r="Q12" t="str">
        <f>J46</f>
        <v/>
      </c>
      <c r="R12">
        <v>1</v>
      </c>
      <c r="S12">
        <f>'CA Stats'!J48</f>
        <v>0</v>
      </c>
      <c r="T12">
        <f>'CA Stats'!J50</f>
        <v>0</v>
      </c>
      <c r="U12">
        <f>'CA Stats'!J52</f>
        <v>0</v>
      </c>
      <c r="V12">
        <f>'CA Stats'!J54</f>
        <v>0</v>
      </c>
      <c r="W12">
        <f>'CA Stats'!J56</f>
        <v>0</v>
      </c>
      <c r="X12">
        <f>'CA Stats'!J58</f>
        <v>0</v>
      </c>
      <c r="Y12">
        <f>'CA Stats'!J60</f>
        <v>0</v>
      </c>
      <c r="Z12" s="11">
        <f>'CA Stats'!J62</f>
        <v>0</v>
      </c>
      <c r="AA12" s="11">
        <f>'CA Stats'!J64</f>
        <v>0</v>
      </c>
    </row>
    <row r="13" spans="1:27" ht="6" customHeight="1" x14ac:dyDescent="0.25">
      <c r="A13" s="38"/>
      <c r="B13" s="114"/>
      <c r="C13" s="114"/>
      <c r="D13" s="114"/>
      <c r="E13" s="49"/>
      <c r="F13" s="48"/>
      <c r="G13" s="48"/>
      <c r="H13" s="48"/>
      <c r="I13" s="48"/>
      <c r="J13" s="48"/>
      <c r="K13" s="48"/>
      <c r="L13" s="48"/>
      <c r="M13" s="46"/>
      <c r="O13" s="20" t="str">
        <f>'Filing Information'!$O$2</f>
        <v>_0</v>
      </c>
      <c r="P13">
        <v>5</v>
      </c>
      <c r="Q13" t="str">
        <f>L46</f>
        <v/>
      </c>
      <c r="R13">
        <v>1</v>
      </c>
      <c r="S13">
        <f>'CA Stats'!L48</f>
        <v>0</v>
      </c>
      <c r="T13">
        <f>'CA Stats'!L50</f>
        <v>0</v>
      </c>
      <c r="U13">
        <f>'CA Stats'!L52</f>
        <v>0</v>
      </c>
      <c r="V13">
        <f>'CA Stats'!L54</f>
        <v>0</v>
      </c>
      <c r="W13">
        <f>'CA Stats'!L56</f>
        <v>0</v>
      </c>
      <c r="X13">
        <f>'CA Stats'!L58</f>
        <v>0</v>
      </c>
      <c r="Y13">
        <f>'CA Stats'!L60</f>
        <v>0</v>
      </c>
      <c r="Z13" s="11">
        <f>'CA Stats'!L62</f>
        <v>0</v>
      </c>
      <c r="AA13" s="11">
        <f>'CA Stats'!L64</f>
        <v>0</v>
      </c>
    </row>
    <row r="14" spans="1:27" ht="15.75" x14ac:dyDescent="0.25">
      <c r="A14" s="38"/>
      <c r="B14" s="258" t="s">
        <v>403</v>
      </c>
      <c r="C14" s="258"/>
      <c r="D14" s="258"/>
      <c r="E14" s="49"/>
      <c r="F14" s="79">
        <v>0</v>
      </c>
      <c r="G14" s="48"/>
      <c r="H14" s="79">
        <v>0</v>
      </c>
      <c r="I14" s="48"/>
      <c r="J14" s="79">
        <v>0</v>
      </c>
      <c r="K14" s="48"/>
      <c r="L14" s="79">
        <v>0</v>
      </c>
      <c r="M14" s="46"/>
    </row>
    <row r="15" spans="1:27" ht="6" customHeight="1" x14ac:dyDescent="0.25">
      <c r="A15" s="38"/>
      <c r="B15" s="44"/>
      <c r="C15" s="44"/>
      <c r="D15" s="45"/>
      <c r="E15" s="45"/>
      <c r="F15" s="46"/>
      <c r="G15" s="46"/>
      <c r="H15" s="46"/>
      <c r="I15" s="46"/>
      <c r="J15" s="46"/>
      <c r="K15" s="46"/>
      <c r="L15" s="46"/>
      <c r="M15" s="46"/>
    </row>
    <row r="16" spans="1:27" ht="15.6" customHeight="1" x14ac:dyDescent="0.25">
      <c r="A16" s="38"/>
      <c r="B16" s="44" t="s">
        <v>404</v>
      </c>
      <c r="C16" s="44"/>
      <c r="D16" s="45"/>
      <c r="E16" s="45"/>
      <c r="F16" s="79">
        <v>0</v>
      </c>
      <c r="G16" s="48"/>
      <c r="H16" s="79">
        <v>0</v>
      </c>
      <c r="I16" s="48"/>
      <c r="J16" s="79">
        <v>0</v>
      </c>
      <c r="K16" s="48"/>
      <c r="L16" s="79">
        <v>0</v>
      </c>
      <c r="M16" s="46"/>
    </row>
    <row r="17" spans="1:13" ht="6" customHeight="1" x14ac:dyDescent="0.25">
      <c r="A17" s="38"/>
      <c r="B17" s="44"/>
      <c r="C17" s="44"/>
      <c r="D17" s="45"/>
      <c r="E17" s="45"/>
      <c r="F17" s="46"/>
      <c r="G17" s="46"/>
      <c r="H17" s="46"/>
      <c r="I17" s="46"/>
      <c r="J17" s="46"/>
      <c r="K17" s="46"/>
      <c r="L17" s="46"/>
      <c r="M17" s="46"/>
    </row>
    <row r="18" spans="1:13" ht="15.6" customHeight="1" x14ac:dyDescent="0.25">
      <c r="A18" s="38"/>
      <c r="B18" s="44" t="s">
        <v>405</v>
      </c>
      <c r="C18" s="44"/>
      <c r="D18" s="45"/>
      <c r="E18" s="45"/>
      <c r="F18" s="79">
        <v>0</v>
      </c>
      <c r="G18" s="48"/>
      <c r="H18" s="79">
        <v>0</v>
      </c>
      <c r="I18" s="48"/>
      <c r="J18" s="79">
        <v>0</v>
      </c>
      <c r="K18" s="48"/>
      <c r="L18" s="79">
        <v>0</v>
      </c>
      <c r="M18" s="46"/>
    </row>
    <row r="19" spans="1:13" ht="6" customHeight="1" x14ac:dyDescent="0.25">
      <c r="A19" s="38"/>
      <c r="B19" s="44"/>
      <c r="C19" s="44"/>
      <c r="D19" s="45"/>
      <c r="E19" s="45"/>
      <c r="F19" s="46"/>
      <c r="G19" s="46"/>
      <c r="H19" s="46"/>
      <c r="I19" s="46"/>
      <c r="J19" s="46"/>
      <c r="K19" s="46"/>
      <c r="L19" s="46"/>
      <c r="M19" s="46"/>
    </row>
    <row r="20" spans="1:13" ht="15.6" customHeight="1" x14ac:dyDescent="0.25">
      <c r="A20" s="38"/>
      <c r="B20" s="44" t="s">
        <v>406</v>
      </c>
      <c r="C20" s="44"/>
      <c r="D20" s="45"/>
      <c r="E20" s="45"/>
      <c r="F20" s="79">
        <v>0</v>
      </c>
      <c r="G20" s="48"/>
      <c r="H20" s="79">
        <v>0</v>
      </c>
      <c r="I20" s="48"/>
      <c r="J20" s="79">
        <v>0</v>
      </c>
      <c r="K20" s="48"/>
      <c r="L20" s="79">
        <v>0</v>
      </c>
      <c r="M20" s="46"/>
    </row>
    <row r="21" spans="1:13" ht="6" customHeight="1" x14ac:dyDescent="0.25">
      <c r="A21" s="38"/>
      <c r="B21" s="44"/>
      <c r="C21" s="44"/>
      <c r="D21" s="45"/>
      <c r="E21" s="45"/>
      <c r="F21" s="46"/>
      <c r="G21" s="46"/>
      <c r="H21" s="46"/>
      <c r="I21" s="46"/>
      <c r="J21" s="46"/>
      <c r="K21" s="46"/>
      <c r="L21" s="46"/>
      <c r="M21" s="46"/>
    </row>
    <row r="22" spans="1:13" ht="15.6" customHeight="1" x14ac:dyDescent="0.25">
      <c r="A22" s="38"/>
      <c r="B22" s="44" t="s">
        <v>407</v>
      </c>
      <c r="C22" s="44"/>
      <c r="D22" s="45"/>
      <c r="E22" s="45"/>
      <c r="F22" s="81">
        <v>0</v>
      </c>
      <c r="G22" s="70"/>
      <c r="H22" s="81">
        <v>0</v>
      </c>
      <c r="I22" s="70"/>
      <c r="J22" s="81">
        <v>0</v>
      </c>
      <c r="K22" s="70"/>
      <c r="L22" s="81">
        <v>0</v>
      </c>
      <c r="M22" s="46"/>
    </row>
    <row r="23" spans="1:13" ht="6" customHeight="1" x14ac:dyDescent="0.25">
      <c r="A23" s="38"/>
      <c r="B23" s="44"/>
      <c r="C23" s="44"/>
      <c r="D23" s="45"/>
      <c r="E23" s="45"/>
      <c r="F23" s="71"/>
      <c r="G23" s="71"/>
      <c r="H23" s="71"/>
      <c r="I23" s="71"/>
      <c r="J23" s="71"/>
      <c r="K23" s="71"/>
      <c r="L23" s="71"/>
      <c r="M23" s="46"/>
    </row>
    <row r="24" spans="1:13" ht="15.6" customHeight="1" x14ac:dyDescent="0.25">
      <c r="A24" s="38"/>
      <c r="B24" s="44" t="s">
        <v>408</v>
      </c>
      <c r="C24" s="44"/>
      <c r="D24" s="45"/>
      <c r="E24" s="45"/>
      <c r="F24" s="81">
        <v>0</v>
      </c>
      <c r="G24" s="70"/>
      <c r="H24" s="81">
        <v>0</v>
      </c>
      <c r="I24" s="70"/>
      <c r="J24" s="81">
        <v>0</v>
      </c>
      <c r="K24" s="70"/>
      <c r="L24" s="81">
        <v>0</v>
      </c>
      <c r="M24" s="46"/>
    </row>
    <row r="25" spans="1:13" ht="6" customHeight="1" x14ac:dyDescent="0.25">
      <c r="A25" s="38"/>
      <c r="B25" s="44"/>
      <c r="C25" s="44"/>
      <c r="D25" s="45"/>
      <c r="E25" s="45"/>
      <c r="F25" s="46"/>
      <c r="G25" s="46"/>
      <c r="H25" s="46"/>
      <c r="I25" s="46"/>
      <c r="J25" s="46"/>
      <c r="K25" s="46"/>
      <c r="L25" s="46"/>
      <c r="M25" s="46"/>
    </row>
    <row r="26" spans="1:13" ht="18" customHeight="1" x14ac:dyDescent="0.25">
      <c r="A26" s="38"/>
      <c r="B26" s="261" t="s">
        <v>348</v>
      </c>
      <c r="C26" s="261"/>
      <c r="D26" s="261"/>
      <c r="E26" s="116"/>
      <c r="F26" s="113" t="str">
        <f>IF(ISBLANK('Filing Information'!E27), "", 'Filing Information'!E27-1)</f>
        <v/>
      </c>
      <c r="G26" s="113"/>
      <c r="H26" s="113" t="str">
        <f>IF(ISBLANK('Filing Information'!E27), "", 'Filing Information'!E27)</f>
        <v/>
      </c>
      <c r="I26" s="113"/>
      <c r="J26" s="113" t="str">
        <f>IF(ISBLANK('Filing Information'!E27), "", 'Filing Information'!E27+1)</f>
        <v/>
      </c>
      <c r="K26" s="113"/>
      <c r="L26" s="113" t="str">
        <f>IF(ISBLANK('Filing Information'!E27), "", 'Filing Information'!E27+2)</f>
        <v/>
      </c>
      <c r="M26" s="47"/>
    </row>
    <row r="27" spans="1:13" ht="6" customHeight="1" x14ac:dyDescent="0.25">
      <c r="A27" s="15"/>
      <c r="B27" s="51"/>
      <c r="C27" s="51"/>
      <c r="D27" s="51"/>
      <c r="E27" s="51"/>
      <c r="F27" s="47"/>
      <c r="G27" s="47"/>
      <c r="H27" s="47"/>
      <c r="I27" s="47"/>
      <c r="J27" s="47"/>
      <c r="K27" s="47"/>
      <c r="L27" s="47"/>
      <c r="M27" s="47"/>
    </row>
    <row r="28" spans="1:13" ht="15.75" x14ac:dyDescent="0.25">
      <c r="A28" s="38"/>
      <c r="B28" s="258" t="s">
        <v>399</v>
      </c>
      <c r="C28" s="258"/>
      <c r="D28" s="258"/>
      <c r="E28" s="49"/>
      <c r="F28" s="79">
        <v>0</v>
      </c>
      <c r="G28" s="48"/>
      <c r="H28" s="79">
        <v>0</v>
      </c>
      <c r="I28" s="48"/>
      <c r="J28" s="79">
        <v>0</v>
      </c>
      <c r="K28" s="48"/>
      <c r="L28" s="79">
        <v>0</v>
      </c>
      <c r="M28" s="46"/>
    </row>
    <row r="29" spans="1:13" ht="6" customHeight="1" x14ac:dyDescent="0.25">
      <c r="A29" s="38"/>
      <c r="B29" s="114"/>
      <c r="C29" s="114"/>
      <c r="D29" s="114"/>
      <c r="E29" s="49"/>
      <c r="F29" s="48"/>
      <c r="G29" s="48"/>
      <c r="H29" s="48"/>
      <c r="I29" s="48"/>
      <c r="J29" s="48"/>
      <c r="K29" s="48"/>
      <c r="L29" s="48"/>
      <c r="M29" s="46"/>
    </row>
    <row r="30" spans="1:13" ht="15.6" customHeight="1" x14ac:dyDescent="0.25">
      <c r="A30" s="38"/>
      <c r="B30" s="259" t="s">
        <v>400</v>
      </c>
      <c r="C30" s="259"/>
      <c r="D30" s="259"/>
      <c r="E30" s="50"/>
      <c r="F30" s="80">
        <v>0</v>
      </c>
      <c r="G30" s="48"/>
      <c r="H30" s="80">
        <v>0</v>
      </c>
      <c r="I30" s="48"/>
      <c r="J30" s="80">
        <v>0</v>
      </c>
      <c r="K30" s="48"/>
      <c r="L30" s="80">
        <v>0</v>
      </c>
      <c r="M30" s="46"/>
    </row>
    <row r="31" spans="1:13" ht="6" customHeight="1" x14ac:dyDescent="0.25">
      <c r="A31" s="38"/>
      <c r="B31" s="115"/>
      <c r="C31" s="115"/>
      <c r="D31" s="115"/>
      <c r="E31" s="50"/>
      <c r="F31" s="48"/>
      <c r="G31" s="48"/>
      <c r="H31" s="48"/>
      <c r="I31" s="48"/>
      <c r="J31" s="48"/>
      <c r="K31" s="48"/>
      <c r="L31" s="48"/>
      <c r="M31" s="46"/>
    </row>
    <row r="32" spans="1:13" ht="15.75" x14ac:dyDescent="0.25">
      <c r="A32" s="38"/>
      <c r="B32" s="258" t="s">
        <v>402</v>
      </c>
      <c r="C32" s="258"/>
      <c r="D32" s="258"/>
      <c r="E32" s="49"/>
      <c r="F32" s="79">
        <v>0</v>
      </c>
      <c r="G32" s="48"/>
      <c r="H32" s="79">
        <v>0</v>
      </c>
      <c r="I32" s="48"/>
      <c r="J32" s="79">
        <v>0</v>
      </c>
      <c r="K32" s="48"/>
      <c r="L32" s="79">
        <v>0</v>
      </c>
      <c r="M32" s="46"/>
    </row>
    <row r="33" spans="1:13" ht="6" customHeight="1" x14ac:dyDescent="0.25">
      <c r="A33" s="38"/>
      <c r="B33" s="114"/>
      <c r="C33" s="114"/>
      <c r="D33" s="114"/>
      <c r="E33" s="49"/>
      <c r="F33" s="48"/>
      <c r="G33" s="48"/>
      <c r="H33" s="48"/>
      <c r="I33" s="48"/>
      <c r="J33" s="48"/>
      <c r="K33" s="48"/>
      <c r="L33" s="48"/>
      <c r="M33" s="46"/>
    </row>
    <row r="34" spans="1:13" ht="15.75" x14ac:dyDescent="0.25">
      <c r="A34" s="38"/>
      <c r="B34" s="258" t="s">
        <v>403</v>
      </c>
      <c r="C34" s="258"/>
      <c r="D34" s="258"/>
      <c r="E34" s="49"/>
      <c r="F34" s="79">
        <v>0</v>
      </c>
      <c r="G34" s="48"/>
      <c r="H34" s="79">
        <v>0</v>
      </c>
      <c r="I34" s="48"/>
      <c r="J34" s="79">
        <v>0</v>
      </c>
      <c r="K34" s="48"/>
      <c r="L34" s="79">
        <v>0</v>
      </c>
      <c r="M34" s="46"/>
    </row>
    <row r="35" spans="1:13" ht="6" customHeight="1" x14ac:dyDescent="0.25">
      <c r="A35" s="38"/>
      <c r="B35" s="44"/>
      <c r="C35" s="44"/>
      <c r="D35" s="45"/>
      <c r="E35" s="45"/>
      <c r="F35" s="46"/>
      <c r="G35" s="46"/>
      <c r="H35" s="46"/>
      <c r="I35" s="46"/>
      <c r="J35" s="46"/>
      <c r="K35" s="46"/>
      <c r="L35" s="46"/>
      <c r="M35" s="46"/>
    </row>
    <row r="36" spans="1:13" ht="15.6" customHeight="1" x14ac:dyDescent="0.25">
      <c r="A36" s="38"/>
      <c r="B36" s="44" t="s">
        <v>404</v>
      </c>
      <c r="C36" s="44"/>
      <c r="D36" s="45"/>
      <c r="E36" s="45"/>
      <c r="F36" s="79">
        <v>0</v>
      </c>
      <c r="G36" s="48"/>
      <c r="H36" s="79">
        <v>0</v>
      </c>
      <c r="I36" s="48"/>
      <c r="J36" s="79">
        <v>0</v>
      </c>
      <c r="K36" s="48"/>
      <c r="L36" s="79">
        <v>0</v>
      </c>
      <c r="M36" s="46"/>
    </row>
    <row r="37" spans="1:13" ht="6" customHeight="1" x14ac:dyDescent="0.25">
      <c r="A37" s="38"/>
      <c r="B37" s="44"/>
      <c r="C37" s="44"/>
      <c r="D37" s="45"/>
      <c r="E37" s="45"/>
      <c r="F37" s="46"/>
      <c r="G37" s="46"/>
      <c r="H37" s="46"/>
      <c r="I37" s="46"/>
      <c r="J37" s="46"/>
      <c r="K37" s="46"/>
      <c r="L37" s="46"/>
      <c r="M37" s="46"/>
    </row>
    <row r="38" spans="1:13" ht="15.6" customHeight="1" x14ac:dyDescent="0.25">
      <c r="A38" s="38"/>
      <c r="B38" s="44" t="s">
        <v>405</v>
      </c>
      <c r="C38" s="44"/>
      <c r="D38" s="45"/>
      <c r="E38" s="45"/>
      <c r="F38" s="79">
        <v>0</v>
      </c>
      <c r="G38" s="48"/>
      <c r="H38" s="79">
        <v>0</v>
      </c>
      <c r="I38" s="48"/>
      <c r="J38" s="79">
        <v>0</v>
      </c>
      <c r="K38" s="48"/>
      <c r="L38" s="79">
        <v>0</v>
      </c>
      <c r="M38" s="46"/>
    </row>
    <row r="39" spans="1:13" ht="6" customHeight="1" x14ac:dyDescent="0.25">
      <c r="A39" s="38"/>
      <c r="B39" s="44"/>
      <c r="C39" s="44"/>
      <c r="D39" s="45"/>
      <c r="E39" s="45"/>
      <c r="F39" s="46"/>
      <c r="G39" s="46"/>
      <c r="H39" s="46"/>
      <c r="I39" s="46"/>
      <c r="J39" s="46"/>
      <c r="K39" s="46"/>
      <c r="L39" s="46"/>
      <c r="M39" s="46"/>
    </row>
    <row r="40" spans="1:13" ht="15.6" customHeight="1" x14ac:dyDescent="0.25">
      <c r="A40" s="38"/>
      <c r="B40" s="44" t="s">
        <v>406</v>
      </c>
      <c r="C40" s="44"/>
      <c r="D40" s="45"/>
      <c r="E40" s="45"/>
      <c r="F40" s="79">
        <v>0</v>
      </c>
      <c r="G40" s="48"/>
      <c r="H40" s="79">
        <v>0</v>
      </c>
      <c r="I40" s="48"/>
      <c r="J40" s="79">
        <v>0</v>
      </c>
      <c r="K40" s="48"/>
      <c r="L40" s="79">
        <v>0</v>
      </c>
      <c r="M40" s="46"/>
    </row>
    <row r="41" spans="1:13" ht="6" customHeight="1" x14ac:dyDescent="0.25">
      <c r="A41" s="38"/>
      <c r="B41" s="44"/>
      <c r="C41" s="44"/>
      <c r="D41" s="45"/>
      <c r="E41" s="45"/>
      <c r="F41" s="46"/>
      <c r="G41" s="46"/>
      <c r="H41" s="46"/>
      <c r="I41" s="46"/>
      <c r="J41" s="46"/>
      <c r="K41" s="46"/>
      <c r="L41" s="46"/>
      <c r="M41" s="46"/>
    </row>
    <row r="42" spans="1:13" ht="15.6" customHeight="1" x14ac:dyDescent="0.25">
      <c r="A42" s="38"/>
      <c r="B42" s="44" t="s">
        <v>407</v>
      </c>
      <c r="C42" s="44"/>
      <c r="D42" s="45"/>
      <c r="E42" s="45"/>
      <c r="F42" s="81">
        <v>0</v>
      </c>
      <c r="G42" s="70"/>
      <c r="H42" s="81">
        <v>0</v>
      </c>
      <c r="I42" s="70"/>
      <c r="J42" s="81">
        <v>0</v>
      </c>
      <c r="K42" s="70"/>
      <c r="L42" s="81">
        <v>0</v>
      </c>
      <c r="M42" s="46"/>
    </row>
    <row r="43" spans="1:13" ht="6" customHeight="1" x14ac:dyDescent="0.25">
      <c r="A43" s="38"/>
      <c r="B43" s="44"/>
      <c r="C43" s="44"/>
      <c r="D43" s="45"/>
      <c r="E43" s="45"/>
      <c r="F43" s="71"/>
      <c r="G43" s="71"/>
      <c r="H43" s="71"/>
      <c r="I43" s="71"/>
      <c r="J43" s="71"/>
      <c r="K43" s="71"/>
      <c r="L43" s="71"/>
      <c r="M43" s="46"/>
    </row>
    <row r="44" spans="1:13" ht="15.6" customHeight="1" x14ac:dyDescent="0.25">
      <c r="A44" s="38"/>
      <c r="B44" s="44" t="s">
        <v>408</v>
      </c>
      <c r="C44" s="44"/>
      <c r="D44" s="45"/>
      <c r="E44" s="45"/>
      <c r="F44" s="81">
        <v>0</v>
      </c>
      <c r="G44" s="70"/>
      <c r="H44" s="81">
        <v>0</v>
      </c>
      <c r="I44" s="70"/>
      <c r="J44" s="81">
        <v>0</v>
      </c>
      <c r="K44" s="70"/>
      <c r="L44" s="81">
        <v>0</v>
      </c>
      <c r="M44" s="46"/>
    </row>
    <row r="45" spans="1:13" ht="6" customHeight="1" x14ac:dyDescent="0.25">
      <c r="A45" s="38"/>
      <c r="B45" s="44"/>
      <c r="C45" s="44"/>
      <c r="D45" s="45"/>
      <c r="E45" s="45"/>
      <c r="F45" s="46"/>
      <c r="G45" s="46"/>
      <c r="H45" s="46"/>
      <c r="I45" s="46"/>
      <c r="J45" s="46"/>
      <c r="K45" s="46"/>
      <c r="L45" s="46"/>
      <c r="M45" s="46"/>
    </row>
    <row r="46" spans="1:13" ht="18" customHeight="1" x14ac:dyDescent="0.25">
      <c r="A46" s="38"/>
      <c r="B46" s="261" t="s">
        <v>349</v>
      </c>
      <c r="C46" s="261"/>
      <c r="D46" s="261"/>
      <c r="E46" s="116"/>
      <c r="F46" s="113" t="str">
        <f>IF(ISBLANK('Filing Information'!E27), "", 'Filing Information'!E27-1)</f>
        <v/>
      </c>
      <c r="G46" s="113"/>
      <c r="H46" s="113" t="str">
        <f>IF(ISBLANK('Filing Information'!E27), "", 'Filing Information'!E27)</f>
        <v/>
      </c>
      <c r="I46" s="113"/>
      <c r="J46" s="113" t="str">
        <f>IF(ISBLANK('Filing Information'!E27), "", 'Filing Information'!E27+1)</f>
        <v/>
      </c>
      <c r="K46" s="113"/>
      <c r="L46" s="113" t="str">
        <f>IF(ISBLANK('Filing Information'!E27), "", 'Filing Information'!E27+2)</f>
        <v/>
      </c>
      <c r="M46" s="47"/>
    </row>
    <row r="47" spans="1:13" ht="6" customHeight="1" x14ac:dyDescent="0.25">
      <c r="A47" s="15"/>
      <c r="B47" s="51"/>
      <c r="C47" s="51"/>
      <c r="D47" s="51"/>
      <c r="E47" s="51"/>
      <c r="F47" s="47"/>
      <c r="G47" s="47"/>
      <c r="H47" s="47"/>
      <c r="I47" s="47"/>
      <c r="J47" s="47"/>
      <c r="K47" s="47"/>
      <c r="L47" s="47"/>
      <c r="M47" s="47"/>
    </row>
    <row r="48" spans="1:13" ht="15.75" x14ac:dyDescent="0.25">
      <c r="A48" s="38"/>
      <c r="B48" s="258" t="s">
        <v>399</v>
      </c>
      <c r="C48" s="258"/>
      <c r="D48" s="258"/>
      <c r="E48" s="49"/>
      <c r="F48" s="79">
        <v>0</v>
      </c>
      <c r="G48" s="48"/>
      <c r="H48" s="79">
        <v>0</v>
      </c>
      <c r="I48" s="48"/>
      <c r="J48" s="79">
        <v>0</v>
      </c>
      <c r="K48" s="48"/>
      <c r="L48" s="79">
        <v>0</v>
      </c>
      <c r="M48" s="46"/>
    </row>
    <row r="49" spans="1:13" ht="6" customHeight="1" x14ac:dyDescent="0.25">
      <c r="A49" s="38"/>
      <c r="B49" s="114"/>
      <c r="C49" s="114"/>
      <c r="D49" s="114"/>
      <c r="E49" s="49"/>
      <c r="F49" s="48"/>
      <c r="G49" s="48"/>
      <c r="H49" s="48"/>
      <c r="I49" s="48"/>
      <c r="J49" s="48"/>
      <c r="K49" s="48"/>
      <c r="L49" s="48"/>
      <c r="M49" s="46"/>
    </row>
    <row r="50" spans="1:13" ht="15.6" customHeight="1" x14ac:dyDescent="0.25">
      <c r="A50" s="38"/>
      <c r="B50" s="259" t="s">
        <v>400</v>
      </c>
      <c r="C50" s="259"/>
      <c r="D50" s="259"/>
      <c r="E50" s="50"/>
      <c r="F50" s="80">
        <v>0</v>
      </c>
      <c r="G50" s="48"/>
      <c r="H50" s="80">
        <v>0</v>
      </c>
      <c r="I50" s="48"/>
      <c r="J50" s="80">
        <v>0</v>
      </c>
      <c r="K50" s="48"/>
      <c r="L50" s="80">
        <v>0</v>
      </c>
      <c r="M50" s="46"/>
    </row>
    <row r="51" spans="1:13" ht="6" customHeight="1" x14ac:dyDescent="0.25">
      <c r="A51" s="38"/>
      <c r="B51" s="115"/>
      <c r="C51" s="115"/>
      <c r="D51" s="115"/>
      <c r="E51" s="50"/>
      <c r="F51" s="48"/>
      <c r="G51" s="48"/>
      <c r="H51" s="48"/>
      <c r="I51" s="48"/>
      <c r="J51" s="48"/>
      <c r="K51" s="48"/>
      <c r="L51" s="48"/>
      <c r="M51" s="46"/>
    </row>
    <row r="52" spans="1:13" ht="15.75" x14ac:dyDescent="0.25">
      <c r="A52" s="38"/>
      <c r="B52" s="258" t="s">
        <v>402</v>
      </c>
      <c r="C52" s="258"/>
      <c r="D52" s="258"/>
      <c r="E52" s="49"/>
      <c r="F52" s="79">
        <v>0</v>
      </c>
      <c r="G52" s="48"/>
      <c r="H52" s="79">
        <v>0</v>
      </c>
      <c r="I52" s="48"/>
      <c r="J52" s="79">
        <v>0</v>
      </c>
      <c r="K52" s="48"/>
      <c r="L52" s="79">
        <v>0</v>
      </c>
      <c r="M52" s="46"/>
    </row>
    <row r="53" spans="1:13" ht="6" customHeight="1" x14ac:dyDescent="0.25">
      <c r="A53" s="38"/>
      <c r="B53" s="114"/>
      <c r="C53" s="114"/>
      <c r="D53" s="114"/>
      <c r="E53" s="49"/>
      <c r="F53" s="48"/>
      <c r="G53" s="48"/>
      <c r="H53" s="48"/>
      <c r="I53" s="48"/>
      <c r="J53" s="48"/>
      <c r="K53" s="48"/>
      <c r="L53" s="48"/>
      <c r="M53" s="46"/>
    </row>
    <row r="54" spans="1:13" ht="15.75" x14ac:dyDescent="0.25">
      <c r="A54" s="38"/>
      <c r="B54" s="258" t="s">
        <v>403</v>
      </c>
      <c r="C54" s="258"/>
      <c r="D54" s="258"/>
      <c r="E54" s="49"/>
      <c r="F54" s="79">
        <v>0</v>
      </c>
      <c r="G54" s="48"/>
      <c r="H54" s="79">
        <v>0</v>
      </c>
      <c r="I54" s="48"/>
      <c r="J54" s="79">
        <v>0</v>
      </c>
      <c r="K54" s="48"/>
      <c r="L54" s="79">
        <v>0</v>
      </c>
      <c r="M54" s="46"/>
    </row>
    <row r="55" spans="1:13" ht="6" customHeight="1" x14ac:dyDescent="0.25">
      <c r="A55" s="38"/>
      <c r="B55" s="44"/>
      <c r="C55" s="44"/>
      <c r="D55" s="45"/>
      <c r="E55" s="45"/>
      <c r="F55" s="46"/>
      <c r="G55" s="46"/>
      <c r="H55" s="46"/>
      <c r="I55" s="46"/>
      <c r="J55" s="46"/>
      <c r="K55" s="46"/>
      <c r="L55" s="46"/>
      <c r="M55" s="46"/>
    </row>
    <row r="56" spans="1:13" ht="15.6" customHeight="1" x14ac:dyDescent="0.25">
      <c r="A56" s="38"/>
      <c r="B56" s="44" t="s">
        <v>404</v>
      </c>
      <c r="C56" s="44"/>
      <c r="D56" s="45"/>
      <c r="E56" s="45"/>
      <c r="F56" s="79">
        <v>0</v>
      </c>
      <c r="G56" s="48"/>
      <c r="H56" s="79">
        <v>0</v>
      </c>
      <c r="I56" s="48"/>
      <c r="J56" s="79">
        <v>0</v>
      </c>
      <c r="K56" s="48"/>
      <c r="L56" s="79">
        <v>0</v>
      </c>
      <c r="M56" s="46"/>
    </row>
    <row r="57" spans="1:13" ht="6" customHeight="1" x14ac:dyDescent="0.25">
      <c r="A57" s="38"/>
      <c r="B57" s="44"/>
      <c r="C57" s="44"/>
      <c r="D57" s="45"/>
      <c r="E57" s="45"/>
      <c r="F57" s="46"/>
      <c r="G57" s="46"/>
      <c r="H57" s="46"/>
      <c r="I57" s="46"/>
      <c r="J57" s="46"/>
      <c r="K57" s="46"/>
      <c r="L57" s="46"/>
      <c r="M57" s="46"/>
    </row>
    <row r="58" spans="1:13" ht="15.6" customHeight="1" x14ac:dyDescent="0.25">
      <c r="A58" s="38"/>
      <c r="B58" s="44" t="s">
        <v>405</v>
      </c>
      <c r="C58" s="44"/>
      <c r="D58" s="45"/>
      <c r="E58" s="45"/>
      <c r="F58" s="79">
        <v>0</v>
      </c>
      <c r="G58" s="48"/>
      <c r="H58" s="79">
        <v>0</v>
      </c>
      <c r="I58" s="48"/>
      <c r="J58" s="79">
        <v>0</v>
      </c>
      <c r="K58" s="48"/>
      <c r="L58" s="79">
        <v>0</v>
      </c>
      <c r="M58" s="46"/>
    </row>
    <row r="59" spans="1:13" ht="6" customHeight="1" x14ac:dyDescent="0.25">
      <c r="A59" s="38"/>
      <c r="B59" s="44"/>
      <c r="C59" s="44"/>
      <c r="D59" s="45"/>
      <c r="E59" s="45"/>
      <c r="F59" s="46"/>
      <c r="G59" s="46"/>
      <c r="H59" s="46"/>
      <c r="I59" s="46"/>
      <c r="J59" s="46"/>
      <c r="K59" s="46"/>
      <c r="L59" s="46"/>
      <c r="M59" s="46"/>
    </row>
    <row r="60" spans="1:13" ht="15.6" customHeight="1" x14ac:dyDescent="0.25">
      <c r="A60" s="38"/>
      <c r="B60" s="44" t="s">
        <v>406</v>
      </c>
      <c r="C60" s="44"/>
      <c r="D60" s="45"/>
      <c r="E60" s="45"/>
      <c r="F60" s="79">
        <v>0</v>
      </c>
      <c r="G60" s="48"/>
      <c r="H60" s="79">
        <v>0</v>
      </c>
      <c r="I60" s="48"/>
      <c r="J60" s="79">
        <v>0</v>
      </c>
      <c r="K60" s="48"/>
      <c r="L60" s="79">
        <v>0</v>
      </c>
      <c r="M60" s="46"/>
    </row>
    <row r="61" spans="1:13" ht="6" customHeight="1" x14ac:dyDescent="0.25">
      <c r="A61" s="38"/>
      <c r="B61" s="44"/>
      <c r="C61" s="44"/>
      <c r="D61" s="45"/>
      <c r="E61" s="45"/>
      <c r="F61" s="46"/>
      <c r="G61" s="46"/>
      <c r="H61" s="46"/>
      <c r="I61" s="46"/>
      <c r="J61" s="46"/>
      <c r="K61" s="46"/>
      <c r="L61" s="46"/>
      <c r="M61" s="46"/>
    </row>
    <row r="62" spans="1:13" ht="15.6" customHeight="1" x14ac:dyDescent="0.25">
      <c r="A62" s="38"/>
      <c r="B62" s="44" t="s">
        <v>407</v>
      </c>
      <c r="C62" s="44"/>
      <c r="D62" s="45"/>
      <c r="E62" s="45"/>
      <c r="F62" s="81">
        <v>0</v>
      </c>
      <c r="G62" s="70"/>
      <c r="H62" s="81">
        <v>0</v>
      </c>
      <c r="I62" s="70"/>
      <c r="J62" s="81">
        <v>0</v>
      </c>
      <c r="K62" s="70"/>
      <c r="L62" s="81">
        <v>0</v>
      </c>
      <c r="M62" s="46"/>
    </row>
    <row r="63" spans="1:13" ht="6" customHeight="1" x14ac:dyDescent="0.25">
      <c r="A63" s="38"/>
      <c r="B63" s="44"/>
      <c r="C63" s="44"/>
      <c r="D63" s="45"/>
      <c r="E63" s="45"/>
      <c r="F63" s="71"/>
      <c r="G63" s="71"/>
      <c r="H63" s="71"/>
      <c r="I63" s="71"/>
      <c r="J63" s="71"/>
      <c r="K63" s="71"/>
      <c r="L63" s="71"/>
      <c r="M63" s="46"/>
    </row>
    <row r="64" spans="1:13" ht="15.6" customHeight="1" x14ac:dyDescent="0.25">
      <c r="A64" s="38"/>
      <c r="B64" s="44" t="s">
        <v>408</v>
      </c>
      <c r="C64" s="44"/>
      <c r="D64" s="45"/>
      <c r="E64" s="45"/>
      <c r="F64" s="81">
        <v>0</v>
      </c>
      <c r="G64" s="70"/>
      <c r="H64" s="81">
        <v>0</v>
      </c>
      <c r="I64" s="70"/>
      <c r="J64" s="81">
        <v>0</v>
      </c>
      <c r="K64" s="70"/>
      <c r="L64" s="81">
        <v>0</v>
      </c>
      <c r="M64" s="46"/>
    </row>
    <row r="65" spans="1:13" ht="18.75" x14ac:dyDescent="0.25">
      <c r="A65" s="38"/>
      <c r="B65" s="44"/>
      <c r="C65" s="44"/>
      <c r="D65" s="45"/>
      <c r="E65" s="45"/>
      <c r="F65" s="46"/>
      <c r="G65" s="46"/>
      <c r="H65" s="46"/>
      <c r="I65" s="46"/>
      <c r="J65" s="46"/>
      <c r="K65" s="46"/>
      <c r="L65" s="46"/>
      <c r="M65" s="46"/>
    </row>
    <row r="66" spans="1:13" ht="18.75" hidden="1" x14ac:dyDescent="0.25">
      <c r="A66" s="38"/>
      <c r="B66" s="44"/>
      <c r="C66" s="44"/>
      <c r="D66" s="45"/>
      <c r="E66" s="45"/>
      <c r="F66" s="46"/>
      <c r="G66" s="46"/>
      <c r="H66" s="46"/>
      <c r="I66" s="46"/>
      <c r="J66" s="46"/>
      <c r="K66" s="46"/>
      <c r="L66" s="46"/>
      <c r="M66" s="46"/>
    </row>
  </sheetData>
  <sheetProtection algorithmName="SHA-512" hashValue="2fmObEmmn5K1AahKt5nWXBED0lIknFBrf0gmaHrCeprctkSkimt5DpC6h3xrsrGiYbbKoclbsgPpB7NuAT6YyQ==" saltValue="LOFExtVfy5oxtntwfLDh8A==" spinCount="100000" sheet="1" selectLockedCells="1"/>
  <mergeCells count="20">
    <mergeCell ref="B50:D50"/>
    <mergeCell ref="B52:D52"/>
    <mergeCell ref="B54:D54"/>
    <mergeCell ref="B32:D32"/>
    <mergeCell ref="B34:D34"/>
    <mergeCell ref="B12:D12"/>
    <mergeCell ref="F5:H5"/>
    <mergeCell ref="J5:L5"/>
    <mergeCell ref="B46:D46"/>
    <mergeCell ref="B48:D48"/>
    <mergeCell ref="B14:D14"/>
    <mergeCell ref="B6:D6"/>
    <mergeCell ref="B26:D26"/>
    <mergeCell ref="B28:D28"/>
    <mergeCell ref="B30:D30"/>
    <mergeCell ref="B1:H1"/>
    <mergeCell ref="I1:M1"/>
    <mergeCell ref="B3:L3"/>
    <mergeCell ref="B8:D8"/>
    <mergeCell ref="B10:D10"/>
  </mergeCells>
  <dataValidations count="2">
    <dataValidation type="decimal" operator="greaterThanOrEqual" allowBlank="1" showInputMessage="1" showErrorMessage="1" sqref="F28:L41 F8:L21 F48:L61" xr:uid="{AF8E61A5-E655-48BD-B368-687FE9665F74}">
      <formula1>0</formula1>
    </dataValidation>
    <dataValidation type="decimal" allowBlank="1" showInputMessage="1" showErrorMessage="1" sqref="F62:L64 F22:L24 F42:L44" xr:uid="{613C4158-AEB3-4399-988B-0041ECCA66B7}">
      <formula1>0</formula1>
      <formula2>1</formula2>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739B-77CA-4D10-883D-E3E6B7B4196C}">
  <sheetPr codeName="Sheet3"/>
  <dimension ref="A1:AA62"/>
  <sheetViews>
    <sheetView tabSelected="1" workbookViewId="0">
      <selection activeCell="E54" sqref="E54:I54"/>
    </sheetView>
  </sheetViews>
  <sheetFormatPr defaultColWidth="0" defaultRowHeight="15" zeroHeight="1" x14ac:dyDescent="0.25"/>
  <cols>
    <col min="1" max="1" width="8.85546875" style="39" customWidth="1"/>
    <col min="2" max="2" width="36.28515625" bestFit="1" customWidth="1"/>
    <col min="3" max="3" width="8.85546875" customWidth="1"/>
    <col min="4" max="4" width="45.28515625" customWidth="1"/>
    <col min="5" max="5" width="11.42578125" customWidth="1"/>
    <col min="6" max="6" width="13.7109375" customWidth="1"/>
    <col min="7" max="7" width="11.42578125" customWidth="1"/>
    <col min="8" max="8" width="8.85546875" customWidth="1"/>
    <col min="9" max="9" width="59.7109375" customWidth="1"/>
    <col min="10" max="10" width="8.85546875" customWidth="1"/>
    <col min="11" max="27" width="0" hidden="1" customWidth="1"/>
    <col min="28" max="16384" width="8.85546875" hidden="1"/>
  </cols>
  <sheetData>
    <row r="1" spans="1:21" s="40" customFormat="1" ht="76.900000000000006" customHeight="1" x14ac:dyDescent="0.25">
      <c r="A1" s="39"/>
      <c r="B1" s="129" t="s">
        <v>8</v>
      </c>
      <c r="C1" s="129"/>
      <c r="D1" s="129"/>
      <c r="E1" s="129"/>
      <c r="F1" s="129"/>
      <c r="G1" s="129"/>
      <c r="H1" s="129"/>
      <c r="I1" s="103" t="s">
        <v>1</v>
      </c>
      <c r="J1" s="61"/>
      <c r="K1" s="61"/>
      <c r="L1" s="61"/>
      <c r="M1" s="61"/>
      <c r="T1" s="41" t="s">
        <v>2</v>
      </c>
      <c r="U1" s="42"/>
    </row>
    <row r="2" spans="1:21" s="40" customFormat="1" ht="14.65" customHeight="1" x14ac:dyDescent="0.25">
      <c r="A2" s="39"/>
      <c r="B2" s="62"/>
      <c r="C2" s="62"/>
      <c r="D2" s="62"/>
      <c r="E2" s="62"/>
      <c r="F2" s="62"/>
      <c r="G2" s="62"/>
      <c r="H2" s="62"/>
      <c r="I2" s="62"/>
      <c r="J2" s="63"/>
      <c r="K2" s="61"/>
      <c r="L2" s="61"/>
      <c r="M2" s="61"/>
      <c r="T2" s="41"/>
      <c r="U2" s="42"/>
    </row>
    <row r="3" spans="1:21" s="15" customFormat="1" ht="31.5" x14ac:dyDescent="0.25">
      <c r="A3" s="39"/>
      <c r="B3" s="122" t="s">
        <v>9</v>
      </c>
      <c r="C3" s="123"/>
      <c r="D3" s="123"/>
      <c r="E3" s="123"/>
      <c r="F3" s="123"/>
      <c r="G3" s="123"/>
      <c r="H3" s="123"/>
      <c r="I3" s="123"/>
      <c r="J3" s="63"/>
      <c r="K3" s="63"/>
      <c r="L3" s="63"/>
      <c r="M3" s="63"/>
      <c r="T3" s="64"/>
      <c r="U3" s="44"/>
    </row>
    <row r="4" spans="1:21" s="15" customFormat="1" ht="14.45" customHeight="1" x14ac:dyDescent="0.25">
      <c r="A4" s="39"/>
      <c r="B4" s="124" t="s">
        <v>10</v>
      </c>
      <c r="C4" s="124"/>
      <c r="D4" s="124"/>
      <c r="E4" s="124"/>
      <c r="F4" s="124"/>
      <c r="G4" s="124"/>
      <c r="H4" s="124"/>
      <c r="I4" s="124"/>
      <c r="J4" s="63"/>
      <c r="K4" s="63"/>
      <c r="L4" s="63"/>
      <c r="M4" s="63"/>
      <c r="T4" s="64"/>
      <c r="U4" s="44"/>
    </row>
    <row r="5" spans="1:21" x14ac:dyDescent="0.25">
      <c r="B5" s="15"/>
      <c r="C5" s="15"/>
      <c r="D5" s="15"/>
      <c r="E5" s="15"/>
      <c r="F5" s="15"/>
      <c r="G5" s="15"/>
      <c r="H5" s="15"/>
      <c r="I5" s="15"/>
      <c r="J5" s="15"/>
    </row>
    <row r="6" spans="1:21" x14ac:dyDescent="0.25">
      <c r="B6" s="108" t="s">
        <v>11</v>
      </c>
      <c r="C6" s="126" t="s">
        <v>12</v>
      </c>
      <c r="D6" s="127"/>
      <c r="E6" s="127"/>
      <c r="F6" s="127"/>
      <c r="G6" s="127"/>
      <c r="H6" s="127"/>
      <c r="I6" s="128"/>
      <c r="J6" s="15"/>
    </row>
    <row r="7" spans="1:21" x14ac:dyDescent="0.25">
      <c r="B7" s="5" t="s">
        <v>13</v>
      </c>
      <c r="C7" s="125" t="s">
        <v>14</v>
      </c>
      <c r="D7" s="125"/>
      <c r="E7" s="125"/>
      <c r="F7" s="125"/>
      <c r="G7" s="125"/>
      <c r="H7" s="125"/>
      <c r="I7" s="125"/>
      <c r="J7" s="15"/>
    </row>
    <row r="8" spans="1:21" x14ac:dyDescent="0.25">
      <c r="B8" s="5" t="s">
        <v>15</v>
      </c>
      <c r="C8" s="125" t="s">
        <v>16</v>
      </c>
      <c r="D8" s="125"/>
      <c r="E8" s="125"/>
      <c r="F8" s="125"/>
      <c r="G8" s="125"/>
      <c r="H8" s="125"/>
      <c r="I8" s="125"/>
      <c r="J8" s="15"/>
    </row>
    <row r="9" spans="1:21" x14ac:dyDescent="0.25">
      <c r="B9" s="5" t="s">
        <v>17</v>
      </c>
      <c r="C9" s="132" t="s">
        <v>18</v>
      </c>
      <c r="D9" s="132"/>
      <c r="E9" s="132"/>
      <c r="F9" s="132"/>
      <c r="G9" s="132"/>
      <c r="H9" s="132"/>
      <c r="I9" s="132"/>
      <c r="J9" s="15"/>
    </row>
    <row r="10" spans="1:21" x14ac:dyDescent="0.25">
      <c r="B10" s="5" t="s">
        <v>19</v>
      </c>
      <c r="C10" s="132" t="s">
        <v>20</v>
      </c>
      <c r="D10" s="132"/>
      <c r="E10" s="132"/>
      <c r="F10" s="132"/>
      <c r="G10" s="132"/>
      <c r="H10" s="132"/>
      <c r="I10" s="132"/>
      <c r="J10" s="15"/>
    </row>
    <row r="11" spans="1:21" x14ac:dyDescent="0.25">
      <c r="B11" s="65" t="s">
        <v>21</v>
      </c>
      <c r="C11" s="125" t="s">
        <v>22</v>
      </c>
      <c r="D11" s="125"/>
      <c r="E11" s="125"/>
      <c r="F11" s="125"/>
      <c r="G11" s="125"/>
      <c r="H11" s="125"/>
      <c r="I11" s="125"/>
      <c r="J11" s="15"/>
    </row>
    <row r="12" spans="1:21" x14ac:dyDescent="0.25">
      <c r="B12" s="65" t="s">
        <v>23</v>
      </c>
      <c r="C12" s="119" t="s">
        <v>24</v>
      </c>
      <c r="D12" s="120"/>
      <c r="E12" s="120"/>
      <c r="F12" s="120"/>
      <c r="G12" s="120"/>
      <c r="H12" s="120"/>
      <c r="I12" s="121"/>
      <c r="J12" s="15"/>
    </row>
    <row r="13" spans="1:21" x14ac:dyDescent="0.25">
      <c r="B13" s="99" t="s">
        <v>25</v>
      </c>
      <c r="C13" s="133" t="s">
        <v>26</v>
      </c>
      <c r="D13" s="133"/>
      <c r="E13" s="133"/>
      <c r="F13" s="133"/>
      <c r="G13" s="133"/>
      <c r="H13" s="133"/>
      <c r="I13" s="133"/>
      <c r="J13" s="15"/>
    </row>
    <row r="14" spans="1:21" x14ac:dyDescent="0.25">
      <c r="B14" s="99" t="s">
        <v>27</v>
      </c>
      <c r="C14" s="125" t="s">
        <v>28</v>
      </c>
      <c r="D14" s="125"/>
      <c r="E14" s="125"/>
      <c r="F14" s="125"/>
      <c r="G14" s="125"/>
      <c r="H14" s="125"/>
      <c r="I14" s="125"/>
      <c r="J14" s="15"/>
    </row>
    <row r="15" spans="1:21" x14ac:dyDescent="0.25">
      <c r="B15" s="99" t="s">
        <v>29</v>
      </c>
      <c r="C15" s="125"/>
      <c r="D15" s="125"/>
      <c r="E15" s="125"/>
      <c r="F15" s="125"/>
      <c r="G15" s="125"/>
      <c r="H15" s="125"/>
      <c r="I15" s="125"/>
      <c r="J15" s="15"/>
    </row>
    <row r="16" spans="1:21" x14ac:dyDescent="0.25">
      <c r="B16" s="99" t="s">
        <v>30</v>
      </c>
      <c r="C16" s="125"/>
      <c r="D16" s="125"/>
      <c r="E16" s="125"/>
      <c r="F16" s="125"/>
      <c r="G16" s="125"/>
      <c r="H16" s="125"/>
      <c r="I16" s="125"/>
      <c r="J16" s="15"/>
    </row>
    <row r="17" spans="1:10" x14ac:dyDescent="0.25">
      <c r="B17" s="99" t="s">
        <v>31</v>
      </c>
      <c r="C17" s="125"/>
      <c r="D17" s="125"/>
      <c r="E17" s="125"/>
      <c r="F17" s="125"/>
      <c r="G17" s="125"/>
      <c r="H17" s="125"/>
      <c r="I17" s="125"/>
      <c r="J17" s="15"/>
    </row>
    <row r="18" spans="1:10" x14ac:dyDescent="0.25">
      <c r="B18" s="3" t="s">
        <v>32</v>
      </c>
      <c r="C18" s="134" t="s">
        <v>33</v>
      </c>
      <c r="D18" s="135"/>
      <c r="E18" s="135"/>
      <c r="F18" s="135"/>
      <c r="G18" s="135"/>
      <c r="H18" s="135"/>
      <c r="I18" s="136"/>
      <c r="J18" s="15"/>
    </row>
    <row r="19" spans="1:10" s="15" customFormat="1" x14ac:dyDescent="0.25">
      <c r="A19" s="39"/>
    </row>
    <row r="20" spans="1:10" s="15" customFormat="1" x14ac:dyDescent="0.25">
      <c r="A20" s="39"/>
    </row>
    <row r="21" spans="1:10" ht="15.75" x14ac:dyDescent="0.25">
      <c r="B21" s="137" t="s">
        <v>34</v>
      </c>
      <c r="C21" s="137"/>
      <c r="D21" s="137"/>
      <c r="E21" s="137"/>
      <c r="F21" s="137"/>
      <c r="G21" s="137"/>
      <c r="H21" s="137"/>
      <c r="I21" s="137"/>
      <c r="J21" s="15"/>
    </row>
    <row r="22" spans="1:10" x14ac:dyDescent="0.25">
      <c r="B22" s="66" t="s">
        <v>35</v>
      </c>
      <c r="C22" s="138" t="s">
        <v>36</v>
      </c>
      <c r="D22" s="138"/>
      <c r="E22" s="138" t="s">
        <v>37</v>
      </c>
      <c r="F22" s="138"/>
      <c r="G22" s="138"/>
      <c r="H22" s="138"/>
      <c r="I22" s="138"/>
      <c r="J22" s="15"/>
    </row>
    <row r="23" spans="1:10" ht="30" customHeight="1" x14ac:dyDescent="0.25">
      <c r="B23" s="139" t="s">
        <v>38</v>
      </c>
      <c r="C23" s="130" t="s">
        <v>39</v>
      </c>
      <c r="D23" s="130"/>
      <c r="E23" s="131" t="s">
        <v>40</v>
      </c>
      <c r="F23" s="131"/>
      <c r="G23" s="131"/>
      <c r="H23" s="131"/>
      <c r="I23" s="131"/>
      <c r="J23" s="15"/>
    </row>
    <row r="24" spans="1:10" ht="77.45" customHeight="1" x14ac:dyDescent="0.25">
      <c r="B24" s="140"/>
      <c r="C24" s="130" t="s">
        <v>41</v>
      </c>
      <c r="D24" s="130"/>
      <c r="E24" s="131" t="s">
        <v>42</v>
      </c>
      <c r="F24" s="131"/>
      <c r="G24" s="131"/>
      <c r="H24" s="131"/>
      <c r="I24" s="131"/>
      <c r="J24" s="15"/>
    </row>
    <row r="25" spans="1:10" x14ac:dyDescent="0.25">
      <c r="B25" s="140"/>
      <c r="C25" s="130" t="s">
        <v>43</v>
      </c>
      <c r="D25" s="130"/>
      <c r="E25" s="131" t="s">
        <v>44</v>
      </c>
      <c r="F25" s="131"/>
      <c r="G25" s="131"/>
      <c r="H25" s="131"/>
      <c r="I25" s="131"/>
      <c r="J25" s="15"/>
    </row>
    <row r="26" spans="1:10" x14ac:dyDescent="0.25">
      <c r="B26" s="140"/>
      <c r="C26" s="130" t="s">
        <v>45</v>
      </c>
      <c r="D26" s="130"/>
      <c r="E26" s="131" t="s">
        <v>46</v>
      </c>
      <c r="F26" s="131"/>
      <c r="G26" s="131"/>
      <c r="H26" s="131"/>
      <c r="I26" s="131"/>
      <c r="J26" s="15"/>
    </row>
    <row r="27" spans="1:10" x14ac:dyDescent="0.25">
      <c r="B27" s="140"/>
      <c r="C27" s="130" t="s">
        <v>47</v>
      </c>
      <c r="D27" s="130"/>
      <c r="E27" s="131" t="s">
        <v>48</v>
      </c>
      <c r="F27" s="131"/>
      <c r="G27" s="131"/>
      <c r="H27" s="131"/>
      <c r="I27" s="131"/>
      <c r="J27" s="15"/>
    </row>
    <row r="28" spans="1:10" x14ac:dyDescent="0.25">
      <c r="B28" s="141"/>
      <c r="C28" s="130" t="s">
        <v>49</v>
      </c>
      <c r="D28" s="130"/>
      <c r="E28" s="131" t="s">
        <v>50</v>
      </c>
      <c r="F28" s="131"/>
      <c r="G28" s="131"/>
      <c r="H28" s="131"/>
      <c r="I28" s="131"/>
      <c r="J28" s="15"/>
    </row>
    <row r="29" spans="1:10" ht="76.150000000000006" customHeight="1" x14ac:dyDescent="0.25">
      <c r="B29" s="139" t="s">
        <v>51</v>
      </c>
      <c r="C29" s="130" t="s">
        <v>52</v>
      </c>
      <c r="D29" s="130"/>
      <c r="E29" s="131" t="s">
        <v>53</v>
      </c>
      <c r="F29" s="131"/>
      <c r="G29" s="131"/>
      <c r="H29" s="131"/>
      <c r="I29" s="131"/>
      <c r="J29" s="15"/>
    </row>
    <row r="30" spans="1:10" ht="59.45" customHeight="1" x14ac:dyDescent="0.25">
      <c r="B30" s="140"/>
      <c r="C30" s="130" t="s">
        <v>54</v>
      </c>
      <c r="D30" s="130"/>
      <c r="E30" s="131" t="s">
        <v>55</v>
      </c>
      <c r="F30" s="131"/>
      <c r="G30" s="131"/>
      <c r="H30" s="131"/>
      <c r="I30" s="131"/>
      <c r="J30" s="15"/>
    </row>
    <row r="31" spans="1:10" ht="44.45" customHeight="1" x14ac:dyDescent="0.25">
      <c r="B31" s="140"/>
      <c r="C31" s="130" t="s">
        <v>56</v>
      </c>
      <c r="D31" s="130"/>
      <c r="E31" s="131" t="s">
        <v>57</v>
      </c>
      <c r="F31" s="131"/>
      <c r="G31" s="131"/>
      <c r="H31" s="131"/>
      <c r="I31" s="131"/>
      <c r="J31" s="15"/>
    </row>
    <row r="32" spans="1:10" ht="90.6" customHeight="1" x14ac:dyDescent="0.25">
      <c r="B32" s="140"/>
      <c r="C32" s="130" t="s">
        <v>58</v>
      </c>
      <c r="D32" s="130"/>
      <c r="E32" s="131" t="s">
        <v>59</v>
      </c>
      <c r="F32" s="131"/>
      <c r="G32" s="131"/>
      <c r="H32" s="131"/>
      <c r="I32" s="131"/>
      <c r="J32" s="15"/>
    </row>
    <row r="33" spans="2:10" ht="29.45" customHeight="1" x14ac:dyDescent="0.25">
      <c r="B33" s="140"/>
      <c r="C33" s="130" t="s">
        <v>60</v>
      </c>
      <c r="D33" s="130"/>
      <c r="E33" s="131" t="s">
        <v>61</v>
      </c>
      <c r="F33" s="131"/>
      <c r="G33" s="131"/>
      <c r="H33" s="131"/>
      <c r="I33" s="131"/>
      <c r="J33" s="15"/>
    </row>
    <row r="34" spans="2:10" ht="59.45" customHeight="1" x14ac:dyDescent="0.25">
      <c r="B34" s="139" t="s">
        <v>62</v>
      </c>
      <c r="C34" s="142" t="s">
        <v>63</v>
      </c>
      <c r="D34" s="142"/>
      <c r="E34" s="131" t="s">
        <v>64</v>
      </c>
      <c r="F34" s="131"/>
      <c r="G34" s="131"/>
      <c r="H34" s="131"/>
      <c r="I34" s="131"/>
      <c r="J34" s="15"/>
    </row>
    <row r="35" spans="2:10" ht="59.45" customHeight="1" x14ac:dyDescent="0.25">
      <c r="B35" s="140"/>
      <c r="C35" s="142" t="s">
        <v>65</v>
      </c>
      <c r="D35" s="142"/>
      <c r="E35" s="131" t="s">
        <v>66</v>
      </c>
      <c r="F35" s="131"/>
      <c r="G35" s="131"/>
      <c r="H35" s="131"/>
      <c r="I35" s="131"/>
      <c r="J35" s="15"/>
    </row>
    <row r="36" spans="2:10" ht="30" customHeight="1" x14ac:dyDescent="0.25">
      <c r="B36" s="140"/>
      <c r="C36" s="142" t="s">
        <v>67</v>
      </c>
      <c r="D36" s="142"/>
      <c r="E36" s="131" t="s">
        <v>68</v>
      </c>
      <c r="F36" s="131"/>
      <c r="G36" s="131"/>
      <c r="H36" s="131"/>
      <c r="I36" s="131"/>
      <c r="J36" s="15"/>
    </row>
    <row r="37" spans="2:10" ht="42.6" customHeight="1" x14ac:dyDescent="0.25">
      <c r="B37" s="140"/>
      <c r="C37" s="142" t="s">
        <v>69</v>
      </c>
      <c r="D37" s="142"/>
      <c r="E37" s="131" t="s">
        <v>70</v>
      </c>
      <c r="F37" s="131"/>
      <c r="G37" s="131"/>
      <c r="H37" s="131"/>
      <c r="I37" s="131"/>
      <c r="J37" s="15"/>
    </row>
    <row r="38" spans="2:10" x14ac:dyDescent="0.25">
      <c r="B38" s="140"/>
      <c r="C38" s="142" t="s">
        <v>71</v>
      </c>
      <c r="D38" s="142"/>
      <c r="E38" s="131" t="s">
        <v>72</v>
      </c>
      <c r="F38" s="131"/>
      <c r="G38" s="131"/>
      <c r="H38" s="131"/>
      <c r="I38" s="131"/>
      <c r="J38" s="15"/>
    </row>
    <row r="39" spans="2:10" ht="31.15" customHeight="1" x14ac:dyDescent="0.25">
      <c r="B39" s="140"/>
      <c r="C39" s="142" t="s">
        <v>73</v>
      </c>
      <c r="D39" s="142"/>
      <c r="E39" s="131" t="s">
        <v>74</v>
      </c>
      <c r="F39" s="131"/>
      <c r="G39" s="131"/>
      <c r="H39" s="131"/>
      <c r="I39" s="131"/>
      <c r="J39" s="15"/>
    </row>
    <row r="40" spans="2:10" ht="28.15" customHeight="1" x14ac:dyDescent="0.25">
      <c r="B40" s="140"/>
      <c r="C40" s="142" t="s">
        <v>75</v>
      </c>
      <c r="D40" s="142"/>
      <c r="E40" s="131" t="s">
        <v>76</v>
      </c>
      <c r="F40" s="131"/>
      <c r="G40" s="131"/>
      <c r="H40" s="131"/>
      <c r="I40" s="131"/>
      <c r="J40" s="15"/>
    </row>
    <row r="41" spans="2:10" x14ac:dyDescent="0.25">
      <c r="B41" s="140"/>
      <c r="C41" s="142" t="s">
        <v>77</v>
      </c>
      <c r="D41" s="142"/>
      <c r="E41" s="131" t="s">
        <v>78</v>
      </c>
      <c r="F41" s="131"/>
      <c r="G41" s="131"/>
      <c r="H41" s="131"/>
      <c r="I41" s="131"/>
      <c r="J41" s="15"/>
    </row>
    <row r="42" spans="2:10" ht="31.15" customHeight="1" x14ac:dyDescent="0.25">
      <c r="B42" s="140"/>
      <c r="C42" s="142" t="s">
        <v>79</v>
      </c>
      <c r="D42" s="142"/>
      <c r="E42" s="131" t="s">
        <v>80</v>
      </c>
      <c r="F42" s="131"/>
      <c r="G42" s="131"/>
      <c r="H42" s="131"/>
      <c r="I42" s="131"/>
      <c r="J42" s="15"/>
    </row>
    <row r="43" spans="2:10" ht="61.9" customHeight="1" x14ac:dyDescent="0.25">
      <c r="B43" s="141"/>
      <c r="C43" s="142" t="s">
        <v>81</v>
      </c>
      <c r="D43" s="142"/>
      <c r="E43" s="131" t="s">
        <v>82</v>
      </c>
      <c r="F43" s="131"/>
      <c r="G43" s="131"/>
      <c r="H43" s="131"/>
      <c r="I43" s="131"/>
      <c r="J43" s="15"/>
    </row>
    <row r="44" spans="2:10" x14ac:dyDescent="0.25">
      <c r="B44" s="139" t="s">
        <v>83</v>
      </c>
      <c r="C44" s="142" t="s">
        <v>84</v>
      </c>
      <c r="D44" s="142"/>
      <c r="E44" s="131" t="s">
        <v>85</v>
      </c>
      <c r="F44" s="131"/>
      <c r="G44" s="131"/>
      <c r="H44" s="131"/>
      <c r="I44" s="131"/>
      <c r="J44" s="15"/>
    </row>
    <row r="45" spans="2:10" ht="31.15" customHeight="1" x14ac:dyDescent="0.25">
      <c r="B45" s="140"/>
      <c r="C45" s="142" t="s">
        <v>86</v>
      </c>
      <c r="D45" s="142"/>
      <c r="E45" s="131" t="s">
        <v>87</v>
      </c>
      <c r="F45" s="131"/>
      <c r="G45" s="131"/>
      <c r="H45" s="131"/>
      <c r="I45" s="131"/>
      <c r="J45" s="15"/>
    </row>
    <row r="46" spans="2:10" ht="30" customHeight="1" x14ac:dyDescent="0.25">
      <c r="B46" s="140"/>
      <c r="C46" s="142" t="s">
        <v>88</v>
      </c>
      <c r="D46" s="142"/>
      <c r="E46" s="131" t="s">
        <v>89</v>
      </c>
      <c r="F46" s="131"/>
      <c r="G46" s="131"/>
      <c r="H46" s="131"/>
      <c r="I46" s="131"/>
      <c r="J46" s="15"/>
    </row>
    <row r="47" spans="2:10" x14ac:dyDescent="0.25">
      <c r="B47" s="140"/>
      <c r="C47" s="142" t="s">
        <v>90</v>
      </c>
      <c r="D47" s="142"/>
      <c r="E47" s="131" t="s">
        <v>91</v>
      </c>
      <c r="F47" s="131"/>
      <c r="G47" s="131"/>
      <c r="H47" s="131"/>
      <c r="I47" s="131"/>
      <c r="J47" s="15"/>
    </row>
    <row r="48" spans="2:10" x14ac:dyDescent="0.25">
      <c r="B48" s="140"/>
      <c r="C48" s="142" t="s">
        <v>92</v>
      </c>
      <c r="D48" s="142"/>
      <c r="E48" s="131" t="s">
        <v>93</v>
      </c>
      <c r="F48" s="131"/>
      <c r="G48" s="131"/>
      <c r="H48" s="131"/>
      <c r="I48" s="131"/>
      <c r="J48" s="15"/>
    </row>
    <row r="49" spans="1:10" ht="28.15" customHeight="1" x14ac:dyDescent="0.25">
      <c r="B49" s="139" t="s">
        <v>94</v>
      </c>
      <c r="C49" s="142" t="s">
        <v>95</v>
      </c>
      <c r="D49" s="142"/>
      <c r="E49" s="131" t="s">
        <v>96</v>
      </c>
      <c r="F49" s="131"/>
      <c r="G49" s="131"/>
      <c r="H49" s="131"/>
      <c r="I49" s="131"/>
      <c r="J49" s="15"/>
    </row>
    <row r="50" spans="1:10" x14ac:dyDescent="0.25">
      <c r="B50" s="140"/>
      <c r="C50" s="142" t="s">
        <v>97</v>
      </c>
      <c r="D50" s="142"/>
      <c r="E50" s="131" t="s">
        <v>98</v>
      </c>
      <c r="F50" s="131"/>
      <c r="G50" s="131"/>
      <c r="H50" s="131"/>
      <c r="I50" s="131"/>
      <c r="J50" s="15"/>
    </row>
    <row r="51" spans="1:10" ht="57" customHeight="1" x14ac:dyDescent="0.25">
      <c r="B51" s="140"/>
      <c r="C51" s="142" t="s">
        <v>410</v>
      </c>
      <c r="D51" s="142"/>
      <c r="E51" s="131" t="s">
        <v>411</v>
      </c>
      <c r="F51" s="131"/>
      <c r="G51" s="131"/>
      <c r="H51" s="131"/>
      <c r="I51" s="131"/>
      <c r="J51" s="15"/>
    </row>
    <row r="52" spans="1:10" x14ac:dyDescent="0.25">
      <c r="B52" s="140"/>
      <c r="C52" s="142" t="s">
        <v>100</v>
      </c>
      <c r="D52" s="142"/>
      <c r="E52" s="131" t="s">
        <v>412</v>
      </c>
      <c r="F52" s="131"/>
      <c r="G52" s="131"/>
      <c r="H52" s="131"/>
      <c r="I52" s="131"/>
      <c r="J52" s="15"/>
    </row>
    <row r="53" spans="1:10" x14ac:dyDescent="0.25">
      <c r="B53" s="140"/>
      <c r="C53" s="142" t="s">
        <v>101</v>
      </c>
      <c r="D53" s="142"/>
      <c r="E53" s="131" t="s">
        <v>413</v>
      </c>
      <c r="F53" s="131"/>
      <c r="G53" s="131"/>
      <c r="H53" s="131"/>
      <c r="I53" s="131"/>
      <c r="J53" s="15"/>
    </row>
    <row r="54" spans="1:10" ht="61.15" customHeight="1" x14ac:dyDescent="0.25">
      <c r="B54" s="140"/>
      <c r="C54" s="142" t="s">
        <v>102</v>
      </c>
      <c r="D54" s="142"/>
      <c r="E54" s="131" t="s">
        <v>103</v>
      </c>
      <c r="F54" s="131"/>
      <c r="G54" s="131"/>
      <c r="H54" s="131"/>
      <c r="I54" s="131"/>
      <c r="J54" s="15"/>
    </row>
    <row r="55" spans="1:10" ht="29.45" customHeight="1" x14ac:dyDescent="0.25">
      <c r="B55" s="140"/>
      <c r="C55" s="142" t="s">
        <v>104</v>
      </c>
      <c r="D55" s="142"/>
      <c r="E55" s="131" t="s">
        <v>105</v>
      </c>
      <c r="F55" s="131"/>
      <c r="G55" s="131"/>
      <c r="H55" s="131"/>
      <c r="I55" s="131"/>
      <c r="J55" s="15"/>
    </row>
    <row r="56" spans="1:10" x14ac:dyDescent="0.25">
      <c r="B56" s="141"/>
      <c r="C56" s="142" t="s">
        <v>106</v>
      </c>
      <c r="D56" s="142"/>
      <c r="E56" s="131" t="s">
        <v>107</v>
      </c>
      <c r="F56" s="131"/>
      <c r="G56" s="131"/>
      <c r="H56" s="131"/>
      <c r="I56" s="131"/>
      <c r="J56" s="15"/>
    </row>
    <row r="57" spans="1:10" x14ac:dyDescent="0.25">
      <c r="B57" s="125" t="s">
        <v>108</v>
      </c>
      <c r="C57" s="142" t="s">
        <v>84</v>
      </c>
      <c r="D57" s="142"/>
      <c r="E57" s="131" t="s">
        <v>109</v>
      </c>
      <c r="F57" s="131"/>
      <c r="G57" s="131"/>
      <c r="H57" s="131"/>
      <c r="I57" s="131"/>
      <c r="J57" s="15"/>
    </row>
    <row r="58" spans="1:10" ht="30" customHeight="1" x14ac:dyDescent="0.25">
      <c r="B58" s="125"/>
      <c r="C58" s="142" t="s">
        <v>86</v>
      </c>
      <c r="D58" s="142"/>
      <c r="E58" s="131" t="s">
        <v>110</v>
      </c>
      <c r="F58" s="131"/>
      <c r="G58" s="131"/>
      <c r="H58" s="131"/>
      <c r="I58" s="131"/>
      <c r="J58" s="15"/>
    </row>
    <row r="59" spans="1:10" ht="30" customHeight="1" x14ac:dyDescent="0.25">
      <c r="B59" s="125"/>
      <c r="C59" s="142" t="s">
        <v>88</v>
      </c>
      <c r="D59" s="142"/>
      <c r="E59" s="131" t="s">
        <v>111</v>
      </c>
      <c r="F59" s="131"/>
      <c r="G59" s="131"/>
      <c r="H59" s="131"/>
      <c r="I59" s="131"/>
      <c r="J59" s="15"/>
    </row>
    <row r="60" spans="1:10" ht="45.6" customHeight="1" x14ac:dyDescent="0.25">
      <c r="B60" s="125"/>
      <c r="C60" s="142" t="s">
        <v>90</v>
      </c>
      <c r="D60" s="142"/>
      <c r="E60" s="131" t="s">
        <v>112</v>
      </c>
      <c r="F60" s="131"/>
      <c r="G60" s="131"/>
      <c r="H60" s="131"/>
      <c r="I60" s="131"/>
      <c r="J60" s="15"/>
    </row>
    <row r="61" spans="1:10" x14ac:dyDescent="0.25">
      <c r="B61" s="125"/>
      <c r="C61" s="142" t="s">
        <v>92</v>
      </c>
      <c r="D61" s="142"/>
      <c r="E61" s="131" t="s">
        <v>113</v>
      </c>
      <c r="F61" s="131"/>
      <c r="G61" s="131"/>
      <c r="H61" s="131"/>
      <c r="I61" s="131"/>
      <c r="J61" s="15"/>
    </row>
    <row r="62" spans="1:10" s="15" customFormat="1" x14ac:dyDescent="0.25">
      <c r="A62" s="39"/>
    </row>
  </sheetData>
  <sheetProtection selectLockedCells="1" selectUnlockedCells="1"/>
  <mergeCells count="100">
    <mergeCell ref="B49:B56"/>
    <mergeCell ref="B57:B61"/>
    <mergeCell ref="C59:D59"/>
    <mergeCell ref="E59:I59"/>
    <mergeCell ref="C60:D60"/>
    <mergeCell ref="E60:I60"/>
    <mergeCell ref="C61:D61"/>
    <mergeCell ref="E61:I61"/>
    <mergeCell ref="C56:D56"/>
    <mergeCell ref="E56:I56"/>
    <mergeCell ref="C57:D57"/>
    <mergeCell ref="E57:I57"/>
    <mergeCell ref="C58:D58"/>
    <mergeCell ref="E58:I58"/>
    <mergeCell ref="C53:D53"/>
    <mergeCell ref="E53:I53"/>
    <mergeCell ref="C49:D49"/>
    <mergeCell ref="E49:I49"/>
    <mergeCell ref="C54:D54"/>
    <mergeCell ref="E54:I54"/>
    <mergeCell ref="C55:D55"/>
    <mergeCell ref="E55:I55"/>
    <mergeCell ref="C50:D50"/>
    <mergeCell ref="E50:I50"/>
    <mergeCell ref="C51:D51"/>
    <mergeCell ref="E51:I51"/>
    <mergeCell ref="C52:D52"/>
    <mergeCell ref="E52:I52"/>
    <mergeCell ref="B29:B33"/>
    <mergeCell ref="B34:B43"/>
    <mergeCell ref="C39:D39"/>
    <mergeCell ref="E39:I39"/>
    <mergeCell ref="C40:D40"/>
    <mergeCell ref="E40:I40"/>
    <mergeCell ref="C41:D41"/>
    <mergeCell ref="E41:I41"/>
    <mergeCell ref="C36:D36"/>
    <mergeCell ref="E36:I36"/>
    <mergeCell ref="C37:D37"/>
    <mergeCell ref="E37:I37"/>
    <mergeCell ref="C38:D38"/>
    <mergeCell ref="E38:I38"/>
    <mergeCell ref="C33:D33"/>
    <mergeCell ref="E33:I33"/>
    <mergeCell ref="C46:D46"/>
    <mergeCell ref="E46:I46"/>
    <mergeCell ref="B44:B48"/>
    <mergeCell ref="C42:D42"/>
    <mergeCell ref="E42:I42"/>
    <mergeCell ref="C43:D43"/>
    <mergeCell ref="E43:I43"/>
    <mergeCell ref="C44:D44"/>
    <mergeCell ref="E44:I44"/>
    <mergeCell ref="C45:D45"/>
    <mergeCell ref="E45:I45"/>
    <mergeCell ref="C47:D47"/>
    <mergeCell ref="E47:I47"/>
    <mergeCell ref="C48:D48"/>
    <mergeCell ref="E48:I48"/>
    <mergeCell ref="C35:D35"/>
    <mergeCell ref="E35:I35"/>
    <mergeCell ref="C30:D30"/>
    <mergeCell ref="E30:I30"/>
    <mergeCell ref="C31:D31"/>
    <mergeCell ref="E31:I31"/>
    <mergeCell ref="C32:D32"/>
    <mergeCell ref="E32:I32"/>
    <mergeCell ref="C28:D28"/>
    <mergeCell ref="E28:I28"/>
    <mergeCell ref="C29:D29"/>
    <mergeCell ref="E29:I29"/>
    <mergeCell ref="C34:D34"/>
    <mergeCell ref="E34:I34"/>
    <mergeCell ref="E25:I25"/>
    <mergeCell ref="C26:D26"/>
    <mergeCell ref="E26:I26"/>
    <mergeCell ref="C27:D27"/>
    <mergeCell ref="E27:I27"/>
    <mergeCell ref="B1:H1"/>
    <mergeCell ref="C23:D23"/>
    <mergeCell ref="E23:I23"/>
    <mergeCell ref="C9:I9"/>
    <mergeCell ref="C10:I10"/>
    <mergeCell ref="C11:I11"/>
    <mergeCell ref="C13:I13"/>
    <mergeCell ref="C14:I17"/>
    <mergeCell ref="C18:I18"/>
    <mergeCell ref="B21:I21"/>
    <mergeCell ref="C22:D22"/>
    <mergeCell ref="E22:I22"/>
    <mergeCell ref="B23:B28"/>
    <mergeCell ref="C24:D24"/>
    <mergeCell ref="E24:I24"/>
    <mergeCell ref="C25:D25"/>
    <mergeCell ref="C12:I12"/>
    <mergeCell ref="B3:I3"/>
    <mergeCell ref="B4:I4"/>
    <mergeCell ref="C7:I7"/>
    <mergeCell ref="C8:I8"/>
    <mergeCell ref="C6:I6"/>
  </mergeCells>
  <hyperlinks>
    <hyperlink ref="B4:I4" r:id="rId1" display="Rolka Loube Provider Help Desk" xr:uid="{987AF209-0F4E-41AB-88D0-EFB30E1F6E3F}"/>
  </hyperlinks>
  <pageMargins left="0.7" right="0.7" top="0.75" bottom="0.75" header="0.3" footer="0.3"/>
  <pageSetup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41AA-AB1F-4E5D-B2BD-3C307D68236B}">
  <sheetPr codeName="Sheet14"/>
  <dimension ref="A1:AA105"/>
  <sheetViews>
    <sheetView topLeftCell="A71" workbookViewId="0">
      <selection activeCell="B85" sqref="B85:J86"/>
    </sheetView>
  </sheetViews>
  <sheetFormatPr defaultColWidth="0" defaultRowHeight="15" zeroHeight="1" x14ac:dyDescent="0.25"/>
  <cols>
    <col min="1" max="2" width="8.85546875" customWidth="1"/>
    <col min="3" max="3" width="18.140625" customWidth="1"/>
    <col min="4" max="8" width="8.85546875" customWidth="1"/>
    <col min="9" max="9" width="12.7109375" customWidth="1"/>
    <col min="10" max="10" width="14.42578125" customWidth="1"/>
    <col min="11" max="14" width="8.85546875" customWidth="1"/>
    <col min="15" max="27" width="0" hidden="1" customWidth="1"/>
    <col min="28" max="16384" width="8.85546875" hidden="1"/>
  </cols>
  <sheetData>
    <row r="1" spans="1:21" s="40" customFormat="1" ht="67.150000000000006" customHeight="1" x14ac:dyDescent="0.25">
      <c r="B1" s="129" t="s">
        <v>114</v>
      </c>
      <c r="C1" s="129"/>
      <c r="D1" s="129"/>
      <c r="E1" s="129"/>
      <c r="F1" s="129"/>
      <c r="G1" s="129"/>
      <c r="H1" s="129"/>
      <c r="I1" s="129"/>
      <c r="J1" s="175" t="s">
        <v>1</v>
      </c>
      <c r="K1" s="175"/>
      <c r="L1" s="175"/>
      <c r="M1" s="175"/>
      <c r="N1" s="175"/>
      <c r="T1" s="41" t="s">
        <v>2</v>
      </c>
      <c r="U1" s="42"/>
    </row>
    <row r="2" spans="1:21" x14ac:dyDescent="0.25">
      <c r="A2" s="15"/>
      <c r="B2" s="15"/>
      <c r="C2" s="15"/>
      <c r="D2" s="15"/>
      <c r="E2" s="15"/>
      <c r="F2" s="15"/>
      <c r="G2" s="15"/>
      <c r="H2" s="15"/>
      <c r="I2" s="15"/>
      <c r="J2" s="15"/>
      <c r="K2" s="15"/>
      <c r="L2" s="15"/>
      <c r="M2" s="15"/>
      <c r="N2" s="15"/>
    </row>
    <row r="3" spans="1:21" x14ac:dyDescent="0.25">
      <c r="A3" s="15"/>
      <c r="B3" s="167" t="s">
        <v>115</v>
      </c>
      <c r="C3" s="167"/>
      <c r="D3" s="167"/>
      <c r="E3" s="167"/>
      <c r="F3" s="167"/>
      <c r="G3" s="167"/>
      <c r="H3" s="167"/>
      <c r="I3" s="167"/>
      <c r="J3" s="167"/>
      <c r="K3" s="167"/>
      <c r="L3" s="167"/>
      <c r="M3" s="167"/>
      <c r="N3" s="15"/>
    </row>
    <row r="4" spans="1:21" ht="41.45" customHeight="1" x14ac:dyDescent="0.25">
      <c r="A4" s="15"/>
      <c r="B4" s="167"/>
      <c r="C4" s="167"/>
      <c r="D4" s="167"/>
      <c r="E4" s="167"/>
      <c r="F4" s="167"/>
      <c r="G4" s="167"/>
      <c r="H4" s="167"/>
      <c r="I4" s="167"/>
      <c r="J4" s="167"/>
      <c r="K4" s="167"/>
      <c r="L4" s="167"/>
      <c r="M4" s="167"/>
      <c r="N4" s="15"/>
    </row>
    <row r="5" spans="1:21" x14ac:dyDescent="0.25">
      <c r="A5" s="15"/>
      <c r="B5" s="15"/>
      <c r="C5" s="15"/>
      <c r="D5" s="15"/>
      <c r="E5" s="15"/>
      <c r="F5" s="15"/>
      <c r="G5" s="15"/>
      <c r="H5" s="15"/>
      <c r="I5" s="15"/>
      <c r="J5" s="15"/>
      <c r="K5" s="15"/>
      <c r="L5" s="15"/>
      <c r="M5" s="15"/>
      <c r="N5" s="15"/>
    </row>
    <row r="6" spans="1:21" x14ac:dyDescent="0.25">
      <c r="A6" s="15"/>
      <c r="B6" s="138" t="s">
        <v>116</v>
      </c>
      <c r="C6" s="138"/>
      <c r="D6" s="138"/>
      <c r="E6" s="138"/>
      <c r="F6" s="138"/>
      <c r="G6" s="138"/>
      <c r="H6" s="138"/>
      <c r="I6" s="138"/>
      <c r="J6" s="138"/>
      <c r="K6" s="168" t="s">
        <v>117</v>
      </c>
      <c r="L6" s="168"/>
      <c r="M6" s="168"/>
      <c r="N6" s="15"/>
    </row>
    <row r="7" spans="1:21" x14ac:dyDescent="0.25">
      <c r="A7" s="15"/>
      <c r="B7" s="138" t="s">
        <v>118</v>
      </c>
      <c r="C7" s="138"/>
      <c r="D7" s="138"/>
      <c r="E7" s="138"/>
      <c r="F7" s="138"/>
      <c r="G7" s="138"/>
      <c r="H7" s="138"/>
      <c r="I7" s="138"/>
      <c r="J7" s="138"/>
      <c r="K7" s="138"/>
      <c r="L7" s="138"/>
      <c r="M7" s="138"/>
      <c r="N7" s="15"/>
    </row>
    <row r="8" spans="1:21" ht="14.45" customHeight="1" x14ac:dyDescent="0.25">
      <c r="A8" s="15"/>
      <c r="B8" s="133" t="s">
        <v>119</v>
      </c>
      <c r="C8" s="133"/>
      <c r="D8" s="133"/>
      <c r="E8" s="133"/>
      <c r="F8" s="133"/>
      <c r="G8" s="133"/>
      <c r="H8" s="133"/>
      <c r="I8" s="133"/>
      <c r="J8" s="133"/>
      <c r="K8" s="169"/>
      <c r="L8" s="169"/>
      <c r="M8" s="169"/>
      <c r="N8" s="15"/>
    </row>
    <row r="9" spans="1:21" x14ac:dyDescent="0.25">
      <c r="A9" s="15"/>
      <c r="B9" s="133"/>
      <c r="C9" s="133"/>
      <c r="D9" s="133"/>
      <c r="E9" s="133"/>
      <c r="F9" s="133"/>
      <c r="G9" s="133"/>
      <c r="H9" s="133"/>
      <c r="I9" s="133"/>
      <c r="J9" s="133"/>
      <c r="K9" s="169"/>
      <c r="L9" s="169"/>
      <c r="M9" s="169"/>
      <c r="N9" s="15"/>
    </row>
    <row r="10" spans="1:21" x14ac:dyDescent="0.25">
      <c r="A10" s="15"/>
      <c r="B10" s="182"/>
      <c r="C10" s="170" t="s">
        <v>120</v>
      </c>
      <c r="D10" s="170"/>
      <c r="E10" s="170"/>
      <c r="F10" s="170"/>
      <c r="G10" s="170"/>
      <c r="H10" s="170"/>
      <c r="I10" s="170"/>
      <c r="J10" s="170"/>
      <c r="K10" s="171"/>
      <c r="L10" s="171"/>
      <c r="M10" s="171"/>
      <c r="N10" s="15"/>
    </row>
    <row r="11" spans="1:21" ht="14.45" customHeight="1" x14ac:dyDescent="0.25">
      <c r="A11" s="15"/>
      <c r="B11" s="183"/>
      <c r="C11" s="133" t="s">
        <v>121</v>
      </c>
      <c r="D11" s="133"/>
      <c r="E11" s="133"/>
      <c r="F11" s="133"/>
      <c r="G11" s="133"/>
      <c r="H11" s="133"/>
      <c r="I11" s="133"/>
      <c r="J11" s="133"/>
      <c r="K11" s="169"/>
      <c r="L11" s="169"/>
      <c r="M11" s="169"/>
      <c r="N11" s="15"/>
    </row>
    <row r="12" spans="1:21" x14ac:dyDescent="0.25">
      <c r="A12" s="15"/>
      <c r="B12" s="183"/>
      <c r="C12" s="133"/>
      <c r="D12" s="133"/>
      <c r="E12" s="133"/>
      <c r="F12" s="133"/>
      <c r="G12" s="133"/>
      <c r="H12" s="133"/>
      <c r="I12" s="133"/>
      <c r="J12" s="133"/>
      <c r="K12" s="169"/>
      <c r="L12" s="169"/>
      <c r="M12" s="169"/>
      <c r="N12" s="15"/>
    </row>
    <row r="13" spans="1:21" x14ac:dyDescent="0.25">
      <c r="A13" s="15"/>
      <c r="B13" s="184"/>
      <c r="C13" s="170" t="s">
        <v>122</v>
      </c>
      <c r="D13" s="170"/>
      <c r="E13" s="170"/>
      <c r="F13" s="170"/>
      <c r="G13" s="170"/>
      <c r="H13" s="170"/>
      <c r="I13" s="170"/>
      <c r="J13" s="170"/>
      <c r="K13" s="171"/>
      <c r="L13" s="171"/>
      <c r="M13" s="171"/>
      <c r="N13" s="15"/>
    </row>
    <row r="14" spans="1:21" ht="28.15" customHeight="1" x14ac:dyDescent="0.25">
      <c r="A14" s="15"/>
      <c r="B14" s="143" t="s">
        <v>123</v>
      </c>
      <c r="C14" s="144"/>
      <c r="D14" s="144"/>
      <c r="E14" s="144"/>
      <c r="F14" s="144"/>
      <c r="G14" s="144"/>
      <c r="H14" s="144"/>
      <c r="I14" s="144"/>
      <c r="J14" s="145"/>
      <c r="K14" s="171"/>
      <c r="L14" s="171"/>
      <c r="M14" s="171"/>
      <c r="N14" s="15"/>
    </row>
    <row r="15" spans="1:21" x14ac:dyDescent="0.25">
      <c r="A15" s="15"/>
      <c r="B15" s="182"/>
      <c r="C15" s="134" t="s">
        <v>124</v>
      </c>
      <c r="D15" s="135"/>
      <c r="E15" s="135"/>
      <c r="F15" s="135"/>
      <c r="G15" s="135"/>
      <c r="H15" s="135"/>
      <c r="I15" s="135"/>
      <c r="J15" s="136"/>
      <c r="K15" s="171"/>
      <c r="L15" s="171"/>
      <c r="M15" s="171"/>
      <c r="N15" s="15"/>
    </row>
    <row r="16" spans="1:21" x14ac:dyDescent="0.25">
      <c r="A16" s="15"/>
      <c r="B16" s="183"/>
      <c r="C16" s="170" t="s">
        <v>125</v>
      </c>
      <c r="D16" s="170"/>
      <c r="E16" s="170"/>
      <c r="F16" s="170"/>
      <c r="G16" s="170"/>
      <c r="H16" s="170"/>
      <c r="I16" s="170"/>
      <c r="J16" s="170"/>
      <c r="K16" s="171"/>
      <c r="L16" s="171"/>
      <c r="M16" s="171"/>
      <c r="N16" s="15"/>
    </row>
    <row r="17" spans="1:14" x14ac:dyDescent="0.25">
      <c r="A17" s="15"/>
      <c r="B17" s="183"/>
      <c r="C17" s="134" t="s">
        <v>126</v>
      </c>
      <c r="D17" s="135"/>
      <c r="E17" s="135"/>
      <c r="F17" s="135"/>
      <c r="G17" s="135"/>
      <c r="H17" s="135"/>
      <c r="I17" s="135"/>
      <c r="J17" s="136"/>
      <c r="K17" s="171"/>
      <c r="L17" s="171"/>
      <c r="M17" s="171"/>
      <c r="N17" s="15"/>
    </row>
    <row r="18" spans="1:14" ht="14.45" customHeight="1" x14ac:dyDescent="0.25">
      <c r="A18" s="15"/>
      <c r="B18" s="183"/>
      <c r="C18" s="133" t="s">
        <v>127</v>
      </c>
      <c r="D18" s="133"/>
      <c r="E18" s="133"/>
      <c r="F18" s="133"/>
      <c r="G18" s="133"/>
      <c r="H18" s="133"/>
      <c r="I18" s="133"/>
      <c r="J18" s="133"/>
      <c r="K18" s="169"/>
      <c r="L18" s="169"/>
      <c r="M18" s="169"/>
      <c r="N18" s="15"/>
    </row>
    <row r="19" spans="1:14" x14ac:dyDescent="0.25">
      <c r="A19" s="15"/>
      <c r="B19" s="183"/>
      <c r="C19" s="133"/>
      <c r="D19" s="133"/>
      <c r="E19" s="133"/>
      <c r="F19" s="133"/>
      <c r="G19" s="133"/>
      <c r="H19" s="133"/>
      <c r="I19" s="133"/>
      <c r="J19" s="133"/>
      <c r="K19" s="169"/>
      <c r="L19" s="169"/>
      <c r="M19" s="169"/>
      <c r="N19" s="15"/>
    </row>
    <row r="20" spans="1:14" x14ac:dyDescent="0.25">
      <c r="A20" s="15"/>
      <c r="B20" s="183"/>
      <c r="C20" s="170" t="s">
        <v>128</v>
      </c>
      <c r="D20" s="170"/>
      <c r="E20" s="170"/>
      <c r="F20" s="170"/>
      <c r="G20" s="170"/>
      <c r="H20" s="170"/>
      <c r="I20" s="170"/>
      <c r="J20" s="170"/>
      <c r="K20" s="176"/>
      <c r="L20" s="177"/>
      <c r="M20" s="178"/>
      <c r="N20" s="15"/>
    </row>
    <row r="21" spans="1:14" x14ac:dyDescent="0.25">
      <c r="A21" s="15"/>
      <c r="B21" s="184"/>
      <c r="C21" s="170" t="s">
        <v>129</v>
      </c>
      <c r="D21" s="170"/>
      <c r="E21" s="170"/>
      <c r="F21" s="170"/>
      <c r="G21" s="170"/>
      <c r="H21" s="170"/>
      <c r="I21" s="170"/>
      <c r="J21" s="170"/>
      <c r="K21" s="171"/>
      <c r="L21" s="171"/>
      <c r="M21" s="171"/>
      <c r="N21" s="15"/>
    </row>
    <row r="22" spans="1:14" x14ac:dyDescent="0.25">
      <c r="A22" s="15"/>
      <c r="B22" s="172" t="s">
        <v>130</v>
      </c>
      <c r="C22" s="173"/>
      <c r="D22" s="173"/>
      <c r="E22" s="173"/>
      <c r="F22" s="173"/>
      <c r="G22" s="173"/>
      <c r="H22" s="173"/>
      <c r="I22" s="173"/>
      <c r="J22" s="173"/>
      <c r="K22" s="173"/>
      <c r="L22" s="173"/>
      <c r="M22" s="174"/>
      <c r="N22" s="15"/>
    </row>
    <row r="23" spans="1:14" x14ac:dyDescent="0.25">
      <c r="A23" s="15"/>
      <c r="B23" s="133" t="s">
        <v>131</v>
      </c>
      <c r="C23" s="133"/>
      <c r="D23" s="133"/>
      <c r="E23" s="133"/>
      <c r="F23" s="133"/>
      <c r="G23" s="133"/>
      <c r="H23" s="133"/>
      <c r="I23" s="133"/>
      <c r="J23" s="133"/>
      <c r="K23" s="171"/>
      <c r="L23" s="171"/>
      <c r="M23" s="171"/>
      <c r="N23" s="15"/>
    </row>
    <row r="24" spans="1:14" x14ac:dyDescent="0.25">
      <c r="A24" s="15"/>
      <c r="B24" s="133"/>
      <c r="C24" s="133"/>
      <c r="D24" s="133"/>
      <c r="E24" s="133"/>
      <c r="F24" s="133"/>
      <c r="G24" s="133"/>
      <c r="H24" s="133"/>
      <c r="I24" s="133"/>
      <c r="J24" s="133"/>
      <c r="K24" s="171"/>
      <c r="L24" s="171"/>
      <c r="M24" s="171"/>
      <c r="N24" s="15"/>
    </row>
    <row r="25" spans="1:14" x14ac:dyDescent="0.25">
      <c r="A25" s="15"/>
      <c r="B25" s="182"/>
      <c r="C25" s="170" t="s">
        <v>132</v>
      </c>
      <c r="D25" s="170"/>
      <c r="E25" s="170"/>
      <c r="F25" s="170"/>
      <c r="G25" s="170"/>
      <c r="H25" s="170"/>
      <c r="I25" s="170"/>
      <c r="J25" s="170"/>
      <c r="K25" s="171"/>
      <c r="L25" s="171"/>
      <c r="M25" s="171"/>
      <c r="N25" s="15"/>
    </row>
    <row r="26" spans="1:14" x14ac:dyDescent="0.25">
      <c r="A26" s="15"/>
      <c r="B26" s="183"/>
      <c r="C26" s="170" t="s">
        <v>133</v>
      </c>
      <c r="D26" s="170"/>
      <c r="E26" s="170"/>
      <c r="F26" s="170"/>
      <c r="G26" s="170"/>
      <c r="H26" s="170"/>
      <c r="I26" s="170"/>
      <c r="J26" s="170"/>
      <c r="K26" s="171"/>
      <c r="L26" s="171"/>
      <c r="M26" s="171"/>
      <c r="N26" s="15"/>
    </row>
    <row r="27" spans="1:14" x14ac:dyDescent="0.25">
      <c r="A27" s="15"/>
      <c r="B27" s="184"/>
      <c r="C27" s="170" t="s">
        <v>134</v>
      </c>
      <c r="D27" s="170"/>
      <c r="E27" s="170"/>
      <c r="F27" s="170"/>
      <c r="G27" s="170"/>
      <c r="H27" s="170"/>
      <c r="I27" s="170"/>
      <c r="J27" s="170"/>
      <c r="K27" s="171"/>
      <c r="L27" s="171"/>
      <c r="M27" s="171"/>
      <c r="N27" s="15"/>
    </row>
    <row r="28" spans="1:14" x14ac:dyDescent="0.25">
      <c r="A28" s="15"/>
      <c r="B28" s="133" t="s">
        <v>135</v>
      </c>
      <c r="C28" s="133"/>
      <c r="D28" s="133"/>
      <c r="E28" s="133"/>
      <c r="F28" s="133"/>
      <c r="G28" s="133"/>
      <c r="H28" s="133"/>
      <c r="I28" s="133"/>
      <c r="J28" s="133"/>
      <c r="K28" s="171"/>
      <c r="L28" s="171"/>
      <c r="M28" s="171"/>
      <c r="N28" s="15"/>
    </row>
    <row r="29" spans="1:14" x14ac:dyDescent="0.25">
      <c r="A29" s="15"/>
      <c r="B29" s="133"/>
      <c r="C29" s="133"/>
      <c r="D29" s="133"/>
      <c r="E29" s="133"/>
      <c r="F29" s="133"/>
      <c r="G29" s="133"/>
      <c r="H29" s="133"/>
      <c r="I29" s="133"/>
      <c r="J29" s="133"/>
      <c r="K29" s="171"/>
      <c r="L29" s="171"/>
      <c r="M29" s="171"/>
      <c r="N29" s="15"/>
    </row>
    <row r="30" spans="1:14" x14ac:dyDescent="0.25">
      <c r="A30" s="15"/>
      <c r="B30" s="182"/>
      <c r="C30" s="170" t="s">
        <v>136</v>
      </c>
      <c r="D30" s="170"/>
      <c r="E30" s="170"/>
      <c r="F30" s="170"/>
      <c r="G30" s="170"/>
      <c r="H30" s="170"/>
      <c r="I30" s="170"/>
      <c r="J30" s="170"/>
      <c r="K30" s="171"/>
      <c r="L30" s="171"/>
      <c r="M30" s="171"/>
      <c r="N30" s="15"/>
    </row>
    <row r="31" spans="1:14" x14ac:dyDescent="0.25">
      <c r="A31" s="15"/>
      <c r="B31" s="184"/>
      <c r="C31" s="170" t="s">
        <v>137</v>
      </c>
      <c r="D31" s="170"/>
      <c r="E31" s="170"/>
      <c r="F31" s="170"/>
      <c r="G31" s="170"/>
      <c r="H31" s="170"/>
      <c r="I31" s="170"/>
      <c r="J31" s="170"/>
      <c r="K31" s="171"/>
      <c r="L31" s="171"/>
      <c r="M31" s="171"/>
      <c r="N31" s="15"/>
    </row>
    <row r="32" spans="1:14" x14ac:dyDescent="0.25">
      <c r="A32" s="15"/>
      <c r="B32" s="172" t="s">
        <v>138</v>
      </c>
      <c r="C32" s="173"/>
      <c r="D32" s="173"/>
      <c r="E32" s="173"/>
      <c r="F32" s="173"/>
      <c r="G32" s="173"/>
      <c r="H32" s="173"/>
      <c r="I32" s="173"/>
      <c r="J32" s="173"/>
      <c r="K32" s="173"/>
      <c r="L32" s="173"/>
      <c r="M32" s="174"/>
      <c r="N32" s="15"/>
    </row>
    <row r="33" spans="1:14" x14ac:dyDescent="0.25">
      <c r="A33" s="15"/>
      <c r="B33" s="133" t="s">
        <v>139</v>
      </c>
      <c r="C33" s="133"/>
      <c r="D33" s="133"/>
      <c r="E33" s="133"/>
      <c r="F33" s="133"/>
      <c r="G33" s="133"/>
      <c r="H33" s="133"/>
      <c r="I33" s="133"/>
      <c r="J33" s="133"/>
      <c r="K33" s="171"/>
      <c r="L33" s="171"/>
      <c r="M33" s="171"/>
      <c r="N33" s="15"/>
    </row>
    <row r="34" spans="1:14" x14ac:dyDescent="0.25">
      <c r="A34" s="15"/>
      <c r="B34" s="133"/>
      <c r="C34" s="133"/>
      <c r="D34" s="133"/>
      <c r="E34" s="133"/>
      <c r="F34" s="133"/>
      <c r="G34" s="133"/>
      <c r="H34" s="133"/>
      <c r="I34" s="133"/>
      <c r="J34" s="133"/>
      <c r="K34" s="171"/>
      <c r="L34" s="171"/>
      <c r="M34" s="171"/>
      <c r="N34" s="15"/>
    </row>
    <row r="35" spans="1:14" x14ac:dyDescent="0.25">
      <c r="A35" s="15"/>
      <c r="B35" s="182"/>
      <c r="C35" s="170" t="s">
        <v>140</v>
      </c>
      <c r="D35" s="170"/>
      <c r="E35" s="170"/>
      <c r="F35" s="170"/>
      <c r="G35" s="170"/>
      <c r="H35" s="170"/>
      <c r="I35" s="170"/>
      <c r="J35" s="170"/>
      <c r="K35" s="171"/>
      <c r="L35" s="171"/>
      <c r="M35" s="171"/>
      <c r="N35" s="15"/>
    </row>
    <row r="36" spans="1:14" x14ac:dyDescent="0.25">
      <c r="A36" s="15"/>
      <c r="B36" s="183"/>
      <c r="C36" s="170" t="s">
        <v>141</v>
      </c>
      <c r="D36" s="170"/>
      <c r="E36" s="170"/>
      <c r="F36" s="170"/>
      <c r="G36" s="170"/>
      <c r="H36" s="170"/>
      <c r="I36" s="170"/>
      <c r="J36" s="170"/>
      <c r="K36" s="171"/>
      <c r="L36" s="171"/>
      <c r="M36" s="171"/>
      <c r="N36" s="15"/>
    </row>
    <row r="37" spans="1:14" x14ac:dyDescent="0.25">
      <c r="A37" s="15"/>
      <c r="B37" s="183"/>
      <c r="C37" s="170" t="s">
        <v>142</v>
      </c>
      <c r="D37" s="170"/>
      <c r="E37" s="170"/>
      <c r="F37" s="170"/>
      <c r="G37" s="170"/>
      <c r="H37" s="170"/>
      <c r="I37" s="170"/>
      <c r="J37" s="170"/>
      <c r="K37" s="171"/>
      <c r="L37" s="171"/>
      <c r="M37" s="171"/>
      <c r="N37" s="15"/>
    </row>
    <row r="38" spans="1:14" ht="45" customHeight="1" x14ac:dyDescent="0.25">
      <c r="A38" s="15"/>
      <c r="B38" s="183"/>
      <c r="C38" s="131" t="s">
        <v>143</v>
      </c>
      <c r="D38" s="131"/>
      <c r="E38" s="131"/>
      <c r="F38" s="131"/>
      <c r="G38" s="131"/>
      <c r="H38" s="131"/>
      <c r="I38" s="131"/>
      <c r="J38" s="131"/>
      <c r="K38" s="171"/>
      <c r="L38" s="171"/>
      <c r="M38" s="171"/>
      <c r="N38" s="15"/>
    </row>
    <row r="39" spans="1:14" x14ac:dyDescent="0.25">
      <c r="A39" s="15"/>
      <c r="B39" s="183"/>
      <c r="C39" s="170" t="s">
        <v>144</v>
      </c>
      <c r="D39" s="170"/>
      <c r="E39" s="170"/>
      <c r="F39" s="170"/>
      <c r="G39" s="170"/>
      <c r="H39" s="170"/>
      <c r="I39" s="170"/>
      <c r="J39" s="170"/>
      <c r="K39" s="171"/>
      <c r="L39" s="171"/>
      <c r="M39" s="171"/>
      <c r="N39" s="15"/>
    </row>
    <row r="40" spans="1:14" x14ac:dyDescent="0.25">
      <c r="A40" s="15"/>
      <c r="B40" s="183"/>
      <c r="C40" s="170" t="s">
        <v>145</v>
      </c>
      <c r="D40" s="170"/>
      <c r="E40" s="170"/>
      <c r="F40" s="170"/>
      <c r="G40" s="170"/>
      <c r="H40" s="170"/>
      <c r="I40" s="170"/>
      <c r="J40" s="170"/>
      <c r="K40" s="171"/>
      <c r="L40" s="171"/>
      <c r="M40" s="171"/>
      <c r="N40" s="15"/>
    </row>
    <row r="41" spans="1:14" x14ac:dyDescent="0.25">
      <c r="A41" s="15"/>
      <c r="B41" s="183"/>
      <c r="C41" s="170" t="s">
        <v>146</v>
      </c>
      <c r="D41" s="170"/>
      <c r="E41" s="170"/>
      <c r="F41" s="170"/>
      <c r="G41" s="170"/>
      <c r="H41" s="170"/>
      <c r="I41" s="170"/>
      <c r="J41" s="170"/>
      <c r="K41" s="171"/>
      <c r="L41" s="171"/>
      <c r="M41" s="171"/>
      <c r="N41" s="15"/>
    </row>
    <row r="42" spans="1:14" x14ac:dyDescent="0.25">
      <c r="A42" s="15"/>
      <c r="B42" s="183"/>
      <c r="C42" s="170" t="s">
        <v>147</v>
      </c>
      <c r="D42" s="170"/>
      <c r="E42" s="170"/>
      <c r="F42" s="170"/>
      <c r="G42" s="170"/>
      <c r="H42" s="170"/>
      <c r="I42" s="170"/>
      <c r="J42" s="170"/>
      <c r="K42" s="171"/>
      <c r="L42" s="171"/>
      <c r="M42" s="171"/>
      <c r="N42" s="15"/>
    </row>
    <row r="43" spans="1:14" x14ac:dyDescent="0.25">
      <c r="A43" s="15"/>
      <c r="B43" s="184"/>
      <c r="C43" s="170" t="s">
        <v>148</v>
      </c>
      <c r="D43" s="170"/>
      <c r="E43" s="170"/>
      <c r="F43" s="170"/>
      <c r="G43" s="170"/>
      <c r="H43" s="170"/>
      <c r="I43" s="170"/>
      <c r="J43" s="170"/>
      <c r="K43" s="171"/>
      <c r="L43" s="171"/>
      <c r="M43" s="171"/>
      <c r="N43" s="15"/>
    </row>
    <row r="44" spans="1:14" x14ac:dyDescent="0.25">
      <c r="A44" s="15"/>
      <c r="B44" s="133" t="s">
        <v>135</v>
      </c>
      <c r="C44" s="133"/>
      <c r="D44" s="133"/>
      <c r="E44" s="133"/>
      <c r="F44" s="133"/>
      <c r="G44" s="133"/>
      <c r="H44" s="133"/>
      <c r="I44" s="133"/>
      <c r="J44" s="133"/>
      <c r="K44" s="171"/>
      <c r="L44" s="171"/>
      <c r="M44" s="171"/>
      <c r="N44" s="15"/>
    </row>
    <row r="45" spans="1:14" x14ac:dyDescent="0.25">
      <c r="A45" s="15"/>
      <c r="B45" s="133"/>
      <c r="C45" s="133"/>
      <c r="D45" s="133"/>
      <c r="E45" s="133"/>
      <c r="F45" s="133"/>
      <c r="G45" s="133"/>
      <c r="H45" s="133"/>
      <c r="I45" s="133"/>
      <c r="J45" s="133"/>
      <c r="K45" s="171"/>
      <c r="L45" s="171"/>
      <c r="M45" s="171"/>
      <c r="N45" s="15"/>
    </row>
    <row r="46" spans="1:14" x14ac:dyDescent="0.25">
      <c r="A46" s="15"/>
      <c r="B46" s="182"/>
      <c r="C46" s="170" t="s">
        <v>140</v>
      </c>
      <c r="D46" s="170"/>
      <c r="E46" s="170"/>
      <c r="F46" s="170"/>
      <c r="G46" s="170"/>
      <c r="H46" s="170"/>
      <c r="I46" s="170"/>
      <c r="J46" s="170"/>
      <c r="K46" s="171"/>
      <c r="L46" s="171"/>
      <c r="M46" s="171"/>
      <c r="N46" s="15"/>
    </row>
    <row r="47" spans="1:14" x14ac:dyDescent="0.25">
      <c r="A47" s="15"/>
      <c r="B47" s="183"/>
      <c r="C47" s="170" t="s">
        <v>141</v>
      </c>
      <c r="D47" s="170"/>
      <c r="E47" s="170"/>
      <c r="F47" s="170"/>
      <c r="G47" s="170"/>
      <c r="H47" s="170"/>
      <c r="I47" s="170"/>
      <c r="J47" s="170"/>
      <c r="K47" s="171"/>
      <c r="L47" s="171"/>
      <c r="M47" s="171"/>
      <c r="N47" s="15"/>
    </row>
    <row r="48" spans="1:14" ht="43.9" customHeight="1" x14ac:dyDescent="0.25">
      <c r="A48" s="15"/>
      <c r="B48" s="183"/>
      <c r="C48" s="133" t="s">
        <v>149</v>
      </c>
      <c r="D48" s="133"/>
      <c r="E48" s="133"/>
      <c r="F48" s="133"/>
      <c r="G48" s="133"/>
      <c r="H48" s="133"/>
      <c r="I48" s="133"/>
      <c r="J48" s="133"/>
      <c r="K48" s="171"/>
      <c r="L48" s="171"/>
      <c r="M48" s="171"/>
      <c r="N48" s="15"/>
    </row>
    <row r="49" spans="1:14" x14ac:dyDescent="0.25">
      <c r="A49" s="15"/>
      <c r="B49" s="183"/>
      <c r="C49" s="170" t="s">
        <v>144</v>
      </c>
      <c r="D49" s="170"/>
      <c r="E49" s="170"/>
      <c r="F49" s="170"/>
      <c r="G49" s="170"/>
      <c r="H49" s="170"/>
      <c r="I49" s="170"/>
      <c r="J49" s="170"/>
      <c r="K49" s="171"/>
      <c r="L49" s="171"/>
      <c r="M49" s="171"/>
      <c r="N49" s="15"/>
    </row>
    <row r="50" spans="1:14" x14ac:dyDescent="0.25">
      <c r="A50" s="15"/>
      <c r="B50" s="183"/>
      <c r="C50" s="134" t="s">
        <v>145</v>
      </c>
      <c r="D50" s="135"/>
      <c r="E50" s="135"/>
      <c r="F50" s="135"/>
      <c r="G50" s="135"/>
      <c r="H50" s="135"/>
      <c r="I50" s="135"/>
      <c r="J50" s="136"/>
      <c r="K50" s="179"/>
      <c r="L50" s="180"/>
      <c r="M50" s="181"/>
      <c r="N50" s="15"/>
    </row>
    <row r="51" spans="1:14" x14ac:dyDescent="0.25">
      <c r="A51" s="15"/>
      <c r="B51" s="183"/>
      <c r="C51" s="170" t="s">
        <v>147</v>
      </c>
      <c r="D51" s="170"/>
      <c r="E51" s="170"/>
      <c r="F51" s="170"/>
      <c r="G51" s="170"/>
      <c r="H51" s="170"/>
      <c r="I51" s="170"/>
      <c r="J51" s="170"/>
      <c r="K51" s="171"/>
      <c r="L51" s="171"/>
      <c r="M51" s="171"/>
      <c r="N51" s="15"/>
    </row>
    <row r="52" spans="1:14" x14ac:dyDescent="0.25">
      <c r="A52" s="15"/>
      <c r="B52" s="184"/>
      <c r="C52" s="170" t="s">
        <v>148</v>
      </c>
      <c r="D52" s="170"/>
      <c r="E52" s="170"/>
      <c r="F52" s="170"/>
      <c r="G52" s="170"/>
      <c r="H52" s="170"/>
      <c r="I52" s="170"/>
      <c r="J52" s="170"/>
      <c r="K52" s="171"/>
      <c r="L52" s="171"/>
      <c r="M52" s="171"/>
      <c r="N52" s="15"/>
    </row>
    <row r="53" spans="1:14" x14ac:dyDescent="0.25">
      <c r="A53" s="15"/>
      <c r="B53" s="133" t="s">
        <v>150</v>
      </c>
      <c r="C53" s="133"/>
      <c r="D53" s="133"/>
      <c r="E53" s="133"/>
      <c r="F53" s="133"/>
      <c r="G53" s="133"/>
      <c r="H53" s="133"/>
      <c r="I53" s="133"/>
      <c r="J53" s="133"/>
      <c r="K53" s="171"/>
      <c r="L53" s="171"/>
      <c r="M53" s="171"/>
      <c r="N53" s="15"/>
    </row>
    <row r="54" spans="1:14" x14ac:dyDescent="0.25">
      <c r="A54" s="15"/>
      <c r="B54" s="133" t="s">
        <v>151</v>
      </c>
      <c r="C54" s="133"/>
      <c r="D54" s="133"/>
      <c r="E54" s="133"/>
      <c r="F54" s="133"/>
      <c r="G54" s="133"/>
      <c r="H54" s="133"/>
      <c r="I54" s="133"/>
      <c r="J54" s="133"/>
      <c r="K54" s="171"/>
      <c r="L54" s="171"/>
      <c r="M54" s="171"/>
      <c r="N54" s="15"/>
    </row>
    <row r="55" spans="1:14" x14ac:dyDescent="0.25">
      <c r="A55" s="15"/>
      <c r="B55" s="133"/>
      <c r="C55" s="133"/>
      <c r="D55" s="133"/>
      <c r="E55" s="133"/>
      <c r="F55" s="133"/>
      <c r="G55" s="133"/>
      <c r="H55" s="133"/>
      <c r="I55" s="133"/>
      <c r="J55" s="133"/>
      <c r="K55" s="171"/>
      <c r="L55" s="171"/>
      <c r="M55" s="171"/>
      <c r="N55" s="15"/>
    </row>
    <row r="56" spans="1:14" x14ac:dyDescent="0.25">
      <c r="A56" s="15"/>
      <c r="B56" s="133" t="s">
        <v>152</v>
      </c>
      <c r="C56" s="133"/>
      <c r="D56" s="133"/>
      <c r="E56" s="133"/>
      <c r="F56" s="133"/>
      <c r="G56" s="133"/>
      <c r="H56" s="133"/>
      <c r="I56" s="133"/>
      <c r="J56" s="133"/>
      <c r="K56" s="171"/>
      <c r="L56" s="171"/>
      <c r="M56" s="171"/>
      <c r="N56" s="15"/>
    </row>
    <row r="57" spans="1:14" x14ac:dyDescent="0.25">
      <c r="A57" s="15"/>
      <c r="B57" s="133"/>
      <c r="C57" s="133"/>
      <c r="D57" s="133"/>
      <c r="E57" s="133"/>
      <c r="F57" s="133"/>
      <c r="G57" s="133"/>
      <c r="H57" s="133"/>
      <c r="I57" s="133"/>
      <c r="J57" s="133"/>
      <c r="K57" s="171"/>
      <c r="L57" s="171"/>
      <c r="M57" s="171"/>
      <c r="N57" s="15"/>
    </row>
    <row r="58" spans="1:14" x14ac:dyDescent="0.25">
      <c r="A58" s="15"/>
      <c r="B58" s="170" t="s">
        <v>153</v>
      </c>
      <c r="C58" s="170"/>
      <c r="D58" s="170"/>
      <c r="E58" s="170"/>
      <c r="F58" s="170"/>
      <c r="G58" s="170"/>
      <c r="H58" s="170"/>
      <c r="I58" s="170"/>
      <c r="J58" s="170"/>
      <c r="K58" s="171"/>
      <c r="L58" s="171"/>
      <c r="M58" s="171"/>
      <c r="N58" s="15"/>
    </row>
    <row r="59" spans="1:14" ht="18" customHeight="1" x14ac:dyDescent="0.25">
      <c r="A59" s="15"/>
      <c r="B59" s="182"/>
      <c r="C59" s="131" t="s">
        <v>154</v>
      </c>
      <c r="D59" s="131"/>
      <c r="E59" s="131"/>
      <c r="F59" s="131"/>
      <c r="G59" s="131"/>
      <c r="H59" s="131"/>
      <c r="I59" s="131"/>
      <c r="J59" s="131"/>
      <c r="K59" s="171"/>
      <c r="L59" s="171"/>
      <c r="M59" s="171"/>
      <c r="N59" s="15"/>
    </row>
    <row r="60" spans="1:14" ht="40.9" customHeight="1" x14ac:dyDescent="0.25">
      <c r="A60" s="15"/>
      <c r="B60" s="183"/>
      <c r="C60" s="131"/>
      <c r="D60" s="131"/>
      <c r="E60" s="131"/>
      <c r="F60" s="131"/>
      <c r="G60" s="131"/>
      <c r="H60" s="131"/>
      <c r="I60" s="131"/>
      <c r="J60" s="131"/>
      <c r="K60" s="171"/>
      <c r="L60" s="171"/>
      <c r="M60" s="171"/>
      <c r="N60" s="15"/>
    </row>
    <row r="61" spans="1:14" ht="14.45" customHeight="1" x14ac:dyDescent="0.25">
      <c r="A61" s="15"/>
      <c r="B61" s="183"/>
      <c r="C61" s="143" t="s">
        <v>155</v>
      </c>
      <c r="D61" s="144"/>
      <c r="E61" s="144"/>
      <c r="F61" s="144"/>
      <c r="G61" s="144"/>
      <c r="H61" s="144"/>
      <c r="I61" s="144"/>
      <c r="J61" s="145"/>
      <c r="K61" s="171"/>
      <c r="L61" s="171"/>
      <c r="M61" s="171"/>
      <c r="N61" s="15"/>
    </row>
    <row r="62" spans="1:14" x14ac:dyDescent="0.25">
      <c r="A62" s="15"/>
      <c r="B62" s="172" t="s">
        <v>156</v>
      </c>
      <c r="C62" s="173"/>
      <c r="D62" s="173"/>
      <c r="E62" s="173"/>
      <c r="F62" s="173"/>
      <c r="G62" s="173"/>
      <c r="H62" s="173"/>
      <c r="I62" s="173"/>
      <c r="J62" s="173"/>
      <c r="K62" s="173"/>
      <c r="L62" s="173"/>
      <c r="M62" s="174"/>
      <c r="N62" s="15"/>
    </row>
    <row r="63" spans="1:14" x14ac:dyDescent="0.25">
      <c r="A63" s="15"/>
      <c r="B63" s="170" t="s">
        <v>157</v>
      </c>
      <c r="C63" s="170"/>
      <c r="D63" s="170"/>
      <c r="E63" s="170"/>
      <c r="F63" s="170"/>
      <c r="G63" s="170"/>
      <c r="H63" s="170"/>
      <c r="I63" s="170"/>
      <c r="J63" s="170"/>
      <c r="K63" s="171"/>
      <c r="L63" s="171"/>
      <c r="M63" s="171"/>
      <c r="N63" s="15"/>
    </row>
    <row r="64" spans="1:14" x14ac:dyDescent="0.25">
      <c r="A64" s="15"/>
      <c r="B64" s="170" t="s">
        <v>158</v>
      </c>
      <c r="C64" s="170"/>
      <c r="D64" s="170"/>
      <c r="E64" s="170"/>
      <c r="F64" s="170"/>
      <c r="G64" s="170"/>
      <c r="H64" s="170"/>
      <c r="I64" s="170"/>
      <c r="J64" s="170"/>
      <c r="K64" s="171"/>
      <c r="L64" s="171"/>
      <c r="M64" s="171"/>
      <c r="N64" s="15"/>
    </row>
    <row r="65" spans="1:14" x14ac:dyDescent="0.25">
      <c r="A65" s="15"/>
      <c r="B65" s="133" t="s">
        <v>159</v>
      </c>
      <c r="C65" s="133"/>
      <c r="D65" s="133"/>
      <c r="E65" s="133"/>
      <c r="F65" s="133"/>
      <c r="G65" s="133"/>
      <c r="H65" s="133"/>
      <c r="I65" s="133"/>
      <c r="J65" s="133"/>
      <c r="K65" s="171"/>
      <c r="L65" s="171"/>
      <c r="M65" s="171"/>
      <c r="N65" s="15"/>
    </row>
    <row r="66" spans="1:14" hidden="1" x14ac:dyDescent="0.25">
      <c r="A66" s="15"/>
      <c r="B66" s="133"/>
      <c r="C66" s="133"/>
      <c r="D66" s="133"/>
      <c r="E66" s="133"/>
      <c r="F66" s="133"/>
      <c r="G66" s="133"/>
      <c r="H66" s="133"/>
      <c r="I66" s="133"/>
      <c r="J66" s="133"/>
      <c r="K66" s="171"/>
      <c r="L66" s="171"/>
      <c r="M66" s="171"/>
      <c r="N66" s="15"/>
    </row>
    <row r="67" spans="1:14" x14ac:dyDescent="0.25">
      <c r="A67" s="15"/>
      <c r="B67" s="172" t="s">
        <v>94</v>
      </c>
      <c r="C67" s="173"/>
      <c r="D67" s="173"/>
      <c r="E67" s="173"/>
      <c r="F67" s="173"/>
      <c r="G67" s="173"/>
      <c r="H67" s="173"/>
      <c r="I67" s="173"/>
      <c r="J67" s="173"/>
      <c r="K67" s="173"/>
      <c r="L67" s="173"/>
      <c r="M67" s="174"/>
      <c r="N67" s="15"/>
    </row>
    <row r="68" spans="1:14" x14ac:dyDescent="0.25">
      <c r="A68" s="15"/>
      <c r="B68" s="133" t="s">
        <v>139</v>
      </c>
      <c r="C68" s="133"/>
      <c r="D68" s="133"/>
      <c r="E68" s="133"/>
      <c r="F68" s="133"/>
      <c r="G68" s="133"/>
      <c r="H68" s="133"/>
      <c r="I68" s="133"/>
      <c r="J68" s="133"/>
      <c r="K68" s="171"/>
      <c r="L68" s="171"/>
      <c r="M68" s="171"/>
      <c r="N68" s="15"/>
    </row>
    <row r="69" spans="1:14" x14ac:dyDescent="0.25">
      <c r="A69" s="15"/>
      <c r="B69" s="133"/>
      <c r="C69" s="133"/>
      <c r="D69" s="133"/>
      <c r="E69" s="133"/>
      <c r="F69" s="133"/>
      <c r="G69" s="133"/>
      <c r="H69" s="133"/>
      <c r="I69" s="133"/>
      <c r="J69" s="133"/>
      <c r="K69" s="171"/>
      <c r="L69" s="171"/>
      <c r="M69" s="171"/>
      <c r="N69" s="15"/>
    </row>
    <row r="70" spans="1:14" x14ac:dyDescent="0.25">
      <c r="A70" s="15"/>
      <c r="B70" s="182"/>
      <c r="C70" s="170" t="s">
        <v>160</v>
      </c>
      <c r="D70" s="170"/>
      <c r="E70" s="170"/>
      <c r="F70" s="170"/>
      <c r="G70" s="170"/>
      <c r="H70" s="170"/>
      <c r="I70" s="170"/>
      <c r="J70" s="170"/>
      <c r="K70" s="171"/>
      <c r="L70" s="171"/>
      <c r="M70" s="171"/>
      <c r="N70" s="15"/>
    </row>
    <row r="71" spans="1:14" x14ac:dyDescent="0.25">
      <c r="A71" s="15"/>
      <c r="B71" s="183"/>
      <c r="C71" s="170" t="s">
        <v>161</v>
      </c>
      <c r="D71" s="170"/>
      <c r="E71" s="170"/>
      <c r="F71" s="170"/>
      <c r="G71" s="170"/>
      <c r="H71" s="170"/>
      <c r="I71" s="170"/>
      <c r="J71" s="170"/>
      <c r="K71" s="171"/>
      <c r="L71" s="171"/>
      <c r="M71" s="171"/>
      <c r="N71" s="15"/>
    </row>
    <row r="72" spans="1:14" x14ac:dyDescent="0.25">
      <c r="A72" s="15"/>
      <c r="B72" s="184"/>
      <c r="C72" s="170" t="s">
        <v>162</v>
      </c>
      <c r="D72" s="170"/>
      <c r="E72" s="170"/>
      <c r="F72" s="170"/>
      <c r="G72" s="170"/>
      <c r="H72" s="170"/>
      <c r="I72" s="170"/>
      <c r="J72" s="170"/>
      <c r="K72" s="171"/>
      <c r="L72" s="171"/>
      <c r="M72" s="171"/>
      <c r="N72" s="15"/>
    </row>
    <row r="73" spans="1:14" x14ac:dyDescent="0.25">
      <c r="A73" s="15"/>
      <c r="B73" s="133" t="s">
        <v>163</v>
      </c>
      <c r="C73" s="133"/>
      <c r="D73" s="133"/>
      <c r="E73" s="133"/>
      <c r="F73" s="133"/>
      <c r="G73" s="133"/>
      <c r="H73" s="133"/>
      <c r="I73" s="133"/>
      <c r="J73" s="133"/>
      <c r="K73" s="171"/>
      <c r="L73" s="171"/>
      <c r="M73" s="171"/>
      <c r="N73" s="15"/>
    </row>
    <row r="74" spans="1:14" x14ac:dyDescent="0.25">
      <c r="A74" s="15"/>
      <c r="B74" s="133"/>
      <c r="C74" s="133"/>
      <c r="D74" s="133"/>
      <c r="E74" s="133"/>
      <c r="F74" s="133"/>
      <c r="G74" s="133"/>
      <c r="H74" s="133"/>
      <c r="I74" s="133"/>
      <c r="J74" s="133"/>
      <c r="K74" s="171"/>
      <c r="L74" s="171"/>
      <c r="M74" s="171"/>
      <c r="N74" s="15"/>
    </row>
    <row r="75" spans="1:14" x14ac:dyDescent="0.25">
      <c r="A75" s="15"/>
      <c r="B75" s="182"/>
      <c r="C75" s="170" t="s">
        <v>160</v>
      </c>
      <c r="D75" s="170"/>
      <c r="E75" s="170"/>
      <c r="F75" s="170"/>
      <c r="G75" s="170"/>
      <c r="H75" s="170"/>
      <c r="I75" s="170"/>
      <c r="J75" s="170"/>
      <c r="K75" s="171"/>
      <c r="L75" s="171"/>
      <c r="M75" s="171"/>
      <c r="N75" s="15"/>
    </row>
    <row r="76" spans="1:14" x14ac:dyDescent="0.25">
      <c r="A76" s="15"/>
      <c r="B76" s="183"/>
      <c r="C76" s="170" t="s">
        <v>161</v>
      </c>
      <c r="D76" s="170"/>
      <c r="E76" s="170"/>
      <c r="F76" s="170"/>
      <c r="G76" s="170"/>
      <c r="H76" s="170"/>
      <c r="I76" s="170"/>
      <c r="J76" s="170"/>
      <c r="K76" s="171"/>
      <c r="L76" s="171"/>
      <c r="M76" s="171"/>
      <c r="N76" s="15"/>
    </row>
    <row r="77" spans="1:14" x14ac:dyDescent="0.25">
      <c r="A77" s="15"/>
      <c r="B77" s="184"/>
      <c r="C77" s="170" t="s">
        <v>164</v>
      </c>
      <c r="D77" s="170"/>
      <c r="E77" s="170"/>
      <c r="F77" s="170"/>
      <c r="G77" s="170"/>
      <c r="H77" s="170"/>
      <c r="I77" s="170"/>
      <c r="J77" s="170"/>
      <c r="K77" s="171"/>
      <c r="L77" s="171"/>
      <c r="M77" s="171"/>
      <c r="N77" s="15"/>
    </row>
    <row r="78" spans="1:14" ht="14.45" customHeight="1" x14ac:dyDescent="0.25">
      <c r="A78" s="15"/>
      <c r="B78" s="125" t="s">
        <v>165</v>
      </c>
      <c r="C78" s="125"/>
      <c r="D78" s="125"/>
      <c r="E78" s="125"/>
      <c r="F78" s="125"/>
      <c r="G78" s="125"/>
      <c r="H78" s="125"/>
      <c r="I78" s="125"/>
      <c r="J78" s="125"/>
      <c r="K78" s="171"/>
      <c r="L78" s="171"/>
      <c r="M78" s="171"/>
      <c r="N78" s="15"/>
    </row>
    <row r="79" spans="1:14" x14ac:dyDescent="0.25">
      <c r="A79" s="15"/>
      <c r="B79" s="125"/>
      <c r="C79" s="125"/>
      <c r="D79" s="125"/>
      <c r="E79" s="125"/>
      <c r="F79" s="125"/>
      <c r="G79" s="125"/>
      <c r="H79" s="125"/>
      <c r="I79" s="125"/>
      <c r="J79" s="125"/>
      <c r="K79" s="171"/>
      <c r="L79" s="171"/>
      <c r="M79" s="171"/>
      <c r="N79" s="15"/>
    </row>
    <row r="80" spans="1:14" ht="15" customHeight="1" x14ac:dyDescent="0.25">
      <c r="A80" s="15"/>
      <c r="B80" s="125"/>
      <c r="C80" s="125"/>
      <c r="D80" s="125"/>
      <c r="E80" s="125"/>
      <c r="F80" s="125"/>
      <c r="G80" s="125"/>
      <c r="H80" s="125"/>
      <c r="I80" s="125"/>
      <c r="J80" s="125"/>
      <c r="K80" s="171"/>
      <c r="L80" s="171"/>
      <c r="M80" s="171"/>
      <c r="N80" s="15"/>
    </row>
    <row r="81" spans="1:14" ht="12.6" customHeight="1" x14ac:dyDescent="0.25">
      <c r="A81" s="15"/>
      <c r="B81" s="133" t="s">
        <v>166</v>
      </c>
      <c r="C81" s="133"/>
      <c r="D81" s="133"/>
      <c r="E81" s="133"/>
      <c r="F81" s="133"/>
      <c r="G81" s="133"/>
      <c r="H81" s="133"/>
      <c r="I81" s="133"/>
      <c r="J81" s="133"/>
      <c r="K81" s="171"/>
      <c r="L81" s="171"/>
      <c r="M81" s="171"/>
      <c r="N81" s="15"/>
    </row>
    <row r="82" spans="1:14" ht="1.9" customHeight="1" x14ac:dyDescent="0.25">
      <c r="A82" s="15"/>
      <c r="B82" s="133"/>
      <c r="C82" s="133"/>
      <c r="D82" s="133"/>
      <c r="E82" s="133"/>
      <c r="F82" s="133"/>
      <c r="G82" s="133"/>
      <c r="H82" s="133"/>
      <c r="I82" s="133"/>
      <c r="J82" s="133"/>
      <c r="K82" s="171"/>
      <c r="L82" s="171"/>
      <c r="M82" s="171"/>
      <c r="N82" s="15"/>
    </row>
    <row r="83" spans="1:14" x14ac:dyDescent="0.25">
      <c r="A83" s="15"/>
      <c r="B83" s="182"/>
      <c r="C83" s="170" t="s">
        <v>167</v>
      </c>
      <c r="D83" s="170"/>
      <c r="E83" s="170"/>
      <c r="F83" s="170"/>
      <c r="G83" s="170"/>
      <c r="H83" s="170"/>
      <c r="I83" s="170"/>
      <c r="J83" s="170"/>
      <c r="K83" s="171"/>
      <c r="L83" s="171"/>
      <c r="M83" s="171"/>
      <c r="N83" s="15"/>
    </row>
    <row r="84" spans="1:14" x14ac:dyDescent="0.25">
      <c r="A84" s="15"/>
      <c r="B84" s="184"/>
      <c r="C84" s="170" t="s">
        <v>168</v>
      </c>
      <c r="D84" s="170"/>
      <c r="E84" s="170"/>
      <c r="F84" s="170"/>
      <c r="G84" s="170"/>
      <c r="H84" s="170"/>
      <c r="I84" s="170"/>
      <c r="J84" s="170"/>
      <c r="K84" s="171"/>
      <c r="L84" s="171"/>
      <c r="M84" s="171"/>
      <c r="N84" s="15"/>
    </row>
    <row r="85" spans="1:14" x14ac:dyDescent="0.25">
      <c r="A85" s="15"/>
      <c r="B85" s="133" t="s">
        <v>409</v>
      </c>
      <c r="C85" s="133"/>
      <c r="D85" s="133"/>
      <c r="E85" s="133"/>
      <c r="F85" s="133"/>
      <c r="G85" s="133"/>
      <c r="H85" s="133"/>
      <c r="I85" s="133"/>
      <c r="J85" s="133"/>
      <c r="K85" s="171"/>
      <c r="L85" s="171"/>
      <c r="M85" s="171"/>
      <c r="N85" s="15"/>
    </row>
    <row r="86" spans="1:14" x14ac:dyDescent="0.25">
      <c r="A86" s="15"/>
      <c r="B86" s="133"/>
      <c r="C86" s="133"/>
      <c r="D86" s="133"/>
      <c r="E86" s="133"/>
      <c r="F86" s="133"/>
      <c r="G86" s="133"/>
      <c r="H86" s="133"/>
      <c r="I86" s="133"/>
      <c r="J86" s="133"/>
      <c r="K86" s="171"/>
      <c r="L86" s="171"/>
      <c r="M86" s="171"/>
      <c r="N86" s="15"/>
    </row>
    <row r="87" spans="1:14" ht="30" customHeight="1" x14ac:dyDescent="0.25">
      <c r="A87" s="15"/>
      <c r="B87" s="133" t="s">
        <v>169</v>
      </c>
      <c r="C87" s="133"/>
      <c r="D87" s="133"/>
      <c r="E87" s="133"/>
      <c r="F87" s="133"/>
      <c r="G87" s="133"/>
      <c r="H87" s="133"/>
      <c r="I87" s="133"/>
      <c r="J87" s="133"/>
      <c r="K87" s="146"/>
      <c r="L87" s="147"/>
      <c r="M87" s="148"/>
      <c r="N87" s="15"/>
    </row>
    <row r="88" spans="1:14" ht="58.9" customHeight="1" x14ac:dyDescent="0.25">
      <c r="A88" s="15"/>
      <c r="B88" s="143" t="s">
        <v>170</v>
      </c>
      <c r="C88" s="144"/>
      <c r="D88" s="144"/>
      <c r="E88" s="144"/>
      <c r="F88" s="144"/>
      <c r="G88" s="144"/>
      <c r="H88" s="144"/>
      <c r="I88" s="144"/>
      <c r="J88" s="145"/>
      <c r="K88" s="146"/>
      <c r="L88" s="147"/>
      <c r="M88" s="148"/>
      <c r="N88" s="15"/>
    </row>
    <row r="89" spans="1:14" x14ac:dyDescent="0.25">
      <c r="A89" s="15"/>
      <c r="B89" s="170" t="s">
        <v>171</v>
      </c>
      <c r="C89" s="170"/>
      <c r="D89" s="170"/>
      <c r="E89" s="170"/>
      <c r="F89" s="170"/>
      <c r="G89" s="170"/>
      <c r="H89" s="170"/>
      <c r="I89" s="170"/>
      <c r="J89" s="170"/>
      <c r="K89" s="171"/>
      <c r="L89" s="171"/>
      <c r="M89" s="171"/>
      <c r="N89" s="15"/>
    </row>
    <row r="90" spans="1:14" x14ac:dyDescent="0.25">
      <c r="A90" s="15"/>
      <c r="B90" s="172" t="s">
        <v>172</v>
      </c>
      <c r="C90" s="173"/>
      <c r="D90" s="173"/>
      <c r="E90" s="173"/>
      <c r="F90" s="173"/>
      <c r="G90" s="173"/>
      <c r="H90" s="173"/>
      <c r="I90" s="173"/>
      <c r="J90" s="173"/>
      <c r="K90" s="173"/>
      <c r="L90" s="173"/>
      <c r="M90" s="174"/>
      <c r="N90" s="15"/>
    </row>
    <row r="91" spans="1:14" x14ac:dyDescent="0.25">
      <c r="A91" s="15"/>
      <c r="B91" s="133" t="s">
        <v>173</v>
      </c>
      <c r="C91" s="133"/>
      <c r="D91" s="133"/>
      <c r="E91" s="133"/>
      <c r="F91" s="133"/>
      <c r="G91" s="133"/>
      <c r="H91" s="133"/>
      <c r="I91" s="133"/>
      <c r="J91" s="133"/>
      <c r="K91" s="171"/>
      <c r="L91" s="171"/>
      <c r="M91" s="171"/>
      <c r="N91" s="15"/>
    </row>
    <row r="92" spans="1:14" x14ac:dyDescent="0.25">
      <c r="A92" s="15"/>
      <c r="B92" s="133"/>
      <c r="C92" s="133"/>
      <c r="D92" s="133"/>
      <c r="E92" s="133"/>
      <c r="F92" s="133"/>
      <c r="G92" s="133"/>
      <c r="H92" s="133"/>
      <c r="I92" s="133"/>
      <c r="J92" s="133"/>
      <c r="K92" s="171"/>
      <c r="L92" s="171"/>
      <c r="M92" s="171"/>
      <c r="N92" s="15"/>
    </row>
    <row r="93" spans="1:14" x14ac:dyDescent="0.25">
      <c r="A93" s="15"/>
      <c r="B93" s="133"/>
      <c r="C93" s="133"/>
      <c r="D93" s="133"/>
      <c r="E93" s="133"/>
      <c r="F93" s="133"/>
      <c r="G93" s="133"/>
      <c r="H93" s="133"/>
      <c r="I93" s="133"/>
      <c r="J93" s="133"/>
      <c r="K93" s="171"/>
      <c r="L93" s="171"/>
      <c r="M93" s="171"/>
      <c r="N93" s="15"/>
    </row>
    <row r="94" spans="1:14" x14ac:dyDescent="0.25">
      <c r="A94" s="15"/>
      <c r="B94" s="182"/>
      <c r="C94" s="133" t="s">
        <v>174</v>
      </c>
      <c r="D94" s="133"/>
      <c r="E94" s="133"/>
      <c r="F94" s="133"/>
      <c r="G94" s="133"/>
      <c r="H94" s="133"/>
      <c r="I94" s="133"/>
      <c r="J94" s="133"/>
      <c r="K94" s="194"/>
      <c r="L94" s="194"/>
      <c r="M94" s="194"/>
      <c r="N94" s="15"/>
    </row>
    <row r="95" spans="1:14" x14ac:dyDescent="0.25">
      <c r="A95" s="15"/>
      <c r="B95" s="183"/>
      <c r="C95" s="133"/>
      <c r="D95" s="133"/>
      <c r="E95" s="133"/>
      <c r="F95" s="133"/>
      <c r="G95" s="133"/>
      <c r="H95" s="133"/>
      <c r="I95" s="133"/>
      <c r="J95" s="133"/>
      <c r="K95" s="194"/>
      <c r="L95" s="194"/>
      <c r="M95" s="194"/>
      <c r="N95" s="15"/>
    </row>
    <row r="96" spans="1:14" ht="14.45" hidden="1" customHeight="1" x14ac:dyDescent="0.25">
      <c r="A96" s="15"/>
      <c r="B96" s="183"/>
      <c r="C96" s="133" t="s">
        <v>175</v>
      </c>
      <c r="D96" s="133"/>
      <c r="E96" s="133"/>
      <c r="F96" s="133"/>
      <c r="G96" s="133"/>
      <c r="H96" s="133"/>
      <c r="I96" s="133"/>
      <c r="J96" s="133"/>
      <c r="K96" s="171"/>
      <c r="L96" s="171"/>
      <c r="M96" s="171"/>
      <c r="N96" s="15"/>
    </row>
    <row r="97" spans="1:14" x14ac:dyDescent="0.25">
      <c r="A97" s="15"/>
      <c r="B97" s="183"/>
      <c r="C97" s="133"/>
      <c r="D97" s="133"/>
      <c r="E97" s="133"/>
      <c r="F97" s="133"/>
      <c r="G97" s="133"/>
      <c r="H97" s="133"/>
      <c r="I97" s="133"/>
      <c r="J97" s="133"/>
      <c r="K97" s="171"/>
      <c r="L97" s="171"/>
      <c r="M97" s="171"/>
      <c r="N97" s="15"/>
    </row>
    <row r="98" spans="1:14" x14ac:dyDescent="0.25">
      <c r="A98" s="15"/>
      <c r="B98" s="183"/>
      <c r="C98" s="133"/>
      <c r="D98" s="133"/>
      <c r="E98" s="133"/>
      <c r="F98" s="133"/>
      <c r="G98" s="133"/>
      <c r="H98" s="133"/>
      <c r="I98" s="133"/>
      <c r="J98" s="133"/>
      <c r="K98" s="171"/>
      <c r="L98" s="171"/>
      <c r="M98" s="171"/>
      <c r="N98" s="15"/>
    </row>
    <row r="99" spans="1:14" x14ac:dyDescent="0.25">
      <c r="A99" s="15"/>
      <c r="B99" s="183"/>
      <c r="C99" s="133" t="s">
        <v>176</v>
      </c>
      <c r="D99" s="133"/>
      <c r="E99" s="133"/>
      <c r="F99" s="133"/>
      <c r="G99" s="133"/>
      <c r="H99" s="133"/>
      <c r="I99" s="133"/>
      <c r="J99" s="133"/>
      <c r="K99" s="185"/>
      <c r="L99" s="186"/>
      <c r="M99" s="187"/>
      <c r="N99" s="15"/>
    </row>
    <row r="100" spans="1:14" x14ac:dyDescent="0.25">
      <c r="A100" s="15"/>
      <c r="B100" s="183"/>
      <c r="C100" s="133"/>
      <c r="D100" s="133"/>
      <c r="E100" s="133"/>
      <c r="F100" s="133"/>
      <c r="G100" s="133"/>
      <c r="H100" s="133"/>
      <c r="I100" s="133"/>
      <c r="J100" s="133"/>
      <c r="K100" s="188"/>
      <c r="L100" s="189"/>
      <c r="M100" s="190"/>
      <c r="N100" s="15"/>
    </row>
    <row r="101" spans="1:14" x14ac:dyDescent="0.25">
      <c r="A101" s="15"/>
      <c r="B101" s="184"/>
      <c r="C101" s="133"/>
      <c r="D101" s="133"/>
      <c r="E101" s="133"/>
      <c r="F101" s="133"/>
      <c r="G101" s="133"/>
      <c r="H101" s="133"/>
      <c r="I101" s="133"/>
      <c r="J101" s="133"/>
      <c r="K101" s="191"/>
      <c r="L101" s="192"/>
      <c r="M101" s="193"/>
      <c r="N101" s="15"/>
    </row>
    <row r="102" spans="1:14" ht="23.45" customHeight="1" x14ac:dyDescent="0.25">
      <c r="A102" s="15"/>
      <c r="B102" s="149" t="s">
        <v>177</v>
      </c>
      <c r="C102" s="150"/>
      <c r="D102" s="150"/>
      <c r="E102" s="150"/>
      <c r="F102" s="150"/>
      <c r="G102" s="150"/>
      <c r="H102" s="150"/>
      <c r="I102" s="150"/>
      <c r="J102" s="151"/>
      <c r="K102" s="158"/>
      <c r="L102" s="159"/>
      <c r="M102" s="160"/>
      <c r="N102" s="15"/>
    </row>
    <row r="103" spans="1:14" ht="26.45" customHeight="1" x14ac:dyDescent="0.25">
      <c r="A103" s="15"/>
      <c r="B103" s="152"/>
      <c r="C103" s="153"/>
      <c r="D103" s="153"/>
      <c r="E103" s="153"/>
      <c r="F103" s="153"/>
      <c r="G103" s="153"/>
      <c r="H103" s="153"/>
      <c r="I103" s="153"/>
      <c r="J103" s="154"/>
      <c r="K103" s="161"/>
      <c r="L103" s="162"/>
      <c r="M103" s="163"/>
      <c r="N103" s="15"/>
    </row>
    <row r="104" spans="1:14" ht="28.9" customHeight="1" x14ac:dyDescent="0.25">
      <c r="A104" s="15"/>
      <c r="B104" s="155"/>
      <c r="C104" s="156"/>
      <c r="D104" s="156"/>
      <c r="E104" s="156"/>
      <c r="F104" s="156"/>
      <c r="G104" s="156"/>
      <c r="H104" s="156"/>
      <c r="I104" s="156"/>
      <c r="J104" s="157"/>
      <c r="K104" s="164"/>
      <c r="L104" s="165"/>
      <c r="M104" s="166"/>
      <c r="N104" s="15"/>
    </row>
    <row r="105" spans="1:14" s="22" customFormat="1" x14ac:dyDescent="0.25">
      <c r="B105" s="96"/>
      <c r="C105" s="96"/>
      <c r="D105" s="96"/>
      <c r="E105" s="96"/>
      <c r="F105" s="96"/>
      <c r="G105" s="96"/>
      <c r="H105" s="96"/>
      <c r="I105" s="96"/>
      <c r="J105" s="96"/>
      <c r="K105" s="97"/>
      <c r="L105" s="97"/>
      <c r="M105" s="97"/>
    </row>
  </sheetData>
  <sheetProtection selectLockedCells="1"/>
  <mergeCells count="154">
    <mergeCell ref="C99:J101"/>
    <mergeCell ref="K99:M101"/>
    <mergeCell ref="B10:B13"/>
    <mergeCell ref="B15:B21"/>
    <mergeCell ref="B25:B27"/>
    <mergeCell ref="B30:B31"/>
    <mergeCell ref="B35:B43"/>
    <mergeCell ref="B46:B52"/>
    <mergeCell ref="B59:B61"/>
    <mergeCell ref="C94:J95"/>
    <mergeCell ref="K94:M95"/>
    <mergeCell ref="C96:J98"/>
    <mergeCell ref="K96:M98"/>
    <mergeCell ref="B94:B101"/>
    <mergeCell ref="B85:J86"/>
    <mergeCell ref="K85:M86"/>
    <mergeCell ref="B89:J89"/>
    <mergeCell ref="K89:M89"/>
    <mergeCell ref="B90:M90"/>
    <mergeCell ref="B91:J93"/>
    <mergeCell ref="K91:M93"/>
    <mergeCell ref="B81:J82"/>
    <mergeCell ref="K81:M82"/>
    <mergeCell ref="C83:J83"/>
    <mergeCell ref="C84:J84"/>
    <mergeCell ref="K83:M83"/>
    <mergeCell ref="K84:M84"/>
    <mergeCell ref="B83:B84"/>
    <mergeCell ref="C76:J76"/>
    <mergeCell ref="K76:M76"/>
    <mergeCell ref="C77:J77"/>
    <mergeCell ref="K77:M77"/>
    <mergeCell ref="B78:J80"/>
    <mergeCell ref="K78:M80"/>
    <mergeCell ref="B75:B77"/>
    <mergeCell ref="C72:J72"/>
    <mergeCell ref="K72:M72"/>
    <mergeCell ref="B73:J74"/>
    <mergeCell ref="K73:M74"/>
    <mergeCell ref="C75:J75"/>
    <mergeCell ref="K75:M75"/>
    <mergeCell ref="B70:B72"/>
    <mergeCell ref="B67:M67"/>
    <mergeCell ref="B68:J69"/>
    <mergeCell ref="K68:M69"/>
    <mergeCell ref="C70:J70"/>
    <mergeCell ref="K70:M70"/>
    <mergeCell ref="C71:J71"/>
    <mergeCell ref="K71:M71"/>
    <mergeCell ref="B62:M62"/>
    <mergeCell ref="B63:J63"/>
    <mergeCell ref="B64:J64"/>
    <mergeCell ref="B65:J66"/>
    <mergeCell ref="K63:M63"/>
    <mergeCell ref="K64:M64"/>
    <mergeCell ref="K65:M66"/>
    <mergeCell ref="B58:J58"/>
    <mergeCell ref="K58:M58"/>
    <mergeCell ref="C59:J60"/>
    <mergeCell ref="K59:M60"/>
    <mergeCell ref="K61:M61"/>
    <mergeCell ref="C61:J61"/>
    <mergeCell ref="B53:J53"/>
    <mergeCell ref="K53:M53"/>
    <mergeCell ref="B54:J55"/>
    <mergeCell ref="K54:M55"/>
    <mergeCell ref="B56:J57"/>
    <mergeCell ref="K56:M57"/>
    <mergeCell ref="C51:J51"/>
    <mergeCell ref="C52:J52"/>
    <mergeCell ref="K46:M46"/>
    <mergeCell ref="K47:M47"/>
    <mergeCell ref="K48:M48"/>
    <mergeCell ref="K49:M49"/>
    <mergeCell ref="K51:M51"/>
    <mergeCell ref="K52:M52"/>
    <mergeCell ref="C50:J50"/>
    <mergeCell ref="K50:M50"/>
    <mergeCell ref="B44:J45"/>
    <mergeCell ref="K44:M45"/>
    <mergeCell ref="C46:J46"/>
    <mergeCell ref="C47:J47"/>
    <mergeCell ref="C48:J48"/>
    <mergeCell ref="C49:J49"/>
    <mergeCell ref="K38:M38"/>
    <mergeCell ref="K39:M39"/>
    <mergeCell ref="K40:M40"/>
    <mergeCell ref="K41:M41"/>
    <mergeCell ref="K42:M42"/>
    <mergeCell ref="K43:M43"/>
    <mergeCell ref="C38:J38"/>
    <mergeCell ref="C39:J39"/>
    <mergeCell ref="C40:J40"/>
    <mergeCell ref="C41:J41"/>
    <mergeCell ref="C42:J42"/>
    <mergeCell ref="C43:J43"/>
    <mergeCell ref="K26:M26"/>
    <mergeCell ref="K27:M27"/>
    <mergeCell ref="B32:M32"/>
    <mergeCell ref="B33:J34"/>
    <mergeCell ref="K33:M34"/>
    <mergeCell ref="C35:J35"/>
    <mergeCell ref="C36:J36"/>
    <mergeCell ref="C37:J37"/>
    <mergeCell ref="K35:M35"/>
    <mergeCell ref="K36:M36"/>
    <mergeCell ref="K37:M37"/>
    <mergeCell ref="B1:I1"/>
    <mergeCell ref="J1:N1"/>
    <mergeCell ref="B14:J14"/>
    <mergeCell ref="C20:J20"/>
    <mergeCell ref="C15:J15"/>
    <mergeCell ref="C17:J17"/>
    <mergeCell ref="K20:M20"/>
    <mergeCell ref="B23:J24"/>
    <mergeCell ref="K23:M24"/>
    <mergeCell ref="K8:M9"/>
    <mergeCell ref="K10:M10"/>
    <mergeCell ref="K11:M12"/>
    <mergeCell ref="K13:M13"/>
    <mergeCell ref="K14:M14"/>
    <mergeCell ref="K15:M15"/>
    <mergeCell ref="B8:J9"/>
    <mergeCell ref="C10:J10"/>
    <mergeCell ref="C11:J12"/>
    <mergeCell ref="C13:J13"/>
    <mergeCell ref="C18:J19"/>
    <mergeCell ref="C16:J16"/>
    <mergeCell ref="K16:M16"/>
    <mergeCell ref="K17:M17"/>
    <mergeCell ref="B87:J87"/>
    <mergeCell ref="B88:J88"/>
    <mergeCell ref="K87:M87"/>
    <mergeCell ref="K88:M88"/>
    <mergeCell ref="B102:J104"/>
    <mergeCell ref="K102:M104"/>
    <mergeCell ref="B3:M4"/>
    <mergeCell ref="K6:M6"/>
    <mergeCell ref="B6:J6"/>
    <mergeCell ref="B7:M7"/>
    <mergeCell ref="K18:M19"/>
    <mergeCell ref="C21:J21"/>
    <mergeCell ref="K21:M21"/>
    <mergeCell ref="B22:M22"/>
    <mergeCell ref="B28:J29"/>
    <mergeCell ref="K28:M29"/>
    <mergeCell ref="C30:J30"/>
    <mergeCell ref="C31:J31"/>
    <mergeCell ref="K30:M30"/>
    <mergeCell ref="K31:M31"/>
    <mergeCell ref="C25:J25"/>
    <mergeCell ref="C26:J26"/>
    <mergeCell ref="C27:J27"/>
    <mergeCell ref="K25:M25"/>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C9EF2-6D2A-44FF-B419-D8FFC707ED90}">
  <sheetPr codeName="Sheet1"/>
  <dimension ref="A1:U112"/>
  <sheetViews>
    <sheetView workbookViewId="0">
      <selection activeCell="E14" sqref="E14:K14"/>
    </sheetView>
  </sheetViews>
  <sheetFormatPr defaultColWidth="0" defaultRowHeight="15" zeroHeight="1" x14ac:dyDescent="0.25"/>
  <cols>
    <col min="1" max="1" width="8.85546875" customWidth="1"/>
    <col min="2" max="2" width="10.28515625" customWidth="1"/>
    <col min="3" max="7" width="8.85546875" customWidth="1"/>
    <col min="8" max="9" width="10.42578125" customWidth="1"/>
    <col min="10" max="10" width="11.7109375" customWidth="1"/>
    <col min="11" max="11" width="10.140625" customWidth="1"/>
    <col min="12" max="12" width="8.85546875" customWidth="1"/>
    <col min="13" max="21" width="0" style="82" hidden="1" customWidth="1"/>
    <col min="22" max="16384" width="8.85546875" style="82" hidden="1"/>
  </cols>
  <sheetData>
    <row r="1" spans="1:21" ht="72.599999999999994" customHeight="1" x14ac:dyDescent="0.25">
      <c r="A1" s="23"/>
      <c r="B1" s="23"/>
      <c r="C1" s="195" t="s">
        <v>0</v>
      </c>
      <c r="D1" s="195"/>
      <c r="E1" s="195"/>
      <c r="F1" s="195"/>
      <c r="G1" s="195"/>
      <c r="H1" s="196" t="s">
        <v>1</v>
      </c>
      <c r="I1" s="196"/>
      <c r="J1" s="196"/>
      <c r="K1" s="196"/>
      <c r="L1" s="196"/>
      <c r="O1" s="82" t="s">
        <v>178</v>
      </c>
      <c r="P1" s="82" t="s">
        <v>179</v>
      </c>
      <c r="Q1" s="82" t="s">
        <v>180</v>
      </c>
      <c r="R1" s="82" t="s">
        <v>181</v>
      </c>
      <c r="S1" s="82" t="s">
        <v>182</v>
      </c>
      <c r="T1" s="82" t="s">
        <v>183</v>
      </c>
      <c r="U1" s="82" t="s">
        <v>184</v>
      </c>
    </row>
    <row r="2" spans="1:21" x14ac:dyDescent="0.25">
      <c r="A2" s="89"/>
      <c r="B2" s="89"/>
      <c r="C2" s="89"/>
      <c r="D2" s="89"/>
      <c r="E2" s="219"/>
      <c r="F2" s="219"/>
      <c r="G2" s="219"/>
      <c r="H2" s="219"/>
      <c r="I2" s="219"/>
      <c r="J2" s="219"/>
      <c r="K2" s="219"/>
      <c r="L2" s="89"/>
      <c r="O2" s="84" t="str">
        <f>_xlfn.CONCAT(Q2,"_",P2)</f>
        <v>_0</v>
      </c>
      <c r="P2" s="82">
        <f>'Filing Information'!E27</f>
        <v>0</v>
      </c>
      <c r="Q2" s="82" t="str">
        <f>IF('Filing Information'!E14="", "", VLOOKUP('Filing Information'!E14,B103:C112, 2,0))</f>
        <v/>
      </c>
      <c r="R2">
        <f>E16</f>
        <v>0</v>
      </c>
      <c r="S2"/>
      <c r="T2">
        <f>E30</f>
        <v>0</v>
      </c>
      <c r="U2" s="7">
        <f>I40</f>
        <v>0</v>
      </c>
    </row>
    <row r="3" spans="1:21" hidden="1" x14ac:dyDescent="0.25">
      <c r="A3" s="24"/>
      <c r="B3" s="24"/>
      <c r="C3" s="24"/>
      <c r="D3" s="24"/>
      <c r="E3" s="220" t="s">
        <v>185</v>
      </c>
      <c r="F3" s="220"/>
      <c r="G3" s="220"/>
      <c r="H3" s="220"/>
      <c r="I3" s="220"/>
      <c r="J3" s="220"/>
      <c r="K3" s="220"/>
      <c r="L3" s="24"/>
      <c r="O3" s="84"/>
      <c r="U3" s="90"/>
    </row>
    <row r="4" spans="1:21" hidden="1" x14ac:dyDescent="0.25">
      <c r="A4" s="24"/>
      <c r="B4" s="24"/>
      <c r="C4" s="24"/>
      <c r="D4" s="24"/>
      <c r="E4" s="220" t="s">
        <v>186</v>
      </c>
      <c r="F4" s="220"/>
      <c r="G4" s="220"/>
      <c r="H4" s="220"/>
      <c r="I4" s="220"/>
      <c r="J4" s="220"/>
      <c r="K4" s="220"/>
      <c r="L4" s="24"/>
      <c r="O4" s="84"/>
      <c r="U4" s="90"/>
    </row>
    <row r="5" spans="1:21" hidden="1" x14ac:dyDescent="0.25">
      <c r="A5" s="24"/>
      <c r="B5" s="24"/>
      <c r="C5" s="24"/>
      <c r="D5" s="24"/>
      <c r="E5" s="220" t="s">
        <v>187</v>
      </c>
      <c r="F5" s="220"/>
      <c r="G5" s="220"/>
      <c r="H5" s="220"/>
      <c r="I5" s="220"/>
      <c r="J5" s="220"/>
      <c r="K5" s="220"/>
      <c r="L5" s="24"/>
      <c r="O5" s="84"/>
      <c r="U5" s="90"/>
    </row>
    <row r="6" spans="1:21" hidden="1" x14ac:dyDescent="0.25">
      <c r="A6" s="24"/>
      <c r="B6" s="24"/>
      <c r="C6" s="24"/>
      <c r="D6" s="24"/>
      <c r="E6" s="220" t="s">
        <v>188</v>
      </c>
      <c r="F6" s="220"/>
      <c r="G6" s="220"/>
      <c r="H6" s="220"/>
      <c r="I6" s="220"/>
      <c r="J6" s="220"/>
      <c r="K6" s="220"/>
      <c r="L6" s="24"/>
      <c r="O6" s="84"/>
      <c r="U6" s="90"/>
    </row>
    <row r="7" spans="1:21" hidden="1" x14ac:dyDescent="0.25">
      <c r="A7" s="24"/>
      <c r="B7" s="24"/>
      <c r="C7" s="24"/>
      <c r="D7" s="24"/>
      <c r="E7" s="220" t="s">
        <v>189</v>
      </c>
      <c r="F7" s="220"/>
      <c r="G7" s="220"/>
      <c r="H7" s="220"/>
      <c r="I7" s="220"/>
      <c r="J7" s="220"/>
      <c r="K7" s="220"/>
      <c r="L7" s="24"/>
      <c r="O7" s="84"/>
      <c r="U7" s="90"/>
    </row>
    <row r="8" spans="1:21" hidden="1" x14ac:dyDescent="0.25">
      <c r="A8" s="24"/>
      <c r="B8" s="24"/>
      <c r="C8" s="24"/>
      <c r="D8" s="24"/>
      <c r="E8" s="220" t="s">
        <v>190</v>
      </c>
      <c r="F8" s="220"/>
      <c r="G8" s="220"/>
      <c r="H8" s="220"/>
      <c r="I8" s="220"/>
      <c r="J8" s="220"/>
      <c r="K8" s="220"/>
      <c r="L8" s="24"/>
      <c r="O8" s="84"/>
      <c r="U8" s="90"/>
    </row>
    <row r="9" spans="1:21" hidden="1" x14ac:dyDescent="0.25">
      <c r="A9" s="24"/>
      <c r="B9" s="24"/>
      <c r="C9" s="24"/>
      <c r="D9" s="24"/>
      <c r="E9" s="220" t="s">
        <v>191</v>
      </c>
      <c r="F9" s="220"/>
      <c r="G9" s="220"/>
      <c r="H9" s="220"/>
      <c r="I9" s="220"/>
      <c r="J9" s="220"/>
      <c r="K9" s="220"/>
      <c r="L9" s="24"/>
      <c r="O9" s="84"/>
      <c r="U9" s="90"/>
    </row>
    <row r="10" spans="1:21" hidden="1" x14ac:dyDescent="0.25">
      <c r="A10" s="24"/>
      <c r="B10" s="24"/>
      <c r="C10" s="24"/>
      <c r="D10" s="24"/>
      <c r="E10" s="220" t="s">
        <v>192</v>
      </c>
      <c r="F10" s="220"/>
      <c r="G10" s="220"/>
      <c r="H10" s="220"/>
      <c r="I10" s="220"/>
      <c r="J10" s="220"/>
      <c r="K10" s="220"/>
      <c r="L10" s="24"/>
      <c r="O10" s="84"/>
      <c r="U10" s="90"/>
    </row>
    <row r="11" spans="1:21" hidden="1" x14ac:dyDescent="0.25">
      <c r="A11" s="24"/>
      <c r="B11" s="24"/>
      <c r="C11" s="24"/>
      <c r="D11" s="24"/>
      <c r="E11" s="220" t="s">
        <v>193</v>
      </c>
      <c r="F11" s="220"/>
      <c r="G11" s="220"/>
      <c r="H11" s="220"/>
      <c r="I11" s="220"/>
      <c r="J11" s="220"/>
      <c r="K11" s="220"/>
      <c r="L11" s="24"/>
      <c r="O11" s="84"/>
      <c r="U11" s="90"/>
    </row>
    <row r="12" spans="1:21" hidden="1" x14ac:dyDescent="0.25">
      <c r="A12" s="24"/>
      <c r="B12" s="24"/>
      <c r="C12" s="24"/>
      <c r="D12" s="24"/>
      <c r="E12" s="220" t="s">
        <v>194</v>
      </c>
      <c r="F12" s="220"/>
      <c r="G12" s="220"/>
      <c r="H12" s="220"/>
      <c r="I12" s="220"/>
      <c r="J12" s="220"/>
      <c r="K12" s="220"/>
      <c r="L12" s="24"/>
      <c r="O12" s="84"/>
      <c r="U12" s="90"/>
    </row>
    <row r="13" spans="1:21" hidden="1" x14ac:dyDescent="0.25">
      <c r="A13" s="24"/>
      <c r="B13" s="24"/>
      <c r="C13" s="24"/>
      <c r="D13" s="24"/>
      <c r="E13" s="216" t="s">
        <v>195</v>
      </c>
      <c r="F13" s="216"/>
      <c r="G13" s="216"/>
      <c r="H13" s="216"/>
      <c r="I13" s="216"/>
      <c r="J13" s="216"/>
      <c r="K13" s="216"/>
      <c r="L13" s="24"/>
      <c r="O13" s="84"/>
      <c r="U13" s="90"/>
    </row>
    <row r="14" spans="1:21" x14ac:dyDescent="0.25">
      <c r="A14" s="24"/>
      <c r="B14" s="198" t="s">
        <v>196</v>
      </c>
      <c r="C14" s="198"/>
      <c r="D14" s="218"/>
      <c r="E14" s="200"/>
      <c r="F14" s="201"/>
      <c r="G14" s="201"/>
      <c r="H14" s="201"/>
      <c r="I14" s="201"/>
      <c r="J14" s="201"/>
      <c r="K14" s="202"/>
      <c r="L14" s="24"/>
    </row>
    <row r="15" spans="1:21" ht="6" customHeight="1" x14ac:dyDescent="0.25">
      <c r="A15" s="24"/>
      <c r="B15" s="104"/>
      <c r="C15" s="104"/>
      <c r="D15" s="104"/>
      <c r="E15" s="105"/>
      <c r="F15" s="105"/>
      <c r="G15" s="105"/>
      <c r="H15" s="105"/>
      <c r="I15" s="105"/>
      <c r="J15" s="105"/>
      <c r="K15" s="24"/>
      <c r="L15" s="24"/>
    </row>
    <row r="16" spans="1:21" x14ac:dyDescent="0.25">
      <c r="A16" s="24"/>
      <c r="B16" s="198" t="s">
        <v>197</v>
      </c>
      <c r="C16" s="198"/>
      <c r="D16" s="199"/>
      <c r="E16" s="200"/>
      <c r="F16" s="201"/>
      <c r="G16" s="201"/>
      <c r="H16" s="201"/>
      <c r="I16" s="201"/>
      <c r="J16" s="201"/>
      <c r="K16" s="202"/>
      <c r="L16" s="24"/>
    </row>
    <row r="17" spans="1:12" ht="6" customHeight="1" x14ac:dyDescent="0.25">
      <c r="A17" s="24"/>
      <c r="B17" s="104"/>
      <c r="C17" s="104"/>
      <c r="D17" s="104"/>
      <c r="E17" s="105"/>
      <c r="F17" s="105"/>
      <c r="G17" s="105"/>
      <c r="H17" s="105"/>
      <c r="I17" s="105"/>
      <c r="J17" s="105"/>
      <c r="K17" s="24"/>
      <c r="L17" s="24"/>
    </row>
    <row r="18" spans="1:12" x14ac:dyDescent="0.25">
      <c r="A18" s="24"/>
      <c r="B18" s="198" t="s">
        <v>198</v>
      </c>
      <c r="C18" s="198"/>
      <c r="D18" s="199"/>
      <c r="E18" s="200"/>
      <c r="F18" s="201"/>
      <c r="G18" s="201"/>
      <c r="H18" s="201"/>
      <c r="I18" s="201"/>
      <c r="J18" s="201"/>
      <c r="K18" s="202"/>
      <c r="L18" s="24"/>
    </row>
    <row r="19" spans="1:12" ht="6" customHeight="1" x14ac:dyDescent="0.25">
      <c r="A19" s="24"/>
      <c r="B19" s="104"/>
      <c r="C19" s="104"/>
      <c r="D19" s="104"/>
      <c r="E19" s="105"/>
      <c r="F19" s="105"/>
      <c r="G19" s="105"/>
      <c r="H19" s="105"/>
      <c r="I19" s="105"/>
      <c r="J19" s="105"/>
      <c r="K19" s="24"/>
      <c r="L19" s="24"/>
    </row>
    <row r="20" spans="1:12" x14ac:dyDescent="0.25">
      <c r="A20" s="24"/>
      <c r="B20" s="198" t="s">
        <v>199</v>
      </c>
      <c r="C20" s="198"/>
      <c r="D20" s="199"/>
      <c r="E20" s="200"/>
      <c r="F20" s="201"/>
      <c r="G20" s="201"/>
      <c r="H20" s="201"/>
      <c r="I20" s="201"/>
      <c r="J20" s="201"/>
      <c r="K20" s="202"/>
      <c r="L20" s="24"/>
    </row>
    <row r="21" spans="1:12" ht="6" customHeight="1" x14ac:dyDescent="0.25">
      <c r="A21" s="24"/>
      <c r="B21" s="24"/>
      <c r="C21" s="24"/>
      <c r="D21" s="24"/>
      <c r="E21" s="24"/>
      <c r="F21" s="24"/>
      <c r="G21" s="24"/>
      <c r="H21" s="24"/>
      <c r="I21" s="24"/>
      <c r="J21" s="24"/>
      <c r="K21" s="24"/>
      <c r="L21" s="24"/>
    </row>
    <row r="22" spans="1:12" ht="6" hidden="1" customHeight="1" x14ac:dyDescent="0.25">
      <c r="A22" s="24"/>
      <c r="B22" s="24"/>
      <c r="C22" s="24"/>
      <c r="D22" s="24"/>
      <c r="E22" s="216">
        <v>2020</v>
      </c>
      <c r="F22" s="216"/>
      <c r="G22" s="216"/>
      <c r="H22" s="216"/>
      <c r="I22" s="216"/>
      <c r="J22" s="216"/>
      <c r="K22" s="216"/>
      <c r="L22" s="24"/>
    </row>
    <row r="23" spans="1:12" ht="6" hidden="1" customHeight="1" x14ac:dyDescent="0.25">
      <c r="A23" s="24"/>
      <c r="B23" s="24"/>
      <c r="C23" s="24"/>
      <c r="D23" s="24"/>
      <c r="E23" s="216">
        <v>2021</v>
      </c>
      <c r="F23" s="216"/>
      <c r="G23" s="216"/>
      <c r="H23" s="216"/>
      <c r="I23" s="216"/>
      <c r="J23" s="216"/>
      <c r="K23" s="216"/>
      <c r="L23" s="24"/>
    </row>
    <row r="24" spans="1:12" ht="6" hidden="1" customHeight="1" x14ac:dyDescent="0.25">
      <c r="A24" s="24"/>
      <c r="B24" s="24"/>
      <c r="C24" s="24"/>
      <c r="D24" s="24"/>
      <c r="E24" s="216">
        <v>2022</v>
      </c>
      <c r="F24" s="216"/>
      <c r="G24" s="216"/>
      <c r="H24" s="216"/>
      <c r="I24" s="216"/>
      <c r="J24" s="216"/>
      <c r="K24" s="216"/>
      <c r="L24" s="24"/>
    </row>
    <row r="25" spans="1:12" ht="6" hidden="1" customHeight="1" x14ac:dyDescent="0.25">
      <c r="A25" s="24"/>
      <c r="B25" s="24"/>
      <c r="C25" s="24"/>
      <c r="D25" s="24"/>
      <c r="E25" s="216">
        <v>2023</v>
      </c>
      <c r="F25" s="216"/>
      <c r="G25" s="216"/>
      <c r="H25" s="216"/>
      <c r="I25" s="216"/>
      <c r="J25" s="216"/>
      <c r="K25" s="216"/>
      <c r="L25" s="24"/>
    </row>
    <row r="26" spans="1:12" ht="6" hidden="1" customHeight="1" x14ac:dyDescent="0.25">
      <c r="A26" s="24"/>
      <c r="B26" s="24"/>
      <c r="C26" s="24"/>
      <c r="D26" s="24"/>
      <c r="E26" s="217">
        <v>2024</v>
      </c>
      <c r="F26" s="217"/>
      <c r="G26" s="217"/>
      <c r="H26" s="217"/>
      <c r="I26" s="217"/>
      <c r="J26" s="217"/>
      <c r="K26" s="217"/>
      <c r="L26" s="24"/>
    </row>
    <row r="27" spans="1:12" x14ac:dyDescent="0.25">
      <c r="A27" s="24"/>
      <c r="B27" s="198" t="s">
        <v>200</v>
      </c>
      <c r="C27" s="198"/>
      <c r="D27" s="215"/>
      <c r="E27" s="200"/>
      <c r="F27" s="201"/>
      <c r="G27" s="201"/>
      <c r="H27" s="201"/>
      <c r="I27" s="201"/>
      <c r="J27" s="201"/>
      <c r="K27" s="202"/>
      <c r="L27" s="24"/>
    </row>
    <row r="28" spans="1:12" x14ac:dyDescent="0.25">
      <c r="A28" s="24"/>
      <c r="B28" s="24"/>
      <c r="C28" s="24"/>
      <c r="D28" s="24"/>
      <c r="E28" s="24"/>
      <c r="F28" s="24"/>
      <c r="G28" s="24"/>
      <c r="H28" s="24"/>
      <c r="I28" s="24"/>
      <c r="J28" s="24"/>
      <c r="K28" s="24"/>
      <c r="L28" s="24"/>
    </row>
    <row r="29" spans="1:12" x14ac:dyDescent="0.25">
      <c r="A29" s="24"/>
      <c r="B29" s="24" t="s">
        <v>201</v>
      </c>
      <c r="C29" s="24"/>
      <c r="D29" s="24"/>
      <c r="E29" s="24"/>
      <c r="F29" s="24"/>
      <c r="G29" s="24"/>
      <c r="H29" s="24"/>
      <c r="I29" s="24"/>
      <c r="J29" s="24"/>
      <c r="K29" s="24"/>
      <c r="L29" s="24"/>
    </row>
    <row r="30" spans="1:12" x14ac:dyDescent="0.25">
      <c r="A30" s="24"/>
      <c r="B30" s="198" t="s">
        <v>202</v>
      </c>
      <c r="C30" s="198"/>
      <c r="D30" s="199"/>
      <c r="E30" s="200"/>
      <c r="F30" s="201"/>
      <c r="G30" s="201"/>
      <c r="H30" s="201"/>
      <c r="I30" s="201"/>
      <c r="J30" s="201"/>
      <c r="K30" s="202"/>
      <c r="L30" s="24"/>
    </row>
    <row r="31" spans="1:12" ht="6" customHeight="1" x14ac:dyDescent="0.25">
      <c r="A31" s="24"/>
      <c r="B31" s="24"/>
      <c r="C31" s="24"/>
      <c r="D31" s="24"/>
      <c r="E31" s="24"/>
      <c r="F31" s="24"/>
      <c r="G31" s="24"/>
      <c r="H31" s="24"/>
      <c r="I31" s="24"/>
      <c r="J31" s="24"/>
      <c r="K31" s="24"/>
      <c r="L31" s="24"/>
    </row>
    <row r="32" spans="1:12" x14ac:dyDescent="0.25">
      <c r="A32" s="24"/>
      <c r="B32" s="198" t="s">
        <v>203</v>
      </c>
      <c r="C32" s="198"/>
      <c r="D32" s="199"/>
      <c r="E32" s="200"/>
      <c r="F32" s="201"/>
      <c r="G32" s="201"/>
      <c r="H32" s="201"/>
      <c r="I32" s="201"/>
      <c r="J32" s="201"/>
      <c r="K32" s="202"/>
      <c r="L32" s="24"/>
    </row>
    <row r="33" spans="1:12" x14ac:dyDescent="0.25">
      <c r="A33" s="24"/>
      <c r="B33" s="24"/>
      <c r="C33" s="24"/>
      <c r="D33" s="24"/>
      <c r="E33" s="24"/>
      <c r="F33" s="24"/>
      <c r="G33" s="24"/>
      <c r="H33" s="24"/>
      <c r="I33" s="24"/>
      <c r="J33" s="24"/>
      <c r="K33" s="24"/>
      <c r="L33" s="24"/>
    </row>
    <row r="34" spans="1:12" ht="14.45" customHeight="1" x14ac:dyDescent="0.25">
      <c r="A34" s="24"/>
      <c r="B34" s="203" t="str">
        <f>"I swear under penalty of perjury that I am "&amp;IF(E30=""," _______________________",E30)&amp;", "&amp;IF(E32=""," __________________________",E32)&amp;", an officer of the above-named reporting entity and that I have examined the foregoing reports and that all requested information has been provided and all statements of fact, are true and accurate."</f>
        <v>I swear under penalty of perjury that I am  _______________________,  __________________________, an officer of the above-named reporting entity and that I have examined the foregoing reports and that all requested information has been provided and all statements of fact, are true and accurate.</v>
      </c>
      <c r="C34" s="203"/>
      <c r="D34" s="203"/>
      <c r="E34" s="203"/>
      <c r="F34" s="203"/>
      <c r="G34" s="203"/>
      <c r="H34" s="203"/>
      <c r="I34" s="203"/>
      <c r="J34" s="203"/>
      <c r="K34" s="203"/>
      <c r="L34" s="24"/>
    </row>
    <row r="35" spans="1:12" x14ac:dyDescent="0.25">
      <c r="A35" s="24"/>
      <c r="B35" s="203"/>
      <c r="C35" s="203"/>
      <c r="D35" s="203"/>
      <c r="E35" s="203"/>
      <c r="F35" s="203"/>
      <c r="G35" s="203"/>
      <c r="H35" s="203"/>
      <c r="I35" s="203"/>
      <c r="J35" s="203"/>
      <c r="K35" s="203"/>
      <c r="L35" s="24"/>
    </row>
    <row r="36" spans="1:12" ht="30" customHeight="1" x14ac:dyDescent="0.25">
      <c r="A36" s="24"/>
      <c r="B36" s="203"/>
      <c r="C36" s="203"/>
      <c r="D36" s="203"/>
      <c r="E36" s="203"/>
      <c r="F36" s="203"/>
      <c r="G36" s="203"/>
      <c r="H36" s="203"/>
      <c r="I36" s="203"/>
      <c r="J36" s="203"/>
      <c r="K36" s="203"/>
      <c r="L36" s="24"/>
    </row>
    <row r="37" spans="1:12" ht="30" customHeight="1" x14ac:dyDescent="0.25">
      <c r="A37" s="24"/>
      <c r="B37" s="214" t="s">
        <v>204</v>
      </c>
      <c r="C37" s="214"/>
      <c r="D37" s="214"/>
      <c r="E37" s="214"/>
      <c r="F37" s="214"/>
      <c r="G37" s="214"/>
      <c r="H37" s="214"/>
      <c r="I37" s="214"/>
      <c r="J37" s="214"/>
      <c r="K37" s="214"/>
      <c r="L37" s="24"/>
    </row>
    <row r="38" spans="1:12" x14ac:dyDescent="0.25">
      <c r="A38" s="24"/>
      <c r="B38" s="24"/>
      <c r="C38" s="24"/>
      <c r="D38" s="24"/>
      <c r="E38" s="24"/>
      <c r="F38" s="24"/>
      <c r="G38" s="24"/>
      <c r="H38" s="24"/>
      <c r="I38" s="24"/>
      <c r="J38" s="24"/>
      <c r="K38" s="24"/>
      <c r="L38" s="24"/>
    </row>
    <row r="39" spans="1:12" x14ac:dyDescent="0.25">
      <c r="A39" s="24"/>
      <c r="B39" s="204"/>
      <c r="C39" s="205"/>
      <c r="D39" s="205"/>
      <c r="E39" s="205"/>
      <c r="F39" s="205"/>
      <c r="G39" s="206"/>
      <c r="H39" s="24"/>
      <c r="I39" s="24"/>
      <c r="J39" s="24"/>
      <c r="K39" s="24"/>
      <c r="L39" s="24"/>
    </row>
    <row r="40" spans="1:12" x14ac:dyDescent="0.25">
      <c r="A40" s="24"/>
      <c r="B40" s="207"/>
      <c r="C40" s="208"/>
      <c r="D40" s="208"/>
      <c r="E40" s="208"/>
      <c r="F40" s="208"/>
      <c r="G40" s="209"/>
      <c r="H40" s="24"/>
      <c r="I40" s="213"/>
      <c r="J40" s="201"/>
      <c r="K40" s="202"/>
      <c r="L40" s="24"/>
    </row>
    <row r="41" spans="1:12" x14ac:dyDescent="0.25">
      <c r="A41" s="24"/>
      <c r="B41" s="210"/>
      <c r="C41" s="211"/>
      <c r="D41" s="211"/>
      <c r="E41" s="211"/>
      <c r="F41" s="211"/>
      <c r="G41" s="212"/>
      <c r="H41" s="24"/>
      <c r="I41" s="197" t="s">
        <v>205</v>
      </c>
      <c r="J41" s="197"/>
      <c r="K41" s="197"/>
      <c r="L41" s="24"/>
    </row>
    <row r="42" spans="1:12" x14ac:dyDescent="0.25">
      <c r="A42" s="24"/>
      <c r="B42" s="197" t="s">
        <v>206</v>
      </c>
      <c r="C42" s="197"/>
      <c r="D42" s="197"/>
      <c r="E42" s="197"/>
      <c r="F42" s="197"/>
      <c r="G42" s="197"/>
      <c r="H42" s="24"/>
      <c r="I42" s="24"/>
      <c r="J42" s="24"/>
      <c r="K42" s="24"/>
      <c r="L42" s="24"/>
    </row>
    <row r="43" spans="1:12" ht="7.9" customHeight="1" x14ac:dyDescent="0.25">
      <c r="A43" s="24"/>
      <c r="B43" s="24"/>
      <c r="C43" s="24"/>
      <c r="D43" s="24"/>
      <c r="E43" s="24"/>
      <c r="F43" s="24"/>
      <c r="G43" s="24"/>
      <c r="H43" s="24"/>
      <c r="I43" s="24"/>
      <c r="J43" s="24"/>
      <c r="K43" s="24"/>
      <c r="L43" s="24"/>
    </row>
    <row r="46" spans="1:12" hidden="1" x14ac:dyDescent="0.25">
      <c r="B46" t="s">
        <v>207</v>
      </c>
      <c r="C46" t="s">
        <v>180</v>
      </c>
      <c r="E46" s="1" t="s">
        <v>208</v>
      </c>
    </row>
    <row r="47" spans="1:12" hidden="1" x14ac:dyDescent="0.25">
      <c r="B47" s="2" t="s">
        <v>209</v>
      </c>
      <c r="C47" s="2">
        <v>1</v>
      </c>
      <c r="E47" s="1">
        <v>2020</v>
      </c>
    </row>
    <row r="48" spans="1:12" hidden="1" x14ac:dyDescent="0.25">
      <c r="B48" s="2" t="s">
        <v>210</v>
      </c>
      <c r="C48" s="2">
        <v>2</v>
      </c>
      <c r="E48" s="1">
        <v>2021</v>
      </c>
    </row>
    <row r="49" spans="2:5" ht="30" hidden="1" x14ac:dyDescent="0.25">
      <c r="B49" s="2" t="s">
        <v>211</v>
      </c>
      <c r="C49" s="2">
        <v>3</v>
      </c>
      <c r="E49" s="1">
        <v>2022</v>
      </c>
    </row>
    <row r="50" spans="2:5" hidden="1" x14ac:dyDescent="0.25">
      <c r="B50" s="2" t="s">
        <v>212</v>
      </c>
      <c r="C50" s="2">
        <v>4</v>
      </c>
      <c r="E50" s="1">
        <v>2023</v>
      </c>
    </row>
    <row r="51" spans="2:5" hidden="1" x14ac:dyDescent="0.25">
      <c r="B51" s="2" t="s">
        <v>213</v>
      </c>
      <c r="C51" s="2">
        <v>5</v>
      </c>
      <c r="E51" s="1">
        <v>2024</v>
      </c>
    </row>
    <row r="52" spans="2:5" hidden="1" x14ac:dyDescent="0.25">
      <c r="B52" s="2" t="s">
        <v>214</v>
      </c>
      <c r="C52" s="2">
        <v>6</v>
      </c>
      <c r="E52" s="1">
        <v>2025</v>
      </c>
    </row>
    <row r="53" spans="2:5" hidden="1" x14ac:dyDescent="0.25">
      <c r="B53" s="2" t="s">
        <v>215</v>
      </c>
      <c r="C53" s="2">
        <v>7</v>
      </c>
      <c r="E53" s="1">
        <v>2026</v>
      </c>
    </row>
    <row r="54" spans="2:5" ht="30" hidden="1" x14ac:dyDescent="0.25">
      <c r="B54" s="2" t="s">
        <v>216</v>
      </c>
      <c r="C54" s="2">
        <v>8</v>
      </c>
      <c r="E54" s="1">
        <v>2027</v>
      </c>
    </row>
    <row r="55" spans="2:5" ht="30" hidden="1" x14ac:dyDescent="0.25">
      <c r="B55" s="2" t="s">
        <v>217</v>
      </c>
      <c r="C55" s="2">
        <v>9</v>
      </c>
    </row>
    <row r="56" spans="2:5" hidden="1" x14ac:dyDescent="0.25">
      <c r="B56" s="2" t="s">
        <v>218</v>
      </c>
      <c r="C56" s="2">
        <v>10</v>
      </c>
    </row>
    <row r="57" spans="2:5" hidden="1" x14ac:dyDescent="0.25">
      <c r="B57" s="2" t="s">
        <v>219</v>
      </c>
      <c r="C57" s="2">
        <v>11</v>
      </c>
    </row>
    <row r="58" spans="2:5" hidden="1" x14ac:dyDescent="0.25">
      <c r="B58" s="2" t="s">
        <v>220</v>
      </c>
      <c r="C58" s="2">
        <v>12</v>
      </c>
    </row>
    <row r="59" spans="2:5" hidden="1" x14ac:dyDescent="0.25">
      <c r="B59" s="2" t="s">
        <v>221</v>
      </c>
      <c r="C59" s="2">
        <v>13</v>
      </c>
    </row>
    <row r="60" spans="2:5" hidden="1" x14ac:dyDescent="0.25">
      <c r="B60" s="2" t="s">
        <v>222</v>
      </c>
      <c r="C60" s="2">
        <v>14</v>
      </c>
    </row>
    <row r="61" spans="2:5" hidden="1" x14ac:dyDescent="0.25">
      <c r="B61" s="2" t="s">
        <v>223</v>
      </c>
      <c r="C61" s="2">
        <v>15</v>
      </c>
    </row>
    <row r="62" spans="2:5" hidden="1" x14ac:dyDescent="0.25">
      <c r="B62" s="2" t="s">
        <v>224</v>
      </c>
      <c r="C62" s="2">
        <v>16</v>
      </c>
    </row>
    <row r="63" spans="2:5" hidden="1" x14ac:dyDescent="0.25">
      <c r="B63" s="2" t="s">
        <v>225</v>
      </c>
      <c r="C63" s="2">
        <v>17</v>
      </c>
    </row>
    <row r="64" spans="2:5" hidden="1" x14ac:dyDescent="0.25">
      <c r="B64" s="2" t="s">
        <v>226</v>
      </c>
      <c r="C64" s="2">
        <v>18</v>
      </c>
    </row>
    <row r="65" spans="2:3" hidden="1" x14ac:dyDescent="0.25">
      <c r="B65" s="2" t="s">
        <v>227</v>
      </c>
      <c r="C65" s="2">
        <v>19</v>
      </c>
    </row>
    <row r="66" spans="2:3" hidden="1" x14ac:dyDescent="0.25">
      <c r="B66" s="2" t="s">
        <v>228</v>
      </c>
      <c r="C66" s="2">
        <v>20</v>
      </c>
    </row>
    <row r="67" spans="2:3" hidden="1" x14ac:dyDescent="0.25">
      <c r="B67" s="2" t="s">
        <v>229</v>
      </c>
      <c r="C67" s="2">
        <v>21</v>
      </c>
    </row>
    <row r="68" spans="2:3" ht="30" hidden="1" x14ac:dyDescent="0.25">
      <c r="B68" s="2" t="s">
        <v>230</v>
      </c>
      <c r="C68" s="2">
        <v>22</v>
      </c>
    </row>
    <row r="69" spans="2:3" hidden="1" x14ac:dyDescent="0.25">
      <c r="B69" s="2" t="s">
        <v>231</v>
      </c>
      <c r="C69" s="2">
        <v>23</v>
      </c>
    </row>
    <row r="70" spans="2:3" hidden="1" x14ac:dyDescent="0.25">
      <c r="B70" s="2" t="s">
        <v>232</v>
      </c>
      <c r="C70" s="2">
        <v>24</v>
      </c>
    </row>
    <row r="71" spans="2:3" hidden="1" x14ac:dyDescent="0.25">
      <c r="B71" s="2" t="s">
        <v>233</v>
      </c>
      <c r="C71" s="2">
        <v>25</v>
      </c>
    </row>
    <row r="72" spans="2:3" ht="30" hidden="1" x14ac:dyDescent="0.25">
      <c r="B72" s="2" t="s">
        <v>234</v>
      </c>
      <c r="C72" s="2">
        <v>26</v>
      </c>
    </row>
    <row r="73" spans="2:3" hidden="1" x14ac:dyDescent="0.25">
      <c r="B73" s="2" t="s">
        <v>235</v>
      </c>
      <c r="C73" s="2">
        <v>27</v>
      </c>
    </row>
    <row r="74" spans="2:3" ht="30" hidden="1" x14ac:dyDescent="0.25">
      <c r="B74" s="2" t="s">
        <v>236</v>
      </c>
      <c r="C74" s="2">
        <v>28</v>
      </c>
    </row>
    <row r="75" spans="2:3" hidden="1" x14ac:dyDescent="0.25">
      <c r="B75" s="2" t="s">
        <v>237</v>
      </c>
      <c r="C75" s="2">
        <v>29</v>
      </c>
    </row>
    <row r="76" spans="2:3" ht="30" hidden="1" x14ac:dyDescent="0.25">
      <c r="B76" s="2" t="s">
        <v>238</v>
      </c>
      <c r="C76" s="2">
        <v>30</v>
      </c>
    </row>
    <row r="77" spans="2:3" ht="30" hidden="1" x14ac:dyDescent="0.25">
      <c r="B77" s="2" t="s">
        <v>239</v>
      </c>
      <c r="C77" s="2">
        <v>31</v>
      </c>
    </row>
    <row r="78" spans="2:3" ht="45" hidden="1" x14ac:dyDescent="0.25">
      <c r="B78" s="2" t="s">
        <v>240</v>
      </c>
      <c r="C78" s="2">
        <v>32</v>
      </c>
    </row>
    <row r="79" spans="2:3" hidden="1" x14ac:dyDescent="0.25">
      <c r="B79" s="2" t="s">
        <v>241</v>
      </c>
      <c r="C79" s="2">
        <v>33</v>
      </c>
    </row>
    <row r="80" spans="2:3" ht="45" hidden="1" x14ac:dyDescent="0.25">
      <c r="B80" s="2" t="s">
        <v>242</v>
      </c>
      <c r="C80" s="2">
        <v>34</v>
      </c>
    </row>
    <row r="81" spans="2:3" ht="30" hidden="1" x14ac:dyDescent="0.25">
      <c r="B81" s="2" t="s">
        <v>243</v>
      </c>
      <c r="C81" s="2">
        <v>35</v>
      </c>
    </row>
    <row r="82" spans="2:3" ht="30" hidden="1" x14ac:dyDescent="0.25">
      <c r="B82" s="2" t="s">
        <v>244</v>
      </c>
      <c r="C82" s="2">
        <v>36</v>
      </c>
    </row>
    <row r="83" spans="2:3" hidden="1" x14ac:dyDescent="0.25">
      <c r="B83" s="2" t="s">
        <v>245</v>
      </c>
      <c r="C83" s="2">
        <v>37</v>
      </c>
    </row>
    <row r="84" spans="2:3" hidden="1" x14ac:dyDescent="0.25">
      <c r="B84" s="2" t="s">
        <v>246</v>
      </c>
      <c r="C84" s="2">
        <v>38</v>
      </c>
    </row>
    <row r="85" spans="2:3" hidden="1" x14ac:dyDescent="0.25">
      <c r="B85" s="2" t="s">
        <v>247</v>
      </c>
      <c r="C85" s="2">
        <v>39</v>
      </c>
    </row>
    <row r="86" spans="2:3" hidden="1" x14ac:dyDescent="0.25">
      <c r="B86" s="2" t="s">
        <v>248</v>
      </c>
      <c r="C86" s="2">
        <v>40</v>
      </c>
    </row>
    <row r="87" spans="2:3" hidden="1" x14ac:dyDescent="0.25">
      <c r="B87" s="2" t="s">
        <v>249</v>
      </c>
      <c r="C87" s="2">
        <v>41</v>
      </c>
    </row>
    <row r="88" spans="2:3" ht="30" hidden="1" x14ac:dyDescent="0.25">
      <c r="B88" s="2" t="s">
        <v>250</v>
      </c>
      <c r="C88" s="2">
        <v>42</v>
      </c>
    </row>
    <row r="89" spans="2:3" ht="30" hidden="1" x14ac:dyDescent="0.25">
      <c r="B89" s="2" t="s">
        <v>251</v>
      </c>
      <c r="C89" s="2">
        <v>43</v>
      </c>
    </row>
    <row r="90" spans="2:3" ht="30" hidden="1" x14ac:dyDescent="0.25">
      <c r="B90" s="2" t="s">
        <v>252</v>
      </c>
      <c r="C90" s="2">
        <v>44</v>
      </c>
    </row>
    <row r="91" spans="2:3" ht="30" hidden="1" x14ac:dyDescent="0.25">
      <c r="B91" s="2" t="s">
        <v>253</v>
      </c>
      <c r="C91" s="2">
        <v>45</v>
      </c>
    </row>
    <row r="92" spans="2:3" ht="30" hidden="1" x14ac:dyDescent="0.25">
      <c r="B92" s="2" t="s">
        <v>254</v>
      </c>
      <c r="C92" s="2">
        <v>46</v>
      </c>
    </row>
    <row r="93" spans="2:3" ht="30" hidden="1" x14ac:dyDescent="0.25">
      <c r="B93" s="2" t="s">
        <v>255</v>
      </c>
      <c r="C93" s="2">
        <v>47</v>
      </c>
    </row>
    <row r="94" spans="2:3" hidden="1" x14ac:dyDescent="0.25">
      <c r="B94" s="2" t="s">
        <v>256</v>
      </c>
      <c r="C94" s="2">
        <v>48</v>
      </c>
    </row>
    <row r="95" spans="2:3" hidden="1" x14ac:dyDescent="0.25">
      <c r="B95" s="2" t="s">
        <v>257</v>
      </c>
      <c r="C95" s="2">
        <v>49</v>
      </c>
    </row>
    <row r="96" spans="2:3" hidden="1" x14ac:dyDescent="0.25">
      <c r="B96" s="2" t="s">
        <v>258</v>
      </c>
      <c r="C96" s="2">
        <v>50</v>
      </c>
    </row>
    <row r="97" spans="2:3" ht="30" hidden="1" x14ac:dyDescent="0.25">
      <c r="B97" s="2" t="s">
        <v>259</v>
      </c>
      <c r="C97" s="2">
        <v>51</v>
      </c>
    </row>
    <row r="98" spans="2:3" hidden="1" x14ac:dyDescent="0.25">
      <c r="B98" s="2" t="s">
        <v>260</v>
      </c>
      <c r="C98" s="2">
        <v>52</v>
      </c>
    </row>
    <row r="99" spans="2:3" ht="30" hidden="1" x14ac:dyDescent="0.25">
      <c r="B99" s="2" t="s">
        <v>261</v>
      </c>
      <c r="C99" s="2">
        <v>53</v>
      </c>
    </row>
    <row r="100" spans="2:3" hidden="1" x14ac:dyDescent="0.25">
      <c r="B100" s="2" t="s">
        <v>262</v>
      </c>
      <c r="C100" s="2">
        <v>54</v>
      </c>
    </row>
    <row r="101" spans="2:3" ht="30" hidden="1" x14ac:dyDescent="0.25">
      <c r="B101" s="2" t="s">
        <v>263</v>
      </c>
      <c r="C101" s="2">
        <v>55</v>
      </c>
    </row>
    <row r="102" spans="2:3" hidden="1" x14ac:dyDescent="0.25">
      <c r="B102" s="2" t="s">
        <v>264</v>
      </c>
      <c r="C102" s="2">
        <v>56</v>
      </c>
    </row>
    <row r="103" spans="2:3" hidden="1" x14ac:dyDescent="0.25">
      <c r="B103" s="2" t="s">
        <v>185</v>
      </c>
      <c r="C103" s="2">
        <v>57</v>
      </c>
    </row>
    <row r="104" spans="2:3" hidden="1" x14ac:dyDescent="0.25">
      <c r="B104" s="2" t="s">
        <v>265</v>
      </c>
      <c r="C104" s="2">
        <v>58</v>
      </c>
    </row>
    <row r="105" spans="2:3" ht="30" hidden="1" x14ac:dyDescent="0.25">
      <c r="B105" s="2" t="s">
        <v>266</v>
      </c>
      <c r="C105" s="2">
        <v>59</v>
      </c>
    </row>
    <row r="106" spans="2:3" ht="30" hidden="1" x14ac:dyDescent="0.25">
      <c r="B106" s="2" t="s">
        <v>267</v>
      </c>
      <c r="C106" s="2">
        <v>60</v>
      </c>
    </row>
    <row r="107" spans="2:3" hidden="1" x14ac:dyDescent="0.25">
      <c r="B107" s="2" t="s">
        <v>189</v>
      </c>
      <c r="C107" s="2">
        <v>61</v>
      </c>
    </row>
    <row r="108" spans="2:3" hidden="1" x14ac:dyDescent="0.25">
      <c r="B108" s="2" t="s">
        <v>191</v>
      </c>
      <c r="C108" s="2">
        <v>62</v>
      </c>
    </row>
    <row r="109" spans="2:3" ht="30" hidden="1" x14ac:dyDescent="0.25">
      <c r="B109" s="2" t="s">
        <v>192</v>
      </c>
      <c r="C109" s="2">
        <v>63</v>
      </c>
    </row>
    <row r="110" spans="2:3" hidden="1" x14ac:dyDescent="0.25">
      <c r="B110" s="2" t="s">
        <v>268</v>
      </c>
      <c r="C110" s="2">
        <v>64</v>
      </c>
    </row>
    <row r="111" spans="2:3" ht="30" hidden="1" x14ac:dyDescent="0.25">
      <c r="B111" s="2" t="s">
        <v>194</v>
      </c>
      <c r="C111" s="2">
        <v>65</v>
      </c>
    </row>
    <row r="112" spans="2:3" ht="30" hidden="1" x14ac:dyDescent="0.25">
      <c r="B112" s="2" t="s">
        <v>195</v>
      </c>
      <c r="C112" s="2">
        <v>66</v>
      </c>
    </row>
  </sheetData>
  <sheetProtection algorithmName="SHA-512" hashValue="wd0PnA83SZKnYxoqQE0Oh4ymZkZf2r5YSrX3cyadgagXpHpZ2uzJGPOTtUwMx6OCxudQv/ZHe7/jP+Sc2pp53g==" saltValue="4+6hXGhm+ZZtVoKtPIeugg==" spinCount="100000" sheet="1" selectLockedCells="1"/>
  <mergeCells count="39">
    <mergeCell ref="E13:K13"/>
    <mergeCell ref="E3:K3"/>
    <mergeCell ref="E22:K22"/>
    <mergeCell ref="E23:K23"/>
    <mergeCell ref="E24:K24"/>
    <mergeCell ref="E8:K8"/>
    <mergeCell ref="E9:K9"/>
    <mergeCell ref="E10:K10"/>
    <mergeCell ref="E11:K11"/>
    <mergeCell ref="E12:K12"/>
    <mergeCell ref="E2:K2"/>
    <mergeCell ref="E4:K4"/>
    <mergeCell ref="E5:K5"/>
    <mergeCell ref="E6:K6"/>
    <mergeCell ref="E7:K7"/>
    <mergeCell ref="B27:D27"/>
    <mergeCell ref="E27:K27"/>
    <mergeCell ref="E25:K25"/>
    <mergeCell ref="E26:K26"/>
    <mergeCell ref="B14:D14"/>
    <mergeCell ref="E14:K14"/>
    <mergeCell ref="B16:D16"/>
    <mergeCell ref="E16:K16"/>
    <mergeCell ref="C1:G1"/>
    <mergeCell ref="H1:L1"/>
    <mergeCell ref="B42:G42"/>
    <mergeCell ref="B30:D30"/>
    <mergeCell ref="E30:K30"/>
    <mergeCell ref="B32:D32"/>
    <mergeCell ref="E32:K32"/>
    <mergeCell ref="B34:K36"/>
    <mergeCell ref="B39:G41"/>
    <mergeCell ref="I40:K40"/>
    <mergeCell ref="I41:K41"/>
    <mergeCell ref="B37:K37"/>
    <mergeCell ref="B18:D18"/>
    <mergeCell ref="E18:K18"/>
    <mergeCell ref="B20:D20"/>
    <mergeCell ref="E20:K20"/>
  </mergeCells>
  <dataValidations count="2">
    <dataValidation type="list" allowBlank="1" showInputMessage="1" showErrorMessage="1" sqref="E27:K27" xr:uid="{C775C003-6C3F-4247-AB21-A10FD902756E}">
      <formula1>$E$47:$E$54</formula1>
    </dataValidation>
    <dataValidation type="list" allowBlank="1" showInputMessage="1" showErrorMessage="1" sqref="E14:K14" xr:uid="{9D378339-26C6-4CE2-88A5-7DE5E394957C}">
      <formula1>$B$103:$B$112</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930F-F2F2-4258-B704-5F0402F92F98}">
  <sheetPr codeName="Sheet2"/>
  <dimension ref="A1:Q16"/>
  <sheetViews>
    <sheetView workbookViewId="0">
      <selection activeCell="B6" sqref="B6:K6"/>
    </sheetView>
  </sheetViews>
  <sheetFormatPr defaultColWidth="0" defaultRowHeight="15" zeroHeight="1" x14ac:dyDescent="0.25"/>
  <cols>
    <col min="1" max="1" width="8.85546875" customWidth="1"/>
    <col min="2" max="2" width="10.28515625" customWidth="1"/>
    <col min="3" max="8" width="8.85546875" customWidth="1"/>
    <col min="9" max="10" width="13.28515625" customWidth="1"/>
    <col min="11" max="11" width="10.140625" customWidth="1"/>
    <col min="12" max="12" width="8.85546875" customWidth="1"/>
    <col min="13" max="13" width="8.85546875" hidden="1" customWidth="1"/>
    <col min="14" max="14" width="15.5703125" hidden="1" customWidth="1"/>
    <col min="15" max="15" width="16" hidden="1" customWidth="1"/>
    <col min="16" max="16" width="20" hidden="1" customWidth="1"/>
    <col min="17" max="17" width="19.140625" hidden="1" customWidth="1"/>
    <col min="18" max="16384" width="8.85546875" hidden="1"/>
  </cols>
  <sheetData>
    <row r="1" spans="1:17" ht="72.599999999999994" customHeight="1" x14ac:dyDescent="0.25">
      <c r="A1" s="23"/>
      <c r="B1" s="23"/>
      <c r="C1" s="195" t="s">
        <v>0</v>
      </c>
      <c r="D1" s="195"/>
      <c r="E1" s="195"/>
      <c r="F1" s="195"/>
      <c r="G1" s="195"/>
      <c r="H1" s="196" t="s">
        <v>1</v>
      </c>
      <c r="I1" s="196"/>
      <c r="J1" s="196"/>
      <c r="K1" s="196"/>
      <c r="L1" s="196"/>
      <c r="N1" t="s">
        <v>178</v>
      </c>
      <c r="O1" t="s">
        <v>269</v>
      </c>
      <c r="P1" t="s">
        <v>270</v>
      </c>
      <c r="Q1" t="s">
        <v>271</v>
      </c>
    </row>
    <row r="2" spans="1:17" s="82" customFormat="1" ht="16.5" customHeight="1" x14ac:dyDescent="0.25">
      <c r="A2" s="35"/>
      <c r="B2" s="35"/>
      <c r="C2" s="36"/>
      <c r="D2" s="36"/>
      <c r="E2" s="36"/>
      <c r="F2" s="36"/>
      <c r="G2" s="36"/>
      <c r="H2" s="36"/>
      <c r="I2" s="36"/>
      <c r="J2" s="37"/>
      <c r="K2" s="37"/>
      <c r="L2" s="37"/>
      <c r="N2" s="106" t="str">
        <f>'Filing Information'!O2</f>
        <v>_0</v>
      </c>
      <c r="O2">
        <f>'Filing Notes'!B6</f>
        <v>0</v>
      </c>
      <c r="P2">
        <f>'Filing Notes'!B10</f>
        <v>0</v>
      </c>
      <c r="Q2">
        <f>'Filing Notes'!B14</f>
        <v>0</v>
      </c>
    </row>
    <row r="3" spans="1:17" s="82" customFormat="1" ht="16.149999999999999" customHeight="1" x14ac:dyDescent="0.25">
      <c r="A3" s="35"/>
      <c r="B3" s="224" t="s">
        <v>272</v>
      </c>
      <c r="C3" s="224"/>
      <c r="D3" s="224"/>
      <c r="E3" s="224"/>
      <c r="F3" s="224"/>
      <c r="G3" s="224"/>
      <c r="H3" s="224"/>
      <c r="I3" s="224"/>
      <c r="J3" s="224"/>
      <c r="K3" s="224"/>
      <c r="L3" s="37"/>
    </row>
    <row r="4" spans="1:17" s="82" customFormat="1" ht="48" customHeight="1" x14ac:dyDescent="0.25">
      <c r="A4" s="35"/>
      <c r="B4" s="225" t="s">
        <v>273</v>
      </c>
      <c r="C4" s="225"/>
      <c r="D4" s="225"/>
      <c r="E4" s="225"/>
      <c r="F4" s="225"/>
      <c r="G4" s="225"/>
      <c r="H4" s="225"/>
      <c r="I4" s="225"/>
      <c r="J4" s="225"/>
      <c r="K4" s="225"/>
      <c r="L4" s="37"/>
    </row>
    <row r="5" spans="1:17" ht="6" customHeight="1" x14ac:dyDescent="0.25">
      <c r="A5" s="24"/>
      <c r="B5" s="104"/>
      <c r="C5" s="104"/>
      <c r="D5" s="104"/>
      <c r="E5" s="105"/>
      <c r="F5" s="105"/>
      <c r="G5" s="105"/>
      <c r="H5" s="105"/>
      <c r="I5" s="105"/>
      <c r="J5" s="105"/>
      <c r="K5" s="24"/>
      <c r="L5" s="24"/>
    </row>
    <row r="6" spans="1:17" ht="150" customHeight="1" x14ac:dyDescent="0.25">
      <c r="A6" s="24"/>
      <c r="B6" s="226"/>
      <c r="C6" s="226"/>
      <c r="D6" s="226"/>
      <c r="E6" s="226"/>
      <c r="F6" s="226"/>
      <c r="G6" s="226"/>
      <c r="H6" s="226"/>
      <c r="I6" s="226"/>
      <c r="J6" s="226"/>
      <c r="K6" s="226"/>
      <c r="L6" s="24"/>
    </row>
    <row r="7" spans="1:17" ht="6" customHeight="1" x14ac:dyDescent="0.25">
      <c r="A7" s="24"/>
      <c r="B7" s="59"/>
      <c r="C7" s="59"/>
      <c r="D7" s="59"/>
      <c r="E7" s="59"/>
      <c r="F7" s="59"/>
      <c r="G7" s="59"/>
      <c r="H7" s="59"/>
      <c r="I7" s="59"/>
      <c r="J7" s="59"/>
      <c r="K7" s="59"/>
      <c r="L7" s="24"/>
    </row>
    <row r="8" spans="1:17" x14ac:dyDescent="0.25">
      <c r="A8" s="24"/>
      <c r="B8" s="227" t="s">
        <v>274</v>
      </c>
      <c r="C8" s="227"/>
      <c r="D8" s="227"/>
      <c r="E8" s="227"/>
      <c r="F8" s="227"/>
      <c r="G8" s="227"/>
      <c r="H8" s="227"/>
      <c r="I8" s="227"/>
      <c r="J8" s="227"/>
      <c r="K8" s="227"/>
      <c r="L8" s="24"/>
    </row>
    <row r="9" spans="1:17" ht="6" customHeight="1" x14ac:dyDescent="0.25">
      <c r="A9" s="24"/>
      <c r="B9" s="59"/>
      <c r="C9" s="59"/>
      <c r="D9" s="59"/>
      <c r="E9" s="59"/>
      <c r="F9" s="59"/>
      <c r="G9" s="59"/>
      <c r="H9" s="59"/>
      <c r="I9" s="59"/>
      <c r="J9" s="59"/>
      <c r="K9" s="59"/>
      <c r="L9" s="24"/>
    </row>
    <row r="10" spans="1:17" ht="150" customHeight="1" x14ac:dyDescent="0.25">
      <c r="A10" s="24"/>
      <c r="B10" s="228"/>
      <c r="C10" s="228"/>
      <c r="D10" s="228"/>
      <c r="E10" s="228"/>
      <c r="F10" s="228"/>
      <c r="G10" s="228"/>
      <c r="H10" s="228"/>
      <c r="I10" s="228"/>
      <c r="J10" s="228"/>
      <c r="K10" s="228"/>
      <c r="L10" s="24"/>
    </row>
    <row r="11" spans="1:17" ht="6" customHeight="1" x14ac:dyDescent="0.25">
      <c r="A11" s="24"/>
      <c r="B11" s="60"/>
      <c r="C11" s="60"/>
      <c r="D11" s="60"/>
      <c r="E11" s="60"/>
      <c r="F11" s="60"/>
      <c r="G11" s="60"/>
      <c r="H11" s="60"/>
      <c r="I11" s="60"/>
      <c r="J11" s="60"/>
      <c r="K11" s="60"/>
      <c r="L11" s="24"/>
    </row>
    <row r="12" spans="1:17" ht="13.9" customHeight="1" x14ac:dyDescent="0.25">
      <c r="A12" s="24"/>
      <c r="B12" s="227" t="s">
        <v>275</v>
      </c>
      <c r="C12" s="227"/>
      <c r="D12" s="227"/>
      <c r="E12" s="227"/>
      <c r="F12" s="227"/>
      <c r="G12" s="227"/>
      <c r="H12" s="227"/>
      <c r="I12" s="227"/>
      <c r="J12" s="227"/>
      <c r="K12" s="227"/>
      <c r="L12" s="24"/>
    </row>
    <row r="13" spans="1:17" ht="6" customHeight="1" x14ac:dyDescent="0.25">
      <c r="A13" s="24"/>
      <c r="B13" s="60"/>
      <c r="C13" s="60"/>
      <c r="D13" s="60"/>
      <c r="E13" s="60"/>
      <c r="F13" s="60"/>
      <c r="G13" s="60"/>
      <c r="H13" s="60"/>
      <c r="I13" s="60"/>
      <c r="J13" s="60"/>
      <c r="K13" s="60"/>
      <c r="L13" s="24"/>
    </row>
    <row r="14" spans="1:17" ht="150" customHeight="1" x14ac:dyDescent="0.25">
      <c r="A14" s="24"/>
      <c r="B14" s="221"/>
      <c r="C14" s="222"/>
      <c r="D14" s="222"/>
      <c r="E14" s="222"/>
      <c r="F14" s="222"/>
      <c r="G14" s="222"/>
      <c r="H14" s="222"/>
      <c r="I14" s="222"/>
      <c r="J14" s="222"/>
      <c r="K14" s="223"/>
      <c r="L14" s="24"/>
    </row>
    <row r="15" spans="1:17" ht="6.6" customHeight="1" x14ac:dyDescent="0.25">
      <c r="A15" s="24"/>
      <c r="B15" s="60"/>
      <c r="C15" s="60"/>
      <c r="D15" s="60"/>
      <c r="E15" s="60"/>
      <c r="F15" s="60"/>
      <c r="G15" s="60"/>
      <c r="H15" s="60"/>
      <c r="I15" s="60"/>
      <c r="J15" s="60"/>
      <c r="K15" s="60"/>
      <c r="L15" s="24"/>
    </row>
    <row r="16" spans="1:17" s="15" customFormat="1" x14ac:dyDescent="0.25"/>
  </sheetData>
  <sheetProtection algorithmName="SHA-512" hashValue="copu0LtCMhbTHwsHkVjBePFGEvaCvvwDOl1nd0G1SCCJy22YwrcPXULLH5+ZM5FtrRZ7yGG4CZAewurgrL9KGg==" saltValue="piMJ/v4LvGVGnr6Wqu3RaA==" spinCount="100000" sheet="1" selectLockedCells="1"/>
  <mergeCells count="9">
    <mergeCell ref="C1:G1"/>
    <mergeCell ref="H1:L1"/>
    <mergeCell ref="B14:K14"/>
    <mergeCell ref="B3:K3"/>
    <mergeCell ref="B4:K4"/>
    <mergeCell ref="B6:K6"/>
    <mergeCell ref="B8:K8"/>
    <mergeCell ref="B10:K10"/>
    <mergeCell ref="B12:K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0C7E1-6EDA-4CAC-ADCE-F282A76B06E3}">
  <sheetPr codeName="Sheet4"/>
  <dimension ref="A1:BE211"/>
  <sheetViews>
    <sheetView workbookViewId="0">
      <selection activeCell="C63" sqref="C63"/>
    </sheetView>
  </sheetViews>
  <sheetFormatPr defaultColWidth="0" defaultRowHeight="15" zeroHeight="1" x14ac:dyDescent="0.25"/>
  <cols>
    <col min="1" max="2" width="5.42578125" style="15" customWidth="1"/>
    <col min="3" max="3" width="18.85546875" bestFit="1" customWidth="1"/>
    <col min="4" max="6" width="8" style="6" customWidth="1"/>
    <col min="7" max="7" width="11.28515625" customWidth="1"/>
    <col min="8" max="8" width="10.5703125" bestFit="1" customWidth="1"/>
    <col min="9" max="9" width="19.5703125" customWidth="1"/>
    <col min="10" max="10" width="12.28515625" style="10" bestFit="1" customWidth="1"/>
    <col min="11" max="11" width="13.85546875" customWidth="1"/>
    <col min="12" max="12" width="15" customWidth="1"/>
    <col min="13" max="13" width="16.42578125" customWidth="1"/>
    <col min="14" max="14" width="6" style="15" customWidth="1"/>
    <col min="15" max="15" width="4.85546875" style="15" customWidth="1"/>
    <col min="16" max="17" width="12.28515625" hidden="1" customWidth="1"/>
    <col min="18" max="18" width="12.85546875" hidden="1" customWidth="1"/>
    <col min="19" max="20" width="12.140625" style="6" hidden="1" customWidth="1"/>
    <col min="21" max="21" width="12.140625" hidden="1" customWidth="1"/>
    <col min="22" max="22" width="8.85546875" hidden="1" customWidth="1"/>
    <col min="23" max="23" width="15.5703125" hidden="1" customWidth="1"/>
    <col min="24" max="24" width="66.140625" hidden="1" customWidth="1"/>
    <col min="25" max="25" width="9" hidden="1" customWidth="1"/>
    <col min="26" max="27" width="23.5703125" hidden="1" customWidth="1"/>
    <col min="28" max="28" width="9" hidden="1" customWidth="1"/>
    <col min="29" max="29" width="15.42578125" hidden="1" customWidth="1"/>
    <col min="30" max="30" width="4.85546875" hidden="1" customWidth="1"/>
    <col min="31" max="31" width="39" hidden="1" customWidth="1"/>
    <col min="32" max="32" width="23.42578125" hidden="1" customWidth="1"/>
    <col min="33" max="33" width="23.28515625" hidden="1" customWidth="1"/>
    <col min="34" max="34" width="8.85546875" hidden="1" customWidth="1"/>
    <col min="35" max="35" width="15.5703125" hidden="1" customWidth="1"/>
    <col min="36" max="36" width="66.140625" hidden="1" customWidth="1"/>
    <col min="37" max="37" width="9" hidden="1" customWidth="1"/>
    <col min="38" max="39" width="23.5703125" hidden="1" customWidth="1"/>
    <col min="40" max="40" width="9" hidden="1" customWidth="1"/>
    <col min="41" max="41" width="15.42578125" hidden="1" customWidth="1"/>
    <col min="42" max="42" width="4.85546875" hidden="1" customWidth="1"/>
    <col min="43" max="43" width="39" hidden="1" customWidth="1"/>
    <col min="44" max="45" width="23.28515625" hidden="1" customWidth="1"/>
    <col min="46" max="46" width="8.85546875" hidden="1" customWidth="1"/>
    <col min="47" max="47" width="15.5703125" hidden="1" customWidth="1"/>
    <col min="48" max="48" width="66.140625" hidden="1" customWidth="1"/>
    <col min="49" max="49" width="9" hidden="1" customWidth="1"/>
    <col min="50" max="51" width="23.5703125" hidden="1" customWidth="1"/>
    <col min="52" max="52" width="9" hidden="1" customWidth="1"/>
    <col min="53" max="53" width="15.42578125" hidden="1" customWidth="1"/>
    <col min="54" max="54" width="4.85546875" hidden="1" customWidth="1"/>
    <col min="55" max="55" width="39" hidden="1" customWidth="1"/>
    <col min="56" max="56" width="24" hidden="1" customWidth="1"/>
    <col min="57" max="57" width="23.5703125" hidden="1" customWidth="1"/>
    <col min="58" max="16384" width="8.85546875" hidden="1"/>
  </cols>
  <sheetData>
    <row r="1" spans="1:20" ht="72.599999999999994" customHeight="1" x14ac:dyDescent="0.25">
      <c r="A1" s="23"/>
      <c r="B1" s="23"/>
      <c r="C1" s="195" t="s">
        <v>276</v>
      </c>
      <c r="D1" s="195"/>
      <c r="E1" s="195"/>
      <c r="F1" s="195"/>
      <c r="G1" s="195"/>
      <c r="H1" s="195"/>
      <c r="I1" s="195"/>
      <c r="J1" s="195"/>
      <c r="K1" s="196" t="s">
        <v>1</v>
      </c>
      <c r="L1" s="196"/>
      <c r="M1" s="196"/>
      <c r="N1" s="196"/>
      <c r="O1" s="196"/>
      <c r="S1"/>
      <c r="T1"/>
    </row>
    <row r="2" spans="1:20" ht="14.45" customHeight="1" x14ac:dyDescent="0.25">
      <c r="C2" s="230" t="s">
        <v>277</v>
      </c>
      <c r="D2" s="230"/>
      <c r="E2" s="230"/>
      <c r="F2" s="230"/>
      <c r="G2" s="230"/>
      <c r="H2" s="230"/>
      <c r="I2" s="230"/>
      <c r="J2" s="230"/>
      <c r="K2" s="230"/>
      <c r="L2" s="230"/>
      <c r="M2" s="230"/>
      <c r="Q2" t="s">
        <v>278</v>
      </c>
      <c r="R2" t="s">
        <v>279</v>
      </c>
      <c r="S2" s="106"/>
      <c r="T2" s="106"/>
    </row>
    <row r="3" spans="1:20" x14ac:dyDescent="0.25">
      <c r="C3" s="230"/>
      <c r="D3" s="230"/>
      <c r="E3" s="230"/>
      <c r="F3" s="230"/>
      <c r="G3" s="230"/>
      <c r="H3" s="230"/>
      <c r="I3" s="230"/>
      <c r="J3" s="230"/>
      <c r="K3" s="230"/>
      <c r="L3" s="230"/>
      <c r="M3" s="230"/>
      <c r="Q3" t="s">
        <v>280</v>
      </c>
      <c r="R3" t="s">
        <v>281</v>
      </c>
      <c r="S3" s="106"/>
      <c r="T3" s="106"/>
    </row>
    <row r="4" spans="1:20" x14ac:dyDescent="0.25">
      <c r="C4" s="230"/>
      <c r="D4" s="230"/>
      <c r="E4" s="230"/>
      <c r="F4" s="230"/>
      <c r="G4" s="230"/>
      <c r="H4" s="230"/>
      <c r="I4" s="230"/>
      <c r="J4" s="230"/>
      <c r="K4" s="230"/>
      <c r="L4" s="230"/>
      <c r="M4" s="230"/>
      <c r="S4" s="106"/>
      <c r="T4" s="106"/>
    </row>
    <row r="5" spans="1:20" hidden="1" x14ac:dyDescent="0.25">
      <c r="C5" s="2" t="s">
        <v>209</v>
      </c>
      <c r="D5" s="107"/>
      <c r="E5" s="107"/>
      <c r="F5" s="107"/>
      <c r="G5" s="107"/>
      <c r="H5" s="107"/>
      <c r="I5" s="107"/>
      <c r="J5" s="107"/>
      <c r="K5" s="107"/>
      <c r="L5" s="107"/>
      <c r="M5" s="107"/>
      <c r="S5" s="106"/>
      <c r="T5" s="106"/>
    </row>
    <row r="6" spans="1:20" hidden="1" x14ac:dyDescent="0.25">
      <c r="C6" s="2" t="s">
        <v>210</v>
      </c>
      <c r="D6" s="107"/>
      <c r="E6" s="107"/>
      <c r="F6" s="107"/>
      <c r="G6" s="107"/>
      <c r="H6" s="107"/>
      <c r="I6" s="107"/>
      <c r="J6" s="107"/>
      <c r="K6" s="107"/>
      <c r="L6" s="107"/>
      <c r="M6" s="107"/>
      <c r="S6" s="106"/>
      <c r="T6" s="106"/>
    </row>
    <row r="7" spans="1:20" hidden="1" x14ac:dyDescent="0.25">
      <c r="C7" s="2" t="s">
        <v>211</v>
      </c>
      <c r="D7" s="107"/>
      <c r="E7" s="107"/>
      <c r="F7" s="107"/>
      <c r="G7" s="107"/>
      <c r="H7" s="107"/>
      <c r="I7" s="107"/>
      <c r="J7" s="107"/>
      <c r="K7" s="107"/>
      <c r="L7" s="107"/>
      <c r="M7" s="107"/>
      <c r="S7" s="106"/>
      <c r="T7" s="106"/>
    </row>
    <row r="8" spans="1:20" hidden="1" x14ac:dyDescent="0.25">
      <c r="C8" s="2" t="s">
        <v>212</v>
      </c>
      <c r="D8" s="107"/>
      <c r="E8" s="107"/>
      <c r="F8" s="107"/>
      <c r="G8" s="107"/>
      <c r="H8" s="107"/>
      <c r="I8" s="107"/>
      <c r="J8" s="107"/>
      <c r="K8" s="107"/>
      <c r="L8" s="107"/>
      <c r="M8" s="107"/>
      <c r="S8" s="106"/>
      <c r="T8" s="106"/>
    </row>
    <row r="9" spans="1:20" hidden="1" x14ac:dyDescent="0.25">
      <c r="C9" s="2" t="s">
        <v>213</v>
      </c>
      <c r="D9" s="107"/>
      <c r="E9" s="107"/>
      <c r="F9" s="107"/>
      <c r="G9" s="107"/>
      <c r="H9" s="107"/>
      <c r="I9" s="107"/>
      <c r="J9" s="107"/>
      <c r="K9" s="107"/>
      <c r="L9" s="107"/>
      <c r="M9" s="107"/>
      <c r="S9" s="106"/>
      <c r="T9" s="106"/>
    </row>
    <row r="10" spans="1:20" hidden="1" x14ac:dyDescent="0.25">
      <c r="C10" s="2" t="s">
        <v>214</v>
      </c>
      <c r="D10" s="107"/>
      <c r="E10" s="107"/>
      <c r="F10" s="107"/>
      <c r="G10" s="107"/>
      <c r="H10" s="107"/>
      <c r="I10" s="107"/>
      <c r="J10" s="107"/>
      <c r="K10" s="107"/>
      <c r="L10" s="107"/>
      <c r="M10" s="107"/>
      <c r="S10" s="106"/>
      <c r="T10" s="106"/>
    </row>
    <row r="11" spans="1:20" hidden="1" x14ac:dyDescent="0.25">
      <c r="C11" s="2" t="s">
        <v>215</v>
      </c>
      <c r="D11" s="107"/>
      <c r="E11" s="107"/>
      <c r="F11" s="107"/>
      <c r="G11" s="107"/>
      <c r="H11" s="107"/>
      <c r="I11" s="107"/>
      <c r="J11" s="107"/>
      <c r="K11" s="107"/>
      <c r="L11" s="107"/>
      <c r="M11" s="107"/>
      <c r="S11" s="106"/>
      <c r="T11" s="106"/>
    </row>
    <row r="12" spans="1:20" hidden="1" x14ac:dyDescent="0.25">
      <c r="C12" s="2" t="s">
        <v>216</v>
      </c>
      <c r="D12" s="107"/>
      <c r="E12" s="107"/>
      <c r="F12" s="107"/>
      <c r="G12" s="107"/>
      <c r="H12" s="107"/>
      <c r="I12" s="107"/>
      <c r="J12" s="107"/>
      <c r="K12" s="107"/>
      <c r="L12" s="107"/>
      <c r="M12" s="107"/>
      <c r="S12" s="106"/>
      <c r="T12" s="106"/>
    </row>
    <row r="13" spans="1:20" ht="30" hidden="1" x14ac:dyDescent="0.25">
      <c r="C13" s="2" t="s">
        <v>217</v>
      </c>
      <c r="D13" s="107"/>
      <c r="E13" s="107"/>
      <c r="F13" s="107"/>
      <c r="G13" s="107"/>
      <c r="H13" s="107"/>
      <c r="I13" s="107"/>
      <c r="J13" s="107"/>
      <c r="K13" s="107"/>
      <c r="L13" s="107"/>
      <c r="M13" s="107"/>
      <c r="S13" s="106"/>
      <c r="T13" s="106"/>
    </row>
    <row r="14" spans="1:20" hidden="1" x14ac:dyDescent="0.25">
      <c r="C14" s="2" t="s">
        <v>218</v>
      </c>
      <c r="D14" s="107"/>
      <c r="E14" s="107"/>
      <c r="F14" s="107"/>
      <c r="G14" s="107"/>
      <c r="H14" s="107"/>
      <c r="I14" s="107"/>
      <c r="J14" s="107"/>
      <c r="K14" s="107"/>
      <c r="L14" s="107"/>
      <c r="M14" s="107"/>
      <c r="S14" s="106"/>
      <c r="T14" s="106"/>
    </row>
    <row r="15" spans="1:20" hidden="1" x14ac:dyDescent="0.25">
      <c r="C15" s="2" t="s">
        <v>219</v>
      </c>
      <c r="D15" s="107"/>
      <c r="E15" s="107"/>
      <c r="F15" s="107"/>
      <c r="G15" s="107"/>
      <c r="H15" s="107"/>
      <c r="I15" s="107"/>
      <c r="J15" s="107"/>
      <c r="K15" s="107"/>
      <c r="L15" s="107"/>
      <c r="M15" s="107"/>
      <c r="S15" s="106"/>
      <c r="T15" s="106"/>
    </row>
    <row r="16" spans="1:20" hidden="1" x14ac:dyDescent="0.25">
      <c r="C16" s="2" t="s">
        <v>220</v>
      </c>
      <c r="D16" s="107"/>
      <c r="E16" s="107"/>
      <c r="F16" s="107"/>
      <c r="G16" s="107"/>
      <c r="H16" s="107"/>
      <c r="I16" s="107"/>
      <c r="J16" s="107"/>
      <c r="K16" s="107"/>
      <c r="L16" s="107"/>
      <c r="M16" s="107"/>
      <c r="S16" s="106"/>
      <c r="T16" s="106"/>
    </row>
    <row r="17" spans="3:20" hidden="1" x14ac:dyDescent="0.25">
      <c r="C17" s="2" t="s">
        <v>221</v>
      </c>
      <c r="D17" s="107"/>
      <c r="E17" s="107"/>
      <c r="F17" s="107"/>
      <c r="G17" s="107"/>
      <c r="H17" s="107"/>
      <c r="I17" s="107"/>
      <c r="J17" s="107"/>
      <c r="K17" s="107"/>
      <c r="L17" s="107"/>
      <c r="M17" s="107"/>
      <c r="S17" s="106"/>
      <c r="T17" s="106"/>
    </row>
    <row r="18" spans="3:20" hidden="1" x14ac:dyDescent="0.25">
      <c r="C18" s="2" t="s">
        <v>222</v>
      </c>
      <c r="D18" s="107"/>
      <c r="E18" s="107"/>
      <c r="F18" s="107"/>
      <c r="G18" s="107"/>
      <c r="H18" s="107"/>
      <c r="I18" s="107"/>
      <c r="J18" s="107"/>
      <c r="K18" s="107"/>
      <c r="L18" s="107"/>
      <c r="M18" s="107"/>
      <c r="S18" s="106"/>
      <c r="T18" s="106"/>
    </row>
    <row r="19" spans="3:20" hidden="1" x14ac:dyDescent="0.25">
      <c r="C19" s="2" t="s">
        <v>223</v>
      </c>
      <c r="D19" s="107"/>
      <c r="E19" s="107"/>
      <c r="F19" s="107"/>
      <c r="G19" s="107"/>
      <c r="H19" s="107"/>
      <c r="I19" s="107"/>
      <c r="J19" s="107"/>
      <c r="K19" s="107"/>
      <c r="L19" s="107"/>
      <c r="M19" s="107"/>
      <c r="S19" s="106"/>
      <c r="T19" s="106"/>
    </row>
    <row r="20" spans="3:20" hidden="1" x14ac:dyDescent="0.25">
      <c r="C20" s="2" t="s">
        <v>224</v>
      </c>
      <c r="D20" s="107"/>
      <c r="E20" s="107"/>
      <c r="F20" s="107"/>
      <c r="G20" s="107"/>
      <c r="H20" s="107"/>
      <c r="I20" s="107"/>
      <c r="J20" s="107"/>
      <c r="K20" s="107"/>
      <c r="L20" s="107"/>
      <c r="M20" s="107"/>
      <c r="S20" s="106"/>
      <c r="T20" s="106"/>
    </row>
    <row r="21" spans="3:20" hidden="1" x14ac:dyDescent="0.25">
      <c r="C21" s="2" t="s">
        <v>225</v>
      </c>
      <c r="D21" s="107"/>
      <c r="E21" s="107"/>
      <c r="F21" s="107"/>
      <c r="G21" s="107"/>
      <c r="H21" s="107"/>
      <c r="I21" s="107"/>
      <c r="J21" s="107"/>
      <c r="K21" s="107"/>
      <c r="L21" s="107"/>
      <c r="M21" s="107"/>
      <c r="S21" s="106"/>
      <c r="T21" s="106"/>
    </row>
    <row r="22" spans="3:20" hidden="1" x14ac:dyDescent="0.25">
      <c r="C22" s="2" t="s">
        <v>226</v>
      </c>
      <c r="D22" s="107"/>
      <c r="E22" s="107"/>
      <c r="F22" s="107"/>
      <c r="G22" s="107"/>
      <c r="H22" s="107"/>
      <c r="I22" s="107"/>
      <c r="J22" s="107"/>
      <c r="K22" s="107"/>
      <c r="L22" s="107"/>
      <c r="M22" s="107"/>
      <c r="S22" s="106"/>
      <c r="T22" s="106"/>
    </row>
    <row r="23" spans="3:20" hidden="1" x14ac:dyDescent="0.25">
      <c r="C23" s="2" t="s">
        <v>227</v>
      </c>
      <c r="D23" s="107"/>
      <c r="E23" s="107"/>
      <c r="F23" s="107"/>
      <c r="G23" s="107"/>
      <c r="H23" s="107"/>
      <c r="I23" s="107"/>
      <c r="J23" s="107"/>
      <c r="K23" s="107"/>
      <c r="L23" s="107"/>
      <c r="M23" s="107"/>
      <c r="S23" s="106"/>
      <c r="T23" s="106"/>
    </row>
    <row r="24" spans="3:20" hidden="1" x14ac:dyDescent="0.25">
      <c r="C24" s="2" t="s">
        <v>228</v>
      </c>
      <c r="D24" s="107"/>
      <c r="E24" s="107"/>
      <c r="F24" s="107"/>
      <c r="G24" s="107"/>
      <c r="H24" s="107"/>
      <c r="I24" s="107"/>
      <c r="J24" s="107"/>
      <c r="K24" s="107"/>
      <c r="L24" s="107"/>
      <c r="M24" s="107"/>
      <c r="S24" s="106"/>
      <c r="T24" s="106"/>
    </row>
    <row r="25" spans="3:20" hidden="1" x14ac:dyDescent="0.25">
      <c r="C25" s="2" t="s">
        <v>229</v>
      </c>
      <c r="D25" s="107"/>
      <c r="E25" s="107"/>
      <c r="F25" s="107"/>
      <c r="G25" s="107"/>
      <c r="H25" s="107"/>
      <c r="I25" s="107"/>
      <c r="J25" s="107"/>
      <c r="K25" s="107"/>
      <c r="L25" s="107"/>
      <c r="M25" s="107"/>
      <c r="S25" s="106"/>
      <c r="T25" s="106"/>
    </row>
    <row r="26" spans="3:20" hidden="1" x14ac:dyDescent="0.25">
      <c r="C26" s="2" t="s">
        <v>230</v>
      </c>
      <c r="D26" s="107"/>
      <c r="E26" s="107"/>
      <c r="F26" s="107"/>
      <c r="G26" s="107"/>
      <c r="H26" s="107"/>
      <c r="I26" s="107"/>
      <c r="J26" s="107"/>
      <c r="K26" s="107"/>
      <c r="L26" s="107"/>
      <c r="M26" s="107"/>
      <c r="S26" s="106"/>
      <c r="T26" s="106"/>
    </row>
    <row r="27" spans="3:20" hidden="1" x14ac:dyDescent="0.25">
      <c r="C27" s="2" t="s">
        <v>231</v>
      </c>
      <c r="D27" s="107"/>
      <c r="E27" s="107"/>
      <c r="F27" s="107"/>
      <c r="G27" s="107"/>
      <c r="H27" s="107"/>
      <c r="I27" s="107"/>
      <c r="J27" s="107"/>
      <c r="K27" s="107"/>
      <c r="L27" s="107"/>
      <c r="M27" s="107"/>
      <c r="S27" s="106"/>
      <c r="T27" s="106"/>
    </row>
    <row r="28" spans="3:20" hidden="1" x14ac:dyDescent="0.25">
      <c r="C28" s="2" t="s">
        <v>232</v>
      </c>
      <c r="D28" s="107"/>
      <c r="E28" s="107"/>
      <c r="F28" s="107"/>
      <c r="G28" s="107"/>
      <c r="H28" s="107"/>
      <c r="I28" s="107"/>
      <c r="J28" s="107"/>
      <c r="K28" s="107"/>
      <c r="L28" s="107"/>
      <c r="M28" s="107"/>
      <c r="S28" s="106"/>
      <c r="T28" s="106"/>
    </row>
    <row r="29" spans="3:20" hidden="1" x14ac:dyDescent="0.25">
      <c r="C29" s="2" t="s">
        <v>233</v>
      </c>
      <c r="D29" s="107"/>
      <c r="E29" s="107"/>
      <c r="F29" s="107"/>
      <c r="G29" s="107"/>
      <c r="H29" s="107"/>
      <c r="I29" s="107"/>
      <c r="J29" s="107"/>
      <c r="K29" s="107"/>
      <c r="L29" s="107"/>
      <c r="M29" s="107"/>
      <c r="S29" s="106"/>
      <c r="T29" s="106"/>
    </row>
    <row r="30" spans="3:20" hidden="1" x14ac:dyDescent="0.25">
      <c r="C30" s="2" t="s">
        <v>234</v>
      </c>
      <c r="D30" s="107"/>
      <c r="E30" s="107"/>
      <c r="F30" s="107"/>
      <c r="G30" s="107"/>
      <c r="H30" s="107"/>
      <c r="I30" s="107"/>
      <c r="J30" s="107"/>
      <c r="K30" s="107"/>
      <c r="L30" s="107"/>
      <c r="M30" s="107"/>
      <c r="S30" s="106"/>
      <c r="T30" s="106"/>
    </row>
    <row r="31" spans="3:20" hidden="1" x14ac:dyDescent="0.25">
      <c r="C31" s="2" t="s">
        <v>235</v>
      </c>
      <c r="D31" s="107"/>
      <c r="E31" s="107"/>
      <c r="F31" s="107"/>
      <c r="G31" s="107"/>
      <c r="H31" s="107"/>
      <c r="I31" s="107"/>
      <c r="J31" s="107"/>
      <c r="K31" s="107"/>
      <c r="L31" s="107"/>
      <c r="M31" s="107"/>
      <c r="S31" s="106"/>
      <c r="T31" s="106"/>
    </row>
    <row r="32" spans="3:20" hidden="1" x14ac:dyDescent="0.25">
      <c r="C32" s="2" t="s">
        <v>236</v>
      </c>
      <c r="D32" s="107"/>
      <c r="E32" s="107"/>
      <c r="F32" s="107"/>
      <c r="G32" s="107"/>
      <c r="H32" s="107"/>
      <c r="I32" s="107"/>
      <c r="J32" s="107"/>
      <c r="K32" s="107"/>
      <c r="L32" s="107"/>
      <c r="M32" s="107"/>
      <c r="S32" s="106"/>
      <c r="T32" s="106"/>
    </row>
    <row r="33" spans="3:20" hidden="1" x14ac:dyDescent="0.25">
      <c r="C33" s="2" t="s">
        <v>237</v>
      </c>
      <c r="D33" s="107"/>
      <c r="E33" s="107"/>
      <c r="F33" s="107"/>
      <c r="G33" s="107"/>
      <c r="H33" s="107"/>
      <c r="I33" s="107"/>
      <c r="J33" s="107"/>
      <c r="K33" s="107"/>
      <c r="L33" s="107"/>
      <c r="M33" s="107"/>
      <c r="S33" s="106"/>
      <c r="T33" s="106"/>
    </row>
    <row r="34" spans="3:20" hidden="1" x14ac:dyDescent="0.25">
      <c r="C34" s="2" t="s">
        <v>238</v>
      </c>
      <c r="D34" s="107"/>
      <c r="E34" s="107"/>
      <c r="F34" s="107"/>
      <c r="G34" s="107"/>
      <c r="H34" s="107"/>
      <c r="I34" s="107"/>
      <c r="J34" s="107"/>
      <c r="K34" s="107"/>
      <c r="L34" s="107"/>
      <c r="M34" s="107"/>
      <c r="S34" s="106"/>
      <c r="T34" s="106"/>
    </row>
    <row r="35" spans="3:20" hidden="1" x14ac:dyDescent="0.25">
      <c r="C35" s="2" t="s">
        <v>239</v>
      </c>
      <c r="D35" s="107"/>
      <c r="E35" s="107"/>
      <c r="F35" s="107"/>
      <c r="G35" s="107"/>
      <c r="H35" s="107"/>
      <c r="I35" s="107"/>
      <c r="J35" s="107"/>
      <c r="K35" s="107"/>
      <c r="L35" s="107"/>
      <c r="M35" s="107"/>
      <c r="S35" s="106"/>
      <c r="T35" s="106"/>
    </row>
    <row r="36" spans="3:20" ht="30" hidden="1" x14ac:dyDescent="0.25">
      <c r="C36" s="2" t="s">
        <v>240</v>
      </c>
      <c r="D36" s="107"/>
      <c r="E36" s="107"/>
      <c r="F36" s="107"/>
      <c r="G36" s="107"/>
      <c r="H36" s="107"/>
      <c r="I36" s="107"/>
      <c r="J36" s="107"/>
      <c r="K36" s="107"/>
      <c r="L36" s="107"/>
      <c r="M36" s="107"/>
      <c r="S36" s="106"/>
      <c r="T36" s="106"/>
    </row>
    <row r="37" spans="3:20" hidden="1" x14ac:dyDescent="0.25">
      <c r="C37" s="2" t="s">
        <v>241</v>
      </c>
      <c r="D37" s="107"/>
      <c r="E37" s="107"/>
      <c r="F37" s="107"/>
      <c r="G37" s="107"/>
      <c r="H37" s="107"/>
      <c r="I37" s="107"/>
      <c r="J37" s="107"/>
      <c r="K37" s="107"/>
      <c r="L37" s="107"/>
      <c r="M37" s="107"/>
      <c r="S37" s="106"/>
      <c r="T37" s="106"/>
    </row>
    <row r="38" spans="3:20" hidden="1" x14ac:dyDescent="0.25">
      <c r="C38" s="2" t="s">
        <v>242</v>
      </c>
      <c r="D38" s="107"/>
      <c r="E38" s="107"/>
      <c r="F38" s="107"/>
      <c r="G38" s="107"/>
      <c r="H38" s="107"/>
      <c r="I38" s="107"/>
      <c r="J38" s="107"/>
      <c r="K38" s="107"/>
      <c r="L38" s="107"/>
      <c r="M38" s="107"/>
      <c r="S38" s="106"/>
      <c r="T38" s="106"/>
    </row>
    <row r="39" spans="3:20" hidden="1" x14ac:dyDescent="0.25">
      <c r="C39" s="2" t="s">
        <v>243</v>
      </c>
      <c r="D39" s="107"/>
      <c r="E39" s="107"/>
      <c r="F39" s="107"/>
      <c r="G39" s="107"/>
      <c r="H39" s="107"/>
      <c r="I39" s="107"/>
      <c r="J39" s="107"/>
      <c r="K39" s="107"/>
      <c r="L39" s="107"/>
      <c r="M39" s="107"/>
      <c r="S39" s="106"/>
      <c r="T39" s="106"/>
    </row>
    <row r="40" spans="3:20" hidden="1" x14ac:dyDescent="0.25">
      <c r="C40" s="2" t="s">
        <v>244</v>
      </c>
      <c r="D40" s="107"/>
      <c r="E40" s="107"/>
      <c r="F40" s="107"/>
      <c r="G40" s="107"/>
      <c r="H40" s="107"/>
      <c r="I40" s="107"/>
      <c r="J40" s="107"/>
      <c r="K40" s="107"/>
      <c r="L40" s="107"/>
      <c r="M40" s="107"/>
      <c r="S40" s="106"/>
      <c r="T40" s="106"/>
    </row>
    <row r="41" spans="3:20" hidden="1" x14ac:dyDescent="0.25">
      <c r="C41" s="2" t="s">
        <v>245</v>
      </c>
      <c r="D41" s="107"/>
      <c r="E41" s="107"/>
      <c r="F41" s="107"/>
      <c r="G41" s="107"/>
      <c r="H41" s="107"/>
      <c r="I41" s="107"/>
      <c r="J41" s="107"/>
      <c r="K41" s="107"/>
      <c r="L41" s="107"/>
      <c r="M41" s="107"/>
      <c r="S41" s="106"/>
      <c r="T41" s="106"/>
    </row>
    <row r="42" spans="3:20" hidden="1" x14ac:dyDescent="0.25">
      <c r="C42" s="2" t="s">
        <v>246</v>
      </c>
      <c r="D42" s="107"/>
      <c r="E42" s="107"/>
      <c r="F42" s="107"/>
      <c r="G42" s="107"/>
      <c r="H42" s="107"/>
      <c r="I42" s="107"/>
      <c r="J42" s="107"/>
      <c r="K42" s="107"/>
      <c r="L42" s="107"/>
      <c r="M42" s="107"/>
      <c r="S42" s="106"/>
      <c r="T42" s="106"/>
    </row>
    <row r="43" spans="3:20" hidden="1" x14ac:dyDescent="0.25">
      <c r="C43" s="2" t="s">
        <v>247</v>
      </c>
      <c r="D43" s="107"/>
      <c r="E43" s="107"/>
      <c r="F43" s="107"/>
      <c r="G43" s="107"/>
      <c r="H43" s="107"/>
      <c r="I43" s="107"/>
      <c r="J43" s="107"/>
      <c r="K43" s="107"/>
      <c r="L43" s="107"/>
      <c r="M43" s="107"/>
      <c r="S43" s="106"/>
      <c r="T43" s="106"/>
    </row>
    <row r="44" spans="3:20" hidden="1" x14ac:dyDescent="0.25">
      <c r="C44" s="2" t="s">
        <v>248</v>
      </c>
      <c r="D44" s="107"/>
      <c r="E44" s="107"/>
      <c r="F44" s="107"/>
      <c r="G44" s="107"/>
      <c r="H44" s="107"/>
      <c r="I44" s="107"/>
      <c r="J44" s="107"/>
      <c r="K44" s="107"/>
      <c r="L44" s="107"/>
      <c r="M44" s="107"/>
      <c r="S44" s="106"/>
      <c r="T44" s="106"/>
    </row>
    <row r="45" spans="3:20" hidden="1" x14ac:dyDescent="0.25">
      <c r="C45" s="2" t="s">
        <v>249</v>
      </c>
      <c r="D45" s="107"/>
      <c r="E45" s="107"/>
      <c r="F45" s="107"/>
      <c r="G45" s="107"/>
      <c r="H45" s="107"/>
      <c r="I45" s="107"/>
      <c r="J45" s="107"/>
      <c r="K45" s="107"/>
      <c r="L45" s="107"/>
      <c r="M45" s="107"/>
      <c r="S45" s="106"/>
      <c r="T45" s="106"/>
    </row>
    <row r="46" spans="3:20" hidden="1" x14ac:dyDescent="0.25">
      <c r="C46" s="2" t="s">
        <v>250</v>
      </c>
      <c r="D46" s="107"/>
      <c r="E46" s="107"/>
      <c r="F46" s="107"/>
      <c r="G46" s="107"/>
      <c r="H46" s="107"/>
      <c r="I46" s="107"/>
      <c r="J46" s="107"/>
      <c r="K46" s="107"/>
      <c r="L46" s="107"/>
      <c r="M46" s="107"/>
      <c r="S46" s="106"/>
      <c r="T46" s="106"/>
    </row>
    <row r="47" spans="3:20" hidden="1" x14ac:dyDescent="0.25">
      <c r="C47" s="2" t="s">
        <v>251</v>
      </c>
      <c r="D47" s="107"/>
      <c r="E47" s="107"/>
      <c r="F47" s="107"/>
      <c r="G47" s="107"/>
      <c r="H47" s="107"/>
      <c r="I47" s="107"/>
      <c r="J47" s="107"/>
      <c r="K47" s="107"/>
      <c r="L47" s="107"/>
      <c r="M47" s="107"/>
      <c r="S47" s="106"/>
      <c r="T47" s="106"/>
    </row>
    <row r="48" spans="3:20" hidden="1" x14ac:dyDescent="0.25">
      <c r="C48" s="2" t="s">
        <v>252</v>
      </c>
      <c r="D48" s="107"/>
      <c r="E48" s="107"/>
      <c r="F48" s="107"/>
      <c r="G48" s="107"/>
      <c r="H48" s="107"/>
      <c r="I48" s="107"/>
      <c r="J48" s="107"/>
      <c r="K48" s="107"/>
      <c r="L48" s="107"/>
      <c r="M48" s="107"/>
      <c r="S48" s="106"/>
      <c r="T48" s="106"/>
    </row>
    <row r="49" spans="3:57" hidden="1" x14ac:dyDescent="0.25">
      <c r="C49" s="2" t="s">
        <v>253</v>
      </c>
      <c r="D49" s="107"/>
      <c r="E49" s="107"/>
      <c r="F49" s="107"/>
      <c r="G49" s="107"/>
      <c r="H49" s="107"/>
      <c r="I49" s="107"/>
      <c r="J49" s="107"/>
      <c r="K49" s="107"/>
      <c r="L49" s="107"/>
      <c r="M49" s="107"/>
      <c r="S49" s="106"/>
      <c r="T49" s="106"/>
    </row>
    <row r="50" spans="3:57" hidden="1" x14ac:dyDescent="0.25">
      <c r="C50" s="2" t="s">
        <v>254</v>
      </c>
      <c r="D50" s="107"/>
      <c r="E50" s="107"/>
      <c r="F50" s="107"/>
      <c r="G50" s="107"/>
      <c r="H50" s="107"/>
      <c r="I50" s="107"/>
      <c r="J50" s="107"/>
      <c r="K50" s="107"/>
      <c r="L50" s="107"/>
      <c r="M50" s="107"/>
      <c r="S50" s="106"/>
      <c r="T50" s="106"/>
    </row>
    <row r="51" spans="3:57" hidden="1" x14ac:dyDescent="0.25">
      <c r="C51" s="2" t="s">
        <v>255</v>
      </c>
      <c r="D51" s="107"/>
      <c r="E51" s="107"/>
      <c r="F51" s="107"/>
      <c r="G51" s="107"/>
      <c r="H51" s="107"/>
      <c r="I51" s="107"/>
      <c r="J51" s="107"/>
      <c r="K51" s="107"/>
      <c r="L51" s="107"/>
      <c r="M51" s="107"/>
      <c r="S51" s="106"/>
      <c r="T51" s="106"/>
    </row>
    <row r="52" spans="3:57" hidden="1" x14ac:dyDescent="0.25">
      <c r="C52" s="2" t="s">
        <v>256</v>
      </c>
      <c r="D52" s="107"/>
      <c r="E52" s="107"/>
      <c r="F52" s="107"/>
      <c r="G52" s="107"/>
      <c r="H52" s="107"/>
      <c r="I52" s="107"/>
      <c r="J52" s="107"/>
      <c r="K52" s="107"/>
      <c r="L52" s="107"/>
      <c r="M52" s="107"/>
      <c r="S52" s="106"/>
      <c r="T52" s="106"/>
    </row>
    <row r="53" spans="3:57" hidden="1" x14ac:dyDescent="0.25">
      <c r="C53" s="2" t="s">
        <v>257</v>
      </c>
      <c r="D53" s="107"/>
      <c r="E53" s="107"/>
      <c r="F53" s="107"/>
      <c r="G53" s="107"/>
      <c r="H53" s="107"/>
      <c r="I53" s="107"/>
      <c r="J53" s="107"/>
      <c r="K53" s="107"/>
      <c r="L53" s="107"/>
      <c r="M53" s="107"/>
      <c r="S53" s="106"/>
      <c r="T53" s="106"/>
    </row>
    <row r="54" spans="3:57" hidden="1" x14ac:dyDescent="0.25">
      <c r="C54" s="2" t="s">
        <v>258</v>
      </c>
      <c r="D54" s="107"/>
      <c r="E54" s="107"/>
      <c r="F54" s="107"/>
      <c r="G54" s="107"/>
      <c r="H54" s="107"/>
      <c r="I54" s="107"/>
      <c r="J54" s="107"/>
      <c r="K54" s="107"/>
      <c r="L54" s="107"/>
      <c r="M54" s="107"/>
      <c r="S54" s="106"/>
      <c r="T54" s="106"/>
    </row>
    <row r="55" spans="3:57" hidden="1" x14ac:dyDescent="0.25">
      <c r="C55" s="2" t="s">
        <v>259</v>
      </c>
      <c r="D55" s="107"/>
      <c r="E55" s="107"/>
      <c r="F55" s="107"/>
      <c r="G55" s="107"/>
      <c r="H55" s="107"/>
      <c r="I55" s="107"/>
      <c r="J55" s="107"/>
      <c r="K55" s="107"/>
      <c r="L55" s="107"/>
      <c r="M55" s="107"/>
      <c r="S55" s="106"/>
      <c r="T55" s="106"/>
    </row>
    <row r="56" spans="3:57" hidden="1" x14ac:dyDescent="0.25">
      <c r="C56" s="2" t="s">
        <v>260</v>
      </c>
      <c r="D56" s="107"/>
      <c r="E56" s="107"/>
      <c r="F56" s="107"/>
      <c r="G56" s="107"/>
      <c r="H56" s="107"/>
      <c r="I56" s="107"/>
      <c r="J56" s="107"/>
      <c r="K56" s="107"/>
      <c r="L56" s="107"/>
      <c r="M56" s="107"/>
      <c r="S56" s="106"/>
      <c r="T56" s="106"/>
    </row>
    <row r="57" spans="3:57" hidden="1" x14ac:dyDescent="0.25">
      <c r="C57" s="2" t="s">
        <v>261</v>
      </c>
      <c r="D57" s="107"/>
      <c r="E57" s="107"/>
      <c r="F57" s="107"/>
      <c r="G57" s="107"/>
      <c r="H57" s="107"/>
      <c r="I57" s="107"/>
      <c r="J57" s="107"/>
      <c r="K57" s="107"/>
      <c r="L57" s="107"/>
      <c r="M57" s="107"/>
      <c r="S57" s="106"/>
      <c r="T57" s="106"/>
    </row>
    <row r="58" spans="3:57" hidden="1" x14ac:dyDescent="0.25">
      <c r="C58" s="2" t="s">
        <v>262</v>
      </c>
      <c r="D58" s="107"/>
      <c r="E58" s="107"/>
      <c r="F58" s="107"/>
      <c r="G58" s="107"/>
      <c r="H58" s="107"/>
      <c r="I58" s="107"/>
      <c r="J58" s="107"/>
      <c r="K58" s="107"/>
      <c r="L58" s="107"/>
      <c r="M58" s="107"/>
      <c r="S58" s="106"/>
      <c r="T58" s="106"/>
    </row>
    <row r="59" spans="3:57" hidden="1" x14ac:dyDescent="0.25">
      <c r="C59" s="2" t="s">
        <v>263</v>
      </c>
      <c r="D59" s="92" t="s">
        <v>279</v>
      </c>
      <c r="E59" s="92" t="s">
        <v>279</v>
      </c>
      <c r="F59" s="92" t="s">
        <v>279</v>
      </c>
      <c r="G59" s="107"/>
      <c r="H59" s="107"/>
      <c r="I59" s="92" t="s">
        <v>278</v>
      </c>
      <c r="J59" s="107"/>
      <c r="K59" s="107"/>
      <c r="L59" s="107"/>
      <c r="M59" s="107"/>
      <c r="S59" s="106"/>
      <c r="T59" s="106"/>
    </row>
    <row r="60" spans="3:57" hidden="1" x14ac:dyDescent="0.25">
      <c r="C60" s="2" t="s">
        <v>264</v>
      </c>
      <c r="D60" s="93" t="s">
        <v>281</v>
      </c>
      <c r="E60" s="93" t="s">
        <v>281</v>
      </c>
      <c r="F60" s="93" t="s">
        <v>281</v>
      </c>
      <c r="G60" s="91"/>
      <c r="H60" s="91"/>
      <c r="I60" s="93" t="s">
        <v>280</v>
      </c>
      <c r="J60" s="91"/>
      <c r="K60" s="91"/>
      <c r="L60" s="91"/>
      <c r="M60" s="91"/>
      <c r="S60" s="106"/>
      <c r="T60" s="106"/>
    </row>
    <row r="61" spans="3:57" ht="14.45" customHeight="1" x14ac:dyDescent="0.25">
      <c r="C61" s="235" t="s">
        <v>282</v>
      </c>
      <c r="D61" s="168" t="s">
        <v>283</v>
      </c>
      <c r="E61" s="168"/>
      <c r="F61" s="168"/>
      <c r="G61" s="234" t="s">
        <v>284</v>
      </c>
      <c r="H61" s="234" t="s">
        <v>285</v>
      </c>
      <c r="I61" s="231" t="s">
        <v>286</v>
      </c>
      <c r="J61" s="232" t="s">
        <v>287</v>
      </c>
      <c r="K61" s="234" t="s">
        <v>288</v>
      </c>
      <c r="L61" s="234"/>
      <c r="M61" s="234"/>
      <c r="N61" s="21"/>
      <c r="O61" s="21"/>
      <c r="P61" s="106"/>
      <c r="Q61" s="106"/>
      <c r="R61" s="229" t="s">
        <v>289</v>
      </c>
      <c r="S61" s="229" t="s">
        <v>290</v>
      </c>
      <c r="T61" s="229"/>
      <c r="U61" s="229"/>
    </row>
    <row r="62" spans="3:57" x14ac:dyDescent="0.25">
      <c r="C62" s="236"/>
      <c r="D62" s="101" t="s">
        <v>291</v>
      </c>
      <c r="E62" s="101" t="s">
        <v>292</v>
      </c>
      <c r="F62" s="101" t="s">
        <v>293</v>
      </c>
      <c r="G62" s="234"/>
      <c r="H62" s="234"/>
      <c r="I62" s="231"/>
      <c r="J62" s="233"/>
      <c r="K62" s="101" t="s">
        <v>291</v>
      </c>
      <c r="L62" s="101" t="s">
        <v>292</v>
      </c>
      <c r="M62" s="101" t="s">
        <v>293</v>
      </c>
      <c r="N62" s="21"/>
      <c r="O62" s="21"/>
      <c r="P62" s="106" t="s">
        <v>294</v>
      </c>
      <c r="Q62" s="106" t="s">
        <v>295</v>
      </c>
      <c r="R62" s="229"/>
      <c r="S62" s="106" t="s">
        <v>291</v>
      </c>
      <c r="T62" s="106" t="s">
        <v>292</v>
      </c>
      <c r="U62" s="106" t="s">
        <v>293</v>
      </c>
      <c r="V62" t="s">
        <v>291</v>
      </c>
      <c r="W62" t="s">
        <v>178</v>
      </c>
      <c r="X62" t="s">
        <v>296</v>
      </c>
      <c r="Y62" t="s">
        <v>297</v>
      </c>
      <c r="Z62" t="s">
        <v>298</v>
      </c>
      <c r="AA62" t="s">
        <v>299</v>
      </c>
      <c r="AB62" t="s">
        <v>300</v>
      </c>
      <c r="AC62" t="s">
        <v>301</v>
      </c>
      <c r="AD62" t="s">
        <v>302</v>
      </c>
      <c r="AE62" t="s">
        <v>303</v>
      </c>
      <c r="AF62" t="s">
        <v>304</v>
      </c>
      <c r="AG62" t="s">
        <v>295</v>
      </c>
      <c r="AH62" t="s">
        <v>292</v>
      </c>
      <c r="AI62" t="s">
        <v>178</v>
      </c>
      <c r="AJ62" t="s">
        <v>296</v>
      </c>
      <c r="AK62" t="s">
        <v>297</v>
      </c>
      <c r="AL62" t="s">
        <v>298</v>
      </c>
      <c r="AM62" t="s">
        <v>299</v>
      </c>
      <c r="AN62" t="s">
        <v>300</v>
      </c>
      <c r="AO62" t="s">
        <v>301</v>
      </c>
      <c r="AP62" t="s">
        <v>302</v>
      </c>
      <c r="AQ62" t="s">
        <v>303</v>
      </c>
      <c r="AR62" t="s">
        <v>304</v>
      </c>
      <c r="AS62" t="s">
        <v>295</v>
      </c>
      <c r="AT62" t="s">
        <v>293</v>
      </c>
      <c r="AU62" t="s">
        <v>178</v>
      </c>
      <c r="AV62" t="s">
        <v>296</v>
      </c>
      <c r="AW62" t="s">
        <v>297</v>
      </c>
      <c r="AX62" t="s">
        <v>298</v>
      </c>
      <c r="AY62" t="s">
        <v>299</v>
      </c>
      <c r="AZ62" t="s">
        <v>300</v>
      </c>
      <c r="BA62" t="s">
        <v>301</v>
      </c>
      <c r="BB62" t="s">
        <v>302</v>
      </c>
      <c r="BC62" t="s">
        <v>303</v>
      </c>
      <c r="BD62" t="s">
        <v>304</v>
      </c>
      <c r="BE62" t="s">
        <v>295</v>
      </c>
    </row>
    <row r="63" spans="3:57" x14ac:dyDescent="0.25">
      <c r="C63" s="72"/>
      <c r="D63" s="102"/>
      <c r="E63" s="102"/>
      <c r="F63" s="102"/>
      <c r="G63" s="73"/>
      <c r="H63" s="73"/>
      <c r="I63" s="102"/>
      <c r="J63" s="74"/>
      <c r="K63" s="75"/>
      <c r="L63" s="75"/>
      <c r="M63" s="75"/>
      <c r="N63" s="17"/>
      <c r="O63" s="17"/>
      <c r="P63" s="9">
        <f>DATEDIF(G63,H63,"M") + 1</f>
        <v>1</v>
      </c>
      <c r="Q63" s="8">
        <f>IF(I63="Annual", J63, (P63*J63))</f>
        <v>0</v>
      </c>
      <c r="R63" s="8">
        <f>IF(D63="Yes", K63,0) + IF(E63="Yes", L63,0) + IF(F63="Yes", M63,0)</f>
        <v>0</v>
      </c>
      <c r="S63" s="8">
        <f>IF(R63=0,0,IF(D63="Yes",K63/R63,0))*Q63</f>
        <v>0</v>
      </c>
      <c r="T63" s="8">
        <f>IF(R63=0,0,IF(E63="Yes",L63/R63,0))*Q63</f>
        <v>0</v>
      </c>
      <c r="U63" s="8">
        <f>IF(R63=0,0,IF(F63="Yes",M63/R63,0))*Q63</f>
        <v>0</v>
      </c>
      <c r="W63" s="20" t="str">
        <f>'Filing Information'!$O$2</f>
        <v>_0</v>
      </c>
      <c r="X63" t="e">
        <f>VLOOKUP('Flat Rate Revenue'!C63,'Filing Information'!$B$47:$C$102, 2, 0)</f>
        <v>#N/A</v>
      </c>
      <c r="Y63">
        <v>1</v>
      </c>
      <c r="Z63" s="7">
        <f>'Flat Rate Revenue'!G63</f>
        <v>0</v>
      </c>
      <c r="AA63" s="7">
        <f>'Flat Rate Revenue'!H63</f>
        <v>0</v>
      </c>
      <c r="AB63" s="11">
        <v>1</v>
      </c>
      <c r="AE63">
        <f>IF('Flat Rate Revenue'!I63="Annual", 1, 2)</f>
        <v>2</v>
      </c>
      <c r="AF63" s="87">
        <f>'Flat Rate Revenue'!K63</f>
        <v>0</v>
      </c>
      <c r="AG63">
        <f>'Flat Rate Revenue'!S63</f>
        <v>0</v>
      </c>
      <c r="AI63" s="20" t="str">
        <f>'Filing Information'!$O$2</f>
        <v>_0</v>
      </c>
      <c r="AJ63" t="e">
        <f>VLOOKUP('Flat Rate Revenue'!C63,'Filing Information'!$B$47:$C$102, 2, 0)</f>
        <v>#N/A</v>
      </c>
      <c r="AK63">
        <v>2</v>
      </c>
      <c r="AL63" s="7">
        <f>'Flat Rate Revenue'!G63</f>
        <v>0</v>
      </c>
      <c r="AM63" s="7">
        <f>'Flat Rate Revenue'!H63</f>
        <v>0</v>
      </c>
      <c r="AN63" s="11">
        <v>1</v>
      </c>
      <c r="AQ63">
        <f>IF('Flat Rate Revenue'!I63="Annual", 1, 2)</f>
        <v>2</v>
      </c>
      <c r="AR63" s="87">
        <f>'Flat Rate Revenue'!L63</f>
        <v>0</v>
      </c>
      <c r="AS63">
        <f>'Flat Rate Revenue'!T63</f>
        <v>0</v>
      </c>
      <c r="AU63" s="20" t="str">
        <f>'Filing Information'!$O$2</f>
        <v>_0</v>
      </c>
      <c r="AV63" t="e">
        <f>VLOOKUP('Flat Rate Revenue'!C63,'Filing Information'!$B$47:$C$102, 2, 0)</f>
        <v>#N/A</v>
      </c>
      <c r="AW63">
        <v>3</v>
      </c>
      <c r="AX63" s="7">
        <f>'Flat Rate Revenue'!G63</f>
        <v>0</v>
      </c>
      <c r="AY63" s="7">
        <f>'Flat Rate Revenue'!H63</f>
        <v>0</v>
      </c>
      <c r="AZ63" s="11">
        <v>1</v>
      </c>
      <c r="BC63">
        <f>IF('Flat Rate Revenue'!I63="Annual", 1, 2)</f>
        <v>2</v>
      </c>
      <c r="BD63" s="87">
        <f>'Flat Rate Revenue'!M63</f>
        <v>0</v>
      </c>
      <c r="BE63">
        <f>'Flat Rate Revenue'!U63</f>
        <v>0</v>
      </c>
    </row>
    <row r="64" spans="3:57" x14ac:dyDescent="0.25">
      <c r="C64" s="72"/>
      <c r="D64" s="102"/>
      <c r="E64" s="102"/>
      <c r="F64" s="102"/>
      <c r="G64" s="73"/>
      <c r="H64" s="73"/>
      <c r="I64" s="102"/>
      <c r="J64" s="74"/>
      <c r="K64" s="75"/>
      <c r="L64" s="75"/>
      <c r="M64" s="75"/>
      <c r="N64" s="17"/>
      <c r="O64" s="17"/>
      <c r="P64" s="9">
        <f t="shared" ref="P64:P87" si="0">DATEDIF(G64,H64,"M") + 1</f>
        <v>1</v>
      </c>
      <c r="Q64" s="8">
        <f t="shared" ref="Q64:Q87" si="1">IF(I64="Annual", J64, (P64*J64))</f>
        <v>0</v>
      </c>
      <c r="R64" s="8">
        <f t="shared" ref="R64:R87" si="2">IF(D64="Yes", K64,0) + IF(E64="Yes", L64,0) + IF(F64="Yes", M64,0)</f>
        <v>0</v>
      </c>
      <c r="S64" s="8">
        <f t="shared" ref="S64:S87" si="3">IF(R64=0,0,IF(D64="Yes",K64/R64,0))*Q64</f>
        <v>0</v>
      </c>
      <c r="T64" s="8">
        <f t="shared" ref="T64:T87" si="4">IF(R64=0,0,IF(E64="Yes",L64/R64,0))*Q64</f>
        <v>0</v>
      </c>
      <c r="U64" s="8">
        <f t="shared" ref="U64:U87" si="5">IF(R64=0,0,IF(F64="Yes",M64/R64,0))*Q64</f>
        <v>0</v>
      </c>
      <c r="W64" s="20" t="str">
        <f>'Filing Information'!$O$2</f>
        <v>_0</v>
      </c>
      <c r="X64" t="e">
        <f>VLOOKUP('Flat Rate Revenue'!C64,'Filing Information'!$B$47:$C$102, 2, 0)</f>
        <v>#N/A</v>
      </c>
      <c r="Y64">
        <v>1</v>
      </c>
      <c r="Z64" s="7">
        <f>'Flat Rate Revenue'!G64</f>
        <v>0</v>
      </c>
      <c r="AA64" s="7">
        <f>'Flat Rate Revenue'!H64</f>
        <v>0</v>
      </c>
      <c r="AB64" s="11">
        <v>1</v>
      </c>
      <c r="AE64">
        <f>IF('Flat Rate Revenue'!I64="Annual", 1, 2)</f>
        <v>2</v>
      </c>
      <c r="AF64" s="87">
        <f>'Flat Rate Revenue'!K64</f>
        <v>0</v>
      </c>
      <c r="AG64">
        <f>'Flat Rate Revenue'!S64</f>
        <v>0</v>
      </c>
      <c r="AI64" s="20" t="str">
        <f>'Filing Information'!$O$2</f>
        <v>_0</v>
      </c>
      <c r="AJ64" t="e">
        <f>VLOOKUP('Flat Rate Revenue'!C64,'Filing Information'!$B$47:$C$102, 2, 0)</f>
        <v>#N/A</v>
      </c>
      <c r="AK64">
        <v>2</v>
      </c>
      <c r="AL64" s="7">
        <f>'Flat Rate Revenue'!G64</f>
        <v>0</v>
      </c>
      <c r="AM64" s="7">
        <f>'Flat Rate Revenue'!H64</f>
        <v>0</v>
      </c>
      <c r="AN64" s="11">
        <v>1</v>
      </c>
      <c r="AQ64">
        <f>IF('Flat Rate Revenue'!I64="Annual", 1, 2)</f>
        <v>2</v>
      </c>
      <c r="AR64" s="87">
        <f>'Flat Rate Revenue'!L64</f>
        <v>0</v>
      </c>
      <c r="AS64">
        <f>'Flat Rate Revenue'!T64</f>
        <v>0</v>
      </c>
      <c r="AU64" s="20" t="str">
        <f>'Filing Information'!$O$2</f>
        <v>_0</v>
      </c>
      <c r="AV64" t="e">
        <f>VLOOKUP('Flat Rate Revenue'!C64,'Filing Information'!$B$47:$C$102, 2, 0)</f>
        <v>#N/A</v>
      </c>
      <c r="AW64">
        <v>3</v>
      </c>
      <c r="AX64" s="7">
        <f>'Flat Rate Revenue'!G64</f>
        <v>0</v>
      </c>
      <c r="AY64" s="7">
        <f>'Flat Rate Revenue'!H64</f>
        <v>0</v>
      </c>
      <c r="AZ64" s="11">
        <v>1</v>
      </c>
      <c r="BC64">
        <f>IF('Flat Rate Revenue'!I64="Annual", 1, 2)</f>
        <v>2</v>
      </c>
      <c r="BD64" s="87">
        <f>'Flat Rate Revenue'!M64</f>
        <v>0</v>
      </c>
      <c r="BE64">
        <f>'Flat Rate Revenue'!U64</f>
        <v>0</v>
      </c>
    </row>
    <row r="65" spans="3:57" x14ac:dyDescent="0.25">
      <c r="C65" s="72"/>
      <c r="D65" s="102"/>
      <c r="E65" s="102"/>
      <c r="F65" s="102"/>
      <c r="G65" s="73"/>
      <c r="H65" s="73"/>
      <c r="I65" s="102"/>
      <c r="J65" s="74"/>
      <c r="K65" s="75"/>
      <c r="L65" s="75"/>
      <c r="M65" s="75"/>
      <c r="N65" s="17"/>
      <c r="O65" s="17"/>
      <c r="P65" s="9">
        <f t="shared" si="0"/>
        <v>1</v>
      </c>
      <c r="Q65" s="8">
        <f t="shared" si="1"/>
        <v>0</v>
      </c>
      <c r="R65" s="8">
        <f t="shared" si="2"/>
        <v>0</v>
      </c>
      <c r="S65" s="8">
        <f t="shared" si="3"/>
        <v>0</v>
      </c>
      <c r="T65" s="8">
        <f t="shared" si="4"/>
        <v>0</v>
      </c>
      <c r="U65" s="8">
        <f t="shared" si="5"/>
        <v>0</v>
      </c>
      <c r="W65" s="20" t="str">
        <f>'Filing Information'!$O$2</f>
        <v>_0</v>
      </c>
      <c r="X65" t="e">
        <f>VLOOKUP('Flat Rate Revenue'!C65,'Filing Information'!$B$47:$C$102, 2, 0)</f>
        <v>#N/A</v>
      </c>
      <c r="Y65">
        <v>1</v>
      </c>
      <c r="Z65" s="7">
        <f>'Flat Rate Revenue'!G65</f>
        <v>0</v>
      </c>
      <c r="AA65" s="7">
        <f>'Flat Rate Revenue'!H65</f>
        <v>0</v>
      </c>
      <c r="AB65" s="11">
        <v>1</v>
      </c>
      <c r="AE65">
        <f>IF('Flat Rate Revenue'!I65="Annual", 1, 2)</f>
        <v>2</v>
      </c>
      <c r="AF65" s="87">
        <f>'Flat Rate Revenue'!K65</f>
        <v>0</v>
      </c>
      <c r="AG65">
        <f>'Flat Rate Revenue'!S65</f>
        <v>0</v>
      </c>
      <c r="AI65" s="20" t="str">
        <f>'Filing Information'!$O$2</f>
        <v>_0</v>
      </c>
      <c r="AJ65" t="e">
        <f>VLOOKUP('Flat Rate Revenue'!C65,'Filing Information'!$B$47:$C$102, 2, 0)</f>
        <v>#N/A</v>
      </c>
      <c r="AK65">
        <v>2</v>
      </c>
      <c r="AL65" s="7">
        <f>'Flat Rate Revenue'!G65</f>
        <v>0</v>
      </c>
      <c r="AM65" s="7">
        <f>'Flat Rate Revenue'!H65</f>
        <v>0</v>
      </c>
      <c r="AN65" s="11">
        <v>1</v>
      </c>
      <c r="AQ65">
        <f>IF('Flat Rate Revenue'!I65="Annual", 1, 2)</f>
        <v>2</v>
      </c>
      <c r="AR65" s="87">
        <f>'Flat Rate Revenue'!L65</f>
        <v>0</v>
      </c>
      <c r="AS65">
        <f>'Flat Rate Revenue'!T65</f>
        <v>0</v>
      </c>
      <c r="AU65" s="20" t="str">
        <f>'Filing Information'!$O$2</f>
        <v>_0</v>
      </c>
      <c r="AV65" t="e">
        <f>VLOOKUP('Flat Rate Revenue'!C65,'Filing Information'!$B$47:$C$102, 2, 0)</f>
        <v>#N/A</v>
      </c>
      <c r="AW65">
        <v>3</v>
      </c>
      <c r="AX65" s="7">
        <f>'Flat Rate Revenue'!G65</f>
        <v>0</v>
      </c>
      <c r="AY65" s="7">
        <f>'Flat Rate Revenue'!H65</f>
        <v>0</v>
      </c>
      <c r="AZ65" s="11">
        <v>1</v>
      </c>
      <c r="BC65">
        <f>IF('Flat Rate Revenue'!I65="Annual", 1, 2)</f>
        <v>2</v>
      </c>
      <c r="BD65" s="87">
        <f>'Flat Rate Revenue'!M65</f>
        <v>0</v>
      </c>
      <c r="BE65">
        <f>'Flat Rate Revenue'!U65</f>
        <v>0</v>
      </c>
    </row>
    <row r="66" spans="3:57" x14ac:dyDescent="0.25">
      <c r="C66" s="72"/>
      <c r="D66" s="102"/>
      <c r="E66" s="102"/>
      <c r="F66" s="102"/>
      <c r="G66" s="73"/>
      <c r="H66" s="73"/>
      <c r="I66" s="102"/>
      <c r="J66" s="74"/>
      <c r="K66" s="75"/>
      <c r="L66" s="75"/>
      <c r="M66" s="75"/>
      <c r="N66" s="17"/>
      <c r="O66" s="17"/>
      <c r="P66" s="9">
        <f t="shared" si="0"/>
        <v>1</v>
      </c>
      <c r="Q66" s="8">
        <f t="shared" si="1"/>
        <v>0</v>
      </c>
      <c r="R66" s="8">
        <f t="shared" si="2"/>
        <v>0</v>
      </c>
      <c r="S66" s="8">
        <f t="shared" si="3"/>
        <v>0</v>
      </c>
      <c r="T66" s="8">
        <f t="shared" si="4"/>
        <v>0</v>
      </c>
      <c r="U66" s="8">
        <f t="shared" si="5"/>
        <v>0</v>
      </c>
      <c r="W66" s="20" t="str">
        <f>'Filing Information'!$O$2</f>
        <v>_0</v>
      </c>
      <c r="X66" t="e">
        <f>VLOOKUP('Flat Rate Revenue'!C66,'Filing Information'!$B$47:$C$102, 2, 0)</f>
        <v>#N/A</v>
      </c>
      <c r="Y66">
        <v>1</v>
      </c>
      <c r="Z66" s="7">
        <f>'Flat Rate Revenue'!G66</f>
        <v>0</v>
      </c>
      <c r="AA66" s="7">
        <f>'Flat Rate Revenue'!H66</f>
        <v>0</v>
      </c>
      <c r="AB66" s="11">
        <v>1</v>
      </c>
      <c r="AE66">
        <f>IF('Flat Rate Revenue'!I66="Annual", 1, 2)</f>
        <v>2</v>
      </c>
      <c r="AF66" s="87">
        <f>'Flat Rate Revenue'!K66</f>
        <v>0</v>
      </c>
      <c r="AG66">
        <f>'Flat Rate Revenue'!S66</f>
        <v>0</v>
      </c>
      <c r="AI66" s="20" t="str">
        <f>'Filing Information'!$O$2</f>
        <v>_0</v>
      </c>
      <c r="AJ66" t="e">
        <f>VLOOKUP('Flat Rate Revenue'!C66,'Filing Information'!$B$47:$C$102, 2, 0)</f>
        <v>#N/A</v>
      </c>
      <c r="AK66">
        <v>2</v>
      </c>
      <c r="AL66" s="7">
        <f>'Flat Rate Revenue'!G66</f>
        <v>0</v>
      </c>
      <c r="AM66" s="7">
        <f>'Flat Rate Revenue'!H66</f>
        <v>0</v>
      </c>
      <c r="AN66" s="11">
        <v>1</v>
      </c>
      <c r="AQ66">
        <f>IF('Flat Rate Revenue'!I66="Annual", 1, 2)</f>
        <v>2</v>
      </c>
      <c r="AR66" s="87">
        <f>'Flat Rate Revenue'!L66</f>
        <v>0</v>
      </c>
      <c r="AS66">
        <f>'Flat Rate Revenue'!T66</f>
        <v>0</v>
      </c>
      <c r="AU66" s="20" t="str">
        <f>'Filing Information'!$O$2</f>
        <v>_0</v>
      </c>
      <c r="AV66" t="e">
        <f>VLOOKUP('Flat Rate Revenue'!C66,'Filing Information'!$B$47:$C$102, 2, 0)</f>
        <v>#N/A</v>
      </c>
      <c r="AW66">
        <v>3</v>
      </c>
      <c r="AX66" s="7">
        <f>'Flat Rate Revenue'!G66</f>
        <v>0</v>
      </c>
      <c r="AY66" s="7">
        <f>'Flat Rate Revenue'!H66</f>
        <v>0</v>
      </c>
      <c r="AZ66" s="11">
        <v>1</v>
      </c>
      <c r="BC66">
        <f>IF('Flat Rate Revenue'!I66="Annual", 1, 2)</f>
        <v>2</v>
      </c>
      <c r="BD66" s="87">
        <f>'Flat Rate Revenue'!M66</f>
        <v>0</v>
      </c>
      <c r="BE66">
        <f>'Flat Rate Revenue'!U66</f>
        <v>0</v>
      </c>
    </row>
    <row r="67" spans="3:57" x14ac:dyDescent="0.25">
      <c r="C67" s="72"/>
      <c r="D67" s="102"/>
      <c r="E67" s="102"/>
      <c r="F67" s="102"/>
      <c r="G67" s="73"/>
      <c r="H67" s="73"/>
      <c r="I67" s="102"/>
      <c r="J67" s="74"/>
      <c r="K67" s="75"/>
      <c r="L67" s="75"/>
      <c r="M67" s="75"/>
      <c r="N67" s="17"/>
      <c r="O67" s="17"/>
      <c r="P67" s="9">
        <f t="shared" si="0"/>
        <v>1</v>
      </c>
      <c r="Q67" s="8">
        <f t="shared" si="1"/>
        <v>0</v>
      </c>
      <c r="R67" s="8">
        <f t="shared" si="2"/>
        <v>0</v>
      </c>
      <c r="S67" s="8">
        <f t="shared" si="3"/>
        <v>0</v>
      </c>
      <c r="T67" s="8">
        <f t="shared" si="4"/>
        <v>0</v>
      </c>
      <c r="U67" s="8">
        <f t="shared" si="5"/>
        <v>0</v>
      </c>
      <c r="W67" s="20" t="str">
        <f>'Filing Information'!$O$2</f>
        <v>_0</v>
      </c>
      <c r="X67" t="e">
        <f>VLOOKUP('Flat Rate Revenue'!C67,'Filing Information'!$B$47:$C$102, 2, 0)</f>
        <v>#N/A</v>
      </c>
      <c r="Y67">
        <v>1</v>
      </c>
      <c r="Z67" s="7">
        <f>'Flat Rate Revenue'!G67</f>
        <v>0</v>
      </c>
      <c r="AA67" s="7">
        <f>'Flat Rate Revenue'!H67</f>
        <v>0</v>
      </c>
      <c r="AB67" s="11">
        <v>1</v>
      </c>
      <c r="AE67">
        <f>IF('Flat Rate Revenue'!I67="Annual", 1, 2)</f>
        <v>2</v>
      </c>
      <c r="AF67" s="87">
        <f>'Flat Rate Revenue'!K67</f>
        <v>0</v>
      </c>
      <c r="AG67">
        <f>'Flat Rate Revenue'!S67</f>
        <v>0</v>
      </c>
      <c r="AI67" s="20" t="str">
        <f>'Filing Information'!$O$2</f>
        <v>_0</v>
      </c>
      <c r="AJ67" t="e">
        <f>VLOOKUP('Flat Rate Revenue'!C67,'Filing Information'!$B$47:$C$102, 2, 0)</f>
        <v>#N/A</v>
      </c>
      <c r="AK67">
        <v>2</v>
      </c>
      <c r="AL67" s="7">
        <f>'Flat Rate Revenue'!G67</f>
        <v>0</v>
      </c>
      <c r="AM67" s="7">
        <f>'Flat Rate Revenue'!H67</f>
        <v>0</v>
      </c>
      <c r="AN67" s="11">
        <v>1</v>
      </c>
      <c r="AQ67">
        <f>IF('Flat Rate Revenue'!I67="Annual", 1, 2)</f>
        <v>2</v>
      </c>
      <c r="AR67" s="87">
        <f>'Flat Rate Revenue'!L67</f>
        <v>0</v>
      </c>
      <c r="AS67">
        <f>'Flat Rate Revenue'!T67</f>
        <v>0</v>
      </c>
      <c r="AU67" s="20" t="str">
        <f>'Filing Information'!$O$2</f>
        <v>_0</v>
      </c>
      <c r="AV67" t="e">
        <f>VLOOKUP('Flat Rate Revenue'!C67,'Filing Information'!$B$47:$C$102, 2, 0)</f>
        <v>#N/A</v>
      </c>
      <c r="AW67">
        <v>3</v>
      </c>
      <c r="AX67" s="7">
        <f>'Flat Rate Revenue'!G67</f>
        <v>0</v>
      </c>
      <c r="AY67" s="7">
        <f>'Flat Rate Revenue'!H67</f>
        <v>0</v>
      </c>
      <c r="AZ67" s="11">
        <v>1</v>
      </c>
      <c r="BC67">
        <f>IF('Flat Rate Revenue'!I67="Annual", 1, 2)</f>
        <v>2</v>
      </c>
      <c r="BD67" s="87">
        <f>'Flat Rate Revenue'!M67</f>
        <v>0</v>
      </c>
      <c r="BE67">
        <f>'Flat Rate Revenue'!U67</f>
        <v>0</v>
      </c>
    </row>
    <row r="68" spans="3:57" x14ac:dyDescent="0.25">
      <c r="C68" s="72"/>
      <c r="D68" s="102"/>
      <c r="E68" s="102"/>
      <c r="F68" s="102"/>
      <c r="G68" s="73"/>
      <c r="H68" s="73"/>
      <c r="I68" s="102"/>
      <c r="J68" s="74"/>
      <c r="K68" s="75"/>
      <c r="L68" s="75"/>
      <c r="M68" s="75"/>
      <c r="N68" s="17"/>
      <c r="O68" s="17"/>
      <c r="P68" s="9">
        <f t="shared" si="0"/>
        <v>1</v>
      </c>
      <c r="Q68" s="8">
        <f t="shared" si="1"/>
        <v>0</v>
      </c>
      <c r="R68" s="8">
        <f t="shared" si="2"/>
        <v>0</v>
      </c>
      <c r="S68" s="8">
        <f t="shared" si="3"/>
        <v>0</v>
      </c>
      <c r="T68" s="8">
        <f t="shared" si="4"/>
        <v>0</v>
      </c>
      <c r="U68" s="8">
        <f t="shared" si="5"/>
        <v>0</v>
      </c>
      <c r="W68" s="20" t="str">
        <f>'Filing Information'!$O$2</f>
        <v>_0</v>
      </c>
      <c r="X68" t="e">
        <f>VLOOKUP('Flat Rate Revenue'!C68,'Filing Information'!$B$47:$C$102, 2, 0)</f>
        <v>#N/A</v>
      </c>
      <c r="Y68">
        <v>1</v>
      </c>
      <c r="Z68" s="7">
        <f>'Flat Rate Revenue'!G68</f>
        <v>0</v>
      </c>
      <c r="AA68" s="7">
        <f>'Flat Rate Revenue'!H68</f>
        <v>0</v>
      </c>
      <c r="AB68" s="11">
        <v>1</v>
      </c>
      <c r="AE68">
        <f>IF('Flat Rate Revenue'!I68="Annual", 1, 2)</f>
        <v>2</v>
      </c>
      <c r="AF68" s="87">
        <f>'Flat Rate Revenue'!K68</f>
        <v>0</v>
      </c>
      <c r="AG68">
        <f>'Flat Rate Revenue'!S68</f>
        <v>0</v>
      </c>
      <c r="AI68" s="20" t="str">
        <f>'Filing Information'!$O$2</f>
        <v>_0</v>
      </c>
      <c r="AJ68" t="e">
        <f>VLOOKUP('Flat Rate Revenue'!C68,'Filing Information'!$B$47:$C$102, 2, 0)</f>
        <v>#N/A</v>
      </c>
      <c r="AK68">
        <v>2</v>
      </c>
      <c r="AL68" s="7">
        <f>'Flat Rate Revenue'!G68</f>
        <v>0</v>
      </c>
      <c r="AM68" s="7">
        <f>'Flat Rate Revenue'!H68</f>
        <v>0</v>
      </c>
      <c r="AN68" s="11">
        <v>1</v>
      </c>
      <c r="AQ68">
        <f>IF('Flat Rate Revenue'!I68="Annual", 1, 2)</f>
        <v>2</v>
      </c>
      <c r="AR68" s="87">
        <f>'Flat Rate Revenue'!L68</f>
        <v>0</v>
      </c>
      <c r="AS68">
        <f>'Flat Rate Revenue'!T68</f>
        <v>0</v>
      </c>
      <c r="AU68" s="20" t="str">
        <f>'Filing Information'!$O$2</f>
        <v>_0</v>
      </c>
      <c r="AV68" t="e">
        <f>VLOOKUP('Flat Rate Revenue'!C68,'Filing Information'!$B$47:$C$102, 2, 0)</f>
        <v>#N/A</v>
      </c>
      <c r="AW68">
        <v>3</v>
      </c>
      <c r="AX68" s="7">
        <f>'Flat Rate Revenue'!G68</f>
        <v>0</v>
      </c>
      <c r="AY68" s="7">
        <f>'Flat Rate Revenue'!H68</f>
        <v>0</v>
      </c>
      <c r="AZ68" s="11">
        <v>1</v>
      </c>
      <c r="BC68">
        <f>IF('Flat Rate Revenue'!I68="Annual", 1, 2)</f>
        <v>2</v>
      </c>
      <c r="BD68" s="87">
        <f>'Flat Rate Revenue'!M68</f>
        <v>0</v>
      </c>
      <c r="BE68">
        <f>'Flat Rate Revenue'!U68</f>
        <v>0</v>
      </c>
    </row>
    <row r="69" spans="3:57" x14ac:dyDescent="0.25">
      <c r="C69" s="72"/>
      <c r="D69" s="102"/>
      <c r="E69" s="102"/>
      <c r="F69" s="102"/>
      <c r="G69" s="73"/>
      <c r="H69" s="73"/>
      <c r="I69" s="102"/>
      <c r="J69" s="74"/>
      <c r="K69" s="75"/>
      <c r="L69" s="75"/>
      <c r="M69" s="75"/>
      <c r="N69" s="17"/>
      <c r="O69" s="17"/>
      <c r="P69" s="9">
        <f t="shared" si="0"/>
        <v>1</v>
      </c>
      <c r="Q69" s="8">
        <f t="shared" si="1"/>
        <v>0</v>
      </c>
      <c r="R69" s="8">
        <f t="shared" si="2"/>
        <v>0</v>
      </c>
      <c r="S69" s="8">
        <f t="shared" si="3"/>
        <v>0</v>
      </c>
      <c r="T69" s="8">
        <f t="shared" si="4"/>
        <v>0</v>
      </c>
      <c r="U69" s="8">
        <f t="shared" si="5"/>
        <v>0</v>
      </c>
      <c r="W69" s="20" t="str">
        <f>'Filing Information'!$O$2</f>
        <v>_0</v>
      </c>
      <c r="X69" t="e">
        <f>VLOOKUP('Flat Rate Revenue'!C69,'Filing Information'!$B$47:$C$102, 2, 0)</f>
        <v>#N/A</v>
      </c>
      <c r="Y69">
        <v>1</v>
      </c>
      <c r="Z69" s="7">
        <f>'Flat Rate Revenue'!G69</f>
        <v>0</v>
      </c>
      <c r="AA69" s="7">
        <f>'Flat Rate Revenue'!H69</f>
        <v>0</v>
      </c>
      <c r="AB69" s="11">
        <v>1</v>
      </c>
      <c r="AE69">
        <f>IF('Flat Rate Revenue'!I69="Annual", 1, 2)</f>
        <v>2</v>
      </c>
      <c r="AF69" s="87">
        <f>'Flat Rate Revenue'!K69</f>
        <v>0</v>
      </c>
      <c r="AG69">
        <f>'Flat Rate Revenue'!S69</f>
        <v>0</v>
      </c>
      <c r="AI69" s="20" t="str">
        <f>'Filing Information'!$O$2</f>
        <v>_0</v>
      </c>
      <c r="AJ69" t="e">
        <f>VLOOKUP('Flat Rate Revenue'!C69,'Filing Information'!$B$47:$C$102, 2, 0)</f>
        <v>#N/A</v>
      </c>
      <c r="AK69">
        <v>2</v>
      </c>
      <c r="AL69" s="7">
        <f>'Flat Rate Revenue'!G69</f>
        <v>0</v>
      </c>
      <c r="AM69" s="7">
        <f>'Flat Rate Revenue'!H69</f>
        <v>0</v>
      </c>
      <c r="AN69" s="11">
        <v>1</v>
      </c>
      <c r="AQ69">
        <f>IF('Flat Rate Revenue'!I69="Annual", 1, 2)</f>
        <v>2</v>
      </c>
      <c r="AR69" s="87">
        <f>'Flat Rate Revenue'!L69</f>
        <v>0</v>
      </c>
      <c r="AS69">
        <f>'Flat Rate Revenue'!T69</f>
        <v>0</v>
      </c>
      <c r="AU69" s="20" t="str">
        <f>'Filing Information'!$O$2</f>
        <v>_0</v>
      </c>
      <c r="AV69" t="e">
        <f>VLOOKUP('Flat Rate Revenue'!C69,'Filing Information'!$B$47:$C$102, 2, 0)</f>
        <v>#N/A</v>
      </c>
      <c r="AW69">
        <v>3</v>
      </c>
      <c r="AX69" s="7">
        <f>'Flat Rate Revenue'!G69</f>
        <v>0</v>
      </c>
      <c r="AY69" s="7">
        <f>'Flat Rate Revenue'!H69</f>
        <v>0</v>
      </c>
      <c r="AZ69" s="11">
        <v>1</v>
      </c>
      <c r="BC69">
        <f>IF('Flat Rate Revenue'!I69="Annual", 1, 2)</f>
        <v>2</v>
      </c>
      <c r="BD69" s="87">
        <f>'Flat Rate Revenue'!M69</f>
        <v>0</v>
      </c>
      <c r="BE69">
        <f>'Flat Rate Revenue'!U69</f>
        <v>0</v>
      </c>
    </row>
    <row r="70" spans="3:57" x14ac:dyDescent="0.25">
      <c r="C70" s="72"/>
      <c r="D70" s="102"/>
      <c r="E70" s="102"/>
      <c r="F70" s="102"/>
      <c r="G70" s="73"/>
      <c r="H70" s="73"/>
      <c r="I70" s="102"/>
      <c r="J70" s="74"/>
      <c r="K70" s="75"/>
      <c r="L70" s="75"/>
      <c r="M70" s="75"/>
      <c r="N70" s="17"/>
      <c r="O70" s="17"/>
      <c r="P70" s="9">
        <f t="shared" si="0"/>
        <v>1</v>
      </c>
      <c r="Q70" s="8">
        <f t="shared" si="1"/>
        <v>0</v>
      </c>
      <c r="R70" s="8">
        <f t="shared" si="2"/>
        <v>0</v>
      </c>
      <c r="S70" s="8">
        <f t="shared" si="3"/>
        <v>0</v>
      </c>
      <c r="T70" s="8">
        <f t="shared" si="4"/>
        <v>0</v>
      </c>
      <c r="U70" s="8">
        <f t="shared" si="5"/>
        <v>0</v>
      </c>
      <c r="W70" s="20" t="str">
        <f>'Filing Information'!$O$2</f>
        <v>_0</v>
      </c>
      <c r="X70" t="e">
        <f>VLOOKUP('Flat Rate Revenue'!C70,'Filing Information'!$B$47:$C$102, 2, 0)</f>
        <v>#N/A</v>
      </c>
      <c r="Y70">
        <v>1</v>
      </c>
      <c r="Z70" s="7">
        <f>'Flat Rate Revenue'!G70</f>
        <v>0</v>
      </c>
      <c r="AA70" s="7">
        <f>'Flat Rate Revenue'!H70</f>
        <v>0</v>
      </c>
      <c r="AB70" s="11">
        <v>1</v>
      </c>
      <c r="AE70">
        <f>IF('Flat Rate Revenue'!I70="Annual", 1, 2)</f>
        <v>2</v>
      </c>
      <c r="AF70" s="87">
        <f>'Flat Rate Revenue'!K70</f>
        <v>0</v>
      </c>
      <c r="AG70">
        <f>'Flat Rate Revenue'!S70</f>
        <v>0</v>
      </c>
      <c r="AI70" s="20" t="str">
        <f>'Filing Information'!$O$2</f>
        <v>_0</v>
      </c>
      <c r="AJ70" t="e">
        <f>VLOOKUP('Flat Rate Revenue'!C70,'Filing Information'!$B$47:$C$102, 2, 0)</f>
        <v>#N/A</v>
      </c>
      <c r="AK70">
        <v>2</v>
      </c>
      <c r="AL70" s="7">
        <f>'Flat Rate Revenue'!G70</f>
        <v>0</v>
      </c>
      <c r="AM70" s="7">
        <f>'Flat Rate Revenue'!H70</f>
        <v>0</v>
      </c>
      <c r="AN70" s="11">
        <v>1</v>
      </c>
      <c r="AQ70">
        <f>IF('Flat Rate Revenue'!I70="Annual", 1, 2)</f>
        <v>2</v>
      </c>
      <c r="AR70" s="87">
        <f>'Flat Rate Revenue'!L70</f>
        <v>0</v>
      </c>
      <c r="AS70">
        <f>'Flat Rate Revenue'!T70</f>
        <v>0</v>
      </c>
      <c r="AU70" s="20" t="str">
        <f>'Filing Information'!$O$2</f>
        <v>_0</v>
      </c>
      <c r="AV70" t="e">
        <f>VLOOKUP('Flat Rate Revenue'!C70,'Filing Information'!$B$47:$C$102, 2, 0)</f>
        <v>#N/A</v>
      </c>
      <c r="AW70">
        <v>3</v>
      </c>
      <c r="AX70" s="7">
        <f>'Flat Rate Revenue'!G70</f>
        <v>0</v>
      </c>
      <c r="AY70" s="7">
        <f>'Flat Rate Revenue'!H70</f>
        <v>0</v>
      </c>
      <c r="AZ70" s="11">
        <v>1</v>
      </c>
      <c r="BC70">
        <f>IF('Flat Rate Revenue'!I70="Annual", 1, 2)</f>
        <v>2</v>
      </c>
      <c r="BD70" s="87">
        <f>'Flat Rate Revenue'!M70</f>
        <v>0</v>
      </c>
      <c r="BE70">
        <f>'Flat Rate Revenue'!U70</f>
        <v>0</v>
      </c>
    </row>
    <row r="71" spans="3:57" x14ac:dyDescent="0.25">
      <c r="C71" s="72"/>
      <c r="D71" s="102"/>
      <c r="E71" s="102"/>
      <c r="F71" s="102"/>
      <c r="G71" s="73"/>
      <c r="H71" s="73"/>
      <c r="I71" s="102"/>
      <c r="J71" s="74"/>
      <c r="K71" s="75"/>
      <c r="L71" s="75"/>
      <c r="M71" s="75"/>
      <c r="N71" s="17"/>
      <c r="O71" s="17"/>
      <c r="P71" s="9">
        <f t="shared" si="0"/>
        <v>1</v>
      </c>
      <c r="Q71" s="8">
        <f t="shared" si="1"/>
        <v>0</v>
      </c>
      <c r="R71" s="8">
        <f t="shared" si="2"/>
        <v>0</v>
      </c>
      <c r="S71" s="8">
        <f t="shared" si="3"/>
        <v>0</v>
      </c>
      <c r="T71" s="8">
        <f t="shared" si="4"/>
        <v>0</v>
      </c>
      <c r="U71" s="8">
        <f t="shared" si="5"/>
        <v>0</v>
      </c>
      <c r="W71" s="20" t="str">
        <f>'Filing Information'!$O$2</f>
        <v>_0</v>
      </c>
      <c r="X71" t="e">
        <f>VLOOKUP('Flat Rate Revenue'!C71,'Filing Information'!$B$47:$C$102, 2, 0)</f>
        <v>#N/A</v>
      </c>
      <c r="Y71">
        <v>1</v>
      </c>
      <c r="Z71" s="7">
        <f>'Flat Rate Revenue'!G71</f>
        <v>0</v>
      </c>
      <c r="AA71" s="7">
        <f>'Flat Rate Revenue'!H71</f>
        <v>0</v>
      </c>
      <c r="AB71" s="11">
        <v>1</v>
      </c>
      <c r="AE71">
        <f>IF('Flat Rate Revenue'!I71="Annual", 1, 2)</f>
        <v>2</v>
      </c>
      <c r="AF71" s="87">
        <f>'Flat Rate Revenue'!K71</f>
        <v>0</v>
      </c>
      <c r="AG71">
        <f>'Flat Rate Revenue'!S71</f>
        <v>0</v>
      </c>
      <c r="AI71" s="20" t="str">
        <f>'Filing Information'!$O$2</f>
        <v>_0</v>
      </c>
      <c r="AJ71" t="e">
        <f>VLOOKUP('Flat Rate Revenue'!C71,'Filing Information'!$B$47:$C$102, 2, 0)</f>
        <v>#N/A</v>
      </c>
      <c r="AK71">
        <v>2</v>
      </c>
      <c r="AL71" s="7">
        <f>'Flat Rate Revenue'!G71</f>
        <v>0</v>
      </c>
      <c r="AM71" s="7">
        <f>'Flat Rate Revenue'!H71</f>
        <v>0</v>
      </c>
      <c r="AN71" s="11">
        <v>1</v>
      </c>
      <c r="AQ71">
        <f>IF('Flat Rate Revenue'!I71="Annual", 1, 2)</f>
        <v>2</v>
      </c>
      <c r="AR71" s="87">
        <f>'Flat Rate Revenue'!L71</f>
        <v>0</v>
      </c>
      <c r="AS71">
        <f>'Flat Rate Revenue'!T71</f>
        <v>0</v>
      </c>
      <c r="AU71" s="20" t="str">
        <f>'Filing Information'!$O$2</f>
        <v>_0</v>
      </c>
      <c r="AV71" t="e">
        <f>VLOOKUP('Flat Rate Revenue'!C71,'Filing Information'!$B$47:$C$102, 2, 0)</f>
        <v>#N/A</v>
      </c>
      <c r="AW71">
        <v>3</v>
      </c>
      <c r="AX71" s="7">
        <f>'Flat Rate Revenue'!G71</f>
        <v>0</v>
      </c>
      <c r="AY71" s="7">
        <f>'Flat Rate Revenue'!H71</f>
        <v>0</v>
      </c>
      <c r="AZ71" s="11">
        <v>1</v>
      </c>
      <c r="BC71">
        <f>IF('Flat Rate Revenue'!I71="Annual", 1, 2)</f>
        <v>2</v>
      </c>
      <c r="BD71" s="87">
        <f>'Flat Rate Revenue'!M71</f>
        <v>0</v>
      </c>
      <c r="BE71">
        <f>'Flat Rate Revenue'!U71</f>
        <v>0</v>
      </c>
    </row>
    <row r="72" spans="3:57" x14ac:dyDescent="0.25">
      <c r="C72" s="72"/>
      <c r="D72" s="102"/>
      <c r="E72" s="102"/>
      <c r="F72" s="102"/>
      <c r="G72" s="73"/>
      <c r="H72" s="73"/>
      <c r="I72" s="102"/>
      <c r="J72" s="74"/>
      <c r="K72" s="75"/>
      <c r="L72" s="75"/>
      <c r="M72" s="75"/>
      <c r="N72" s="17"/>
      <c r="O72" s="17"/>
      <c r="P72" s="9">
        <f t="shared" si="0"/>
        <v>1</v>
      </c>
      <c r="Q72" s="8">
        <f t="shared" si="1"/>
        <v>0</v>
      </c>
      <c r="R72" s="8">
        <f t="shared" si="2"/>
        <v>0</v>
      </c>
      <c r="S72" s="8">
        <f t="shared" si="3"/>
        <v>0</v>
      </c>
      <c r="T72" s="8">
        <f t="shared" si="4"/>
        <v>0</v>
      </c>
      <c r="U72" s="8">
        <f t="shared" si="5"/>
        <v>0</v>
      </c>
      <c r="W72" s="20" t="str">
        <f>'Filing Information'!$O$2</f>
        <v>_0</v>
      </c>
      <c r="X72" t="e">
        <f>VLOOKUP('Flat Rate Revenue'!C72,'Filing Information'!$B$47:$C$102, 2, 0)</f>
        <v>#N/A</v>
      </c>
      <c r="Y72">
        <v>1</v>
      </c>
      <c r="Z72" s="7">
        <f>'Flat Rate Revenue'!G72</f>
        <v>0</v>
      </c>
      <c r="AA72" s="7">
        <f>'Flat Rate Revenue'!H72</f>
        <v>0</v>
      </c>
      <c r="AB72" s="11">
        <v>1</v>
      </c>
      <c r="AE72">
        <f>IF('Flat Rate Revenue'!I72="Annual", 1, 2)</f>
        <v>2</v>
      </c>
      <c r="AF72" s="87">
        <f>'Flat Rate Revenue'!K72</f>
        <v>0</v>
      </c>
      <c r="AG72">
        <f>'Flat Rate Revenue'!S72</f>
        <v>0</v>
      </c>
      <c r="AI72" s="20" t="str">
        <f>'Filing Information'!$O$2</f>
        <v>_0</v>
      </c>
      <c r="AJ72" t="e">
        <f>VLOOKUP('Flat Rate Revenue'!C72,'Filing Information'!$B$47:$C$102, 2, 0)</f>
        <v>#N/A</v>
      </c>
      <c r="AK72">
        <v>2</v>
      </c>
      <c r="AL72" s="7">
        <f>'Flat Rate Revenue'!G72</f>
        <v>0</v>
      </c>
      <c r="AM72" s="7">
        <f>'Flat Rate Revenue'!H72</f>
        <v>0</v>
      </c>
      <c r="AN72" s="11">
        <v>1</v>
      </c>
      <c r="AQ72">
        <f>IF('Flat Rate Revenue'!I72="Annual", 1, 2)</f>
        <v>2</v>
      </c>
      <c r="AR72" s="87">
        <f>'Flat Rate Revenue'!L72</f>
        <v>0</v>
      </c>
      <c r="AS72">
        <f>'Flat Rate Revenue'!T72</f>
        <v>0</v>
      </c>
      <c r="AU72" s="20" t="str">
        <f>'Filing Information'!$O$2</f>
        <v>_0</v>
      </c>
      <c r="AV72" t="e">
        <f>VLOOKUP('Flat Rate Revenue'!C72,'Filing Information'!$B$47:$C$102, 2, 0)</f>
        <v>#N/A</v>
      </c>
      <c r="AW72">
        <v>3</v>
      </c>
      <c r="AX72" s="7">
        <f>'Flat Rate Revenue'!G72</f>
        <v>0</v>
      </c>
      <c r="AY72" s="7">
        <f>'Flat Rate Revenue'!H72</f>
        <v>0</v>
      </c>
      <c r="AZ72" s="11">
        <v>1</v>
      </c>
      <c r="BC72">
        <f>IF('Flat Rate Revenue'!I72="Annual", 1, 2)</f>
        <v>2</v>
      </c>
      <c r="BD72" s="87">
        <f>'Flat Rate Revenue'!M72</f>
        <v>0</v>
      </c>
      <c r="BE72">
        <f>'Flat Rate Revenue'!U72</f>
        <v>0</v>
      </c>
    </row>
    <row r="73" spans="3:57" x14ac:dyDescent="0.25">
      <c r="C73" s="72"/>
      <c r="D73" s="102"/>
      <c r="E73" s="102"/>
      <c r="F73" s="102"/>
      <c r="G73" s="73"/>
      <c r="H73" s="73"/>
      <c r="I73" s="102"/>
      <c r="J73" s="74"/>
      <c r="K73" s="75"/>
      <c r="L73" s="75"/>
      <c r="M73" s="75"/>
      <c r="N73" s="17"/>
      <c r="O73" s="17"/>
      <c r="P73" s="9">
        <f t="shared" si="0"/>
        <v>1</v>
      </c>
      <c r="Q73" s="8">
        <f t="shared" si="1"/>
        <v>0</v>
      </c>
      <c r="R73" s="8">
        <f t="shared" si="2"/>
        <v>0</v>
      </c>
      <c r="S73" s="8">
        <f t="shared" si="3"/>
        <v>0</v>
      </c>
      <c r="T73" s="8">
        <f t="shared" si="4"/>
        <v>0</v>
      </c>
      <c r="U73" s="8">
        <f t="shared" si="5"/>
        <v>0</v>
      </c>
      <c r="W73" s="20" t="str">
        <f>'Filing Information'!$O$2</f>
        <v>_0</v>
      </c>
      <c r="X73" t="e">
        <f>VLOOKUP('Flat Rate Revenue'!C73,'Filing Information'!$B$47:$C$102, 2, 0)</f>
        <v>#N/A</v>
      </c>
      <c r="Y73">
        <v>1</v>
      </c>
      <c r="Z73" s="7">
        <f>'Flat Rate Revenue'!G73</f>
        <v>0</v>
      </c>
      <c r="AA73" s="7">
        <f>'Flat Rate Revenue'!H73</f>
        <v>0</v>
      </c>
      <c r="AB73" s="11">
        <v>1</v>
      </c>
      <c r="AE73">
        <f>IF('Flat Rate Revenue'!I73="Annual", 1, 2)</f>
        <v>2</v>
      </c>
      <c r="AF73" s="87">
        <f>'Flat Rate Revenue'!K73</f>
        <v>0</v>
      </c>
      <c r="AG73">
        <f>'Flat Rate Revenue'!S73</f>
        <v>0</v>
      </c>
      <c r="AI73" s="20" t="str">
        <f>'Filing Information'!$O$2</f>
        <v>_0</v>
      </c>
      <c r="AJ73" t="e">
        <f>VLOOKUP('Flat Rate Revenue'!C73,'Filing Information'!$B$47:$C$102, 2, 0)</f>
        <v>#N/A</v>
      </c>
      <c r="AK73">
        <v>2</v>
      </c>
      <c r="AL73" s="7">
        <f>'Flat Rate Revenue'!G73</f>
        <v>0</v>
      </c>
      <c r="AM73" s="7">
        <f>'Flat Rate Revenue'!H73</f>
        <v>0</v>
      </c>
      <c r="AN73" s="11">
        <v>1</v>
      </c>
      <c r="AQ73">
        <f>IF('Flat Rate Revenue'!I73="Annual", 1, 2)</f>
        <v>2</v>
      </c>
      <c r="AR73" s="87">
        <f>'Flat Rate Revenue'!L73</f>
        <v>0</v>
      </c>
      <c r="AS73">
        <f>'Flat Rate Revenue'!T73</f>
        <v>0</v>
      </c>
      <c r="AU73" s="20" t="str">
        <f>'Filing Information'!$O$2</f>
        <v>_0</v>
      </c>
      <c r="AV73" t="e">
        <f>VLOOKUP('Flat Rate Revenue'!C73,'Filing Information'!$B$47:$C$102, 2, 0)</f>
        <v>#N/A</v>
      </c>
      <c r="AW73">
        <v>3</v>
      </c>
      <c r="AX73" s="7">
        <f>'Flat Rate Revenue'!G73</f>
        <v>0</v>
      </c>
      <c r="AY73" s="7">
        <f>'Flat Rate Revenue'!H73</f>
        <v>0</v>
      </c>
      <c r="AZ73" s="11">
        <v>1</v>
      </c>
      <c r="BC73">
        <f>IF('Flat Rate Revenue'!I73="Annual", 1, 2)</f>
        <v>2</v>
      </c>
      <c r="BD73" s="87">
        <f>'Flat Rate Revenue'!M73</f>
        <v>0</v>
      </c>
      <c r="BE73">
        <f>'Flat Rate Revenue'!U73</f>
        <v>0</v>
      </c>
    </row>
    <row r="74" spans="3:57" x14ac:dyDescent="0.25">
      <c r="C74" s="72"/>
      <c r="D74" s="102"/>
      <c r="E74" s="102"/>
      <c r="F74" s="102"/>
      <c r="G74" s="73"/>
      <c r="H74" s="73"/>
      <c r="I74" s="102"/>
      <c r="J74" s="74"/>
      <c r="K74" s="75"/>
      <c r="L74" s="75"/>
      <c r="M74" s="75"/>
      <c r="N74" s="17"/>
      <c r="O74" s="17"/>
      <c r="P74" s="9">
        <f t="shared" si="0"/>
        <v>1</v>
      </c>
      <c r="Q74" s="8">
        <f t="shared" si="1"/>
        <v>0</v>
      </c>
      <c r="R74" s="8">
        <f t="shared" si="2"/>
        <v>0</v>
      </c>
      <c r="S74" s="8">
        <f t="shared" si="3"/>
        <v>0</v>
      </c>
      <c r="T74" s="8">
        <f t="shared" si="4"/>
        <v>0</v>
      </c>
      <c r="U74" s="8">
        <f t="shared" si="5"/>
        <v>0</v>
      </c>
      <c r="W74" s="20" t="str">
        <f>'Filing Information'!$O$2</f>
        <v>_0</v>
      </c>
      <c r="X74" t="e">
        <f>VLOOKUP('Flat Rate Revenue'!C74,'Filing Information'!$B$47:$C$102, 2, 0)</f>
        <v>#N/A</v>
      </c>
      <c r="Y74">
        <v>1</v>
      </c>
      <c r="Z74" s="7">
        <f>'Flat Rate Revenue'!G74</f>
        <v>0</v>
      </c>
      <c r="AA74" s="7">
        <f>'Flat Rate Revenue'!H74</f>
        <v>0</v>
      </c>
      <c r="AB74" s="11">
        <v>1</v>
      </c>
      <c r="AE74">
        <f>IF('Flat Rate Revenue'!I74="Annual", 1, 2)</f>
        <v>2</v>
      </c>
      <c r="AF74" s="87">
        <f>'Flat Rate Revenue'!K74</f>
        <v>0</v>
      </c>
      <c r="AG74">
        <f>'Flat Rate Revenue'!S74</f>
        <v>0</v>
      </c>
      <c r="AI74" s="20" t="str">
        <f>'Filing Information'!$O$2</f>
        <v>_0</v>
      </c>
      <c r="AJ74" t="e">
        <f>VLOOKUP('Flat Rate Revenue'!C74,'Filing Information'!$B$47:$C$102, 2, 0)</f>
        <v>#N/A</v>
      </c>
      <c r="AK74">
        <v>2</v>
      </c>
      <c r="AL74" s="7">
        <f>'Flat Rate Revenue'!G74</f>
        <v>0</v>
      </c>
      <c r="AM74" s="7">
        <f>'Flat Rate Revenue'!H74</f>
        <v>0</v>
      </c>
      <c r="AN74" s="11">
        <v>1</v>
      </c>
      <c r="AQ74">
        <f>IF('Flat Rate Revenue'!I74="Annual", 1, 2)</f>
        <v>2</v>
      </c>
      <c r="AR74" s="87">
        <f>'Flat Rate Revenue'!L74</f>
        <v>0</v>
      </c>
      <c r="AS74">
        <f>'Flat Rate Revenue'!T74</f>
        <v>0</v>
      </c>
      <c r="AU74" s="20" t="str">
        <f>'Filing Information'!$O$2</f>
        <v>_0</v>
      </c>
      <c r="AV74" t="e">
        <f>VLOOKUP('Flat Rate Revenue'!C74,'Filing Information'!$B$47:$C$102, 2, 0)</f>
        <v>#N/A</v>
      </c>
      <c r="AW74">
        <v>3</v>
      </c>
      <c r="AX74" s="7">
        <f>'Flat Rate Revenue'!G74</f>
        <v>0</v>
      </c>
      <c r="AY74" s="7">
        <f>'Flat Rate Revenue'!H74</f>
        <v>0</v>
      </c>
      <c r="AZ74" s="11">
        <v>1</v>
      </c>
      <c r="BC74">
        <f>IF('Flat Rate Revenue'!I74="Annual", 1, 2)</f>
        <v>2</v>
      </c>
      <c r="BD74" s="87">
        <f>'Flat Rate Revenue'!M74</f>
        <v>0</v>
      </c>
      <c r="BE74">
        <f>'Flat Rate Revenue'!U74</f>
        <v>0</v>
      </c>
    </row>
    <row r="75" spans="3:57" x14ac:dyDescent="0.25">
      <c r="C75" s="72"/>
      <c r="D75" s="102"/>
      <c r="E75" s="102"/>
      <c r="F75" s="102"/>
      <c r="G75" s="73"/>
      <c r="H75" s="73"/>
      <c r="I75" s="102"/>
      <c r="J75" s="74"/>
      <c r="K75" s="75"/>
      <c r="L75" s="75"/>
      <c r="M75" s="75"/>
      <c r="N75" s="17"/>
      <c r="O75" s="17"/>
      <c r="P75" s="9">
        <f t="shared" si="0"/>
        <v>1</v>
      </c>
      <c r="Q75" s="8">
        <f t="shared" si="1"/>
        <v>0</v>
      </c>
      <c r="R75" s="8">
        <f t="shared" si="2"/>
        <v>0</v>
      </c>
      <c r="S75" s="8">
        <f t="shared" si="3"/>
        <v>0</v>
      </c>
      <c r="T75" s="8">
        <f t="shared" si="4"/>
        <v>0</v>
      </c>
      <c r="U75" s="8">
        <f t="shared" si="5"/>
        <v>0</v>
      </c>
      <c r="W75" s="20" t="str">
        <f>'Filing Information'!$O$2</f>
        <v>_0</v>
      </c>
      <c r="X75" t="e">
        <f>VLOOKUP('Flat Rate Revenue'!C75,'Filing Information'!$B$47:$C$102, 2, 0)</f>
        <v>#N/A</v>
      </c>
      <c r="Y75">
        <v>1</v>
      </c>
      <c r="Z75" s="7">
        <f>'Flat Rate Revenue'!G75</f>
        <v>0</v>
      </c>
      <c r="AA75" s="7">
        <f>'Flat Rate Revenue'!H75</f>
        <v>0</v>
      </c>
      <c r="AB75" s="11">
        <v>1</v>
      </c>
      <c r="AE75">
        <f>IF('Flat Rate Revenue'!I75="Annual", 1, 2)</f>
        <v>2</v>
      </c>
      <c r="AF75" s="87">
        <f>'Flat Rate Revenue'!K75</f>
        <v>0</v>
      </c>
      <c r="AG75">
        <f>'Flat Rate Revenue'!S75</f>
        <v>0</v>
      </c>
      <c r="AI75" s="20" t="str">
        <f>'Filing Information'!$O$2</f>
        <v>_0</v>
      </c>
      <c r="AJ75" t="e">
        <f>VLOOKUP('Flat Rate Revenue'!C75,'Filing Information'!$B$47:$C$102, 2, 0)</f>
        <v>#N/A</v>
      </c>
      <c r="AK75">
        <v>2</v>
      </c>
      <c r="AL75" s="7">
        <f>'Flat Rate Revenue'!G75</f>
        <v>0</v>
      </c>
      <c r="AM75" s="7">
        <f>'Flat Rate Revenue'!H75</f>
        <v>0</v>
      </c>
      <c r="AN75" s="11">
        <v>1</v>
      </c>
      <c r="AQ75">
        <f>IF('Flat Rate Revenue'!I75="Annual", 1, 2)</f>
        <v>2</v>
      </c>
      <c r="AR75" s="87">
        <f>'Flat Rate Revenue'!L75</f>
        <v>0</v>
      </c>
      <c r="AS75">
        <f>'Flat Rate Revenue'!T75</f>
        <v>0</v>
      </c>
      <c r="AU75" s="20" t="str">
        <f>'Filing Information'!$O$2</f>
        <v>_0</v>
      </c>
      <c r="AV75" t="e">
        <f>VLOOKUP('Flat Rate Revenue'!C75,'Filing Information'!$B$47:$C$102, 2, 0)</f>
        <v>#N/A</v>
      </c>
      <c r="AW75">
        <v>3</v>
      </c>
      <c r="AX75" s="7">
        <f>'Flat Rate Revenue'!G75</f>
        <v>0</v>
      </c>
      <c r="AY75" s="7">
        <f>'Flat Rate Revenue'!H75</f>
        <v>0</v>
      </c>
      <c r="AZ75" s="11">
        <v>1</v>
      </c>
      <c r="BC75">
        <f>IF('Flat Rate Revenue'!I75="Annual", 1, 2)</f>
        <v>2</v>
      </c>
      <c r="BD75" s="87">
        <f>'Flat Rate Revenue'!M75</f>
        <v>0</v>
      </c>
      <c r="BE75">
        <f>'Flat Rate Revenue'!U75</f>
        <v>0</v>
      </c>
    </row>
    <row r="76" spans="3:57" x14ac:dyDescent="0.25">
      <c r="C76" s="72"/>
      <c r="D76" s="102"/>
      <c r="E76" s="102"/>
      <c r="F76" s="102"/>
      <c r="G76" s="73"/>
      <c r="H76" s="73"/>
      <c r="I76" s="102"/>
      <c r="J76" s="74"/>
      <c r="K76" s="75"/>
      <c r="L76" s="75"/>
      <c r="M76" s="75"/>
      <c r="N76" s="17"/>
      <c r="O76" s="17"/>
      <c r="P76" s="9">
        <f t="shared" si="0"/>
        <v>1</v>
      </c>
      <c r="Q76" s="8">
        <f t="shared" si="1"/>
        <v>0</v>
      </c>
      <c r="R76" s="8">
        <f t="shared" si="2"/>
        <v>0</v>
      </c>
      <c r="S76" s="8">
        <f t="shared" si="3"/>
        <v>0</v>
      </c>
      <c r="T76" s="8">
        <f t="shared" si="4"/>
        <v>0</v>
      </c>
      <c r="U76" s="8">
        <f t="shared" si="5"/>
        <v>0</v>
      </c>
      <c r="W76" s="20" t="str">
        <f>'Filing Information'!$O$2</f>
        <v>_0</v>
      </c>
      <c r="X76" t="e">
        <f>VLOOKUP('Flat Rate Revenue'!C76,'Filing Information'!$B$47:$C$102, 2, 0)</f>
        <v>#N/A</v>
      </c>
      <c r="Y76">
        <v>1</v>
      </c>
      <c r="Z76" s="7">
        <f>'Flat Rate Revenue'!G76</f>
        <v>0</v>
      </c>
      <c r="AA76" s="7">
        <f>'Flat Rate Revenue'!H76</f>
        <v>0</v>
      </c>
      <c r="AB76" s="11">
        <v>1</v>
      </c>
      <c r="AE76">
        <f>IF('Flat Rate Revenue'!I76="Annual", 1, 2)</f>
        <v>2</v>
      </c>
      <c r="AF76" s="87">
        <f>'Flat Rate Revenue'!K76</f>
        <v>0</v>
      </c>
      <c r="AG76">
        <f>'Flat Rate Revenue'!S76</f>
        <v>0</v>
      </c>
      <c r="AI76" s="20" t="str">
        <f>'Filing Information'!$O$2</f>
        <v>_0</v>
      </c>
      <c r="AJ76" t="e">
        <f>VLOOKUP('Flat Rate Revenue'!C76,'Filing Information'!$B$47:$C$102, 2, 0)</f>
        <v>#N/A</v>
      </c>
      <c r="AK76">
        <v>2</v>
      </c>
      <c r="AL76" s="7">
        <f>'Flat Rate Revenue'!G76</f>
        <v>0</v>
      </c>
      <c r="AM76" s="7">
        <f>'Flat Rate Revenue'!H76</f>
        <v>0</v>
      </c>
      <c r="AN76" s="11">
        <v>1</v>
      </c>
      <c r="AQ76">
        <f>IF('Flat Rate Revenue'!I76="Annual", 1, 2)</f>
        <v>2</v>
      </c>
      <c r="AR76" s="87">
        <f>'Flat Rate Revenue'!L76</f>
        <v>0</v>
      </c>
      <c r="AS76">
        <f>'Flat Rate Revenue'!T76</f>
        <v>0</v>
      </c>
      <c r="AU76" s="20" t="str">
        <f>'Filing Information'!$O$2</f>
        <v>_0</v>
      </c>
      <c r="AV76" t="e">
        <f>VLOOKUP('Flat Rate Revenue'!C76,'Filing Information'!$B$47:$C$102, 2, 0)</f>
        <v>#N/A</v>
      </c>
      <c r="AW76">
        <v>3</v>
      </c>
      <c r="AX76" s="7">
        <f>'Flat Rate Revenue'!G76</f>
        <v>0</v>
      </c>
      <c r="AY76" s="7">
        <f>'Flat Rate Revenue'!H76</f>
        <v>0</v>
      </c>
      <c r="AZ76" s="11">
        <v>1</v>
      </c>
      <c r="BC76">
        <f>IF('Flat Rate Revenue'!I76="Annual", 1, 2)</f>
        <v>2</v>
      </c>
      <c r="BD76" s="87">
        <f>'Flat Rate Revenue'!M76</f>
        <v>0</v>
      </c>
      <c r="BE76">
        <f>'Flat Rate Revenue'!U76</f>
        <v>0</v>
      </c>
    </row>
    <row r="77" spans="3:57" x14ac:dyDescent="0.25">
      <c r="C77" s="72"/>
      <c r="D77" s="102"/>
      <c r="E77" s="102"/>
      <c r="F77" s="102"/>
      <c r="G77" s="73"/>
      <c r="H77" s="73"/>
      <c r="I77" s="102"/>
      <c r="J77" s="74"/>
      <c r="K77" s="75"/>
      <c r="L77" s="75"/>
      <c r="M77" s="75"/>
      <c r="N77" s="17"/>
      <c r="O77" s="17"/>
      <c r="P77" s="9">
        <f t="shared" si="0"/>
        <v>1</v>
      </c>
      <c r="Q77" s="8">
        <f t="shared" si="1"/>
        <v>0</v>
      </c>
      <c r="R77" s="8">
        <f t="shared" si="2"/>
        <v>0</v>
      </c>
      <c r="S77" s="8">
        <f t="shared" si="3"/>
        <v>0</v>
      </c>
      <c r="T77" s="8">
        <f t="shared" si="4"/>
        <v>0</v>
      </c>
      <c r="U77" s="8">
        <f t="shared" si="5"/>
        <v>0</v>
      </c>
      <c r="W77" s="20" t="str">
        <f>'Filing Information'!$O$2</f>
        <v>_0</v>
      </c>
      <c r="X77" t="e">
        <f>VLOOKUP('Flat Rate Revenue'!C77,'Filing Information'!$B$47:$C$102, 2, 0)</f>
        <v>#N/A</v>
      </c>
      <c r="Y77">
        <v>1</v>
      </c>
      <c r="Z77" s="7">
        <f>'Flat Rate Revenue'!G77</f>
        <v>0</v>
      </c>
      <c r="AA77" s="7">
        <f>'Flat Rate Revenue'!H77</f>
        <v>0</v>
      </c>
      <c r="AB77" s="11">
        <v>1</v>
      </c>
      <c r="AE77">
        <f>IF('Flat Rate Revenue'!I77="Annual", 1, 2)</f>
        <v>2</v>
      </c>
      <c r="AF77" s="87">
        <f>'Flat Rate Revenue'!K77</f>
        <v>0</v>
      </c>
      <c r="AG77">
        <f>'Flat Rate Revenue'!S77</f>
        <v>0</v>
      </c>
      <c r="AI77" s="20" t="str">
        <f>'Filing Information'!$O$2</f>
        <v>_0</v>
      </c>
      <c r="AJ77" t="e">
        <f>VLOOKUP('Flat Rate Revenue'!C77,'Filing Information'!$B$47:$C$102, 2, 0)</f>
        <v>#N/A</v>
      </c>
      <c r="AK77">
        <v>2</v>
      </c>
      <c r="AL77" s="7">
        <f>'Flat Rate Revenue'!G77</f>
        <v>0</v>
      </c>
      <c r="AM77" s="7">
        <f>'Flat Rate Revenue'!H77</f>
        <v>0</v>
      </c>
      <c r="AN77" s="11">
        <v>1</v>
      </c>
      <c r="AQ77">
        <f>IF('Flat Rate Revenue'!I77="Annual", 1, 2)</f>
        <v>2</v>
      </c>
      <c r="AR77" s="87">
        <f>'Flat Rate Revenue'!L77</f>
        <v>0</v>
      </c>
      <c r="AS77">
        <f>'Flat Rate Revenue'!T77</f>
        <v>0</v>
      </c>
      <c r="AU77" s="20" t="str">
        <f>'Filing Information'!$O$2</f>
        <v>_0</v>
      </c>
      <c r="AV77" t="e">
        <f>VLOOKUP('Flat Rate Revenue'!C77,'Filing Information'!$B$47:$C$102, 2, 0)</f>
        <v>#N/A</v>
      </c>
      <c r="AW77">
        <v>3</v>
      </c>
      <c r="AX77" s="7">
        <f>'Flat Rate Revenue'!G77</f>
        <v>0</v>
      </c>
      <c r="AY77" s="7">
        <f>'Flat Rate Revenue'!H77</f>
        <v>0</v>
      </c>
      <c r="AZ77" s="11">
        <v>1</v>
      </c>
      <c r="BC77">
        <f>IF('Flat Rate Revenue'!I77="Annual", 1, 2)</f>
        <v>2</v>
      </c>
      <c r="BD77" s="87">
        <f>'Flat Rate Revenue'!M77</f>
        <v>0</v>
      </c>
      <c r="BE77">
        <f>'Flat Rate Revenue'!U77</f>
        <v>0</v>
      </c>
    </row>
    <row r="78" spans="3:57" x14ac:dyDescent="0.25">
      <c r="C78" s="72"/>
      <c r="D78" s="102"/>
      <c r="E78" s="102"/>
      <c r="F78" s="102"/>
      <c r="G78" s="73"/>
      <c r="H78" s="73"/>
      <c r="I78" s="102"/>
      <c r="J78" s="74"/>
      <c r="K78" s="75"/>
      <c r="L78" s="75"/>
      <c r="M78" s="75"/>
      <c r="N78" s="17"/>
      <c r="O78" s="17"/>
      <c r="P78" s="9">
        <f t="shared" si="0"/>
        <v>1</v>
      </c>
      <c r="Q78" s="8">
        <f t="shared" si="1"/>
        <v>0</v>
      </c>
      <c r="R78" s="8">
        <f t="shared" si="2"/>
        <v>0</v>
      </c>
      <c r="S78" s="8">
        <f t="shared" si="3"/>
        <v>0</v>
      </c>
      <c r="T78" s="8">
        <f t="shared" si="4"/>
        <v>0</v>
      </c>
      <c r="U78" s="8">
        <f t="shared" si="5"/>
        <v>0</v>
      </c>
      <c r="W78" s="20" t="str">
        <f>'Filing Information'!$O$2</f>
        <v>_0</v>
      </c>
      <c r="X78" t="e">
        <f>VLOOKUP('Flat Rate Revenue'!C78,'Filing Information'!$B$47:$C$102, 2, 0)</f>
        <v>#N/A</v>
      </c>
      <c r="Y78">
        <v>1</v>
      </c>
      <c r="Z78" s="7">
        <f>'Flat Rate Revenue'!G78</f>
        <v>0</v>
      </c>
      <c r="AA78" s="7">
        <f>'Flat Rate Revenue'!H78</f>
        <v>0</v>
      </c>
      <c r="AB78" s="11">
        <v>1</v>
      </c>
      <c r="AE78">
        <f>IF('Flat Rate Revenue'!I78="Annual", 1, 2)</f>
        <v>2</v>
      </c>
      <c r="AF78" s="87">
        <f>'Flat Rate Revenue'!K78</f>
        <v>0</v>
      </c>
      <c r="AG78">
        <f>'Flat Rate Revenue'!S78</f>
        <v>0</v>
      </c>
      <c r="AI78" s="20" t="str">
        <f>'Filing Information'!$O$2</f>
        <v>_0</v>
      </c>
      <c r="AJ78" t="e">
        <f>VLOOKUP('Flat Rate Revenue'!C78,'Filing Information'!$B$47:$C$102, 2, 0)</f>
        <v>#N/A</v>
      </c>
      <c r="AK78">
        <v>2</v>
      </c>
      <c r="AL78" s="7">
        <f>'Flat Rate Revenue'!G78</f>
        <v>0</v>
      </c>
      <c r="AM78" s="7">
        <f>'Flat Rate Revenue'!H78</f>
        <v>0</v>
      </c>
      <c r="AN78" s="11">
        <v>1</v>
      </c>
      <c r="AQ78">
        <f>IF('Flat Rate Revenue'!I78="Annual", 1, 2)</f>
        <v>2</v>
      </c>
      <c r="AR78" s="87">
        <f>'Flat Rate Revenue'!L78</f>
        <v>0</v>
      </c>
      <c r="AS78">
        <f>'Flat Rate Revenue'!T78</f>
        <v>0</v>
      </c>
      <c r="AU78" s="20" t="str">
        <f>'Filing Information'!$O$2</f>
        <v>_0</v>
      </c>
      <c r="AV78" t="e">
        <f>VLOOKUP('Flat Rate Revenue'!C78,'Filing Information'!$B$47:$C$102, 2, 0)</f>
        <v>#N/A</v>
      </c>
      <c r="AW78">
        <v>3</v>
      </c>
      <c r="AX78" s="7">
        <f>'Flat Rate Revenue'!G78</f>
        <v>0</v>
      </c>
      <c r="AY78" s="7">
        <f>'Flat Rate Revenue'!H78</f>
        <v>0</v>
      </c>
      <c r="AZ78" s="11">
        <v>1</v>
      </c>
      <c r="BC78">
        <f>IF('Flat Rate Revenue'!I78="Annual", 1, 2)</f>
        <v>2</v>
      </c>
      <c r="BD78" s="87">
        <f>'Flat Rate Revenue'!M78</f>
        <v>0</v>
      </c>
      <c r="BE78">
        <f>'Flat Rate Revenue'!U78</f>
        <v>0</v>
      </c>
    </row>
    <row r="79" spans="3:57" x14ac:dyDescent="0.25">
      <c r="C79" s="72"/>
      <c r="D79" s="102"/>
      <c r="E79" s="102"/>
      <c r="F79" s="102"/>
      <c r="G79" s="73"/>
      <c r="H79" s="73"/>
      <c r="I79" s="102"/>
      <c r="J79" s="74"/>
      <c r="K79" s="75"/>
      <c r="L79" s="75"/>
      <c r="M79" s="75"/>
      <c r="N79" s="17"/>
      <c r="O79" s="17"/>
      <c r="P79" s="9">
        <f t="shared" si="0"/>
        <v>1</v>
      </c>
      <c r="Q79" s="8">
        <f t="shared" si="1"/>
        <v>0</v>
      </c>
      <c r="R79" s="8">
        <f t="shared" si="2"/>
        <v>0</v>
      </c>
      <c r="S79" s="8">
        <f t="shared" si="3"/>
        <v>0</v>
      </c>
      <c r="T79" s="8">
        <f t="shared" si="4"/>
        <v>0</v>
      </c>
      <c r="U79" s="8">
        <f t="shared" si="5"/>
        <v>0</v>
      </c>
      <c r="W79" s="20" t="str">
        <f>'Filing Information'!$O$2</f>
        <v>_0</v>
      </c>
      <c r="X79" t="e">
        <f>VLOOKUP('Flat Rate Revenue'!C79,'Filing Information'!$B$47:$C$102, 2, 0)</f>
        <v>#N/A</v>
      </c>
      <c r="Y79">
        <v>1</v>
      </c>
      <c r="Z79" s="7">
        <f>'Flat Rate Revenue'!G79</f>
        <v>0</v>
      </c>
      <c r="AA79" s="7">
        <f>'Flat Rate Revenue'!H79</f>
        <v>0</v>
      </c>
      <c r="AB79" s="11">
        <v>1</v>
      </c>
      <c r="AE79">
        <f>IF('Flat Rate Revenue'!I79="Annual", 1, 2)</f>
        <v>2</v>
      </c>
      <c r="AF79" s="87">
        <f>'Flat Rate Revenue'!K79</f>
        <v>0</v>
      </c>
      <c r="AG79">
        <f>'Flat Rate Revenue'!S79</f>
        <v>0</v>
      </c>
      <c r="AI79" s="20" t="str">
        <f>'Filing Information'!$O$2</f>
        <v>_0</v>
      </c>
      <c r="AJ79" t="e">
        <f>VLOOKUP('Flat Rate Revenue'!C79,'Filing Information'!$B$47:$C$102, 2, 0)</f>
        <v>#N/A</v>
      </c>
      <c r="AK79">
        <v>2</v>
      </c>
      <c r="AL79" s="7">
        <f>'Flat Rate Revenue'!G79</f>
        <v>0</v>
      </c>
      <c r="AM79" s="7">
        <f>'Flat Rate Revenue'!H79</f>
        <v>0</v>
      </c>
      <c r="AN79" s="11">
        <v>1</v>
      </c>
      <c r="AQ79">
        <f>IF('Flat Rate Revenue'!I79="Annual", 1, 2)</f>
        <v>2</v>
      </c>
      <c r="AR79" s="87">
        <f>'Flat Rate Revenue'!L79</f>
        <v>0</v>
      </c>
      <c r="AS79">
        <f>'Flat Rate Revenue'!T79</f>
        <v>0</v>
      </c>
      <c r="AU79" s="20" t="str">
        <f>'Filing Information'!$O$2</f>
        <v>_0</v>
      </c>
      <c r="AV79" t="e">
        <f>VLOOKUP('Flat Rate Revenue'!C79,'Filing Information'!$B$47:$C$102, 2, 0)</f>
        <v>#N/A</v>
      </c>
      <c r="AW79">
        <v>3</v>
      </c>
      <c r="AX79" s="7">
        <f>'Flat Rate Revenue'!G79</f>
        <v>0</v>
      </c>
      <c r="AY79" s="7">
        <f>'Flat Rate Revenue'!H79</f>
        <v>0</v>
      </c>
      <c r="AZ79" s="11">
        <v>1</v>
      </c>
      <c r="BC79">
        <f>IF('Flat Rate Revenue'!I79="Annual", 1, 2)</f>
        <v>2</v>
      </c>
      <c r="BD79" s="87">
        <f>'Flat Rate Revenue'!M79</f>
        <v>0</v>
      </c>
      <c r="BE79">
        <f>'Flat Rate Revenue'!U79</f>
        <v>0</v>
      </c>
    </row>
    <row r="80" spans="3:57" x14ac:dyDescent="0.25">
      <c r="C80" s="72"/>
      <c r="D80" s="102"/>
      <c r="E80" s="102"/>
      <c r="F80" s="102"/>
      <c r="G80" s="73"/>
      <c r="H80" s="73"/>
      <c r="I80" s="102"/>
      <c r="J80" s="74"/>
      <c r="K80" s="75"/>
      <c r="L80" s="75"/>
      <c r="M80" s="75"/>
      <c r="N80" s="17"/>
      <c r="O80" s="17"/>
      <c r="P80" s="9">
        <f t="shared" si="0"/>
        <v>1</v>
      </c>
      <c r="Q80" s="8">
        <f t="shared" si="1"/>
        <v>0</v>
      </c>
      <c r="R80" s="8">
        <f t="shared" si="2"/>
        <v>0</v>
      </c>
      <c r="S80" s="8">
        <f t="shared" si="3"/>
        <v>0</v>
      </c>
      <c r="T80" s="8">
        <f t="shared" si="4"/>
        <v>0</v>
      </c>
      <c r="U80" s="8">
        <f t="shared" si="5"/>
        <v>0</v>
      </c>
      <c r="W80" s="20" t="str">
        <f>'Filing Information'!$O$2</f>
        <v>_0</v>
      </c>
      <c r="X80" t="e">
        <f>VLOOKUP('Flat Rate Revenue'!C80,'Filing Information'!$B$47:$C$102, 2, 0)</f>
        <v>#N/A</v>
      </c>
      <c r="Y80">
        <v>1</v>
      </c>
      <c r="Z80" s="7">
        <f>'Flat Rate Revenue'!G80</f>
        <v>0</v>
      </c>
      <c r="AA80" s="7">
        <f>'Flat Rate Revenue'!H80</f>
        <v>0</v>
      </c>
      <c r="AB80" s="11">
        <v>1</v>
      </c>
      <c r="AE80">
        <f>IF('Flat Rate Revenue'!I80="Annual", 1, 2)</f>
        <v>2</v>
      </c>
      <c r="AF80" s="87">
        <f>'Flat Rate Revenue'!K80</f>
        <v>0</v>
      </c>
      <c r="AG80">
        <f>'Flat Rate Revenue'!S80</f>
        <v>0</v>
      </c>
      <c r="AI80" s="20" t="str">
        <f>'Filing Information'!$O$2</f>
        <v>_0</v>
      </c>
      <c r="AJ80" t="e">
        <f>VLOOKUP('Flat Rate Revenue'!C80,'Filing Information'!$B$47:$C$102, 2, 0)</f>
        <v>#N/A</v>
      </c>
      <c r="AK80">
        <v>2</v>
      </c>
      <c r="AL80" s="7">
        <f>'Flat Rate Revenue'!G80</f>
        <v>0</v>
      </c>
      <c r="AM80" s="7">
        <f>'Flat Rate Revenue'!H80</f>
        <v>0</v>
      </c>
      <c r="AN80" s="11">
        <v>1</v>
      </c>
      <c r="AQ80">
        <f>IF('Flat Rate Revenue'!I80="Annual", 1, 2)</f>
        <v>2</v>
      </c>
      <c r="AR80" s="87">
        <f>'Flat Rate Revenue'!L80</f>
        <v>0</v>
      </c>
      <c r="AS80">
        <f>'Flat Rate Revenue'!T80</f>
        <v>0</v>
      </c>
      <c r="AU80" s="20" t="str">
        <f>'Filing Information'!$O$2</f>
        <v>_0</v>
      </c>
      <c r="AV80" t="e">
        <f>VLOOKUP('Flat Rate Revenue'!C80,'Filing Information'!$B$47:$C$102, 2, 0)</f>
        <v>#N/A</v>
      </c>
      <c r="AW80">
        <v>3</v>
      </c>
      <c r="AX80" s="7">
        <f>'Flat Rate Revenue'!G80</f>
        <v>0</v>
      </c>
      <c r="AY80" s="7">
        <f>'Flat Rate Revenue'!H80</f>
        <v>0</v>
      </c>
      <c r="AZ80" s="11">
        <v>1</v>
      </c>
      <c r="BC80">
        <f>IF('Flat Rate Revenue'!I80="Annual", 1, 2)</f>
        <v>2</v>
      </c>
      <c r="BD80" s="87">
        <f>'Flat Rate Revenue'!M80</f>
        <v>0</v>
      </c>
      <c r="BE80">
        <f>'Flat Rate Revenue'!U80</f>
        <v>0</v>
      </c>
    </row>
    <row r="81" spans="3:57" x14ac:dyDescent="0.25">
      <c r="C81" s="72"/>
      <c r="D81" s="102"/>
      <c r="E81" s="102"/>
      <c r="F81" s="102"/>
      <c r="G81" s="73"/>
      <c r="H81" s="73"/>
      <c r="I81" s="102"/>
      <c r="J81" s="74"/>
      <c r="K81" s="75"/>
      <c r="L81" s="75"/>
      <c r="M81" s="75"/>
      <c r="N81" s="17"/>
      <c r="O81" s="17"/>
      <c r="P81" s="9">
        <f t="shared" si="0"/>
        <v>1</v>
      </c>
      <c r="Q81" s="8">
        <f t="shared" si="1"/>
        <v>0</v>
      </c>
      <c r="R81" s="8">
        <f t="shared" si="2"/>
        <v>0</v>
      </c>
      <c r="S81" s="8">
        <f t="shared" si="3"/>
        <v>0</v>
      </c>
      <c r="T81" s="8">
        <f t="shared" si="4"/>
        <v>0</v>
      </c>
      <c r="U81" s="8">
        <f t="shared" si="5"/>
        <v>0</v>
      </c>
      <c r="W81" s="20" t="str">
        <f>'Filing Information'!$O$2</f>
        <v>_0</v>
      </c>
      <c r="X81" t="e">
        <f>VLOOKUP('Flat Rate Revenue'!C81,'Filing Information'!$B$47:$C$102, 2, 0)</f>
        <v>#N/A</v>
      </c>
      <c r="Y81">
        <v>1</v>
      </c>
      <c r="Z81" s="7">
        <f>'Flat Rate Revenue'!G81</f>
        <v>0</v>
      </c>
      <c r="AA81" s="7">
        <f>'Flat Rate Revenue'!H81</f>
        <v>0</v>
      </c>
      <c r="AB81" s="11">
        <v>1</v>
      </c>
      <c r="AE81">
        <f>IF('Flat Rate Revenue'!I81="Annual", 1, 2)</f>
        <v>2</v>
      </c>
      <c r="AF81" s="87">
        <f>'Flat Rate Revenue'!K81</f>
        <v>0</v>
      </c>
      <c r="AG81">
        <f>'Flat Rate Revenue'!S81</f>
        <v>0</v>
      </c>
      <c r="AI81" s="20" t="str">
        <f>'Filing Information'!$O$2</f>
        <v>_0</v>
      </c>
      <c r="AJ81" t="e">
        <f>VLOOKUP('Flat Rate Revenue'!C81,'Filing Information'!$B$47:$C$102, 2, 0)</f>
        <v>#N/A</v>
      </c>
      <c r="AK81">
        <v>2</v>
      </c>
      <c r="AL81" s="7">
        <f>'Flat Rate Revenue'!G81</f>
        <v>0</v>
      </c>
      <c r="AM81" s="7">
        <f>'Flat Rate Revenue'!H81</f>
        <v>0</v>
      </c>
      <c r="AN81" s="11">
        <v>1</v>
      </c>
      <c r="AQ81">
        <f>IF('Flat Rate Revenue'!I81="Annual", 1, 2)</f>
        <v>2</v>
      </c>
      <c r="AR81" s="87">
        <f>'Flat Rate Revenue'!L81</f>
        <v>0</v>
      </c>
      <c r="AS81">
        <f>'Flat Rate Revenue'!T81</f>
        <v>0</v>
      </c>
      <c r="AU81" s="20" t="str">
        <f>'Filing Information'!$O$2</f>
        <v>_0</v>
      </c>
      <c r="AV81" t="e">
        <f>VLOOKUP('Flat Rate Revenue'!C81,'Filing Information'!$B$47:$C$102, 2, 0)</f>
        <v>#N/A</v>
      </c>
      <c r="AW81">
        <v>3</v>
      </c>
      <c r="AX81" s="7">
        <f>'Flat Rate Revenue'!G81</f>
        <v>0</v>
      </c>
      <c r="AY81" s="7">
        <f>'Flat Rate Revenue'!H81</f>
        <v>0</v>
      </c>
      <c r="AZ81" s="11">
        <v>1</v>
      </c>
      <c r="BC81">
        <f>IF('Flat Rate Revenue'!I81="Annual", 1, 2)</f>
        <v>2</v>
      </c>
      <c r="BD81" s="87">
        <f>'Flat Rate Revenue'!M81</f>
        <v>0</v>
      </c>
      <c r="BE81">
        <f>'Flat Rate Revenue'!U81</f>
        <v>0</v>
      </c>
    </row>
    <row r="82" spans="3:57" x14ac:dyDescent="0.25">
      <c r="C82" s="72"/>
      <c r="D82" s="102"/>
      <c r="E82" s="102"/>
      <c r="F82" s="102"/>
      <c r="G82" s="73"/>
      <c r="H82" s="73"/>
      <c r="I82" s="102"/>
      <c r="J82" s="74"/>
      <c r="K82" s="75"/>
      <c r="L82" s="75"/>
      <c r="M82" s="75"/>
      <c r="N82" s="17"/>
      <c r="O82" s="17"/>
      <c r="P82" s="9">
        <f t="shared" si="0"/>
        <v>1</v>
      </c>
      <c r="Q82" s="8">
        <f t="shared" si="1"/>
        <v>0</v>
      </c>
      <c r="R82" s="8">
        <f t="shared" si="2"/>
        <v>0</v>
      </c>
      <c r="S82" s="8">
        <f t="shared" si="3"/>
        <v>0</v>
      </c>
      <c r="T82" s="8">
        <f t="shared" si="4"/>
        <v>0</v>
      </c>
      <c r="U82" s="8">
        <f t="shared" si="5"/>
        <v>0</v>
      </c>
      <c r="W82" s="20" t="str">
        <f>'Filing Information'!$O$2</f>
        <v>_0</v>
      </c>
      <c r="X82" t="e">
        <f>VLOOKUP('Flat Rate Revenue'!C82,'Filing Information'!$B$47:$C$102, 2, 0)</f>
        <v>#N/A</v>
      </c>
      <c r="Y82">
        <v>1</v>
      </c>
      <c r="Z82" s="7">
        <f>'Flat Rate Revenue'!G82</f>
        <v>0</v>
      </c>
      <c r="AA82" s="7">
        <f>'Flat Rate Revenue'!H82</f>
        <v>0</v>
      </c>
      <c r="AB82" s="11">
        <v>1</v>
      </c>
      <c r="AE82">
        <f>IF('Flat Rate Revenue'!I82="Annual", 1, 2)</f>
        <v>2</v>
      </c>
      <c r="AF82" s="87">
        <f>'Flat Rate Revenue'!K82</f>
        <v>0</v>
      </c>
      <c r="AG82">
        <f>'Flat Rate Revenue'!S82</f>
        <v>0</v>
      </c>
      <c r="AI82" s="20" t="str">
        <f>'Filing Information'!$O$2</f>
        <v>_0</v>
      </c>
      <c r="AJ82" t="e">
        <f>VLOOKUP('Flat Rate Revenue'!C82,'Filing Information'!$B$47:$C$102, 2, 0)</f>
        <v>#N/A</v>
      </c>
      <c r="AK82">
        <v>2</v>
      </c>
      <c r="AL82" s="7">
        <f>'Flat Rate Revenue'!G82</f>
        <v>0</v>
      </c>
      <c r="AM82" s="7">
        <f>'Flat Rate Revenue'!H82</f>
        <v>0</v>
      </c>
      <c r="AN82" s="11">
        <v>1</v>
      </c>
      <c r="AQ82">
        <f>IF('Flat Rate Revenue'!I82="Annual", 1, 2)</f>
        <v>2</v>
      </c>
      <c r="AR82" s="87">
        <f>'Flat Rate Revenue'!L82</f>
        <v>0</v>
      </c>
      <c r="AS82">
        <f>'Flat Rate Revenue'!T82</f>
        <v>0</v>
      </c>
      <c r="AU82" s="20" t="str">
        <f>'Filing Information'!$O$2</f>
        <v>_0</v>
      </c>
      <c r="AV82" t="e">
        <f>VLOOKUP('Flat Rate Revenue'!C82,'Filing Information'!$B$47:$C$102, 2, 0)</f>
        <v>#N/A</v>
      </c>
      <c r="AW82">
        <v>3</v>
      </c>
      <c r="AX82" s="7">
        <f>'Flat Rate Revenue'!G82</f>
        <v>0</v>
      </c>
      <c r="AY82" s="7">
        <f>'Flat Rate Revenue'!H82</f>
        <v>0</v>
      </c>
      <c r="AZ82" s="11">
        <v>1</v>
      </c>
      <c r="BC82">
        <f>IF('Flat Rate Revenue'!I82="Annual", 1, 2)</f>
        <v>2</v>
      </c>
      <c r="BD82" s="87">
        <f>'Flat Rate Revenue'!M82</f>
        <v>0</v>
      </c>
      <c r="BE82">
        <f>'Flat Rate Revenue'!U82</f>
        <v>0</v>
      </c>
    </row>
    <row r="83" spans="3:57" x14ac:dyDescent="0.25">
      <c r="C83" s="72"/>
      <c r="D83" s="102"/>
      <c r="E83" s="102"/>
      <c r="F83" s="102"/>
      <c r="G83" s="73"/>
      <c r="H83" s="73"/>
      <c r="I83" s="102"/>
      <c r="J83" s="74"/>
      <c r="K83" s="75"/>
      <c r="L83" s="75"/>
      <c r="M83" s="75"/>
      <c r="N83" s="17"/>
      <c r="O83" s="17"/>
      <c r="P83" s="9">
        <f t="shared" si="0"/>
        <v>1</v>
      </c>
      <c r="Q83" s="8">
        <f t="shared" si="1"/>
        <v>0</v>
      </c>
      <c r="R83" s="8">
        <f t="shared" si="2"/>
        <v>0</v>
      </c>
      <c r="S83" s="8">
        <f t="shared" si="3"/>
        <v>0</v>
      </c>
      <c r="T83" s="8">
        <f t="shared" si="4"/>
        <v>0</v>
      </c>
      <c r="U83" s="8">
        <f t="shared" si="5"/>
        <v>0</v>
      </c>
      <c r="W83" s="20" t="str">
        <f>'Filing Information'!$O$2</f>
        <v>_0</v>
      </c>
      <c r="X83" t="e">
        <f>VLOOKUP('Flat Rate Revenue'!C83,'Filing Information'!$B$47:$C$102, 2, 0)</f>
        <v>#N/A</v>
      </c>
      <c r="Y83">
        <v>1</v>
      </c>
      <c r="Z83" s="7">
        <f>'Flat Rate Revenue'!G83</f>
        <v>0</v>
      </c>
      <c r="AA83" s="7">
        <f>'Flat Rate Revenue'!H83</f>
        <v>0</v>
      </c>
      <c r="AB83" s="11">
        <v>1</v>
      </c>
      <c r="AE83">
        <f>IF('Flat Rate Revenue'!I83="Annual", 1, 2)</f>
        <v>2</v>
      </c>
      <c r="AF83" s="87">
        <f>'Flat Rate Revenue'!K83</f>
        <v>0</v>
      </c>
      <c r="AG83">
        <f>'Flat Rate Revenue'!S83</f>
        <v>0</v>
      </c>
      <c r="AI83" s="20" t="str">
        <f>'Filing Information'!$O$2</f>
        <v>_0</v>
      </c>
      <c r="AJ83" t="e">
        <f>VLOOKUP('Flat Rate Revenue'!C83,'Filing Information'!$B$47:$C$102, 2, 0)</f>
        <v>#N/A</v>
      </c>
      <c r="AK83">
        <v>2</v>
      </c>
      <c r="AL83" s="7">
        <f>'Flat Rate Revenue'!G83</f>
        <v>0</v>
      </c>
      <c r="AM83" s="7">
        <f>'Flat Rate Revenue'!H83</f>
        <v>0</v>
      </c>
      <c r="AN83" s="11">
        <v>1</v>
      </c>
      <c r="AQ83">
        <f>IF('Flat Rate Revenue'!I83="Annual", 1, 2)</f>
        <v>2</v>
      </c>
      <c r="AR83" s="87">
        <f>'Flat Rate Revenue'!L83</f>
        <v>0</v>
      </c>
      <c r="AS83">
        <f>'Flat Rate Revenue'!T83</f>
        <v>0</v>
      </c>
      <c r="AU83" s="20" t="str">
        <f>'Filing Information'!$O$2</f>
        <v>_0</v>
      </c>
      <c r="AV83" t="e">
        <f>VLOOKUP('Flat Rate Revenue'!C83,'Filing Information'!$B$47:$C$102, 2, 0)</f>
        <v>#N/A</v>
      </c>
      <c r="AW83">
        <v>3</v>
      </c>
      <c r="AX83" s="7">
        <f>'Flat Rate Revenue'!G83</f>
        <v>0</v>
      </c>
      <c r="AY83" s="7">
        <f>'Flat Rate Revenue'!H83</f>
        <v>0</v>
      </c>
      <c r="AZ83" s="11">
        <v>1</v>
      </c>
      <c r="BC83">
        <f>IF('Flat Rate Revenue'!I83="Annual", 1, 2)</f>
        <v>2</v>
      </c>
      <c r="BD83" s="87">
        <f>'Flat Rate Revenue'!M83</f>
        <v>0</v>
      </c>
      <c r="BE83">
        <f>'Flat Rate Revenue'!U83</f>
        <v>0</v>
      </c>
    </row>
    <row r="84" spans="3:57" x14ac:dyDescent="0.25">
      <c r="C84" s="72"/>
      <c r="D84" s="102"/>
      <c r="E84" s="102"/>
      <c r="F84" s="102"/>
      <c r="G84" s="73"/>
      <c r="H84" s="73"/>
      <c r="I84" s="102"/>
      <c r="J84" s="74"/>
      <c r="K84" s="75"/>
      <c r="L84" s="75"/>
      <c r="M84" s="75"/>
      <c r="N84" s="17"/>
      <c r="O84" s="17"/>
      <c r="P84" s="9">
        <f t="shared" si="0"/>
        <v>1</v>
      </c>
      <c r="Q84" s="8">
        <f t="shared" si="1"/>
        <v>0</v>
      </c>
      <c r="R84" s="8">
        <f t="shared" si="2"/>
        <v>0</v>
      </c>
      <c r="S84" s="8">
        <f t="shared" si="3"/>
        <v>0</v>
      </c>
      <c r="T84" s="8">
        <f t="shared" si="4"/>
        <v>0</v>
      </c>
      <c r="U84" s="8">
        <f t="shared" si="5"/>
        <v>0</v>
      </c>
      <c r="W84" s="20" t="str">
        <f>'Filing Information'!$O$2</f>
        <v>_0</v>
      </c>
      <c r="X84" t="e">
        <f>VLOOKUP('Flat Rate Revenue'!C84,'Filing Information'!$B$47:$C$102, 2, 0)</f>
        <v>#N/A</v>
      </c>
      <c r="Y84">
        <v>1</v>
      </c>
      <c r="Z84" s="7">
        <f>'Flat Rate Revenue'!G84</f>
        <v>0</v>
      </c>
      <c r="AA84" s="7">
        <f>'Flat Rate Revenue'!H84</f>
        <v>0</v>
      </c>
      <c r="AB84" s="11">
        <v>1</v>
      </c>
      <c r="AE84">
        <f>IF('Flat Rate Revenue'!I84="Annual", 1, 2)</f>
        <v>2</v>
      </c>
      <c r="AF84" s="87">
        <f>'Flat Rate Revenue'!K84</f>
        <v>0</v>
      </c>
      <c r="AG84">
        <f>'Flat Rate Revenue'!S84</f>
        <v>0</v>
      </c>
      <c r="AI84" s="20" t="str">
        <f>'Filing Information'!$O$2</f>
        <v>_0</v>
      </c>
      <c r="AJ84" t="e">
        <f>VLOOKUP('Flat Rate Revenue'!C84,'Filing Information'!$B$47:$C$102, 2, 0)</f>
        <v>#N/A</v>
      </c>
      <c r="AK84">
        <v>2</v>
      </c>
      <c r="AL84" s="7">
        <f>'Flat Rate Revenue'!G84</f>
        <v>0</v>
      </c>
      <c r="AM84" s="7">
        <f>'Flat Rate Revenue'!H84</f>
        <v>0</v>
      </c>
      <c r="AN84" s="11">
        <v>1</v>
      </c>
      <c r="AQ84">
        <f>IF('Flat Rate Revenue'!I84="Annual", 1, 2)</f>
        <v>2</v>
      </c>
      <c r="AR84" s="87">
        <f>'Flat Rate Revenue'!L84</f>
        <v>0</v>
      </c>
      <c r="AS84">
        <f>'Flat Rate Revenue'!T84</f>
        <v>0</v>
      </c>
      <c r="AU84" s="20" t="str">
        <f>'Filing Information'!$O$2</f>
        <v>_0</v>
      </c>
      <c r="AV84" t="e">
        <f>VLOOKUP('Flat Rate Revenue'!C84,'Filing Information'!$B$47:$C$102, 2, 0)</f>
        <v>#N/A</v>
      </c>
      <c r="AW84">
        <v>3</v>
      </c>
      <c r="AX84" s="7">
        <f>'Flat Rate Revenue'!G84</f>
        <v>0</v>
      </c>
      <c r="AY84" s="7">
        <f>'Flat Rate Revenue'!H84</f>
        <v>0</v>
      </c>
      <c r="AZ84" s="11">
        <v>1</v>
      </c>
      <c r="BC84">
        <f>IF('Flat Rate Revenue'!I84="Annual", 1, 2)</f>
        <v>2</v>
      </c>
      <c r="BD84" s="87">
        <f>'Flat Rate Revenue'!M84</f>
        <v>0</v>
      </c>
      <c r="BE84">
        <f>'Flat Rate Revenue'!U84</f>
        <v>0</v>
      </c>
    </row>
    <row r="85" spans="3:57" x14ac:dyDescent="0.25">
      <c r="C85" s="72"/>
      <c r="D85" s="102"/>
      <c r="E85" s="102"/>
      <c r="F85" s="102"/>
      <c r="G85" s="73"/>
      <c r="H85" s="73"/>
      <c r="I85" s="102"/>
      <c r="J85" s="74"/>
      <c r="K85" s="75"/>
      <c r="L85" s="75"/>
      <c r="M85" s="75"/>
      <c r="N85" s="17"/>
      <c r="O85" s="17"/>
      <c r="P85" s="9">
        <f t="shared" si="0"/>
        <v>1</v>
      </c>
      <c r="Q85" s="8">
        <f t="shared" si="1"/>
        <v>0</v>
      </c>
      <c r="R85" s="8">
        <f t="shared" si="2"/>
        <v>0</v>
      </c>
      <c r="S85" s="8">
        <f t="shared" si="3"/>
        <v>0</v>
      </c>
      <c r="T85" s="8">
        <f t="shared" si="4"/>
        <v>0</v>
      </c>
      <c r="U85" s="8">
        <f t="shared" si="5"/>
        <v>0</v>
      </c>
      <c r="W85" s="20" t="str">
        <f>'Filing Information'!$O$2</f>
        <v>_0</v>
      </c>
      <c r="X85" t="e">
        <f>VLOOKUP('Flat Rate Revenue'!C85,'Filing Information'!$B$47:$C$102, 2, 0)</f>
        <v>#N/A</v>
      </c>
      <c r="Y85">
        <v>1</v>
      </c>
      <c r="Z85" s="7">
        <f>'Flat Rate Revenue'!G85</f>
        <v>0</v>
      </c>
      <c r="AA85" s="7">
        <f>'Flat Rate Revenue'!H85</f>
        <v>0</v>
      </c>
      <c r="AB85" s="11">
        <v>1</v>
      </c>
      <c r="AE85">
        <f>IF('Flat Rate Revenue'!I85="Annual", 1, 2)</f>
        <v>2</v>
      </c>
      <c r="AF85" s="87">
        <f>'Flat Rate Revenue'!K85</f>
        <v>0</v>
      </c>
      <c r="AG85">
        <f>'Flat Rate Revenue'!S85</f>
        <v>0</v>
      </c>
      <c r="AI85" s="20" t="str">
        <f>'Filing Information'!$O$2</f>
        <v>_0</v>
      </c>
      <c r="AJ85" t="e">
        <f>VLOOKUP('Flat Rate Revenue'!C85,'Filing Information'!$B$47:$C$102, 2, 0)</f>
        <v>#N/A</v>
      </c>
      <c r="AK85">
        <v>2</v>
      </c>
      <c r="AL85" s="7">
        <f>'Flat Rate Revenue'!G85</f>
        <v>0</v>
      </c>
      <c r="AM85" s="7">
        <f>'Flat Rate Revenue'!H85</f>
        <v>0</v>
      </c>
      <c r="AN85" s="11">
        <v>1</v>
      </c>
      <c r="AQ85">
        <f>IF('Flat Rate Revenue'!I85="Annual", 1, 2)</f>
        <v>2</v>
      </c>
      <c r="AR85" s="87">
        <f>'Flat Rate Revenue'!L85</f>
        <v>0</v>
      </c>
      <c r="AS85">
        <f>'Flat Rate Revenue'!T85</f>
        <v>0</v>
      </c>
      <c r="AU85" s="20" t="str">
        <f>'Filing Information'!$O$2</f>
        <v>_0</v>
      </c>
      <c r="AV85" t="e">
        <f>VLOOKUP('Flat Rate Revenue'!C85,'Filing Information'!$B$47:$C$102, 2, 0)</f>
        <v>#N/A</v>
      </c>
      <c r="AW85">
        <v>3</v>
      </c>
      <c r="AX85" s="7">
        <f>'Flat Rate Revenue'!G85</f>
        <v>0</v>
      </c>
      <c r="AY85" s="7">
        <f>'Flat Rate Revenue'!H85</f>
        <v>0</v>
      </c>
      <c r="AZ85" s="11">
        <v>1</v>
      </c>
      <c r="BC85">
        <f>IF('Flat Rate Revenue'!I85="Annual", 1, 2)</f>
        <v>2</v>
      </c>
      <c r="BD85" s="87">
        <f>'Flat Rate Revenue'!M85</f>
        <v>0</v>
      </c>
      <c r="BE85">
        <f>'Flat Rate Revenue'!U85</f>
        <v>0</v>
      </c>
    </row>
    <row r="86" spans="3:57" x14ac:dyDescent="0.25">
      <c r="C86" s="72"/>
      <c r="D86" s="102"/>
      <c r="E86" s="102"/>
      <c r="F86" s="102"/>
      <c r="G86" s="73"/>
      <c r="H86" s="73"/>
      <c r="I86" s="102"/>
      <c r="J86" s="74"/>
      <c r="K86" s="75"/>
      <c r="L86" s="75"/>
      <c r="M86" s="75"/>
      <c r="N86" s="17"/>
      <c r="O86" s="17"/>
      <c r="P86" s="9">
        <f t="shared" si="0"/>
        <v>1</v>
      </c>
      <c r="Q86" s="8">
        <f t="shared" si="1"/>
        <v>0</v>
      </c>
      <c r="R86" s="8">
        <f t="shared" si="2"/>
        <v>0</v>
      </c>
      <c r="S86" s="8">
        <f t="shared" si="3"/>
        <v>0</v>
      </c>
      <c r="T86" s="8">
        <f t="shared" si="4"/>
        <v>0</v>
      </c>
      <c r="U86" s="8">
        <f t="shared" si="5"/>
        <v>0</v>
      </c>
      <c r="W86" s="20" t="str">
        <f>'Filing Information'!$O$2</f>
        <v>_0</v>
      </c>
      <c r="X86" t="e">
        <f>VLOOKUP('Flat Rate Revenue'!C86,'Filing Information'!$B$47:$C$102, 2, 0)</f>
        <v>#N/A</v>
      </c>
      <c r="Y86">
        <v>1</v>
      </c>
      <c r="Z86" s="7">
        <f>'Flat Rate Revenue'!G86</f>
        <v>0</v>
      </c>
      <c r="AA86" s="7">
        <f>'Flat Rate Revenue'!H86</f>
        <v>0</v>
      </c>
      <c r="AB86" s="11">
        <v>1</v>
      </c>
      <c r="AE86">
        <f>IF('Flat Rate Revenue'!I86="Annual", 1, 2)</f>
        <v>2</v>
      </c>
      <c r="AF86" s="87">
        <f>'Flat Rate Revenue'!K86</f>
        <v>0</v>
      </c>
      <c r="AG86">
        <f>'Flat Rate Revenue'!S86</f>
        <v>0</v>
      </c>
      <c r="AI86" s="20" t="str">
        <f>'Filing Information'!$O$2</f>
        <v>_0</v>
      </c>
      <c r="AJ86" t="e">
        <f>VLOOKUP('Flat Rate Revenue'!C86,'Filing Information'!$B$47:$C$102, 2, 0)</f>
        <v>#N/A</v>
      </c>
      <c r="AK86">
        <v>2</v>
      </c>
      <c r="AL86" s="7">
        <f>'Flat Rate Revenue'!G86</f>
        <v>0</v>
      </c>
      <c r="AM86" s="7">
        <f>'Flat Rate Revenue'!H86</f>
        <v>0</v>
      </c>
      <c r="AN86" s="11">
        <v>1</v>
      </c>
      <c r="AQ86">
        <f>IF('Flat Rate Revenue'!I86="Annual", 1, 2)</f>
        <v>2</v>
      </c>
      <c r="AR86" s="87">
        <f>'Flat Rate Revenue'!L86</f>
        <v>0</v>
      </c>
      <c r="AS86">
        <f>'Flat Rate Revenue'!T86</f>
        <v>0</v>
      </c>
      <c r="AU86" s="20" t="str">
        <f>'Filing Information'!$O$2</f>
        <v>_0</v>
      </c>
      <c r="AV86" t="e">
        <f>VLOOKUP('Flat Rate Revenue'!C86,'Filing Information'!$B$47:$C$102, 2, 0)</f>
        <v>#N/A</v>
      </c>
      <c r="AW86">
        <v>3</v>
      </c>
      <c r="AX86" s="7">
        <f>'Flat Rate Revenue'!G86</f>
        <v>0</v>
      </c>
      <c r="AY86" s="7">
        <f>'Flat Rate Revenue'!H86</f>
        <v>0</v>
      </c>
      <c r="AZ86" s="11">
        <v>1</v>
      </c>
      <c r="BC86">
        <f>IF('Flat Rate Revenue'!I86="Annual", 1, 2)</f>
        <v>2</v>
      </c>
      <c r="BD86" s="87">
        <f>'Flat Rate Revenue'!M86</f>
        <v>0</v>
      </c>
      <c r="BE86">
        <f>'Flat Rate Revenue'!U86</f>
        <v>0</v>
      </c>
    </row>
    <row r="87" spans="3:57" x14ac:dyDescent="0.25">
      <c r="C87" s="72"/>
      <c r="D87" s="102"/>
      <c r="E87" s="102"/>
      <c r="F87" s="102"/>
      <c r="G87" s="73"/>
      <c r="H87" s="73"/>
      <c r="I87" s="102"/>
      <c r="J87" s="74"/>
      <c r="K87" s="75"/>
      <c r="L87" s="75"/>
      <c r="M87" s="75"/>
      <c r="N87" s="17"/>
      <c r="O87" s="17"/>
      <c r="P87" s="9">
        <f t="shared" si="0"/>
        <v>1</v>
      </c>
      <c r="Q87" s="8">
        <f t="shared" si="1"/>
        <v>0</v>
      </c>
      <c r="R87" s="8">
        <f t="shared" si="2"/>
        <v>0</v>
      </c>
      <c r="S87" s="8">
        <f t="shared" si="3"/>
        <v>0</v>
      </c>
      <c r="T87" s="8">
        <f t="shared" si="4"/>
        <v>0</v>
      </c>
      <c r="U87" s="8">
        <f t="shared" si="5"/>
        <v>0</v>
      </c>
      <c r="W87" s="20" t="str">
        <f>'Filing Information'!$O$2</f>
        <v>_0</v>
      </c>
      <c r="X87" t="e">
        <f>VLOOKUP('Flat Rate Revenue'!C87,'Filing Information'!$B$47:$C$102, 2, 0)</f>
        <v>#N/A</v>
      </c>
      <c r="Y87">
        <v>1</v>
      </c>
      <c r="Z87" s="7">
        <f>'Flat Rate Revenue'!G87</f>
        <v>0</v>
      </c>
      <c r="AA87" s="7">
        <f>'Flat Rate Revenue'!H87</f>
        <v>0</v>
      </c>
      <c r="AB87" s="11">
        <v>1</v>
      </c>
      <c r="AE87">
        <f>IF('Flat Rate Revenue'!I87="Annual", 1, 2)</f>
        <v>2</v>
      </c>
      <c r="AF87" s="87">
        <f>'Flat Rate Revenue'!K87</f>
        <v>0</v>
      </c>
      <c r="AG87">
        <f>'Flat Rate Revenue'!S87</f>
        <v>0</v>
      </c>
      <c r="AI87" s="20" t="str">
        <f>'Filing Information'!$O$2</f>
        <v>_0</v>
      </c>
      <c r="AJ87" t="e">
        <f>VLOOKUP('Flat Rate Revenue'!C87,'Filing Information'!$B$47:$C$102, 2, 0)</f>
        <v>#N/A</v>
      </c>
      <c r="AK87">
        <v>2</v>
      </c>
      <c r="AL87" s="7">
        <f>'Flat Rate Revenue'!G87</f>
        <v>0</v>
      </c>
      <c r="AM87" s="7">
        <f>'Flat Rate Revenue'!H87</f>
        <v>0</v>
      </c>
      <c r="AN87" s="11">
        <v>1</v>
      </c>
      <c r="AQ87">
        <f>IF('Flat Rate Revenue'!I87="Annual", 1, 2)</f>
        <v>2</v>
      </c>
      <c r="AR87" s="87">
        <f>'Flat Rate Revenue'!L87</f>
        <v>0</v>
      </c>
      <c r="AS87">
        <f>'Flat Rate Revenue'!T87</f>
        <v>0</v>
      </c>
      <c r="AU87" s="20" t="str">
        <f>'Filing Information'!$O$2</f>
        <v>_0</v>
      </c>
      <c r="AV87" t="e">
        <f>VLOOKUP('Flat Rate Revenue'!C87,'Filing Information'!$B$47:$C$102, 2, 0)</f>
        <v>#N/A</v>
      </c>
      <c r="AW87">
        <v>3</v>
      </c>
      <c r="AX87" s="7">
        <f>'Flat Rate Revenue'!G87</f>
        <v>0</v>
      </c>
      <c r="AY87" s="7">
        <f>'Flat Rate Revenue'!H87</f>
        <v>0</v>
      </c>
      <c r="AZ87" s="11">
        <v>1</v>
      </c>
      <c r="BC87">
        <f>IF('Flat Rate Revenue'!I87="Annual", 1, 2)</f>
        <v>2</v>
      </c>
      <c r="BD87" s="87">
        <f>'Flat Rate Revenue'!M87</f>
        <v>0</v>
      </c>
      <c r="BE87">
        <f>'Flat Rate Revenue'!U87</f>
        <v>0</v>
      </c>
    </row>
    <row r="88" spans="3:57" x14ac:dyDescent="0.25">
      <c r="C88" s="72"/>
      <c r="D88" s="102"/>
      <c r="E88" s="102"/>
      <c r="F88" s="102"/>
      <c r="G88" s="73"/>
      <c r="H88" s="73"/>
      <c r="I88" s="102"/>
      <c r="J88" s="74"/>
      <c r="K88" s="75"/>
      <c r="L88" s="75"/>
      <c r="M88" s="75"/>
      <c r="P88" s="9">
        <f t="shared" ref="P88:P151" si="6">DATEDIF(G88,H88,"M") + 1</f>
        <v>1</v>
      </c>
      <c r="Q88" s="8">
        <f t="shared" ref="Q88:Q151" si="7">IF(I88="Annual", J88, (P88*J88))</f>
        <v>0</v>
      </c>
      <c r="R88" s="8">
        <f t="shared" ref="R88:R151" si="8">IF(D88="Yes", K88,0) + IF(E88="Yes", L88,0) + IF(F88="Yes", M88,0)</f>
        <v>0</v>
      </c>
      <c r="S88" s="8">
        <f t="shared" ref="S88:S151" si="9">IF(R88=0,0,IF(D88="Yes",K88/R88,0))*Q88</f>
        <v>0</v>
      </c>
      <c r="T88" s="8">
        <f t="shared" ref="T88:T151" si="10">IF(R88=0,0,IF(E88="Yes",L88/R88,0))*Q88</f>
        <v>0</v>
      </c>
      <c r="U88" s="8">
        <f t="shared" ref="U88:U151" si="11">IF(R88=0,0,IF(F88="Yes",M88/R88,0))*Q88</f>
        <v>0</v>
      </c>
      <c r="W88" s="20" t="str">
        <f>'Filing Information'!$O$2</f>
        <v>_0</v>
      </c>
      <c r="X88" t="e">
        <f>VLOOKUP('Flat Rate Revenue'!C88,'Filing Information'!$B$47:$C$102, 2, 0)</f>
        <v>#N/A</v>
      </c>
      <c r="Y88">
        <v>1</v>
      </c>
      <c r="Z88" s="7">
        <f>'Flat Rate Revenue'!G88</f>
        <v>0</v>
      </c>
      <c r="AA88" s="7">
        <f>'Flat Rate Revenue'!H88</f>
        <v>0</v>
      </c>
      <c r="AB88" s="11">
        <v>1</v>
      </c>
      <c r="AE88">
        <f>IF('Flat Rate Revenue'!I88="Annual", 1, 2)</f>
        <v>2</v>
      </c>
      <c r="AF88" s="87">
        <f>'Flat Rate Revenue'!K88</f>
        <v>0</v>
      </c>
      <c r="AG88">
        <f>'Flat Rate Revenue'!S88</f>
        <v>0</v>
      </c>
      <c r="AI88" s="20" t="str">
        <f>'Filing Information'!$O$2</f>
        <v>_0</v>
      </c>
      <c r="AJ88" t="e">
        <f>VLOOKUP('Flat Rate Revenue'!C88,'Filing Information'!$B$47:$C$102, 2, 0)</f>
        <v>#N/A</v>
      </c>
      <c r="AK88">
        <v>2</v>
      </c>
      <c r="AL88" s="7">
        <f>'Flat Rate Revenue'!G88</f>
        <v>0</v>
      </c>
      <c r="AM88" s="7">
        <f>'Flat Rate Revenue'!H88</f>
        <v>0</v>
      </c>
      <c r="AN88" s="11">
        <v>1</v>
      </c>
      <c r="AQ88">
        <f>IF('Flat Rate Revenue'!I88="Annual", 1, 2)</f>
        <v>2</v>
      </c>
      <c r="AR88" s="87">
        <f>'Flat Rate Revenue'!L88</f>
        <v>0</v>
      </c>
      <c r="AS88">
        <f>'Flat Rate Revenue'!T88</f>
        <v>0</v>
      </c>
      <c r="AU88" s="20" t="str">
        <f>'Filing Information'!$O$2</f>
        <v>_0</v>
      </c>
      <c r="AV88" t="e">
        <f>VLOOKUP('Flat Rate Revenue'!C88,'Filing Information'!$B$47:$C$102, 2, 0)</f>
        <v>#N/A</v>
      </c>
      <c r="AW88">
        <v>3</v>
      </c>
      <c r="AX88" s="7">
        <f>'Flat Rate Revenue'!G88</f>
        <v>0</v>
      </c>
      <c r="AY88" s="7">
        <f>'Flat Rate Revenue'!H88</f>
        <v>0</v>
      </c>
      <c r="AZ88" s="11">
        <v>1</v>
      </c>
      <c r="BC88">
        <f>IF('Flat Rate Revenue'!I88="Annual", 1, 2)</f>
        <v>2</v>
      </c>
      <c r="BD88" s="87">
        <f>'Flat Rate Revenue'!M88</f>
        <v>0</v>
      </c>
      <c r="BE88">
        <f>'Flat Rate Revenue'!U88</f>
        <v>0</v>
      </c>
    </row>
    <row r="89" spans="3:57" x14ac:dyDescent="0.25">
      <c r="C89" s="72"/>
      <c r="D89" s="102"/>
      <c r="E89" s="102"/>
      <c r="F89" s="102"/>
      <c r="G89" s="73"/>
      <c r="H89" s="73"/>
      <c r="I89" s="102"/>
      <c r="J89" s="74"/>
      <c r="K89" s="75"/>
      <c r="L89" s="75"/>
      <c r="M89" s="75"/>
      <c r="P89" s="9">
        <f t="shared" si="6"/>
        <v>1</v>
      </c>
      <c r="Q89" s="8">
        <f t="shared" si="7"/>
        <v>0</v>
      </c>
      <c r="R89" s="8">
        <f t="shared" si="8"/>
        <v>0</v>
      </c>
      <c r="S89" s="8">
        <f t="shared" si="9"/>
        <v>0</v>
      </c>
      <c r="T89" s="8">
        <f t="shared" si="10"/>
        <v>0</v>
      </c>
      <c r="U89" s="8">
        <f t="shared" si="11"/>
        <v>0</v>
      </c>
      <c r="W89" s="20" t="str">
        <f>'Filing Information'!$O$2</f>
        <v>_0</v>
      </c>
      <c r="X89" t="e">
        <f>VLOOKUP('Flat Rate Revenue'!C89,'Filing Information'!$B$47:$C$102, 2, 0)</f>
        <v>#N/A</v>
      </c>
      <c r="Y89">
        <v>1</v>
      </c>
      <c r="Z89" s="7">
        <f>'Flat Rate Revenue'!G89</f>
        <v>0</v>
      </c>
      <c r="AA89" s="7">
        <f>'Flat Rate Revenue'!H89</f>
        <v>0</v>
      </c>
      <c r="AB89" s="11">
        <v>1</v>
      </c>
      <c r="AE89">
        <f>IF('Flat Rate Revenue'!I89="Annual", 1, 2)</f>
        <v>2</v>
      </c>
      <c r="AF89" s="87">
        <f>'Flat Rate Revenue'!K89</f>
        <v>0</v>
      </c>
      <c r="AG89">
        <f>'Flat Rate Revenue'!S89</f>
        <v>0</v>
      </c>
      <c r="AI89" s="20" t="str">
        <f>'Filing Information'!$O$2</f>
        <v>_0</v>
      </c>
      <c r="AJ89" t="e">
        <f>VLOOKUP('Flat Rate Revenue'!C89,'Filing Information'!$B$47:$C$102, 2, 0)</f>
        <v>#N/A</v>
      </c>
      <c r="AK89">
        <v>2</v>
      </c>
      <c r="AL89" s="7">
        <f>'Flat Rate Revenue'!G89</f>
        <v>0</v>
      </c>
      <c r="AM89" s="7">
        <f>'Flat Rate Revenue'!H89</f>
        <v>0</v>
      </c>
      <c r="AN89" s="11">
        <v>1</v>
      </c>
      <c r="AQ89">
        <f>IF('Flat Rate Revenue'!I89="Annual", 1, 2)</f>
        <v>2</v>
      </c>
      <c r="AR89" s="87">
        <f>'Flat Rate Revenue'!L89</f>
        <v>0</v>
      </c>
      <c r="AS89">
        <f>'Flat Rate Revenue'!T89</f>
        <v>0</v>
      </c>
      <c r="AU89" s="20" t="str">
        <f>'Filing Information'!$O$2</f>
        <v>_0</v>
      </c>
      <c r="AV89" t="e">
        <f>VLOOKUP('Flat Rate Revenue'!C89,'Filing Information'!$B$47:$C$102, 2, 0)</f>
        <v>#N/A</v>
      </c>
      <c r="AW89">
        <v>3</v>
      </c>
      <c r="AX89" s="7">
        <f>'Flat Rate Revenue'!G89</f>
        <v>0</v>
      </c>
      <c r="AY89" s="7">
        <f>'Flat Rate Revenue'!H89</f>
        <v>0</v>
      </c>
      <c r="AZ89" s="11">
        <v>1</v>
      </c>
      <c r="BC89">
        <f>IF('Flat Rate Revenue'!I89="Annual", 1, 2)</f>
        <v>2</v>
      </c>
      <c r="BD89" s="87">
        <f>'Flat Rate Revenue'!M89</f>
        <v>0</v>
      </c>
      <c r="BE89">
        <f>'Flat Rate Revenue'!U89</f>
        <v>0</v>
      </c>
    </row>
    <row r="90" spans="3:57" x14ac:dyDescent="0.25">
      <c r="C90" s="72"/>
      <c r="D90" s="102"/>
      <c r="E90" s="102"/>
      <c r="F90" s="102"/>
      <c r="G90" s="73"/>
      <c r="H90" s="73"/>
      <c r="I90" s="102"/>
      <c r="J90" s="74"/>
      <c r="K90" s="75"/>
      <c r="L90" s="75"/>
      <c r="M90" s="75"/>
      <c r="P90" s="9">
        <f t="shared" si="6"/>
        <v>1</v>
      </c>
      <c r="Q90" s="8">
        <f t="shared" si="7"/>
        <v>0</v>
      </c>
      <c r="R90" s="8">
        <f t="shared" si="8"/>
        <v>0</v>
      </c>
      <c r="S90" s="8">
        <f t="shared" si="9"/>
        <v>0</v>
      </c>
      <c r="T90" s="8">
        <f t="shared" si="10"/>
        <v>0</v>
      </c>
      <c r="U90" s="8">
        <f t="shared" si="11"/>
        <v>0</v>
      </c>
      <c r="W90" s="20" t="str">
        <f>'Filing Information'!$O$2</f>
        <v>_0</v>
      </c>
      <c r="X90" t="e">
        <f>VLOOKUP('Flat Rate Revenue'!C90,'Filing Information'!$B$47:$C$102, 2, 0)</f>
        <v>#N/A</v>
      </c>
      <c r="Y90">
        <v>1</v>
      </c>
      <c r="Z90" s="7">
        <f>'Flat Rate Revenue'!G90</f>
        <v>0</v>
      </c>
      <c r="AA90" s="7">
        <f>'Flat Rate Revenue'!H90</f>
        <v>0</v>
      </c>
      <c r="AB90" s="11">
        <v>1</v>
      </c>
      <c r="AE90">
        <f>IF('Flat Rate Revenue'!I90="Annual", 1, 2)</f>
        <v>2</v>
      </c>
      <c r="AF90" s="87">
        <f>'Flat Rate Revenue'!K90</f>
        <v>0</v>
      </c>
      <c r="AG90">
        <f>'Flat Rate Revenue'!S90</f>
        <v>0</v>
      </c>
      <c r="AI90" s="20" t="str">
        <f>'Filing Information'!$O$2</f>
        <v>_0</v>
      </c>
      <c r="AJ90" t="e">
        <f>VLOOKUP('Flat Rate Revenue'!C90,'Filing Information'!$B$47:$C$102, 2, 0)</f>
        <v>#N/A</v>
      </c>
      <c r="AK90">
        <v>2</v>
      </c>
      <c r="AL90" s="7">
        <f>'Flat Rate Revenue'!G90</f>
        <v>0</v>
      </c>
      <c r="AM90" s="7">
        <f>'Flat Rate Revenue'!H90</f>
        <v>0</v>
      </c>
      <c r="AN90" s="11">
        <v>1</v>
      </c>
      <c r="AQ90">
        <f>IF('Flat Rate Revenue'!I90="Annual", 1, 2)</f>
        <v>2</v>
      </c>
      <c r="AR90" s="87">
        <f>'Flat Rate Revenue'!L90</f>
        <v>0</v>
      </c>
      <c r="AS90">
        <f>'Flat Rate Revenue'!T90</f>
        <v>0</v>
      </c>
      <c r="AU90" s="20" t="str">
        <f>'Filing Information'!$O$2</f>
        <v>_0</v>
      </c>
      <c r="AV90" t="e">
        <f>VLOOKUP('Flat Rate Revenue'!C90,'Filing Information'!$B$47:$C$102, 2, 0)</f>
        <v>#N/A</v>
      </c>
      <c r="AW90">
        <v>3</v>
      </c>
      <c r="AX90" s="7">
        <f>'Flat Rate Revenue'!G90</f>
        <v>0</v>
      </c>
      <c r="AY90" s="7">
        <f>'Flat Rate Revenue'!H90</f>
        <v>0</v>
      </c>
      <c r="AZ90" s="11">
        <v>1</v>
      </c>
      <c r="BC90">
        <f>IF('Flat Rate Revenue'!I90="Annual", 1, 2)</f>
        <v>2</v>
      </c>
      <c r="BD90" s="87">
        <f>'Flat Rate Revenue'!M90</f>
        <v>0</v>
      </c>
      <c r="BE90">
        <f>'Flat Rate Revenue'!U90</f>
        <v>0</v>
      </c>
    </row>
    <row r="91" spans="3:57" x14ac:dyDescent="0.25">
      <c r="C91" s="72"/>
      <c r="D91" s="102"/>
      <c r="E91" s="102"/>
      <c r="F91" s="102"/>
      <c r="G91" s="73"/>
      <c r="H91" s="73"/>
      <c r="I91" s="102"/>
      <c r="J91" s="74"/>
      <c r="K91" s="75"/>
      <c r="L91" s="75"/>
      <c r="M91" s="75"/>
      <c r="P91" s="9">
        <f t="shared" si="6"/>
        <v>1</v>
      </c>
      <c r="Q91" s="8">
        <f t="shared" si="7"/>
        <v>0</v>
      </c>
      <c r="R91" s="8">
        <f t="shared" si="8"/>
        <v>0</v>
      </c>
      <c r="S91" s="8">
        <f t="shared" si="9"/>
        <v>0</v>
      </c>
      <c r="T91" s="8">
        <f t="shared" si="10"/>
        <v>0</v>
      </c>
      <c r="U91" s="8">
        <f t="shared" si="11"/>
        <v>0</v>
      </c>
      <c r="W91" s="20" t="str">
        <f>'Filing Information'!$O$2</f>
        <v>_0</v>
      </c>
      <c r="X91" t="e">
        <f>VLOOKUP('Flat Rate Revenue'!C91,'Filing Information'!$B$47:$C$102, 2, 0)</f>
        <v>#N/A</v>
      </c>
      <c r="Y91">
        <v>1</v>
      </c>
      <c r="Z91" s="7">
        <f>'Flat Rate Revenue'!G91</f>
        <v>0</v>
      </c>
      <c r="AA91" s="7">
        <f>'Flat Rate Revenue'!H91</f>
        <v>0</v>
      </c>
      <c r="AB91" s="11">
        <v>1</v>
      </c>
      <c r="AE91">
        <f>IF('Flat Rate Revenue'!I91="Annual", 1, 2)</f>
        <v>2</v>
      </c>
      <c r="AF91" s="87">
        <f>'Flat Rate Revenue'!K91</f>
        <v>0</v>
      </c>
      <c r="AG91">
        <f>'Flat Rate Revenue'!S91</f>
        <v>0</v>
      </c>
      <c r="AI91" s="20" t="str">
        <f>'Filing Information'!$O$2</f>
        <v>_0</v>
      </c>
      <c r="AJ91" t="e">
        <f>VLOOKUP('Flat Rate Revenue'!C91,'Filing Information'!$B$47:$C$102, 2, 0)</f>
        <v>#N/A</v>
      </c>
      <c r="AK91">
        <v>2</v>
      </c>
      <c r="AL91" s="7">
        <f>'Flat Rate Revenue'!G91</f>
        <v>0</v>
      </c>
      <c r="AM91" s="7">
        <f>'Flat Rate Revenue'!H91</f>
        <v>0</v>
      </c>
      <c r="AN91" s="11">
        <v>1</v>
      </c>
      <c r="AQ91">
        <f>IF('Flat Rate Revenue'!I91="Annual", 1, 2)</f>
        <v>2</v>
      </c>
      <c r="AR91" s="87">
        <f>'Flat Rate Revenue'!L91</f>
        <v>0</v>
      </c>
      <c r="AS91">
        <f>'Flat Rate Revenue'!T91</f>
        <v>0</v>
      </c>
      <c r="AU91" s="20" t="str">
        <f>'Filing Information'!$O$2</f>
        <v>_0</v>
      </c>
      <c r="AV91" t="e">
        <f>VLOOKUP('Flat Rate Revenue'!C91,'Filing Information'!$B$47:$C$102, 2, 0)</f>
        <v>#N/A</v>
      </c>
      <c r="AW91">
        <v>3</v>
      </c>
      <c r="AX91" s="7">
        <f>'Flat Rate Revenue'!G91</f>
        <v>0</v>
      </c>
      <c r="AY91" s="7">
        <f>'Flat Rate Revenue'!H91</f>
        <v>0</v>
      </c>
      <c r="AZ91" s="11">
        <v>1</v>
      </c>
      <c r="BC91">
        <f>IF('Flat Rate Revenue'!I91="Annual", 1, 2)</f>
        <v>2</v>
      </c>
      <c r="BD91" s="87">
        <f>'Flat Rate Revenue'!M91</f>
        <v>0</v>
      </c>
      <c r="BE91">
        <f>'Flat Rate Revenue'!U91</f>
        <v>0</v>
      </c>
    </row>
    <row r="92" spans="3:57" x14ac:dyDescent="0.25">
      <c r="C92" s="72"/>
      <c r="D92" s="102"/>
      <c r="E92" s="102"/>
      <c r="F92" s="102"/>
      <c r="G92" s="73"/>
      <c r="H92" s="73"/>
      <c r="I92" s="102"/>
      <c r="J92" s="74"/>
      <c r="K92" s="75"/>
      <c r="L92" s="75"/>
      <c r="M92" s="75"/>
      <c r="P92" s="9">
        <f t="shared" si="6"/>
        <v>1</v>
      </c>
      <c r="Q92" s="8">
        <f t="shared" si="7"/>
        <v>0</v>
      </c>
      <c r="R92" s="8">
        <f t="shared" si="8"/>
        <v>0</v>
      </c>
      <c r="S92" s="8">
        <f t="shared" si="9"/>
        <v>0</v>
      </c>
      <c r="T92" s="8">
        <f t="shared" si="10"/>
        <v>0</v>
      </c>
      <c r="U92" s="8">
        <f t="shared" si="11"/>
        <v>0</v>
      </c>
      <c r="W92" s="20" t="str">
        <f>'Filing Information'!$O$2</f>
        <v>_0</v>
      </c>
      <c r="X92" t="e">
        <f>VLOOKUP('Flat Rate Revenue'!C92,'Filing Information'!$B$47:$C$102, 2, 0)</f>
        <v>#N/A</v>
      </c>
      <c r="Y92">
        <v>1</v>
      </c>
      <c r="Z92" s="7">
        <f>'Flat Rate Revenue'!G92</f>
        <v>0</v>
      </c>
      <c r="AA92" s="7">
        <f>'Flat Rate Revenue'!H92</f>
        <v>0</v>
      </c>
      <c r="AB92" s="11">
        <v>1</v>
      </c>
      <c r="AE92">
        <f>IF('Flat Rate Revenue'!I92="Annual", 1, 2)</f>
        <v>2</v>
      </c>
      <c r="AF92" s="87">
        <f>'Flat Rate Revenue'!K92</f>
        <v>0</v>
      </c>
      <c r="AG92">
        <f>'Flat Rate Revenue'!S92</f>
        <v>0</v>
      </c>
      <c r="AI92" s="20" t="str">
        <f>'Filing Information'!$O$2</f>
        <v>_0</v>
      </c>
      <c r="AJ92" t="e">
        <f>VLOOKUP('Flat Rate Revenue'!C92,'Filing Information'!$B$47:$C$102, 2, 0)</f>
        <v>#N/A</v>
      </c>
      <c r="AK92">
        <v>2</v>
      </c>
      <c r="AL92" s="7">
        <f>'Flat Rate Revenue'!G92</f>
        <v>0</v>
      </c>
      <c r="AM92" s="7">
        <f>'Flat Rate Revenue'!H92</f>
        <v>0</v>
      </c>
      <c r="AN92" s="11">
        <v>1</v>
      </c>
      <c r="AQ92">
        <f>IF('Flat Rate Revenue'!I92="Annual", 1, 2)</f>
        <v>2</v>
      </c>
      <c r="AR92" s="87">
        <f>'Flat Rate Revenue'!L92</f>
        <v>0</v>
      </c>
      <c r="AS92">
        <f>'Flat Rate Revenue'!T92</f>
        <v>0</v>
      </c>
      <c r="AU92" s="20" t="str">
        <f>'Filing Information'!$O$2</f>
        <v>_0</v>
      </c>
      <c r="AV92" t="e">
        <f>VLOOKUP('Flat Rate Revenue'!C92,'Filing Information'!$B$47:$C$102, 2, 0)</f>
        <v>#N/A</v>
      </c>
      <c r="AW92">
        <v>3</v>
      </c>
      <c r="AX92" s="7">
        <f>'Flat Rate Revenue'!G92</f>
        <v>0</v>
      </c>
      <c r="AY92" s="7">
        <f>'Flat Rate Revenue'!H92</f>
        <v>0</v>
      </c>
      <c r="AZ92" s="11">
        <v>1</v>
      </c>
      <c r="BC92">
        <f>IF('Flat Rate Revenue'!I92="Annual", 1, 2)</f>
        <v>2</v>
      </c>
      <c r="BD92" s="87">
        <f>'Flat Rate Revenue'!M92</f>
        <v>0</v>
      </c>
      <c r="BE92">
        <f>'Flat Rate Revenue'!U92</f>
        <v>0</v>
      </c>
    </row>
    <row r="93" spans="3:57" x14ac:dyDescent="0.25">
      <c r="C93" s="72"/>
      <c r="D93" s="102"/>
      <c r="E93" s="102"/>
      <c r="F93" s="102"/>
      <c r="G93" s="73"/>
      <c r="H93" s="73"/>
      <c r="I93" s="102"/>
      <c r="J93" s="74"/>
      <c r="K93" s="75"/>
      <c r="L93" s="75"/>
      <c r="M93" s="75"/>
      <c r="P93" s="9">
        <f t="shared" si="6"/>
        <v>1</v>
      </c>
      <c r="Q93" s="8">
        <f t="shared" si="7"/>
        <v>0</v>
      </c>
      <c r="R93" s="8">
        <f t="shared" si="8"/>
        <v>0</v>
      </c>
      <c r="S93" s="8">
        <f t="shared" si="9"/>
        <v>0</v>
      </c>
      <c r="T93" s="8">
        <f t="shared" si="10"/>
        <v>0</v>
      </c>
      <c r="U93" s="8">
        <f t="shared" si="11"/>
        <v>0</v>
      </c>
      <c r="W93" s="20" t="str">
        <f>'Filing Information'!$O$2</f>
        <v>_0</v>
      </c>
      <c r="X93" t="e">
        <f>VLOOKUP('Flat Rate Revenue'!C93,'Filing Information'!$B$47:$C$102, 2, 0)</f>
        <v>#N/A</v>
      </c>
      <c r="Y93">
        <v>1</v>
      </c>
      <c r="Z93" s="7">
        <f>'Flat Rate Revenue'!G93</f>
        <v>0</v>
      </c>
      <c r="AA93" s="7">
        <f>'Flat Rate Revenue'!H93</f>
        <v>0</v>
      </c>
      <c r="AB93" s="11">
        <v>1</v>
      </c>
      <c r="AE93">
        <f>IF('Flat Rate Revenue'!I93="Annual", 1, 2)</f>
        <v>2</v>
      </c>
      <c r="AF93" s="87">
        <f>'Flat Rate Revenue'!K93</f>
        <v>0</v>
      </c>
      <c r="AG93">
        <f>'Flat Rate Revenue'!S93</f>
        <v>0</v>
      </c>
      <c r="AI93" s="20" t="str">
        <f>'Filing Information'!$O$2</f>
        <v>_0</v>
      </c>
      <c r="AJ93" t="e">
        <f>VLOOKUP('Flat Rate Revenue'!C93,'Filing Information'!$B$47:$C$102, 2, 0)</f>
        <v>#N/A</v>
      </c>
      <c r="AK93">
        <v>2</v>
      </c>
      <c r="AL93" s="7">
        <f>'Flat Rate Revenue'!G93</f>
        <v>0</v>
      </c>
      <c r="AM93" s="7">
        <f>'Flat Rate Revenue'!H93</f>
        <v>0</v>
      </c>
      <c r="AN93" s="11">
        <v>1</v>
      </c>
      <c r="AQ93">
        <f>IF('Flat Rate Revenue'!I93="Annual", 1, 2)</f>
        <v>2</v>
      </c>
      <c r="AR93" s="87">
        <f>'Flat Rate Revenue'!L93</f>
        <v>0</v>
      </c>
      <c r="AS93">
        <f>'Flat Rate Revenue'!T93</f>
        <v>0</v>
      </c>
      <c r="AU93" s="20" t="str">
        <f>'Filing Information'!$O$2</f>
        <v>_0</v>
      </c>
      <c r="AV93" t="e">
        <f>VLOOKUP('Flat Rate Revenue'!C93,'Filing Information'!$B$47:$C$102, 2, 0)</f>
        <v>#N/A</v>
      </c>
      <c r="AW93">
        <v>3</v>
      </c>
      <c r="AX93" s="7">
        <f>'Flat Rate Revenue'!G93</f>
        <v>0</v>
      </c>
      <c r="AY93" s="7">
        <f>'Flat Rate Revenue'!H93</f>
        <v>0</v>
      </c>
      <c r="AZ93" s="11">
        <v>1</v>
      </c>
      <c r="BC93">
        <f>IF('Flat Rate Revenue'!I93="Annual", 1, 2)</f>
        <v>2</v>
      </c>
      <c r="BD93" s="87">
        <f>'Flat Rate Revenue'!M93</f>
        <v>0</v>
      </c>
      <c r="BE93">
        <f>'Flat Rate Revenue'!U93</f>
        <v>0</v>
      </c>
    </row>
    <row r="94" spans="3:57" x14ac:dyDescent="0.25">
      <c r="C94" s="72"/>
      <c r="D94" s="102"/>
      <c r="E94" s="102"/>
      <c r="F94" s="102"/>
      <c r="G94" s="73"/>
      <c r="H94" s="73"/>
      <c r="I94" s="102"/>
      <c r="J94" s="74"/>
      <c r="K94" s="75"/>
      <c r="L94" s="75"/>
      <c r="M94" s="75"/>
      <c r="P94" s="9">
        <f t="shared" si="6"/>
        <v>1</v>
      </c>
      <c r="Q94" s="8">
        <f t="shared" si="7"/>
        <v>0</v>
      </c>
      <c r="R94" s="8">
        <f t="shared" si="8"/>
        <v>0</v>
      </c>
      <c r="S94" s="8">
        <f t="shared" si="9"/>
        <v>0</v>
      </c>
      <c r="T94" s="8">
        <f t="shared" si="10"/>
        <v>0</v>
      </c>
      <c r="U94" s="8">
        <f t="shared" si="11"/>
        <v>0</v>
      </c>
      <c r="W94" s="20" t="str">
        <f>'Filing Information'!$O$2</f>
        <v>_0</v>
      </c>
      <c r="X94" t="e">
        <f>VLOOKUP('Flat Rate Revenue'!C94,'Filing Information'!$B$47:$C$102, 2, 0)</f>
        <v>#N/A</v>
      </c>
      <c r="Y94">
        <v>1</v>
      </c>
      <c r="Z94" s="7">
        <f>'Flat Rate Revenue'!G94</f>
        <v>0</v>
      </c>
      <c r="AA94" s="7">
        <f>'Flat Rate Revenue'!H94</f>
        <v>0</v>
      </c>
      <c r="AB94" s="11">
        <v>1</v>
      </c>
      <c r="AE94">
        <f>IF('Flat Rate Revenue'!I94="Annual", 1, 2)</f>
        <v>2</v>
      </c>
      <c r="AF94" s="87">
        <f>'Flat Rate Revenue'!K94</f>
        <v>0</v>
      </c>
      <c r="AG94">
        <f>'Flat Rate Revenue'!S94</f>
        <v>0</v>
      </c>
      <c r="AI94" s="20" t="str">
        <f>'Filing Information'!$O$2</f>
        <v>_0</v>
      </c>
      <c r="AJ94" t="e">
        <f>VLOOKUP('Flat Rate Revenue'!C94,'Filing Information'!$B$47:$C$102, 2, 0)</f>
        <v>#N/A</v>
      </c>
      <c r="AK94">
        <v>2</v>
      </c>
      <c r="AL94" s="7">
        <f>'Flat Rate Revenue'!G94</f>
        <v>0</v>
      </c>
      <c r="AM94" s="7">
        <f>'Flat Rate Revenue'!H94</f>
        <v>0</v>
      </c>
      <c r="AN94" s="11">
        <v>1</v>
      </c>
      <c r="AQ94">
        <f>IF('Flat Rate Revenue'!I94="Annual", 1, 2)</f>
        <v>2</v>
      </c>
      <c r="AR94" s="87">
        <f>'Flat Rate Revenue'!L94</f>
        <v>0</v>
      </c>
      <c r="AS94">
        <f>'Flat Rate Revenue'!T94</f>
        <v>0</v>
      </c>
      <c r="AU94" s="20" t="str">
        <f>'Filing Information'!$O$2</f>
        <v>_0</v>
      </c>
      <c r="AV94" t="e">
        <f>VLOOKUP('Flat Rate Revenue'!C94,'Filing Information'!$B$47:$C$102, 2, 0)</f>
        <v>#N/A</v>
      </c>
      <c r="AW94">
        <v>3</v>
      </c>
      <c r="AX94" s="7">
        <f>'Flat Rate Revenue'!G94</f>
        <v>0</v>
      </c>
      <c r="AY94" s="7">
        <f>'Flat Rate Revenue'!H94</f>
        <v>0</v>
      </c>
      <c r="AZ94" s="11">
        <v>1</v>
      </c>
      <c r="BC94">
        <f>IF('Flat Rate Revenue'!I94="Annual", 1, 2)</f>
        <v>2</v>
      </c>
      <c r="BD94" s="87">
        <f>'Flat Rate Revenue'!M94</f>
        <v>0</v>
      </c>
      <c r="BE94">
        <f>'Flat Rate Revenue'!U94</f>
        <v>0</v>
      </c>
    </row>
    <row r="95" spans="3:57" x14ac:dyDescent="0.25">
      <c r="C95" s="72"/>
      <c r="D95" s="102"/>
      <c r="E95" s="102"/>
      <c r="F95" s="102"/>
      <c r="G95" s="73"/>
      <c r="H95" s="73"/>
      <c r="I95" s="102"/>
      <c r="J95" s="74"/>
      <c r="K95" s="75"/>
      <c r="L95" s="75"/>
      <c r="M95" s="75"/>
      <c r="P95" s="9">
        <f t="shared" si="6"/>
        <v>1</v>
      </c>
      <c r="Q95" s="8">
        <f t="shared" si="7"/>
        <v>0</v>
      </c>
      <c r="R95" s="8">
        <f t="shared" si="8"/>
        <v>0</v>
      </c>
      <c r="S95" s="8">
        <f t="shared" si="9"/>
        <v>0</v>
      </c>
      <c r="T95" s="8">
        <f t="shared" si="10"/>
        <v>0</v>
      </c>
      <c r="U95" s="8">
        <f t="shared" si="11"/>
        <v>0</v>
      </c>
      <c r="W95" s="20" t="str">
        <f>'Filing Information'!$O$2</f>
        <v>_0</v>
      </c>
      <c r="X95" t="e">
        <f>VLOOKUP('Flat Rate Revenue'!C95,'Filing Information'!$B$47:$C$102, 2, 0)</f>
        <v>#N/A</v>
      </c>
      <c r="Y95">
        <v>1</v>
      </c>
      <c r="Z95" s="7">
        <f>'Flat Rate Revenue'!G95</f>
        <v>0</v>
      </c>
      <c r="AA95" s="7">
        <f>'Flat Rate Revenue'!H95</f>
        <v>0</v>
      </c>
      <c r="AB95" s="11">
        <v>1</v>
      </c>
      <c r="AE95">
        <f>IF('Flat Rate Revenue'!I95="Annual", 1, 2)</f>
        <v>2</v>
      </c>
      <c r="AF95" s="87">
        <f>'Flat Rate Revenue'!K95</f>
        <v>0</v>
      </c>
      <c r="AG95">
        <f>'Flat Rate Revenue'!S95</f>
        <v>0</v>
      </c>
      <c r="AI95" s="20" t="str">
        <f>'Filing Information'!$O$2</f>
        <v>_0</v>
      </c>
      <c r="AJ95" t="e">
        <f>VLOOKUP('Flat Rate Revenue'!C95,'Filing Information'!$B$47:$C$102, 2, 0)</f>
        <v>#N/A</v>
      </c>
      <c r="AK95">
        <v>2</v>
      </c>
      <c r="AL95" s="7">
        <f>'Flat Rate Revenue'!G95</f>
        <v>0</v>
      </c>
      <c r="AM95" s="7">
        <f>'Flat Rate Revenue'!H95</f>
        <v>0</v>
      </c>
      <c r="AN95" s="11">
        <v>1</v>
      </c>
      <c r="AQ95">
        <f>IF('Flat Rate Revenue'!I95="Annual", 1, 2)</f>
        <v>2</v>
      </c>
      <c r="AR95" s="87">
        <f>'Flat Rate Revenue'!L95</f>
        <v>0</v>
      </c>
      <c r="AS95">
        <f>'Flat Rate Revenue'!T95</f>
        <v>0</v>
      </c>
      <c r="AU95" s="20" t="str">
        <f>'Filing Information'!$O$2</f>
        <v>_0</v>
      </c>
      <c r="AV95" t="e">
        <f>VLOOKUP('Flat Rate Revenue'!C95,'Filing Information'!$B$47:$C$102, 2, 0)</f>
        <v>#N/A</v>
      </c>
      <c r="AW95">
        <v>3</v>
      </c>
      <c r="AX95" s="7">
        <f>'Flat Rate Revenue'!G95</f>
        <v>0</v>
      </c>
      <c r="AY95" s="7">
        <f>'Flat Rate Revenue'!H95</f>
        <v>0</v>
      </c>
      <c r="AZ95" s="11">
        <v>1</v>
      </c>
      <c r="BC95">
        <f>IF('Flat Rate Revenue'!I95="Annual", 1, 2)</f>
        <v>2</v>
      </c>
      <c r="BD95" s="87">
        <f>'Flat Rate Revenue'!M95</f>
        <v>0</v>
      </c>
      <c r="BE95">
        <f>'Flat Rate Revenue'!U95</f>
        <v>0</v>
      </c>
    </row>
    <row r="96" spans="3:57" x14ac:dyDescent="0.25">
      <c r="C96" s="72"/>
      <c r="D96" s="102"/>
      <c r="E96" s="102"/>
      <c r="F96" s="102"/>
      <c r="G96" s="73"/>
      <c r="H96" s="73"/>
      <c r="I96" s="102"/>
      <c r="J96" s="74"/>
      <c r="K96" s="75"/>
      <c r="L96" s="75"/>
      <c r="M96" s="75"/>
      <c r="P96" s="9">
        <f t="shared" si="6"/>
        <v>1</v>
      </c>
      <c r="Q96" s="8">
        <f t="shared" si="7"/>
        <v>0</v>
      </c>
      <c r="R96" s="8">
        <f t="shared" si="8"/>
        <v>0</v>
      </c>
      <c r="S96" s="8">
        <f t="shared" si="9"/>
        <v>0</v>
      </c>
      <c r="T96" s="8">
        <f t="shared" si="10"/>
        <v>0</v>
      </c>
      <c r="U96" s="8">
        <f t="shared" si="11"/>
        <v>0</v>
      </c>
      <c r="W96" s="20" t="str">
        <f>'Filing Information'!$O$2</f>
        <v>_0</v>
      </c>
      <c r="X96" t="e">
        <f>VLOOKUP('Flat Rate Revenue'!C96,'Filing Information'!$B$47:$C$102, 2, 0)</f>
        <v>#N/A</v>
      </c>
      <c r="Y96">
        <v>1</v>
      </c>
      <c r="Z96" s="7">
        <f>'Flat Rate Revenue'!G96</f>
        <v>0</v>
      </c>
      <c r="AA96" s="7">
        <f>'Flat Rate Revenue'!H96</f>
        <v>0</v>
      </c>
      <c r="AB96" s="11">
        <v>1</v>
      </c>
      <c r="AE96">
        <f>IF('Flat Rate Revenue'!I96="Annual", 1, 2)</f>
        <v>2</v>
      </c>
      <c r="AF96" s="87">
        <f>'Flat Rate Revenue'!K96</f>
        <v>0</v>
      </c>
      <c r="AG96">
        <f>'Flat Rate Revenue'!S96</f>
        <v>0</v>
      </c>
      <c r="AI96" s="20" t="str">
        <f>'Filing Information'!$O$2</f>
        <v>_0</v>
      </c>
      <c r="AJ96" t="e">
        <f>VLOOKUP('Flat Rate Revenue'!C96,'Filing Information'!$B$47:$C$102, 2, 0)</f>
        <v>#N/A</v>
      </c>
      <c r="AK96">
        <v>2</v>
      </c>
      <c r="AL96" s="7">
        <f>'Flat Rate Revenue'!G96</f>
        <v>0</v>
      </c>
      <c r="AM96" s="7">
        <f>'Flat Rate Revenue'!H96</f>
        <v>0</v>
      </c>
      <c r="AN96" s="11">
        <v>1</v>
      </c>
      <c r="AQ96">
        <f>IF('Flat Rate Revenue'!I96="Annual", 1, 2)</f>
        <v>2</v>
      </c>
      <c r="AR96" s="87">
        <f>'Flat Rate Revenue'!L96</f>
        <v>0</v>
      </c>
      <c r="AS96">
        <f>'Flat Rate Revenue'!T96</f>
        <v>0</v>
      </c>
      <c r="AU96" s="20" t="str">
        <f>'Filing Information'!$O$2</f>
        <v>_0</v>
      </c>
      <c r="AV96" t="e">
        <f>VLOOKUP('Flat Rate Revenue'!C96,'Filing Information'!$B$47:$C$102, 2, 0)</f>
        <v>#N/A</v>
      </c>
      <c r="AW96">
        <v>3</v>
      </c>
      <c r="AX96" s="7">
        <f>'Flat Rate Revenue'!G96</f>
        <v>0</v>
      </c>
      <c r="AY96" s="7">
        <f>'Flat Rate Revenue'!H96</f>
        <v>0</v>
      </c>
      <c r="AZ96" s="11">
        <v>1</v>
      </c>
      <c r="BC96">
        <f>IF('Flat Rate Revenue'!I96="Annual", 1, 2)</f>
        <v>2</v>
      </c>
      <c r="BD96" s="87">
        <f>'Flat Rate Revenue'!M96</f>
        <v>0</v>
      </c>
      <c r="BE96">
        <f>'Flat Rate Revenue'!U96</f>
        <v>0</v>
      </c>
    </row>
    <row r="97" spans="3:57" x14ac:dyDescent="0.25">
      <c r="C97" s="72"/>
      <c r="D97" s="102"/>
      <c r="E97" s="102"/>
      <c r="F97" s="102"/>
      <c r="G97" s="73"/>
      <c r="H97" s="73"/>
      <c r="I97" s="102"/>
      <c r="J97" s="74"/>
      <c r="K97" s="75"/>
      <c r="L97" s="75"/>
      <c r="M97" s="75"/>
      <c r="P97" s="9">
        <f t="shared" si="6"/>
        <v>1</v>
      </c>
      <c r="Q97" s="8">
        <f t="shared" si="7"/>
        <v>0</v>
      </c>
      <c r="R97" s="8">
        <f t="shared" si="8"/>
        <v>0</v>
      </c>
      <c r="S97" s="8">
        <f t="shared" si="9"/>
        <v>0</v>
      </c>
      <c r="T97" s="8">
        <f t="shared" si="10"/>
        <v>0</v>
      </c>
      <c r="U97" s="8">
        <f t="shared" si="11"/>
        <v>0</v>
      </c>
      <c r="W97" s="20" t="str">
        <f>'Filing Information'!$O$2</f>
        <v>_0</v>
      </c>
      <c r="X97" t="e">
        <f>VLOOKUP('Flat Rate Revenue'!C97,'Filing Information'!$B$47:$C$102, 2, 0)</f>
        <v>#N/A</v>
      </c>
      <c r="Y97">
        <v>1</v>
      </c>
      <c r="Z97" s="7">
        <f>'Flat Rate Revenue'!G97</f>
        <v>0</v>
      </c>
      <c r="AA97" s="7">
        <f>'Flat Rate Revenue'!H97</f>
        <v>0</v>
      </c>
      <c r="AB97" s="11">
        <v>1</v>
      </c>
      <c r="AE97">
        <f>IF('Flat Rate Revenue'!I97="Annual", 1, 2)</f>
        <v>2</v>
      </c>
      <c r="AF97" s="87">
        <f>'Flat Rate Revenue'!K97</f>
        <v>0</v>
      </c>
      <c r="AG97">
        <f>'Flat Rate Revenue'!S97</f>
        <v>0</v>
      </c>
      <c r="AI97" s="20" t="str">
        <f>'Filing Information'!$O$2</f>
        <v>_0</v>
      </c>
      <c r="AJ97" t="e">
        <f>VLOOKUP('Flat Rate Revenue'!C97,'Filing Information'!$B$47:$C$102, 2, 0)</f>
        <v>#N/A</v>
      </c>
      <c r="AK97">
        <v>2</v>
      </c>
      <c r="AL97" s="7">
        <f>'Flat Rate Revenue'!G97</f>
        <v>0</v>
      </c>
      <c r="AM97" s="7">
        <f>'Flat Rate Revenue'!H97</f>
        <v>0</v>
      </c>
      <c r="AN97" s="11">
        <v>1</v>
      </c>
      <c r="AQ97">
        <f>IF('Flat Rate Revenue'!I97="Annual", 1, 2)</f>
        <v>2</v>
      </c>
      <c r="AR97" s="87">
        <f>'Flat Rate Revenue'!L97</f>
        <v>0</v>
      </c>
      <c r="AS97">
        <f>'Flat Rate Revenue'!T97</f>
        <v>0</v>
      </c>
      <c r="AU97" s="20" t="str">
        <f>'Filing Information'!$O$2</f>
        <v>_0</v>
      </c>
      <c r="AV97" t="e">
        <f>VLOOKUP('Flat Rate Revenue'!C97,'Filing Information'!$B$47:$C$102, 2, 0)</f>
        <v>#N/A</v>
      </c>
      <c r="AW97">
        <v>3</v>
      </c>
      <c r="AX97" s="7">
        <f>'Flat Rate Revenue'!G97</f>
        <v>0</v>
      </c>
      <c r="AY97" s="7">
        <f>'Flat Rate Revenue'!H97</f>
        <v>0</v>
      </c>
      <c r="AZ97" s="11">
        <v>1</v>
      </c>
      <c r="BC97">
        <f>IF('Flat Rate Revenue'!I97="Annual", 1, 2)</f>
        <v>2</v>
      </c>
      <c r="BD97" s="87">
        <f>'Flat Rate Revenue'!M97</f>
        <v>0</v>
      </c>
      <c r="BE97">
        <f>'Flat Rate Revenue'!U97</f>
        <v>0</v>
      </c>
    </row>
    <row r="98" spans="3:57" x14ac:dyDescent="0.25">
      <c r="C98" s="72"/>
      <c r="D98" s="102"/>
      <c r="E98" s="102"/>
      <c r="F98" s="102"/>
      <c r="G98" s="73"/>
      <c r="H98" s="73"/>
      <c r="I98" s="102"/>
      <c r="J98" s="74"/>
      <c r="K98" s="75"/>
      <c r="L98" s="75"/>
      <c r="M98" s="75"/>
      <c r="P98" s="9">
        <f t="shared" si="6"/>
        <v>1</v>
      </c>
      <c r="Q98" s="8">
        <f t="shared" si="7"/>
        <v>0</v>
      </c>
      <c r="R98" s="8">
        <f t="shared" si="8"/>
        <v>0</v>
      </c>
      <c r="S98" s="8">
        <f t="shared" si="9"/>
        <v>0</v>
      </c>
      <c r="T98" s="8">
        <f t="shared" si="10"/>
        <v>0</v>
      </c>
      <c r="U98" s="8">
        <f t="shared" si="11"/>
        <v>0</v>
      </c>
      <c r="W98" s="20" t="str">
        <f>'Filing Information'!$O$2</f>
        <v>_0</v>
      </c>
      <c r="X98" t="e">
        <f>VLOOKUP('Flat Rate Revenue'!C98,'Filing Information'!$B$47:$C$102, 2, 0)</f>
        <v>#N/A</v>
      </c>
      <c r="Y98">
        <v>1</v>
      </c>
      <c r="Z98" s="7">
        <f>'Flat Rate Revenue'!G98</f>
        <v>0</v>
      </c>
      <c r="AA98" s="7">
        <f>'Flat Rate Revenue'!H98</f>
        <v>0</v>
      </c>
      <c r="AB98" s="11">
        <v>1</v>
      </c>
      <c r="AE98">
        <f>IF('Flat Rate Revenue'!I98="Annual", 1, 2)</f>
        <v>2</v>
      </c>
      <c r="AF98" s="87">
        <f>'Flat Rate Revenue'!K98</f>
        <v>0</v>
      </c>
      <c r="AG98">
        <f>'Flat Rate Revenue'!S98</f>
        <v>0</v>
      </c>
      <c r="AI98" s="20" t="str">
        <f>'Filing Information'!$O$2</f>
        <v>_0</v>
      </c>
      <c r="AJ98" t="e">
        <f>VLOOKUP('Flat Rate Revenue'!C98,'Filing Information'!$B$47:$C$102, 2, 0)</f>
        <v>#N/A</v>
      </c>
      <c r="AK98">
        <v>2</v>
      </c>
      <c r="AL98" s="7">
        <f>'Flat Rate Revenue'!G98</f>
        <v>0</v>
      </c>
      <c r="AM98" s="7">
        <f>'Flat Rate Revenue'!H98</f>
        <v>0</v>
      </c>
      <c r="AN98" s="11">
        <v>1</v>
      </c>
      <c r="AQ98">
        <f>IF('Flat Rate Revenue'!I98="Annual", 1, 2)</f>
        <v>2</v>
      </c>
      <c r="AR98" s="87">
        <f>'Flat Rate Revenue'!L98</f>
        <v>0</v>
      </c>
      <c r="AS98">
        <f>'Flat Rate Revenue'!T98</f>
        <v>0</v>
      </c>
      <c r="AU98" s="20" t="str">
        <f>'Filing Information'!$O$2</f>
        <v>_0</v>
      </c>
      <c r="AV98" t="e">
        <f>VLOOKUP('Flat Rate Revenue'!C98,'Filing Information'!$B$47:$C$102, 2, 0)</f>
        <v>#N/A</v>
      </c>
      <c r="AW98">
        <v>3</v>
      </c>
      <c r="AX98" s="7">
        <f>'Flat Rate Revenue'!G98</f>
        <v>0</v>
      </c>
      <c r="AY98" s="7">
        <f>'Flat Rate Revenue'!H98</f>
        <v>0</v>
      </c>
      <c r="AZ98" s="11">
        <v>1</v>
      </c>
      <c r="BC98">
        <f>IF('Flat Rate Revenue'!I98="Annual", 1, 2)</f>
        <v>2</v>
      </c>
      <c r="BD98" s="87">
        <f>'Flat Rate Revenue'!M98</f>
        <v>0</v>
      </c>
      <c r="BE98">
        <f>'Flat Rate Revenue'!U98</f>
        <v>0</v>
      </c>
    </row>
    <row r="99" spans="3:57" x14ac:dyDescent="0.25">
      <c r="C99" s="72"/>
      <c r="D99" s="102"/>
      <c r="E99" s="102"/>
      <c r="F99" s="102"/>
      <c r="G99" s="73"/>
      <c r="H99" s="73"/>
      <c r="I99" s="102"/>
      <c r="J99" s="74"/>
      <c r="K99" s="75"/>
      <c r="L99" s="75"/>
      <c r="M99" s="75"/>
      <c r="P99" s="9">
        <f t="shared" si="6"/>
        <v>1</v>
      </c>
      <c r="Q99" s="8">
        <f t="shared" si="7"/>
        <v>0</v>
      </c>
      <c r="R99" s="8">
        <f t="shared" si="8"/>
        <v>0</v>
      </c>
      <c r="S99" s="8">
        <f t="shared" si="9"/>
        <v>0</v>
      </c>
      <c r="T99" s="8">
        <f t="shared" si="10"/>
        <v>0</v>
      </c>
      <c r="U99" s="8">
        <f t="shared" si="11"/>
        <v>0</v>
      </c>
      <c r="W99" s="20" t="str">
        <f>'Filing Information'!$O$2</f>
        <v>_0</v>
      </c>
      <c r="X99" t="e">
        <f>VLOOKUP('Flat Rate Revenue'!C99,'Filing Information'!$B$47:$C$102, 2, 0)</f>
        <v>#N/A</v>
      </c>
      <c r="Y99">
        <v>1</v>
      </c>
      <c r="Z99" s="7">
        <f>'Flat Rate Revenue'!G99</f>
        <v>0</v>
      </c>
      <c r="AA99" s="7">
        <f>'Flat Rate Revenue'!H99</f>
        <v>0</v>
      </c>
      <c r="AB99" s="11">
        <v>1</v>
      </c>
      <c r="AE99">
        <f>IF('Flat Rate Revenue'!I99="Annual", 1, 2)</f>
        <v>2</v>
      </c>
      <c r="AF99" s="87">
        <f>'Flat Rate Revenue'!K99</f>
        <v>0</v>
      </c>
      <c r="AG99">
        <f>'Flat Rate Revenue'!S99</f>
        <v>0</v>
      </c>
      <c r="AI99" s="20" t="str">
        <f>'Filing Information'!$O$2</f>
        <v>_0</v>
      </c>
      <c r="AJ99" t="e">
        <f>VLOOKUP('Flat Rate Revenue'!C99,'Filing Information'!$B$47:$C$102, 2, 0)</f>
        <v>#N/A</v>
      </c>
      <c r="AK99">
        <v>2</v>
      </c>
      <c r="AL99" s="7">
        <f>'Flat Rate Revenue'!G99</f>
        <v>0</v>
      </c>
      <c r="AM99" s="7">
        <f>'Flat Rate Revenue'!H99</f>
        <v>0</v>
      </c>
      <c r="AN99" s="11">
        <v>1</v>
      </c>
      <c r="AQ99">
        <f>IF('Flat Rate Revenue'!I99="Annual", 1, 2)</f>
        <v>2</v>
      </c>
      <c r="AR99" s="87">
        <f>'Flat Rate Revenue'!L99</f>
        <v>0</v>
      </c>
      <c r="AS99">
        <f>'Flat Rate Revenue'!T99</f>
        <v>0</v>
      </c>
      <c r="AU99" s="20" t="str">
        <f>'Filing Information'!$O$2</f>
        <v>_0</v>
      </c>
      <c r="AV99" t="e">
        <f>VLOOKUP('Flat Rate Revenue'!C99,'Filing Information'!$B$47:$C$102, 2, 0)</f>
        <v>#N/A</v>
      </c>
      <c r="AW99">
        <v>3</v>
      </c>
      <c r="AX99" s="7">
        <f>'Flat Rate Revenue'!G99</f>
        <v>0</v>
      </c>
      <c r="AY99" s="7">
        <f>'Flat Rate Revenue'!H99</f>
        <v>0</v>
      </c>
      <c r="AZ99" s="11">
        <v>1</v>
      </c>
      <c r="BC99">
        <f>IF('Flat Rate Revenue'!I99="Annual", 1, 2)</f>
        <v>2</v>
      </c>
      <c r="BD99" s="87">
        <f>'Flat Rate Revenue'!M99</f>
        <v>0</v>
      </c>
      <c r="BE99">
        <f>'Flat Rate Revenue'!U99</f>
        <v>0</v>
      </c>
    </row>
    <row r="100" spans="3:57" x14ac:dyDescent="0.25">
      <c r="C100" s="72"/>
      <c r="D100" s="102"/>
      <c r="E100" s="102"/>
      <c r="F100" s="102"/>
      <c r="G100" s="73"/>
      <c r="H100" s="73"/>
      <c r="I100" s="102"/>
      <c r="J100" s="74"/>
      <c r="K100" s="75"/>
      <c r="L100" s="75"/>
      <c r="M100" s="75"/>
      <c r="P100" s="9">
        <f t="shared" si="6"/>
        <v>1</v>
      </c>
      <c r="Q100" s="8">
        <f t="shared" si="7"/>
        <v>0</v>
      </c>
      <c r="R100" s="8">
        <f t="shared" si="8"/>
        <v>0</v>
      </c>
      <c r="S100" s="8">
        <f t="shared" si="9"/>
        <v>0</v>
      </c>
      <c r="T100" s="8">
        <f t="shared" si="10"/>
        <v>0</v>
      </c>
      <c r="U100" s="8">
        <f t="shared" si="11"/>
        <v>0</v>
      </c>
      <c r="W100" s="20" t="str">
        <f>'Filing Information'!$O$2</f>
        <v>_0</v>
      </c>
      <c r="X100" t="e">
        <f>VLOOKUP('Flat Rate Revenue'!C100,'Filing Information'!$B$47:$C$102, 2, 0)</f>
        <v>#N/A</v>
      </c>
      <c r="Y100">
        <v>1</v>
      </c>
      <c r="Z100" s="7">
        <f>'Flat Rate Revenue'!G100</f>
        <v>0</v>
      </c>
      <c r="AA100" s="7">
        <f>'Flat Rate Revenue'!H100</f>
        <v>0</v>
      </c>
      <c r="AB100" s="11">
        <v>1</v>
      </c>
      <c r="AE100">
        <f>IF('Flat Rate Revenue'!I100="Annual", 1, 2)</f>
        <v>2</v>
      </c>
      <c r="AF100" s="87">
        <f>'Flat Rate Revenue'!K100</f>
        <v>0</v>
      </c>
      <c r="AG100">
        <f>'Flat Rate Revenue'!S100</f>
        <v>0</v>
      </c>
      <c r="AI100" s="20" t="str">
        <f>'Filing Information'!$O$2</f>
        <v>_0</v>
      </c>
      <c r="AJ100" t="e">
        <f>VLOOKUP('Flat Rate Revenue'!C100,'Filing Information'!$B$47:$C$102, 2, 0)</f>
        <v>#N/A</v>
      </c>
      <c r="AK100">
        <v>2</v>
      </c>
      <c r="AL100" s="7">
        <f>'Flat Rate Revenue'!G100</f>
        <v>0</v>
      </c>
      <c r="AM100" s="7">
        <f>'Flat Rate Revenue'!H100</f>
        <v>0</v>
      </c>
      <c r="AN100" s="11">
        <v>1</v>
      </c>
      <c r="AQ100">
        <f>IF('Flat Rate Revenue'!I100="Annual", 1, 2)</f>
        <v>2</v>
      </c>
      <c r="AR100" s="87">
        <f>'Flat Rate Revenue'!L100</f>
        <v>0</v>
      </c>
      <c r="AS100">
        <f>'Flat Rate Revenue'!T100</f>
        <v>0</v>
      </c>
      <c r="AU100" s="20" t="str">
        <f>'Filing Information'!$O$2</f>
        <v>_0</v>
      </c>
      <c r="AV100" t="e">
        <f>VLOOKUP('Flat Rate Revenue'!C100,'Filing Information'!$B$47:$C$102, 2, 0)</f>
        <v>#N/A</v>
      </c>
      <c r="AW100">
        <v>3</v>
      </c>
      <c r="AX100" s="7">
        <f>'Flat Rate Revenue'!G100</f>
        <v>0</v>
      </c>
      <c r="AY100" s="7">
        <f>'Flat Rate Revenue'!H100</f>
        <v>0</v>
      </c>
      <c r="AZ100" s="11">
        <v>1</v>
      </c>
      <c r="BC100">
        <f>IF('Flat Rate Revenue'!I100="Annual", 1, 2)</f>
        <v>2</v>
      </c>
      <c r="BD100" s="87">
        <f>'Flat Rate Revenue'!M100</f>
        <v>0</v>
      </c>
      <c r="BE100">
        <f>'Flat Rate Revenue'!U100</f>
        <v>0</v>
      </c>
    </row>
    <row r="101" spans="3:57" x14ac:dyDescent="0.25">
      <c r="C101" s="72"/>
      <c r="D101" s="102"/>
      <c r="E101" s="102"/>
      <c r="F101" s="102"/>
      <c r="G101" s="73"/>
      <c r="H101" s="73"/>
      <c r="I101" s="102"/>
      <c r="J101" s="74"/>
      <c r="K101" s="75"/>
      <c r="L101" s="75"/>
      <c r="M101" s="75"/>
      <c r="P101" s="9">
        <f t="shared" si="6"/>
        <v>1</v>
      </c>
      <c r="Q101" s="8">
        <f t="shared" si="7"/>
        <v>0</v>
      </c>
      <c r="R101" s="8">
        <f t="shared" si="8"/>
        <v>0</v>
      </c>
      <c r="S101" s="8">
        <f t="shared" si="9"/>
        <v>0</v>
      </c>
      <c r="T101" s="8">
        <f t="shared" si="10"/>
        <v>0</v>
      </c>
      <c r="U101" s="8">
        <f t="shared" si="11"/>
        <v>0</v>
      </c>
      <c r="W101" s="20" t="str">
        <f>'Filing Information'!$O$2</f>
        <v>_0</v>
      </c>
      <c r="X101" t="e">
        <f>VLOOKUP('Flat Rate Revenue'!C101,'Filing Information'!$B$47:$C$102, 2, 0)</f>
        <v>#N/A</v>
      </c>
      <c r="Y101">
        <v>1</v>
      </c>
      <c r="Z101" s="7">
        <f>'Flat Rate Revenue'!G101</f>
        <v>0</v>
      </c>
      <c r="AA101" s="7">
        <f>'Flat Rate Revenue'!H101</f>
        <v>0</v>
      </c>
      <c r="AB101" s="11">
        <v>1</v>
      </c>
      <c r="AE101">
        <f>IF('Flat Rate Revenue'!I101="Annual", 1, 2)</f>
        <v>2</v>
      </c>
      <c r="AF101" s="87">
        <f>'Flat Rate Revenue'!K101</f>
        <v>0</v>
      </c>
      <c r="AG101">
        <f>'Flat Rate Revenue'!S101</f>
        <v>0</v>
      </c>
      <c r="AI101" s="20" t="str">
        <f>'Filing Information'!$O$2</f>
        <v>_0</v>
      </c>
      <c r="AJ101" t="e">
        <f>VLOOKUP('Flat Rate Revenue'!C101,'Filing Information'!$B$47:$C$102, 2, 0)</f>
        <v>#N/A</v>
      </c>
      <c r="AK101">
        <v>2</v>
      </c>
      <c r="AL101" s="7">
        <f>'Flat Rate Revenue'!G101</f>
        <v>0</v>
      </c>
      <c r="AM101" s="7">
        <f>'Flat Rate Revenue'!H101</f>
        <v>0</v>
      </c>
      <c r="AN101" s="11">
        <v>1</v>
      </c>
      <c r="AQ101">
        <f>IF('Flat Rate Revenue'!I101="Annual", 1, 2)</f>
        <v>2</v>
      </c>
      <c r="AR101" s="87">
        <f>'Flat Rate Revenue'!L101</f>
        <v>0</v>
      </c>
      <c r="AS101">
        <f>'Flat Rate Revenue'!T101</f>
        <v>0</v>
      </c>
      <c r="AU101" s="20" t="str">
        <f>'Filing Information'!$O$2</f>
        <v>_0</v>
      </c>
      <c r="AV101" t="e">
        <f>VLOOKUP('Flat Rate Revenue'!C101,'Filing Information'!$B$47:$C$102, 2, 0)</f>
        <v>#N/A</v>
      </c>
      <c r="AW101">
        <v>3</v>
      </c>
      <c r="AX101" s="7">
        <f>'Flat Rate Revenue'!G101</f>
        <v>0</v>
      </c>
      <c r="AY101" s="7">
        <f>'Flat Rate Revenue'!H101</f>
        <v>0</v>
      </c>
      <c r="AZ101" s="11">
        <v>1</v>
      </c>
      <c r="BC101">
        <f>IF('Flat Rate Revenue'!I101="Annual", 1, 2)</f>
        <v>2</v>
      </c>
      <c r="BD101" s="87">
        <f>'Flat Rate Revenue'!M101</f>
        <v>0</v>
      </c>
      <c r="BE101">
        <f>'Flat Rate Revenue'!U101</f>
        <v>0</v>
      </c>
    </row>
    <row r="102" spans="3:57" x14ac:dyDescent="0.25">
      <c r="C102" s="72"/>
      <c r="D102" s="102"/>
      <c r="E102" s="102"/>
      <c r="F102" s="102"/>
      <c r="G102" s="73"/>
      <c r="H102" s="73"/>
      <c r="I102" s="102"/>
      <c r="J102" s="74"/>
      <c r="K102" s="75"/>
      <c r="L102" s="75"/>
      <c r="M102" s="75"/>
      <c r="P102" s="9">
        <f t="shared" si="6"/>
        <v>1</v>
      </c>
      <c r="Q102" s="8">
        <f t="shared" si="7"/>
        <v>0</v>
      </c>
      <c r="R102" s="8">
        <f t="shared" si="8"/>
        <v>0</v>
      </c>
      <c r="S102" s="8">
        <f t="shared" si="9"/>
        <v>0</v>
      </c>
      <c r="T102" s="8">
        <f t="shared" si="10"/>
        <v>0</v>
      </c>
      <c r="U102" s="8">
        <f t="shared" si="11"/>
        <v>0</v>
      </c>
      <c r="W102" s="20" t="str">
        <f>'Filing Information'!$O$2</f>
        <v>_0</v>
      </c>
      <c r="X102" t="e">
        <f>VLOOKUP('Flat Rate Revenue'!C102,'Filing Information'!$B$47:$C$102, 2, 0)</f>
        <v>#N/A</v>
      </c>
      <c r="Y102">
        <v>1</v>
      </c>
      <c r="Z102" s="7">
        <f>'Flat Rate Revenue'!G102</f>
        <v>0</v>
      </c>
      <c r="AA102" s="7">
        <f>'Flat Rate Revenue'!H102</f>
        <v>0</v>
      </c>
      <c r="AB102" s="11">
        <v>1</v>
      </c>
      <c r="AE102">
        <f>IF('Flat Rate Revenue'!I102="Annual", 1, 2)</f>
        <v>2</v>
      </c>
      <c r="AF102" s="87">
        <f>'Flat Rate Revenue'!K102</f>
        <v>0</v>
      </c>
      <c r="AG102">
        <f>'Flat Rate Revenue'!S102</f>
        <v>0</v>
      </c>
      <c r="AI102" s="20" t="str">
        <f>'Filing Information'!$O$2</f>
        <v>_0</v>
      </c>
      <c r="AJ102" t="e">
        <f>VLOOKUP('Flat Rate Revenue'!C102,'Filing Information'!$B$47:$C$102, 2, 0)</f>
        <v>#N/A</v>
      </c>
      <c r="AK102">
        <v>2</v>
      </c>
      <c r="AL102" s="7">
        <f>'Flat Rate Revenue'!G102</f>
        <v>0</v>
      </c>
      <c r="AM102" s="7">
        <f>'Flat Rate Revenue'!H102</f>
        <v>0</v>
      </c>
      <c r="AN102" s="11">
        <v>1</v>
      </c>
      <c r="AQ102">
        <f>IF('Flat Rate Revenue'!I102="Annual", 1, 2)</f>
        <v>2</v>
      </c>
      <c r="AR102" s="87">
        <f>'Flat Rate Revenue'!L102</f>
        <v>0</v>
      </c>
      <c r="AS102">
        <f>'Flat Rate Revenue'!T102</f>
        <v>0</v>
      </c>
      <c r="AU102" s="20" t="str">
        <f>'Filing Information'!$O$2</f>
        <v>_0</v>
      </c>
      <c r="AV102" t="e">
        <f>VLOOKUP('Flat Rate Revenue'!C102,'Filing Information'!$B$47:$C$102, 2, 0)</f>
        <v>#N/A</v>
      </c>
      <c r="AW102">
        <v>3</v>
      </c>
      <c r="AX102" s="7">
        <f>'Flat Rate Revenue'!G102</f>
        <v>0</v>
      </c>
      <c r="AY102" s="7">
        <f>'Flat Rate Revenue'!H102</f>
        <v>0</v>
      </c>
      <c r="AZ102" s="11">
        <v>1</v>
      </c>
      <c r="BC102">
        <f>IF('Flat Rate Revenue'!I102="Annual", 1, 2)</f>
        <v>2</v>
      </c>
      <c r="BD102" s="87">
        <f>'Flat Rate Revenue'!M102</f>
        <v>0</v>
      </c>
      <c r="BE102">
        <f>'Flat Rate Revenue'!U102</f>
        <v>0</v>
      </c>
    </row>
    <row r="103" spans="3:57" x14ac:dyDescent="0.25">
      <c r="C103" s="72"/>
      <c r="D103" s="102"/>
      <c r="E103" s="102"/>
      <c r="F103" s="102"/>
      <c r="G103" s="73"/>
      <c r="H103" s="73"/>
      <c r="I103" s="102"/>
      <c r="J103" s="74"/>
      <c r="K103" s="75"/>
      <c r="L103" s="75"/>
      <c r="M103" s="75"/>
      <c r="P103" s="9">
        <f t="shared" si="6"/>
        <v>1</v>
      </c>
      <c r="Q103" s="8">
        <f t="shared" si="7"/>
        <v>0</v>
      </c>
      <c r="R103" s="8">
        <f t="shared" si="8"/>
        <v>0</v>
      </c>
      <c r="S103" s="8">
        <f t="shared" si="9"/>
        <v>0</v>
      </c>
      <c r="T103" s="8">
        <f t="shared" si="10"/>
        <v>0</v>
      </c>
      <c r="U103" s="8">
        <f t="shared" si="11"/>
        <v>0</v>
      </c>
      <c r="W103" s="20" t="str">
        <f>'Filing Information'!$O$2</f>
        <v>_0</v>
      </c>
      <c r="X103" t="e">
        <f>VLOOKUP('Flat Rate Revenue'!C103,'Filing Information'!$B$47:$C$102, 2, 0)</f>
        <v>#N/A</v>
      </c>
      <c r="Y103">
        <v>1</v>
      </c>
      <c r="Z103" s="7">
        <f>'Flat Rate Revenue'!G103</f>
        <v>0</v>
      </c>
      <c r="AA103" s="7">
        <f>'Flat Rate Revenue'!H103</f>
        <v>0</v>
      </c>
      <c r="AB103" s="11">
        <v>1</v>
      </c>
      <c r="AE103">
        <f>IF('Flat Rate Revenue'!I103="Annual", 1, 2)</f>
        <v>2</v>
      </c>
      <c r="AF103" s="87">
        <f>'Flat Rate Revenue'!K103</f>
        <v>0</v>
      </c>
      <c r="AG103">
        <f>'Flat Rate Revenue'!S103</f>
        <v>0</v>
      </c>
      <c r="AI103" s="20" t="str">
        <f>'Filing Information'!$O$2</f>
        <v>_0</v>
      </c>
      <c r="AJ103" t="e">
        <f>VLOOKUP('Flat Rate Revenue'!C103,'Filing Information'!$B$47:$C$102, 2, 0)</f>
        <v>#N/A</v>
      </c>
      <c r="AK103">
        <v>2</v>
      </c>
      <c r="AL103" s="7">
        <f>'Flat Rate Revenue'!G103</f>
        <v>0</v>
      </c>
      <c r="AM103" s="7">
        <f>'Flat Rate Revenue'!H103</f>
        <v>0</v>
      </c>
      <c r="AN103" s="11">
        <v>1</v>
      </c>
      <c r="AQ103">
        <f>IF('Flat Rate Revenue'!I103="Annual", 1, 2)</f>
        <v>2</v>
      </c>
      <c r="AR103" s="87">
        <f>'Flat Rate Revenue'!L103</f>
        <v>0</v>
      </c>
      <c r="AS103">
        <f>'Flat Rate Revenue'!T103</f>
        <v>0</v>
      </c>
      <c r="AU103" s="20" t="str">
        <f>'Filing Information'!$O$2</f>
        <v>_0</v>
      </c>
      <c r="AV103" t="e">
        <f>VLOOKUP('Flat Rate Revenue'!C103,'Filing Information'!$B$47:$C$102, 2, 0)</f>
        <v>#N/A</v>
      </c>
      <c r="AW103">
        <v>3</v>
      </c>
      <c r="AX103" s="7">
        <f>'Flat Rate Revenue'!G103</f>
        <v>0</v>
      </c>
      <c r="AY103" s="7">
        <f>'Flat Rate Revenue'!H103</f>
        <v>0</v>
      </c>
      <c r="AZ103" s="11">
        <v>1</v>
      </c>
      <c r="BC103">
        <f>IF('Flat Rate Revenue'!I103="Annual", 1, 2)</f>
        <v>2</v>
      </c>
      <c r="BD103" s="87">
        <f>'Flat Rate Revenue'!M103</f>
        <v>0</v>
      </c>
      <c r="BE103">
        <f>'Flat Rate Revenue'!U103</f>
        <v>0</v>
      </c>
    </row>
    <row r="104" spans="3:57" x14ac:dyDescent="0.25">
      <c r="C104" s="72"/>
      <c r="D104" s="102"/>
      <c r="E104" s="102"/>
      <c r="F104" s="102"/>
      <c r="G104" s="73"/>
      <c r="H104" s="73"/>
      <c r="I104" s="102"/>
      <c r="J104" s="74"/>
      <c r="K104" s="75"/>
      <c r="L104" s="75"/>
      <c r="M104" s="75"/>
      <c r="P104" s="9">
        <f t="shared" si="6"/>
        <v>1</v>
      </c>
      <c r="Q104" s="8">
        <f t="shared" si="7"/>
        <v>0</v>
      </c>
      <c r="R104" s="8">
        <f t="shared" si="8"/>
        <v>0</v>
      </c>
      <c r="S104" s="8">
        <f t="shared" si="9"/>
        <v>0</v>
      </c>
      <c r="T104" s="8">
        <f t="shared" si="10"/>
        <v>0</v>
      </c>
      <c r="U104" s="8">
        <f t="shared" si="11"/>
        <v>0</v>
      </c>
      <c r="W104" s="20" t="str">
        <f>'Filing Information'!$O$2</f>
        <v>_0</v>
      </c>
      <c r="X104" t="e">
        <f>VLOOKUP('Flat Rate Revenue'!C104,'Filing Information'!$B$47:$C$102, 2, 0)</f>
        <v>#N/A</v>
      </c>
      <c r="Y104">
        <v>1</v>
      </c>
      <c r="Z104" s="7">
        <f>'Flat Rate Revenue'!G104</f>
        <v>0</v>
      </c>
      <c r="AA104" s="7">
        <f>'Flat Rate Revenue'!H104</f>
        <v>0</v>
      </c>
      <c r="AB104" s="11">
        <v>1</v>
      </c>
      <c r="AE104">
        <f>IF('Flat Rate Revenue'!I104="Annual", 1, 2)</f>
        <v>2</v>
      </c>
      <c r="AF104" s="87">
        <f>'Flat Rate Revenue'!K104</f>
        <v>0</v>
      </c>
      <c r="AG104">
        <f>'Flat Rate Revenue'!S104</f>
        <v>0</v>
      </c>
      <c r="AI104" s="20" t="str">
        <f>'Filing Information'!$O$2</f>
        <v>_0</v>
      </c>
      <c r="AJ104" t="e">
        <f>VLOOKUP('Flat Rate Revenue'!C104,'Filing Information'!$B$47:$C$102, 2, 0)</f>
        <v>#N/A</v>
      </c>
      <c r="AK104">
        <v>2</v>
      </c>
      <c r="AL104" s="7">
        <f>'Flat Rate Revenue'!G104</f>
        <v>0</v>
      </c>
      <c r="AM104" s="7">
        <f>'Flat Rate Revenue'!H104</f>
        <v>0</v>
      </c>
      <c r="AN104" s="11">
        <v>1</v>
      </c>
      <c r="AQ104">
        <f>IF('Flat Rate Revenue'!I104="Annual", 1, 2)</f>
        <v>2</v>
      </c>
      <c r="AR104" s="87">
        <f>'Flat Rate Revenue'!L104</f>
        <v>0</v>
      </c>
      <c r="AS104">
        <f>'Flat Rate Revenue'!T104</f>
        <v>0</v>
      </c>
      <c r="AU104" s="20" t="str">
        <f>'Filing Information'!$O$2</f>
        <v>_0</v>
      </c>
      <c r="AV104" t="e">
        <f>VLOOKUP('Flat Rate Revenue'!C104,'Filing Information'!$B$47:$C$102, 2, 0)</f>
        <v>#N/A</v>
      </c>
      <c r="AW104">
        <v>3</v>
      </c>
      <c r="AX104" s="7">
        <f>'Flat Rate Revenue'!G104</f>
        <v>0</v>
      </c>
      <c r="AY104" s="7">
        <f>'Flat Rate Revenue'!H104</f>
        <v>0</v>
      </c>
      <c r="AZ104" s="11">
        <v>1</v>
      </c>
      <c r="BC104">
        <f>IF('Flat Rate Revenue'!I104="Annual", 1, 2)</f>
        <v>2</v>
      </c>
      <c r="BD104" s="87">
        <f>'Flat Rate Revenue'!M104</f>
        <v>0</v>
      </c>
      <c r="BE104">
        <f>'Flat Rate Revenue'!U104</f>
        <v>0</v>
      </c>
    </row>
    <row r="105" spans="3:57" x14ac:dyDescent="0.25">
      <c r="C105" s="72"/>
      <c r="D105" s="102"/>
      <c r="E105" s="102"/>
      <c r="F105" s="102"/>
      <c r="G105" s="73"/>
      <c r="H105" s="73"/>
      <c r="I105" s="102"/>
      <c r="J105" s="74"/>
      <c r="K105" s="75"/>
      <c r="L105" s="75"/>
      <c r="M105" s="75"/>
      <c r="P105" s="9">
        <f t="shared" si="6"/>
        <v>1</v>
      </c>
      <c r="Q105" s="8">
        <f t="shared" si="7"/>
        <v>0</v>
      </c>
      <c r="R105" s="8">
        <f t="shared" si="8"/>
        <v>0</v>
      </c>
      <c r="S105" s="8">
        <f t="shared" si="9"/>
        <v>0</v>
      </c>
      <c r="T105" s="8">
        <f t="shared" si="10"/>
        <v>0</v>
      </c>
      <c r="U105" s="8">
        <f t="shared" si="11"/>
        <v>0</v>
      </c>
      <c r="W105" s="20" t="str">
        <f>'Filing Information'!$O$2</f>
        <v>_0</v>
      </c>
      <c r="X105" t="e">
        <f>VLOOKUP('Flat Rate Revenue'!C105,'Filing Information'!$B$47:$C$102, 2, 0)</f>
        <v>#N/A</v>
      </c>
      <c r="Y105">
        <v>1</v>
      </c>
      <c r="Z105" s="7">
        <f>'Flat Rate Revenue'!G105</f>
        <v>0</v>
      </c>
      <c r="AA105" s="7">
        <f>'Flat Rate Revenue'!H105</f>
        <v>0</v>
      </c>
      <c r="AB105" s="11">
        <v>1</v>
      </c>
      <c r="AE105">
        <f>IF('Flat Rate Revenue'!I105="Annual", 1, 2)</f>
        <v>2</v>
      </c>
      <c r="AF105" s="87">
        <f>'Flat Rate Revenue'!K105</f>
        <v>0</v>
      </c>
      <c r="AG105">
        <f>'Flat Rate Revenue'!S105</f>
        <v>0</v>
      </c>
      <c r="AI105" s="20" t="str">
        <f>'Filing Information'!$O$2</f>
        <v>_0</v>
      </c>
      <c r="AJ105" t="e">
        <f>VLOOKUP('Flat Rate Revenue'!C105,'Filing Information'!$B$47:$C$102, 2, 0)</f>
        <v>#N/A</v>
      </c>
      <c r="AK105">
        <v>2</v>
      </c>
      <c r="AL105" s="7">
        <f>'Flat Rate Revenue'!G105</f>
        <v>0</v>
      </c>
      <c r="AM105" s="7">
        <f>'Flat Rate Revenue'!H105</f>
        <v>0</v>
      </c>
      <c r="AN105" s="11">
        <v>1</v>
      </c>
      <c r="AQ105">
        <f>IF('Flat Rate Revenue'!I105="Annual", 1, 2)</f>
        <v>2</v>
      </c>
      <c r="AR105" s="87">
        <f>'Flat Rate Revenue'!L105</f>
        <v>0</v>
      </c>
      <c r="AS105">
        <f>'Flat Rate Revenue'!T105</f>
        <v>0</v>
      </c>
      <c r="AU105" s="20" t="str">
        <f>'Filing Information'!$O$2</f>
        <v>_0</v>
      </c>
      <c r="AV105" t="e">
        <f>VLOOKUP('Flat Rate Revenue'!C105,'Filing Information'!$B$47:$C$102, 2, 0)</f>
        <v>#N/A</v>
      </c>
      <c r="AW105">
        <v>3</v>
      </c>
      <c r="AX105" s="7">
        <f>'Flat Rate Revenue'!G105</f>
        <v>0</v>
      </c>
      <c r="AY105" s="7">
        <f>'Flat Rate Revenue'!H105</f>
        <v>0</v>
      </c>
      <c r="AZ105" s="11">
        <v>1</v>
      </c>
      <c r="BC105">
        <f>IF('Flat Rate Revenue'!I105="Annual", 1, 2)</f>
        <v>2</v>
      </c>
      <c r="BD105" s="87">
        <f>'Flat Rate Revenue'!M105</f>
        <v>0</v>
      </c>
      <c r="BE105">
        <f>'Flat Rate Revenue'!U105</f>
        <v>0</v>
      </c>
    </row>
    <row r="106" spans="3:57" x14ac:dyDescent="0.25">
      <c r="C106" s="72"/>
      <c r="D106" s="102"/>
      <c r="E106" s="102"/>
      <c r="F106" s="102"/>
      <c r="G106" s="73"/>
      <c r="H106" s="73"/>
      <c r="I106" s="102"/>
      <c r="J106" s="74"/>
      <c r="K106" s="75"/>
      <c r="L106" s="75"/>
      <c r="M106" s="75"/>
      <c r="P106" s="9">
        <f t="shared" si="6"/>
        <v>1</v>
      </c>
      <c r="Q106" s="8">
        <f t="shared" si="7"/>
        <v>0</v>
      </c>
      <c r="R106" s="8">
        <f t="shared" si="8"/>
        <v>0</v>
      </c>
      <c r="S106" s="8">
        <f t="shared" si="9"/>
        <v>0</v>
      </c>
      <c r="T106" s="8">
        <f t="shared" si="10"/>
        <v>0</v>
      </c>
      <c r="U106" s="8">
        <f t="shared" si="11"/>
        <v>0</v>
      </c>
      <c r="W106" s="20" t="str">
        <f>'Filing Information'!$O$2</f>
        <v>_0</v>
      </c>
      <c r="X106" t="e">
        <f>VLOOKUP('Flat Rate Revenue'!C106,'Filing Information'!$B$47:$C$102, 2, 0)</f>
        <v>#N/A</v>
      </c>
      <c r="Y106">
        <v>1</v>
      </c>
      <c r="Z106" s="7">
        <f>'Flat Rate Revenue'!G106</f>
        <v>0</v>
      </c>
      <c r="AA106" s="7">
        <f>'Flat Rate Revenue'!H106</f>
        <v>0</v>
      </c>
      <c r="AB106" s="11">
        <v>1</v>
      </c>
      <c r="AE106">
        <f>IF('Flat Rate Revenue'!I106="Annual", 1, 2)</f>
        <v>2</v>
      </c>
      <c r="AF106" s="87">
        <f>'Flat Rate Revenue'!K106</f>
        <v>0</v>
      </c>
      <c r="AG106">
        <f>'Flat Rate Revenue'!S106</f>
        <v>0</v>
      </c>
      <c r="AI106" s="20" t="str">
        <f>'Filing Information'!$O$2</f>
        <v>_0</v>
      </c>
      <c r="AJ106" t="e">
        <f>VLOOKUP('Flat Rate Revenue'!C106,'Filing Information'!$B$47:$C$102, 2, 0)</f>
        <v>#N/A</v>
      </c>
      <c r="AK106">
        <v>2</v>
      </c>
      <c r="AL106" s="7">
        <f>'Flat Rate Revenue'!G106</f>
        <v>0</v>
      </c>
      <c r="AM106" s="7">
        <f>'Flat Rate Revenue'!H106</f>
        <v>0</v>
      </c>
      <c r="AN106" s="11">
        <v>1</v>
      </c>
      <c r="AQ106">
        <f>IF('Flat Rate Revenue'!I106="Annual", 1, 2)</f>
        <v>2</v>
      </c>
      <c r="AR106" s="87">
        <f>'Flat Rate Revenue'!L106</f>
        <v>0</v>
      </c>
      <c r="AS106">
        <f>'Flat Rate Revenue'!T106</f>
        <v>0</v>
      </c>
      <c r="AU106" s="20" t="str">
        <f>'Filing Information'!$O$2</f>
        <v>_0</v>
      </c>
      <c r="AV106" t="e">
        <f>VLOOKUP('Flat Rate Revenue'!C106,'Filing Information'!$B$47:$C$102, 2, 0)</f>
        <v>#N/A</v>
      </c>
      <c r="AW106">
        <v>3</v>
      </c>
      <c r="AX106" s="7">
        <f>'Flat Rate Revenue'!G106</f>
        <v>0</v>
      </c>
      <c r="AY106" s="7">
        <f>'Flat Rate Revenue'!H106</f>
        <v>0</v>
      </c>
      <c r="AZ106" s="11">
        <v>1</v>
      </c>
      <c r="BC106">
        <f>IF('Flat Rate Revenue'!I106="Annual", 1, 2)</f>
        <v>2</v>
      </c>
      <c r="BD106" s="87">
        <f>'Flat Rate Revenue'!M106</f>
        <v>0</v>
      </c>
      <c r="BE106">
        <f>'Flat Rate Revenue'!U106</f>
        <v>0</v>
      </c>
    </row>
    <row r="107" spans="3:57" x14ac:dyDescent="0.25">
      <c r="C107" s="72"/>
      <c r="D107" s="102"/>
      <c r="E107" s="102"/>
      <c r="F107" s="102"/>
      <c r="G107" s="73"/>
      <c r="H107" s="73"/>
      <c r="I107" s="102"/>
      <c r="J107" s="74"/>
      <c r="K107" s="75"/>
      <c r="L107" s="75"/>
      <c r="M107" s="75"/>
      <c r="P107" s="9">
        <f t="shared" si="6"/>
        <v>1</v>
      </c>
      <c r="Q107" s="8">
        <f t="shared" si="7"/>
        <v>0</v>
      </c>
      <c r="R107" s="8">
        <f t="shared" si="8"/>
        <v>0</v>
      </c>
      <c r="S107" s="8">
        <f t="shared" si="9"/>
        <v>0</v>
      </c>
      <c r="T107" s="8">
        <f t="shared" si="10"/>
        <v>0</v>
      </c>
      <c r="U107" s="8">
        <f t="shared" si="11"/>
        <v>0</v>
      </c>
      <c r="W107" s="20" t="str">
        <f>'Filing Information'!$O$2</f>
        <v>_0</v>
      </c>
      <c r="X107" t="e">
        <f>VLOOKUP('Flat Rate Revenue'!C107,'Filing Information'!$B$47:$C$102, 2, 0)</f>
        <v>#N/A</v>
      </c>
      <c r="Y107">
        <v>1</v>
      </c>
      <c r="Z107" s="7">
        <f>'Flat Rate Revenue'!G107</f>
        <v>0</v>
      </c>
      <c r="AA107" s="7">
        <f>'Flat Rate Revenue'!H107</f>
        <v>0</v>
      </c>
      <c r="AB107" s="11">
        <v>1</v>
      </c>
      <c r="AE107">
        <f>IF('Flat Rate Revenue'!I107="Annual", 1, 2)</f>
        <v>2</v>
      </c>
      <c r="AF107" s="87">
        <f>'Flat Rate Revenue'!K107</f>
        <v>0</v>
      </c>
      <c r="AG107">
        <f>'Flat Rate Revenue'!S107</f>
        <v>0</v>
      </c>
      <c r="AI107" s="20" t="str">
        <f>'Filing Information'!$O$2</f>
        <v>_0</v>
      </c>
      <c r="AJ107" t="e">
        <f>VLOOKUP('Flat Rate Revenue'!C107,'Filing Information'!$B$47:$C$102, 2, 0)</f>
        <v>#N/A</v>
      </c>
      <c r="AK107">
        <v>2</v>
      </c>
      <c r="AL107" s="7">
        <f>'Flat Rate Revenue'!G107</f>
        <v>0</v>
      </c>
      <c r="AM107" s="7">
        <f>'Flat Rate Revenue'!H107</f>
        <v>0</v>
      </c>
      <c r="AN107" s="11">
        <v>1</v>
      </c>
      <c r="AQ107">
        <f>IF('Flat Rate Revenue'!I107="Annual", 1, 2)</f>
        <v>2</v>
      </c>
      <c r="AR107" s="87">
        <f>'Flat Rate Revenue'!L107</f>
        <v>0</v>
      </c>
      <c r="AS107">
        <f>'Flat Rate Revenue'!T107</f>
        <v>0</v>
      </c>
      <c r="AU107" s="20" t="str">
        <f>'Filing Information'!$O$2</f>
        <v>_0</v>
      </c>
      <c r="AV107" t="e">
        <f>VLOOKUP('Flat Rate Revenue'!C107,'Filing Information'!$B$47:$C$102, 2, 0)</f>
        <v>#N/A</v>
      </c>
      <c r="AW107">
        <v>3</v>
      </c>
      <c r="AX107" s="7">
        <f>'Flat Rate Revenue'!G107</f>
        <v>0</v>
      </c>
      <c r="AY107" s="7">
        <f>'Flat Rate Revenue'!H107</f>
        <v>0</v>
      </c>
      <c r="AZ107" s="11">
        <v>1</v>
      </c>
      <c r="BC107">
        <f>IF('Flat Rate Revenue'!I107="Annual", 1, 2)</f>
        <v>2</v>
      </c>
      <c r="BD107" s="87">
        <f>'Flat Rate Revenue'!M107</f>
        <v>0</v>
      </c>
      <c r="BE107">
        <f>'Flat Rate Revenue'!U107</f>
        <v>0</v>
      </c>
    </row>
    <row r="108" spans="3:57" x14ac:dyDescent="0.25">
      <c r="C108" s="72"/>
      <c r="D108" s="102"/>
      <c r="E108" s="102"/>
      <c r="F108" s="102"/>
      <c r="G108" s="73"/>
      <c r="H108" s="73"/>
      <c r="I108" s="102"/>
      <c r="J108" s="74"/>
      <c r="K108" s="75"/>
      <c r="L108" s="75"/>
      <c r="M108" s="75"/>
      <c r="P108" s="9">
        <f t="shared" si="6"/>
        <v>1</v>
      </c>
      <c r="Q108" s="8">
        <f t="shared" si="7"/>
        <v>0</v>
      </c>
      <c r="R108" s="8">
        <f t="shared" si="8"/>
        <v>0</v>
      </c>
      <c r="S108" s="8">
        <f t="shared" si="9"/>
        <v>0</v>
      </c>
      <c r="T108" s="8">
        <f t="shared" si="10"/>
        <v>0</v>
      </c>
      <c r="U108" s="8">
        <f t="shared" si="11"/>
        <v>0</v>
      </c>
      <c r="W108" s="20" t="str">
        <f>'Filing Information'!$O$2</f>
        <v>_0</v>
      </c>
      <c r="X108" t="e">
        <f>VLOOKUP('Flat Rate Revenue'!C108,'Filing Information'!$B$47:$C$102, 2, 0)</f>
        <v>#N/A</v>
      </c>
      <c r="Y108">
        <v>1</v>
      </c>
      <c r="Z108" s="7">
        <f>'Flat Rate Revenue'!G108</f>
        <v>0</v>
      </c>
      <c r="AA108" s="7">
        <f>'Flat Rate Revenue'!H108</f>
        <v>0</v>
      </c>
      <c r="AB108" s="11">
        <v>1</v>
      </c>
      <c r="AE108">
        <f>IF('Flat Rate Revenue'!I108="Annual", 1, 2)</f>
        <v>2</v>
      </c>
      <c r="AF108" s="87">
        <f>'Flat Rate Revenue'!K108</f>
        <v>0</v>
      </c>
      <c r="AG108">
        <f>'Flat Rate Revenue'!S108</f>
        <v>0</v>
      </c>
      <c r="AI108" s="20" t="str">
        <f>'Filing Information'!$O$2</f>
        <v>_0</v>
      </c>
      <c r="AJ108" t="e">
        <f>VLOOKUP('Flat Rate Revenue'!C108,'Filing Information'!$B$47:$C$102, 2, 0)</f>
        <v>#N/A</v>
      </c>
      <c r="AK108">
        <v>2</v>
      </c>
      <c r="AL108" s="7">
        <f>'Flat Rate Revenue'!G108</f>
        <v>0</v>
      </c>
      <c r="AM108" s="7">
        <f>'Flat Rate Revenue'!H108</f>
        <v>0</v>
      </c>
      <c r="AN108" s="11">
        <v>1</v>
      </c>
      <c r="AQ108">
        <f>IF('Flat Rate Revenue'!I108="Annual", 1, 2)</f>
        <v>2</v>
      </c>
      <c r="AR108" s="87">
        <f>'Flat Rate Revenue'!L108</f>
        <v>0</v>
      </c>
      <c r="AS108">
        <f>'Flat Rate Revenue'!T108</f>
        <v>0</v>
      </c>
      <c r="AU108" s="20" t="str">
        <f>'Filing Information'!$O$2</f>
        <v>_0</v>
      </c>
      <c r="AV108" t="e">
        <f>VLOOKUP('Flat Rate Revenue'!C108,'Filing Information'!$B$47:$C$102, 2, 0)</f>
        <v>#N/A</v>
      </c>
      <c r="AW108">
        <v>3</v>
      </c>
      <c r="AX108" s="7">
        <f>'Flat Rate Revenue'!G108</f>
        <v>0</v>
      </c>
      <c r="AY108" s="7">
        <f>'Flat Rate Revenue'!H108</f>
        <v>0</v>
      </c>
      <c r="AZ108" s="11">
        <v>1</v>
      </c>
      <c r="BC108">
        <f>IF('Flat Rate Revenue'!I108="Annual", 1, 2)</f>
        <v>2</v>
      </c>
      <c r="BD108" s="87">
        <f>'Flat Rate Revenue'!M108</f>
        <v>0</v>
      </c>
      <c r="BE108">
        <f>'Flat Rate Revenue'!U108</f>
        <v>0</v>
      </c>
    </row>
    <row r="109" spans="3:57" x14ac:dyDescent="0.25">
      <c r="C109" s="72"/>
      <c r="D109" s="102"/>
      <c r="E109" s="102"/>
      <c r="F109" s="102"/>
      <c r="G109" s="73"/>
      <c r="H109" s="73"/>
      <c r="I109" s="102"/>
      <c r="J109" s="74"/>
      <c r="K109" s="75"/>
      <c r="L109" s="75"/>
      <c r="M109" s="75"/>
      <c r="P109" s="9">
        <f t="shared" si="6"/>
        <v>1</v>
      </c>
      <c r="Q109" s="8">
        <f t="shared" si="7"/>
        <v>0</v>
      </c>
      <c r="R109" s="8">
        <f t="shared" si="8"/>
        <v>0</v>
      </c>
      <c r="S109" s="8">
        <f t="shared" si="9"/>
        <v>0</v>
      </c>
      <c r="T109" s="8">
        <f t="shared" si="10"/>
        <v>0</v>
      </c>
      <c r="U109" s="8">
        <f t="shared" si="11"/>
        <v>0</v>
      </c>
      <c r="W109" s="20" t="str">
        <f>'Filing Information'!$O$2</f>
        <v>_0</v>
      </c>
      <c r="X109" t="e">
        <f>VLOOKUP('Flat Rate Revenue'!C109,'Filing Information'!$B$47:$C$102, 2, 0)</f>
        <v>#N/A</v>
      </c>
      <c r="Y109">
        <v>1</v>
      </c>
      <c r="Z109" s="7">
        <f>'Flat Rate Revenue'!G109</f>
        <v>0</v>
      </c>
      <c r="AA109" s="7">
        <f>'Flat Rate Revenue'!H109</f>
        <v>0</v>
      </c>
      <c r="AB109" s="11">
        <v>1</v>
      </c>
      <c r="AE109">
        <f>IF('Flat Rate Revenue'!I109="Annual", 1, 2)</f>
        <v>2</v>
      </c>
      <c r="AF109" s="87">
        <f>'Flat Rate Revenue'!K109</f>
        <v>0</v>
      </c>
      <c r="AG109">
        <f>'Flat Rate Revenue'!S109</f>
        <v>0</v>
      </c>
      <c r="AI109" s="20" t="str">
        <f>'Filing Information'!$O$2</f>
        <v>_0</v>
      </c>
      <c r="AJ109" t="e">
        <f>VLOOKUP('Flat Rate Revenue'!C109,'Filing Information'!$B$47:$C$102, 2, 0)</f>
        <v>#N/A</v>
      </c>
      <c r="AK109">
        <v>2</v>
      </c>
      <c r="AL109" s="7">
        <f>'Flat Rate Revenue'!G109</f>
        <v>0</v>
      </c>
      <c r="AM109" s="7">
        <f>'Flat Rate Revenue'!H109</f>
        <v>0</v>
      </c>
      <c r="AN109" s="11">
        <v>1</v>
      </c>
      <c r="AQ109">
        <f>IF('Flat Rate Revenue'!I109="Annual", 1, 2)</f>
        <v>2</v>
      </c>
      <c r="AR109" s="87">
        <f>'Flat Rate Revenue'!L109</f>
        <v>0</v>
      </c>
      <c r="AS109">
        <f>'Flat Rate Revenue'!T109</f>
        <v>0</v>
      </c>
      <c r="AU109" s="20" t="str">
        <f>'Filing Information'!$O$2</f>
        <v>_0</v>
      </c>
      <c r="AV109" t="e">
        <f>VLOOKUP('Flat Rate Revenue'!C109,'Filing Information'!$B$47:$C$102, 2, 0)</f>
        <v>#N/A</v>
      </c>
      <c r="AW109">
        <v>3</v>
      </c>
      <c r="AX109" s="7">
        <f>'Flat Rate Revenue'!G109</f>
        <v>0</v>
      </c>
      <c r="AY109" s="7">
        <f>'Flat Rate Revenue'!H109</f>
        <v>0</v>
      </c>
      <c r="AZ109" s="11">
        <v>1</v>
      </c>
      <c r="BC109">
        <f>IF('Flat Rate Revenue'!I109="Annual", 1, 2)</f>
        <v>2</v>
      </c>
      <c r="BD109" s="87">
        <f>'Flat Rate Revenue'!M109</f>
        <v>0</v>
      </c>
      <c r="BE109">
        <f>'Flat Rate Revenue'!U109</f>
        <v>0</v>
      </c>
    </row>
    <row r="110" spans="3:57" x14ac:dyDescent="0.25">
      <c r="C110" s="72"/>
      <c r="D110" s="102"/>
      <c r="E110" s="102"/>
      <c r="F110" s="102"/>
      <c r="G110" s="73"/>
      <c r="H110" s="73"/>
      <c r="I110" s="102"/>
      <c r="J110" s="74"/>
      <c r="K110" s="75"/>
      <c r="L110" s="75"/>
      <c r="M110" s="75"/>
      <c r="P110" s="9">
        <f t="shared" si="6"/>
        <v>1</v>
      </c>
      <c r="Q110" s="8">
        <f t="shared" si="7"/>
        <v>0</v>
      </c>
      <c r="R110" s="8">
        <f t="shared" si="8"/>
        <v>0</v>
      </c>
      <c r="S110" s="8">
        <f t="shared" si="9"/>
        <v>0</v>
      </c>
      <c r="T110" s="8">
        <f t="shared" si="10"/>
        <v>0</v>
      </c>
      <c r="U110" s="8">
        <f t="shared" si="11"/>
        <v>0</v>
      </c>
      <c r="W110" s="20" t="str">
        <f>'Filing Information'!$O$2</f>
        <v>_0</v>
      </c>
      <c r="X110" t="e">
        <f>VLOOKUP('Flat Rate Revenue'!C110,'Filing Information'!$B$47:$C$102, 2, 0)</f>
        <v>#N/A</v>
      </c>
      <c r="Y110">
        <v>1</v>
      </c>
      <c r="Z110" s="7">
        <f>'Flat Rate Revenue'!G110</f>
        <v>0</v>
      </c>
      <c r="AA110" s="7">
        <f>'Flat Rate Revenue'!H110</f>
        <v>0</v>
      </c>
      <c r="AB110" s="11">
        <v>1</v>
      </c>
      <c r="AE110">
        <f>IF('Flat Rate Revenue'!I110="Annual", 1, 2)</f>
        <v>2</v>
      </c>
      <c r="AF110" s="87">
        <f>'Flat Rate Revenue'!K110</f>
        <v>0</v>
      </c>
      <c r="AG110">
        <f>'Flat Rate Revenue'!S110</f>
        <v>0</v>
      </c>
      <c r="AI110" s="20" t="str">
        <f>'Filing Information'!$O$2</f>
        <v>_0</v>
      </c>
      <c r="AJ110" t="e">
        <f>VLOOKUP('Flat Rate Revenue'!C110,'Filing Information'!$B$47:$C$102, 2, 0)</f>
        <v>#N/A</v>
      </c>
      <c r="AK110">
        <v>2</v>
      </c>
      <c r="AL110" s="7">
        <f>'Flat Rate Revenue'!G110</f>
        <v>0</v>
      </c>
      <c r="AM110" s="7">
        <f>'Flat Rate Revenue'!H110</f>
        <v>0</v>
      </c>
      <c r="AN110" s="11">
        <v>1</v>
      </c>
      <c r="AQ110">
        <f>IF('Flat Rate Revenue'!I110="Annual", 1, 2)</f>
        <v>2</v>
      </c>
      <c r="AR110" s="87">
        <f>'Flat Rate Revenue'!L110</f>
        <v>0</v>
      </c>
      <c r="AS110">
        <f>'Flat Rate Revenue'!T110</f>
        <v>0</v>
      </c>
      <c r="AU110" s="20" t="str">
        <f>'Filing Information'!$O$2</f>
        <v>_0</v>
      </c>
      <c r="AV110" t="e">
        <f>VLOOKUP('Flat Rate Revenue'!C110,'Filing Information'!$B$47:$C$102, 2, 0)</f>
        <v>#N/A</v>
      </c>
      <c r="AW110">
        <v>3</v>
      </c>
      <c r="AX110" s="7">
        <f>'Flat Rate Revenue'!G110</f>
        <v>0</v>
      </c>
      <c r="AY110" s="7">
        <f>'Flat Rate Revenue'!H110</f>
        <v>0</v>
      </c>
      <c r="AZ110" s="11">
        <v>1</v>
      </c>
      <c r="BC110">
        <f>IF('Flat Rate Revenue'!I110="Annual", 1, 2)</f>
        <v>2</v>
      </c>
      <c r="BD110" s="87">
        <f>'Flat Rate Revenue'!M110</f>
        <v>0</v>
      </c>
      <c r="BE110">
        <f>'Flat Rate Revenue'!U110</f>
        <v>0</v>
      </c>
    </row>
    <row r="111" spans="3:57" x14ac:dyDescent="0.25">
      <c r="C111" s="72"/>
      <c r="D111" s="102"/>
      <c r="E111" s="102"/>
      <c r="F111" s="102"/>
      <c r="G111" s="73"/>
      <c r="H111" s="73"/>
      <c r="I111" s="102"/>
      <c r="J111" s="74"/>
      <c r="K111" s="75"/>
      <c r="L111" s="75"/>
      <c r="M111" s="75"/>
      <c r="P111" s="9">
        <f t="shared" si="6"/>
        <v>1</v>
      </c>
      <c r="Q111" s="8">
        <f t="shared" si="7"/>
        <v>0</v>
      </c>
      <c r="R111" s="8">
        <f t="shared" si="8"/>
        <v>0</v>
      </c>
      <c r="S111" s="8">
        <f t="shared" si="9"/>
        <v>0</v>
      </c>
      <c r="T111" s="8">
        <f t="shared" si="10"/>
        <v>0</v>
      </c>
      <c r="U111" s="8">
        <f t="shared" si="11"/>
        <v>0</v>
      </c>
      <c r="W111" s="20" t="str">
        <f>'Filing Information'!$O$2</f>
        <v>_0</v>
      </c>
      <c r="X111" t="e">
        <f>VLOOKUP('Flat Rate Revenue'!C111,'Filing Information'!$B$47:$C$102, 2, 0)</f>
        <v>#N/A</v>
      </c>
      <c r="Y111">
        <v>1</v>
      </c>
      <c r="Z111" s="7">
        <f>'Flat Rate Revenue'!G111</f>
        <v>0</v>
      </c>
      <c r="AA111" s="7">
        <f>'Flat Rate Revenue'!H111</f>
        <v>0</v>
      </c>
      <c r="AB111" s="11">
        <v>1</v>
      </c>
      <c r="AE111">
        <f>IF('Flat Rate Revenue'!I111="Annual", 1, 2)</f>
        <v>2</v>
      </c>
      <c r="AF111" s="87">
        <f>'Flat Rate Revenue'!K111</f>
        <v>0</v>
      </c>
      <c r="AG111">
        <f>'Flat Rate Revenue'!S111</f>
        <v>0</v>
      </c>
      <c r="AI111" s="20" t="str">
        <f>'Filing Information'!$O$2</f>
        <v>_0</v>
      </c>
      <c r="AJ111" t="e">
        <f>VLOOKUP('Flat Rate Revenue'!C111,'Filing Information'!$B$47:$C$102, 2, 0)</f>
        <v>#N/A</v>
      </c>
      <c r="AK111">
        <v>2</v>
      </c>
      <c r="AL111" s="7">
        <f>'Flat Rate Revenue'!G111</f>
        <v>0</v>
      </c>
      <c r="AM111" s="7">
        <f>'Flat Rate Revenue'!H111</f>
        <v>0</v>
      </c>
      <c r="AN111" s="11">
        <v>1</v>
      </c>
      <c r="AQ111">
        <f>IF('Flat Rate Revenue'!I111="Annual", 1, 2)</f>
        <v>2</v>
      </c>
      <c r="AR111" s="87">
        <f>'Flat Rate Revenue'!L111</f>
        <v>0</v>
      </c>
      <c r="AS111">
        <f>'Flat Rate Revenue'!T111</f>
        <v>0</v>
      </c>
      <c r="AU111" s="20" t="str">
        <f>'Filing Information'!$O$2</f>
        <v>_0</v>
      </c>
      <c r="AV111" t="e">
        <f>VLOOKUP('Flat Rate Revenue'!C111,'Filing Information'!$B$47:$C$102, 2, 0)</f>
        <v>#N/A</v>
      </c>
      <c r="AW111">
        <v>3</v>
      </c>
      <c r="AX111" s="7">
        <f>'Flat Rate Revenue'!G111</f>
        <v>0</v>
      </c>
      <c r="AY111" s="7">
        <f>'Flat Rate Revenue'!H111</f>
        <v>0</v>
      </c>
      <c r="AZ111" s="11">
        <v>1</v>
      </c>
      <c r="BC111">
        <f>IF('Flat Rate Revenue'!I111="Annual", 1, 2)</f>
        <v>2</v>
      </c>
      <c r="BD111" s="87">
        <f>'Flat Rate Revenue'!M111</f>
        <v>0</v>
      </c>
      <c r="BE111">
        <f>'Flat Rate Revenue'!U111</f>
        <v>0</v>
      </c>
    </row>
    <row r="112" spans="3:57" x14ac:dyDescent="0.25">
      <c r="C112" s="72"/>
      <c r="D112" s="102"/>
      <c r="E112" s="102"/>
      <c r="F112" s="102"/>
      <c r="G112" s="73"/>
      <c r="H112" s="73"/>
      <c r="I112" s="102"/>
      <c r="J112" s="74"/>
      <c r="K112" s="75"/>
      <c r="L112" s="75"/>
      <c r="M112" s="75"/>
      <c r="P112" s="9">
        <f t="shared" si="6"/>
        <v>1</v>
      </c>
      <c r="Q112" s="8">
        <f t="shared" si="7"/>
        <v>0</v>
      </c>
      <c r="R112" s="8">
        <f t="shared" si="8"/>
        <v>0</v>
      </c>
      <c r="S112" s="8">
        <f t="shared" si="9"/>
        <v>0</v>
      </c>
      <c r="T112" s="8">
        <f t="shared" si="10"/>
        <v>0</v>
      </c>
      <c r="U112" s="8">
        <f t="shared" si="11"/>
        <v>0</v>
      </c>
      <c r="W112" s="20" t="str">
        <f>'Filing Information'!$O$2</f>
        <v>_0</v>
      </c>
      <c r="X112" t="e">
        <f>VLOOKUP('Flat Rate Revenue'!C112,'Filing Information'!$B$47:$C$102, 2, 0)</f>
        <v>#N/A</v>
      </c>
      <c r="Y112">
        <v>1</v>
      </c>
      <c r="Z112" s="7">
        <f>'Flat Rate Revenue'!G112</f>
        <v>0</v>
      </c>
      <c r="AA112" s="7">
        <f>'Flat Rate Revenue'!H112</f>
        <v>0</v>
      </c>
      <c r="AB112" s="11">
        <v>1</v>
      </c>
      <c r="AE112">
        <f>IF('Flat Rate Revenue'!I112="Annual", 1, 2)</f>
        <v>2</v>
      </c>
      <c r="AF112" s="87">
        <f>'Flat Rate Revenue'!K112</f>
        <v>0</v>
      </c>
      <c r="AG112">
        <f>'Flat Rate Revenue'!S112</f>
        <v>0</v>
      </c>
      <c r="AI112" s="20" t="str">
        <f>'Filing Information'!$O$2</f>
        <v>_0</v>
      </c>
      <c r="AJ112" t="e">
        <f>VLOOKUP('Flat Rate Revenue'!C112,'Filing Information'!$B$47:$C$102, 2, 0)</f>
        <v>#N/A</v>
      </c>
      <c r="AK112">
        <v>2</v>
      </c>
      <c r="AL112" s="7">
        <f>'Flat Rate Revenue'!G112</f>
        <v>0</v>
      </c>
      <c r="AM112" s="7">
        <f>'Flat Rate Revenue'!H112</f>
        <v>0</v>
      </c>
      <c r="AN112" s="11">
        <v>1</v>
      </c>
      <c r="AQ112">
        <f>IF('Flat Rate Revenue'!I112="Annual", 1, 2)</f>
        <v>2</v>
      </c>
      <c r="AR112" s="87">
        <f>'Flat Rate Revenue'!L112</f>
        <v>0</v>
      </c>
      <c r="AS112">
        <f>'Flat Rate Revenue'!T112</f>
        <v>0</v>
      </c>
      <c r="AU112" s="20" t="str">
        <f>'Filing Information'!$O$2</f>
        <v>_0</v>
      </c>
      <c r="AV112" t="e">
        <f>VLOOKUP('Flat Rate Revenue'!C112,'Filing Information'!$B$47:$C$102, 2, 0)</f>
        <v>#N/A</v>
      </c>
      <c r="AW112">
        <v>3</v>
      </c>
      <c r="AX112" s="7">
        <f>'Flat Rate Revenue'!G112</f>
        <v>0</v>
      </c>
      <c r="AY112" s="7">
        <f>'Flat Rate Revenue'!H112</f>
        <v>0</v>
      </c>
      <c r="AZ112" s="11">
        <v>1</v>
      </c>
      <c r="BC112">
        <f>IF('Flat Rate Revenue'!I112="Annual", 1, 2)</f>
        <v>2</v>
      </c>
      <c r="BD112" s="87">
        <f>'Flat Rate Revenue'!M112</f>
        <v>0</v>
      </c>
      <c r="BE112">
        <f>'Flat Rate Revenue'!U112</f>
        <v>0</v>
      </c>
    </row>
    <row r="113" spans="3:57" x14ac:dyDescent="0.25">
      <c r="C113" s="72"/>
      <c r="D113" s="102"/>
      <c r="E113" s="102"/>
      <c r="F113" s="102"/>
      <c r="G113" s="73"/>
      <c r="H113" s="73"/>
      <c r="I113" s="102"/>
      <c r="J113" s="74"/>
      <c r="K113" s="75"/>
      <c r="L113" s="75"/>
      <c r="M113" s="75"/>
      <c r="P113" s="9">
        <f t="shared" si="6"/>
        <v>1</v>
      </c>
      <c r="Q113" s="8">
        <f t="shared" si="7"/>
        <v>0</v>
      </c>
      <c r="R113" s="8">
        <f t="shared" si="8"/>
        <v>0</v>
      </c>
      <c r="S113" s="8">
        <f t="shared" si="9"/>
        <v>0</v>
      </c>
      <c r="T113" s="8">
        <f t="shared" si="10"/>
        <v>0</v>
      </c>
      <c r="U113" s="8">
        <f t="shared" si="11"/>
        <v>0</v>
      </c>
      <c r="W113" s="20" t="str">
        <f>'Filing Information'!$O$2</f>
        <v>_0</v>
      </c>
      <c r="X113" t="e">
        <f>VLOOKUP('Flat Rate Revenue'!C113,'Filing Information'!$B$47:$C$102, 2, 0)</f>
        <v>#N/A</v>
      </c>
      <c r="Y113">
        <v>1</v>
      </c>
      <c r="Z113" s="7">
        <f>'Flat Rate Revenue'!G113</f>
        <v>0</v>
      </c>
      <c r="AA113" s="7">
        <f>'Flat Rate Revenue'!H113</f>
        <v>0</v>
      </c>
      <c r="AB113" s="11">
        <v>1</v>
      </c>
      <c r="AE113">
        <f>IF('Flat Rate Revenue'!I113="Annual", 1, 2)</f>
        <v>2</v>
      </c>
      <c r="AF113" s="87">
        <f>'Flat Rate Revenue'!K113</f>
        <v>0</v>
      </c>
      <c r="AG113">
        <f>'Flat Rate Revenue'!S113</f>
        <v>0</v>
      </c>
      <c r="AI113" s="20" t="str">
        <f>'Filing Information'!$O$2</f>
        <v>_0</v>
      </c>
      <c r="AJ113" t="e">
        <f>VLOOKUP('Flat Rate Revenue'!C113,'Filing Information'!$B$47:$C$102, 2, 0)</f>
        <v>#N/A</v>
      </c>
      <c r="AK113">
        <v>2</v>
      </c>
      <c r="AL113" s="7">
        <f>'Flat Rate Revenue'!G113</f>
        <v>0</v>
      </c>
      <c r="AM113" s="7">
        <f>'Flat Rate Revenue'!H113</f>
        <v>0</v>
      </c>
      <c r="AN113" s="11">
        <v>1</v>
      </c>
      <c r="AQ113">
        <f>IF('Flat Rate Revenue'!I113="Annual", 1, 2)</f>
        <v>2</v>
      </c>
      <c r="AR113" s="87">
        <f>'Flat Rate Revenue'!L113</f>
        <v>0</v>
      </c>
      <c r="AS113">
        <f>'Flat Rate Revenue'!T113</f>
        <v>0</v>
      </c>
      <c r="AU113" s="20" t="str">
        <f>'Filing Information'!$O$2</f>
        <v>_0</v>
      </c>
      <c r="AV113" t="e">
        <f>VLOOKUP('Flat Rate Revenue'!C113,'Filing Information'!$B$47:$C$102, 2, 0)</f>
        <v>#N/A</v>
      </c>
      <c r="AW113">
        <v>3</v>
      </c>
      <c r="AX113" s="7">
        <f>'Flat Rate Revenue'!G113</f>
        <v>0</v>
      </c>
      <c r="AY113" s="7">
        <f>'Flat Rate Revenue'!H113</f>
        <v>0</v>
      </c>
      <c r="AZ113" s="11">
        <v>1</v>
      </c>
      <c r="BC113">
        <f>IF('Flat Rate Revenue'!I113="Annual", 1, 2)</f>
        <v>2</v>
      </c>
      <c r="BD113" s="87">
        <f>'Flat Rate Revenue'!M113</f>
        <v>0</v>
      </c>
      <c r="BE113">
        <f>'Flat Rate Revenue'!U113</f>
        <v>0</v>
      </c>
    </row>
    <row r="114" spans="3:57" x14ac:dyDescent="0.25">
      <c r="C114" s="72"/>
      <c r="D114" s="102"/>
      <c r="E114" s="102"/>
      <c r="F114" s="102"/>
      <c r="G114" s="73"/>
      <c r="H114" s="73"/>
      <c r="I114" s="102"/>
      <c r="J114" s="74"/>
      <c r="K114" s="75"/>
      <c r="L114" s="75"/>
      <c r="M114" s="75"/>
      <c r="P114" s="9">
        <f t="shared" si="6"/>
        <v>1</v>
      </c>
      <c r="Q114" s="8">
        <f t="shared" si="7"/>
        <v>0</v>
      </c>
      <c r="R114" s="8">
        <f t="shared" si="8"/>
        <v>0</v>
      </c>
      <c r="S114" s="8">
        <f t="shared" si="9"/>
        <v>0</v>
      </c>
      <c r="T114" s="8">
        <f t="shared" si="10"/>
        <v>0</v>
      </c>
      <c r="U114" s="8">
        <f t="shared" si="11"/>
        <v>0</v>
      </c>
      <c r="W114" s="20" t="str">
        <f>'Filing Information'!$O$2</f>
        <v>_0</v>
      </c>
      <c r="X114" t="e">
        <f>VLOOKUP('Flat Rate Revenue'!C114,'Filing Information'!$B$47:$C$102, 2, 0)</f>
        <v>#N/A</v>
      </c>
      <c r="Y114">
        <v>1</v>
      </c>
      <c r="Z114" s="7">
        <f>'Flat Rate Revenue'!G114</f>
        <v>0</v>
      </c>
      <c r="AA114" s="7">
        <f>'Flat Rate Revenue'!H114</f>
        <v>0</v>
      </c>
      <c r="AB114" s="11">
        <v>1</v>
      </c>
      <c r="AE114">
        <f>IF('Flat Rate Revenue'!I114="Annual", 1, 2)</f>
        <v>2</v>
      </c>
      <c r="AF114" s="87">
        <f>'Flat Rate Revenue'!K114</f>
        <v>0</v>
      </c>
      <c r="AG114">
        <f>'Flat Rate Revenue'!S114</f>
        <v>0</v>
      </c>
      <c r="AI114" s="20" t="str">
        <f>'Filing Information'!$O$2</f>
        <v>_0</v>
      </c>
      <c r="AJ114" t="e">
        <f>VLOOKUP('Flat Rate Revenue'!C114,'Filing Information'!$B$47:$C$102, 2, 0)</f>
        <v>#N/A</v>
      </c>
      <c r="AK114">
        <v>2</v>
      </c>
      <c r="AL114" s="7">
        <f>'Flat Rate Revenue'!G114</f>
        <v>0</v>
      </c>
      <c r="AM114" s="7">
        <f>'Flat Rate Revenue'!H114</f>
        <v>0</v>
      </c>
      <c r="AN114" s="11">
        <v>1</v>
      </c>
      <c r="AQ114">
        <f>IF('Flat Rate Revenue'!I114="Annual", 1, 2)</f>
        <v>2</v>
      </c>
      <c r="AR114" s="87">
        <f>'Flat Rate Revenue'!L114</f>
        <v>0</v>
      </c>
      <c r="AS114">
        <f>'Flat Rate Revenue'!T114</f>
        <v>0</v>
      </c>
      <c r="AU114" s="20" t="str">
        <f>'Filing Information'!$O$2</f>
        <v>_0</v>
      </c>
      <c r="AV114" t="e">
        <f>VLOOKUP('Flat Rate Revenue'!C114,'Filing Information'!$B$47:$C$102, 2, 0)</f>
        <v>#N/A</v>
      </c>
      <c r="AW114">
        <v>3</v>
      </c>
      <c r="AX114" s="7">
        <f>'Flat Rate Revenue'!G114</f>
        <v>0</v>
      </c>
      <c r="AY114" s="7">
        <f>'Flat Rate Revenue'!H114</f>
        <v>0</v>
      </c>
      <c r="AZ114" s="11">
        <v>1</v>
      </c>
      <c r="BC114">
        <f>IF('Flat Rate Revenue'!I114="Annual", 1, 2)</f>
        <v>2</v>
      </c>
      <c r="BD114" s="87">
        <f>'Flat Rate Revenue'!M114</f>
        <v>0</v>
      </c>
      <c r="BE114">
        <f>'Flat Rate Revenue'!U114</f>
        <v>0</v>
      </c>
    </row>
    <row r="115" spans="3:57" x14ac:dyDescent="0.25">
      <c r="C115" s="72"/>
      <c r="D115" s="102"/>
      <c r="E115" s="102"/>
      <c r="F115" s="102"/>
      <c r="G115" s="73"/>
      <c r="H115" s="73"/>
      <c r="I115" s="102"/>
      <c r="J115" s="74"/>
      <c r="K115" s="75"/>
      <c r="L115" s="75"/>
      <c r="M115" s="75"/>
      <c r="P115" s="9">
        <f t="shared" si="6"/>
        <v>1</v>
      </c>
      <c r="Q115" s="8">
        <f t="shared" si="7"/>
        <v>0</v>
      </c>
      <c r="R115" s="8">
        <f t="shared" si="8"/>
        <v>0</v>
      </c>
      <c r="S115" s="8">
        <f t="shared" si="9"/>
        <v>0</v>
      </c>
      <c r="T115" s="8">
        <f t="shared" si="10"/>
        <v>0</v>
      </c>
      <c r="U115" s="8">
        <f t="shared" si="11"/>
        <v>0</v>
      </c>
      <c r="W115" s="20" t="str">
        <f>'Filing Information'!$O$2</f>
        <v>_0</v>
      </c>
      <c r="X115" t="e">
        <f>VLOOKUP('Flat Rate Revenue'!C115,'Filing Information'!$B$47:$C$102, 2, 0)</f>
        <v>#N/A</v>
      </c>
      <c r="Y115">
        <v>1</v>
      </c>
      <c r="Z115" s="7">
        <f>'Flat Rate Revenue'!G115</f>
        <v>0</v>
      </c>
      <c r="AA115" s="7">
        <f>'Flat Rate Revenue'!H115</f>
        <v>0</v>
      </c>
      <c r="AB115" s="11">
        <v>1</v>
      </c>
      <c r="AE115">
        <f>IF('Flat Rate Revenue'!I115="Annual", 1, 2)</f>
        <v>2</v>
      </c>
      <c r="AF115" s="87">
        <f>'Flat Rate Revenue'!K115</f>
        <v>0</v>
      </c>
      <c r="AG115">
        <f>'Flat Rate Revenue'!S115</f>
        <v>0</v>
      </c>
      <c r="AI115" s="20" t="str">
        <f>'Filing Information'!$O$2</f>
        <v>_0</v>
      </c>
      <c r="AJ115" t="e">
        <f>VLOOKUP('Flat Rate Revenue'!C115,'Filing Information'!$B$47:$C$102, 2, 0)</f>
        <v>#N/A</v>
      </c>
      <c r="AK115">
        <v>2</v>
      </c>
      <c r="AL115" s="7">
        <f>'Flat Rate Revenue'!G115</f>
        <v>0</v>
      </c>
      <c r="AM115" s="7">
        <f>'Flat Rate Revenue'!H115</f>
        <v>0</v>
      </c>
      <c r="AN115" s="11">
        <v>1</v>
      </c>
      <c r="AQ115">
        <f>IF('Flat Rate Revenue'!I115="Annual", 1, 2)</f>
        <v>2</v>
      </c>
      <c r="AR115" s="87">
        <f>'Flat Rate Revenue'!L115</f>
        <v>0</v>
      </c>
      <c r="AS115">
        <f>'Flat Rate Revenue'!T115</f>
        <v>0</v>
      </c>
      <c r="AU115" s="20" t="str">
        <f>'Filing Information'!$O$2</f>
        <v>_0</v>
      </c>
      <c r="AV115" t="e">
        <f>VLOOKUP('Flat Rate Revenue'!C115,'Filing Information'!$B$47:$C$102, 2, 0)</f>
        <v>#N/A</v>
      </c>
      <c r="AW115">
        <v>3</v>
      </c>
      <c r="AX115" s="7">
        <f>'Flat Rate Revenue'!G115</f>
        <v>0</v>
      </c>
      <c r="AY115" s="7">
        <f>'Flat Rate Revenue'!H115</f>
        <v>0</v>
      </c>
      <c r="AZ115" s="11">
        <v>1</v>
      </c>
      <c r="BC115">
        <f>IF('Flat Rate Revenue'!I115="Annual", 1, 2)</f>
        <v>2</v>
      </c>
      <c r="BD115" s="87">
        <f>'Flat Rate Revenue'!M115</f>
        <v>0</v>
      </c>
      <c r="BE115">
        <f>'Flat Rate Revenue'!U115</f>
        <v>0</v>
      </c>
    </row>
    <row r="116" spans="3:57" x14ac:dyDescent="0.25">
      <c r="C116" s="72"/>
      <c r="D116" s="102"/>
      <c r="E116" s="102"/>
      <c r="F116" s="102"/>
      <c r="G116" s="73"/>
      <c r="H116" s="73"/>
      <c r="I116" s="102"/>
      <c r="J116" s="74"/>
      <c r="K116" s="75"/>
      <c r="L116" s="75"/>
      <c r="M116" s="75"/>
      <c r="P116" s="9">
        <f t="shared" si="6"/>
        <v>1</v>
      </c>
      <c r="Q116" s="8">
        <f t="shared" si="7"/>
        <v>0</v>
      </c>
      <c r="R116" s="8">
        <f t="shared" si="8"/>
        <v>0</v>
      </c>
      <c r="S116" s="8">
        <f t="shared" si="9"/>
        <v>0</v>
      </c>
      <c r="T116" s="8">
        <f t="shared" si="10"/>
        <v>0</v>
      </c>
      <c r="U116" s="8">
        <f t="shared" si="11"/>
        <v>0</v>
      </c>
      <c r="W116" s="20" t="str">
        <f>'Filing Information'!$O$2</f>
        <v>_0</v>
      </c>
      <c r="X116" t="e">
        <f>VLOOKUP('Flat Rate Revenue'!C116,'Filing Information'!$B$47:$C$102, 2, 0)</f>
        <v>#N/A</v>
      </c>
      <c r="Y116">
        <v>1</v>
      </c>
      <c r="Z116" s="7">
        <f>'Flat Rate Revenue'!G116</f>
        <v>0</v>
      </c>
      <c r="AA116" s="7">
        <f>'Flat Rate Revenue'!H116</f>
        <v>0</v>
      </c>
      <c r="AB116" s="11">
        <v>1</v>
      </c>
      <c r="AE116">
        <f>IF('Flat Rate Revenue'!I116="Annual", 1, 2)</f>
        <v>2</v>
      </c>
      <c r="AF116" s="87">
        <f>'Flat Rate Revenue'!K116</f>
        <v>0</v>
      </c>
      <c r="AG116">
        <f>'Flat Rate Revenue'!S116</f>
        <v>0</v>
      </c>
      <c r="AI116" s="20" t="str">
        <f>'Filing Information'!$O$2</f>
        <v>_0</v>
      </c>
      <c r="AJ116" t="e">
        <f>VLOOKUP('Flat Rate Revenue'!C116,'Filing Information'!$B$47:$C$102, 2, 0)</f>
        <v>#N/A</v>
      </c>
      <c r="AK116">
        <v>2</v>
      </c>
      <c r="AL116" s="7">
        <f>'Flat Rate Revenue'!G116</f>
        <v>0</v>
      </c>
      <c r="AM116" s="7">
        <f>'Flat Rate Revenue'!H116</f>
        <v>0</v>
      </c>
      <c r="AN116" s="11">
        <v>1</v>
      </c>
      <c r="AQ116">
        <f>IF('Flat Rate Revenue'!I116="Annual", 1, 2)</f>
        <v>2</v>
      </c>
      <c r="AR116" s="87">
        <f>'Flat Rate Revenue'!L116</f>
        <v>0</v>
      </c>
      <c r="AS116">
        <f>'Flat Rate Revenue'!T116</f>
        <v>0</v>
      </c>
      <c r="AU116" s="20" t="str">
        <f>'Filing Information'!$O$2</f>
        <v>_0</v>
      </c>
      <c r="AV116" t="e">
        <f>VLOOKUP('Flat Rate Revenue'!C116,'Filing Information'!$B$47:$C$102, 2, 0)</f>
        <v>#N/A</v>
      </c>
      <c r="AW116">
        <v>3</v>
      </c>
      <c r="AX116" s="7">
        <f>'Flat Rate Revenue'!G116</f>
        <v>0</v>
      </c>
      <c r="AY116" s="7">
        <f>'Flat Rate Revenue'!H116</f>
        <v>0</v>
      </c>
      <c r="AZ116" s="11">
        <v>1</v>
      </c>
      <c r="BC116">
        <f>IF('Flat Rate Revenue'!I116="Annual", 1, 2)</f>
        <v>2</v>
      </c>
      <c r="BD116" s="87">
        <f>'Flat Rate Revenue'!M116</f>
        <v>0</v>
      </c>
      <c r="BE116">
        <f>'Flat Rate Revenue'!U116</f>
        <v>0</v>
      </c>
    </row>
    <row r="117" spans="3:57" x14ac:dyDescent="0.25">
      <c r="C117" s="72"/>
      <c r="D117" s="102"/>
      <c r="E117" s="102"/>
      <c r="F117" s="102"/>
      <c r="G117" s="73"/>
      <c r="H117" s="73"/>
      <c r="I117" s="102"/>
      <c r="J117" s="74"/>
      <c r="K117" s="75"/>
      <c r="L117" s="75"/>
      <c r="M117" s="75"/>
      <c r="P117" s="9">
        <f t="shared" si="6"/>
        <v>1</v>
      </c>
      <c r="Q117" s="8">
        <f t="shared" si="7"/>
        <v>0</v>
      </c>
      <c r="R117" s="8">
        <f t="shared" si="8"/>
        <v>0</v>
      </c>
      <c r="S117" s="8">
        <f t="shared" si="9"/>
        <v>0</v>
      </c>
      <c r="T117" s="8">
        <f t="shared" si="10"/>
        <v>0</v>
      </c>
      <c r="U117" s="8">
        <f t="shared" si="11"/>
        <v>0</v>
      </c>
      <c r="W117" s="20" t="str">
        <f>'Filing Information'!$O$2</f>
        <v>_0</v>
      </c>
      <c r="X117" t="e">
        <f>VLOOKUP('Flat Rate Revenue'!C117,'Filing Information'!$B$47:$C$102, 2, 0)</f>
        <v>#N/A</v>
      </c>
      <c r="Y117">
        <v>1</v>
      </c>
      <c r="Z117" s="7">
        <f>'Flat Rate Revenue'!G117</f>
        <v>0</v>
      </c>
      <c r="AA117" s="7">
        <f>'Flat Rate Revenue'!H117</f>
        <v>0</v>
      </c>
      <c r="AB117" s="11">
        <v>1</v>
      </c>
      <c r="AE117">
        <f>IF('Flat Rate Revenue'!I117="Annual", 1, 2)</f>
        <v>2</v>
      </c>
      <c r="AF117" s="87">
        <f>'Flat Rate Revenue'!K117</f>
        <v>0</v>
      </c>
      <c r="AG117">
        <f>'Flat Rate Revenue'!S117</f>
        <v>0</v>
      </c>
      <c r="AI117" s="20" t="str">
        <f>'Filing Information'!$O$2</f>
        <v>_0</v>
      </c>
      <c r="AJ117" t="e">
        <f>VLOOKUP('Flat Rate Revenue'!C117,'Filing Information'!$B$47:$C$102, 2, 0)</f>
        <v>#N/A</v>
      </c>
      <c r="AK117">
        <v>2</v>
      </c>
      <c r="AL117" s="7">
        <f>'Flat Rate Revenue'!G117</f>
        <v>0</v>
      </c>
      <c r="AM117" s="7">
        <f>'Flat Rate Revenue'!H117</f>
        <v>0</v>
      </c>
      <c r="AN117" s="11">
        <v>1</v>
      </c>
      <c r="AQ117">
        <f>IF('Flat Rate Revenue'!I117="Annual", 1, 2)</f>
        <v>2</v>
      </c>
      <c r="AR117" s="87">
        <f>'Flat Rate Revenue'!L117</f>
        <v>0</v>
      </c>
      <c r="AS117">
        <f>'Flat Rate Revenue'!T117</f>
        <v>0</v>
      </c>
      <c r="AU117" s="20" t="str">
        <f>'Filing Information'!$O$2</f>
        <v>_0</v>
      </c>
      <c r="AV117" t="e">
        <f>VLOOKUP('Flat Rate Revenue'!C117,'Filing Information'!$B$47:$C$102, 2, 0)</f>
        <v>#N/A</v>
      </c>
      <c r="AW117">
        <v>3</v>
      </c>
      <c r="AX117" s="7">
        <f>'Flat Rate Revenue'!G117</f>
        <v>0</v>
      </c>
      <c r="AY117" s="7">
        <f>'Flat Rate Revenue'!H117</f>
        <v>0</v>
      </c>
      <c r="AZ117" s="11">
        <v>1</v>
      </c>
      <c r="BC117">
        <f>IF('Flat Rate Revenue'!I117="Annual", 1, 2)</f>
        <v>2</v>
      </c>
      <c r="BD117" s="87">
        <f>'Flat Rate Revenue'!M117</f>
        <v>0</v>
      </c>
      <c r="BE117">
        <f>'Flat Rate Revenue'!U117</f>
        <v>0</v>
      </c>
    </row>
    <row r="118" spans="3:57" x14ac:dyDescent="0.25">
      <c r="C118" s="72"/>
      <c r="D118" s="102"/>
      <c r="E118" s="102"/>
      <c r="F118" s="102"/>
      <c r="G118" s="73"/>
      <c r="H118" s="73"/>
      <c r="I118" s="102"/>
      <c r="J118" s="74"/>
      <c r="K118" s="75"/>
      <c r="L118" s="75"/>
      <c r="M118" s="75"/>
      <c r="P118" s="9">
        <f t="shared" si="6"/>
        <v>1</v>
      </c>
      <c r="Q118" s="8">
        <f t="shared" si="7"/>
        <v>0</v>
      </c>
      <c r="R118" s="8">
        <f t="shared" si="8"/>
        <v>0</v>
      </c>
      <c r="S118" s="8">
        <f t="shared" si="9"/>
        <v>0</v>
      </c>
      <c r="T118" s="8">
        <f t="shared" si="10"/>
        <v>0</v>
      </c>
      <c r="U118" s="8">
        <f t="shared" si="11"/>
        <v>0</v>
      </c>
      <c r="W118" s="20" t="str">
        <f>'Filing Information'!$O$2</f>
        <v>_0</v>
      </c>
      <c r="X118" t="e">
        <f>VLOOKUP('Flat Rate Revenue'!C118,'Filing Information'!$B$47:$C$102, 2, 0)</f>
        <v>#N/A</v>
      </c>
      <c r="Y118">
        <v>1</v>
      </c>
      <c r="Z118" s="7">
        <f>'Flat Rate Revenue'!G118</f>
        <v>0</v>
      </c>
      <c r="AA118" s="7">
        <f>'Flat Rate Revenue'!H118</f>
        <v>0</v>
      </c>
      <c r="AB118" s="11">
        <v>1</v>
      </c>
      <c r="AE118">
        <f>IF('Flat Rate Revenue'!I118="Annual", 1, 2)</f>
        <v>2</v>
      </c>
      <c r="AF118" s="87">
        <f>'Flat Rate Revenue'!K118</f>
        <v>0</v>
      </c>
      <c r="AG118">
        <f>'Flat Rate Revenue'!S118</f>
        <v>0</v>
      </c>
      <c r="AI118" s="20" t="str">
        <f>'Filing Information'!$O$2</f>
        <v>_0</v>
      </c>
      <c r="AJ118" t="e">
        <f>VLOOKUP('Flat Rate Revenue'!C118,'Filing Information'!$B$47:$C$102, 2, 0)</f>
        <v>#N/A</v>
      </c>
      <c r="AK118">
        <v>2</v>
      </c>
      <c r="AL118" s="7">
        <f>'Flat Rate Revenue'!G118</f>
        <v>0</v>
      </c>
      <c r="AM118" s="7">
        <f>'Flat Rate Revenue'!H118</f>
        <v>0</v>
      </c>
      <c r="AN118" s="11">
        <v>1</v>
      </c>
      <c r="AQ118">
        <f>IF('Flat Rate Revenue'!I118="Annual", 1, 2)</f>
        <v>2</v>
      </c>
      <c r="AR118" s="87">
        <f>'Flat Rate Revenue'!L118</f>
        <v>0</v>
      </c>
      <c r="AS118">
        <f>'Flat Rate Revenue'!T118</f>
        <v>0</v>
      </c>
      <c r="AU118" s="20" t="str">
        <f>'Filing Information'!$O$2</f>
        <v>_0</v>
      </c>
      <c r="AV118" t="e">
        <f>VLOOKUP('Flat Rate Revenue'!C118,'Filing Information'!$B$47:$C$102, 2, 0)</f>
        <v>#N/A</v>
      </c>
      <c r="AW118">
        <v>3</v>
      </c>
      <c r="AX118" s="7">
        <f>'Flat Rate Revenue'!G118</f>
        <v>0</v>
      </c>
      <c r="AY118" s="7">
        <f>'Flat Rate Revenue'!H118</f>
        <v>0</v>
      </c>
      <c r="AZ118" s="11">
        <v>1</v>
      </c>
      <c r="BC118">
        <f>IF('Flat Rate Revenue'!I118="Annual", 1, 2)</f>
        <v>2</v>
      </c>
      <c r="BD118" s="87">
        <f>'Flat Rate Revenue'!M118</f>
        <v>0</v>
      </c>
      <c r="BE118">
        <f>'Flat Rate Revenue'!U118</f>
        <v>0</v>
      </c>
    </row>
    <row r="119" spans="3:57" x14ac:dyDescent="0.25">
      <c r="C119" s="72"/>
      <c r="D119" s="102"/>
      <c r="E119" s="102"/>
      <c r="F119" s="102"/>
      <c r="G119" s="73"/>
      <c r="H119" s="73"/>
      <c r="I119" s="102"/>
      <c r="J119" s="74"/>
      <c r="K119" s="75"/>
      <c r="L119" s="75"/>
      <c r="M119" s="75"/>
      <c r="P119" s="9">
        <f t="shared" si="6"/>
        <v>1</v>
      </c>
      <c r="Q119" s="8">
        <f t="shared" si="7"/>
        <v>0</v>
      </c>
      <c r="R119" s="8">
        <f t="shared" si="8"/>
        <v>0</v>
      </c>
      <c r="S119" s="8">
        <f t="shared" si="9"/>
        <v>0</v>
      </c>
      <c r="T119" s="8">
        <f t="shared" si="10"/>
        <v>0</v>
      </c>
      <c r="U119" s="8">
        <f t="shared" si="11"/>
        <v>0</v>
      </c>
      <c r="W119" s="20" t="str">
        <f>'Filing Information'!$O$2</f>
        <v>_0</v>
      </c>
      <c r="X119" t="e">
        <f>VLOOKUP('Flat Rate Revenue'!C119,'Filing Information'!$B$47:$C$102, 2, 0)</f>
        <v>#N/A</v>
      </c>
      <c r="Y119">
        <v>1</v>
      </c>
      <c r="Z119" s="7">
        <f>'Flat Rate Revenue'!G119</f>
        <v>0</v>
      </c>
      <c r="AA119" s="7">
        <f>'Flat Rate Revenue'!H119</f>
        <v>0</v>
      </c>
      <c r="AB119" s="11">
        <v>1</v>
      </c>
      <c r="AE119">
        <f>IF('Flat Rate Revenue'!I119="Annual", 1, 2)</f>
        <v>2</v>
      </c>
      <c r="AF119" s="87">
        <f>'Flat Rate Revenue'!K119</f>
        <v>0</v>
      </c>
      <c r="AG119">
        <f>'Flat Rate Revenue'!S119</f>
        <v>0</v>
      </c>
      <c r="AI119" s="20" t="str">
        <f>'Filing Information'!$O$2</f>
        <v>_0</v>
      </c>
      <c r="AJ119" t="e">
        <f>VLOOKUP('Flat Rate Revenue'!C119,'Filing Information'!$B$47:$C$102, 2, 0)</f>
        <v>#N/A</v>
      </c>
      <c r="AK119">
        <v>2</v>
      </c>
      <c r="AL119" s="7">
        <f>'Flat Rate Revenue'!G119</f>
        <v>0</v>
      </c>
      <c r="AM119" s="7">
        <f>'Flat Rate Revenue'!H119</f>
        <v>0</v>
      </c>
      <c r="AN119" s="11">
        <v>1</v>
      </c>
      <c r="AQ119">
        <f>IF('Flat Rate Revenue'!I119="Annual", 1, 2)</f>
        <v>2</v>
      </c>
      <c r="AR119" s="87">
        <f>'Flat Rate Revenue'!L119</f>
        <v>0</v>
      </c>
      <c r="AS119">
        <f>'Flat Rate Revenue'!T119</f>
        <v>0</v>
      </c>
      <c r="AU119" s="20" t="str">
        <f>'Filing Information'!$O$2</f>
        <v>_0</v>
      </c>
      <c r="AV119" t="e">
        <f>VLOOKUP('Flat Rate Revenue'!C119,'Filing Information'!$B$47:$C$102, 2, 0)</f>
        <v>#N/A</v>
      </c>
      <c r="AW119">
        <v>3</v>
      </c>
      <c r="AX119" s="7">
        <f>'Flat Rate Revenue'!G119</f>
        <v>0</v>
      </c>
      <c r="AY119" s="7">
        <f>'Flat Rate Revenue'!H119</f>
        <v>0</v>
      </c>
      <c r="AZ119" s="11">
        <v>1</v>
      </c>
      <c r="BC119">
        <f>IF('Flat Rate Revenue'!I119="Annual", 1, 2)</f>
        <v>2</v>
      </c>
      <c r="BD119" s="87">
        <f>'Flat Rate Revenue'!M119</f>
        <v>0</v>
      </c>
      <c r="BE119">
        <f>'Flat Rate Revenue'!U119</f>
        <v>0</v>
      </c>
    </row>
    <row r="120" spans="3:57" x14ac:dyDescent="0.25">
      <c r="C120" s="72"/>
      <c r="D120" s="102"/>
      <c r="E120" s="102"/>
      <c r="F120" s="102"/>
      <c r="G120" s="73"/>
      <c r="H120" s="73"/>
      <c r="I120" s="102"/>
      <c r="J120" s="74"/>
      <c r="K120" s="75"/>
      <c r="L120" s="75"/>
      <c r="M120" s="75"/>
      <c r="P120" s="9">
        <f t="shared" si="6"/>
        <v>1</v>
      </c>
      <c r="Q120" s="8">
        <f t="shared" si="7"/>
        <v>0</v>
      </c>
      <c r="R120" s="8">
        <f t="shared" si="8"/>
        <v>0</v>
      </c>
      <c r="S120" s="8">
        <f t="shared" si="9"/>
        <v>0</v>
      </c>
      <c r="T120" s="8">
        <f t="shared" si="10"/>
        <v>0</v>
      </c>
      <c r="U120" s="8">
        <f t="shared" si="11"/>
        <v>0</v>
      </c>
      <c r="W120" s="20" t="str">
        <f>'Filing Information'!$O$2</f>
        <v>_0</v>
      </c>
      <c r="X120" t="e">
        <f>VLOOKUP('Flat Rate Revenue'!C120,'Filing Information'!$B$47:$C$102, 2, 0)</f>
        <v>#N/A</v>
      </c>
      <c r="Y120">
        <v>1</v>
      </c>
      <c r="Z120" s="7">
        <f>'Flat Rate Revenue'!G120</f>
        <v>0</v>
      </c>
      <c r="AA120" s="7">
        <f>'Flat Rate Revenue'!H120</f>
        <v>0</v>
      </c>
      <c r="AB120" s="11">
        <v>1</v>
      </c>
      <c r="AE120">
        <f>IF('Flat Rate Revenue'!I120="Annual", 1, 2)</f>
        <v>2</v>
      </c>
      <c r="AF120" s="87">
        <f>'Flat Rate Revenue'!K120</f>
        <v>0</v>
      </c>
      <c r="AG120">
        <f>'Flat Rate Revenue'!S120</f>
        <v>0</v>
      </c>
      <c r="AI120" s="20" t="str">
        <f>'Filing Information'!$O$2</f>
        <v>_0</v>
      </c>
      <c r="AJ120" t="e">
        <f>VLOOKUP('Flat Rate Revenue'!C120,'Filing Information'!$B$47:$C$102, 2, 0)</f>
        <v>#N/A</v>
      </c>
      <c r="AK120">
        <v>2</v>
      </c>
      <c r="AL120" s="7">
        <f>'Flat Rate Revenue'!G120</f>
        <v>0</v>
      </c>
      <c r="AM120" s="7">
        <f>'Flat Rate Revenue'!H120</f>
        <v>0</v>
      </c>
      <c r="AN120" s="11">
        <v>1</v>
      </c>
      <c r="AQ120">
        <f>IF('Flat Rate Revenue'!I120="Annual", 1, 2)</f>
        <v>2</v>
      </c>
      <c r="AR120" s="87">
        <f>'Flat Rate Revenue'!L120</f>
        <v>0</v>
      </c>
      <c r="AS120">
        <f>'Flat Rate Revenue'!T120</f>
        <v>0</v>
      </c>
      <c r="AU120" s="20" t="str">
        <f>'Filing Information'!$O$2</f>
        <v>_0</v>
      </c>
      <c r="AV120" t="e">
        <f>VLOOKUP('Flat Rate Revenue'!C120,'Filing Information'!$B$47:$C$102, 2, 0)</f>
        <v>#N/A</v>
      </c>
      <c r="AW120">
        <v>3</v>
      </c>
      <c r="AX120" s="7">
        <f>'Flat Rate Revenue'!G120</f>
        <v>0</v>
      </c>
      <c r="AY120" s="7">
        <f>'Flat Rate Revenue'!H120</f>
        <v>0</v>
      </c>
      <c r="AZ120" s="11">
        <v>1</v>
      </c>
      <c r="BC120">
        <f>IF('Flat Rate Revenue'!I120="Annual", 1, 2)</f>
        <v>2</v>
      </c>
      <c r="BD120" s="87">
        <f>'Flat Rate Revenue'!M120</f>
        <v>0</v>
      </c>
      <c r="BE120">
        <f>'Flat Rate Revenue'!U120</f>
        <v>0</v>
      </c>
    </row>
    <row r="121" spans="3:57" x14ac:dyDescent="0.25">
      <c r="C121" s="72"/>
      <c r="D121" s="102"/>
      <c r="E121" s="102"/>
      <c r="F121" s="102"/>
      <c r="G121" s="73"/>
      <c r="H121" s="73"/>
      <c r="I121" s="102"/>
      <c r="J121" s="74"/>
      <c r="K121" s="75"/>
      <c r="L121" s="75"/>
      <c r="M121" s="75"/>
      <c r="P121" s="9">
        <f t="shared" si="6"/>
        <v>1</v>
      </c>
      <c r="Q121" s="8">
        <f t="shared" si="7"/>
        <v>0</v>
      </c>
      <c r="R121" s="8">
        <f t="shared" si="8"/>
        <v>0</v>
      </c>
      <c r="S121" s="8">
        <f t="shared" si="9"/>
        <v>0</v>
      </c>
      <c r="T121" s="8">
        <f t="shared" si="10"/>
        <v>0</v>
      </c>
      <c r="U121" s="8">
        <f t="shared" si="11"/>
        <v>0</v>
      </c>
      <c r="W121" s="20" t="str">
        <f>'Filing Information'!$O$2</f>
        <v>_0</v>
      </c>
      <c r="X121" t="e">
        <f>VLOOKUP('Flat Rate Revenue'!C121,'Filing Information'!$B$47:$C$102, 2, 0)</f>
        <v>#N/A</v>
      </c>
      <c r="Y121">
        <v>1</v>
      </c>
      <c r="Z121" s="7">
        <f>'Flat Rate Revenue'!G121</f>
        <v>0</v>
      </c>
      <c r="AA121" s="7">
        <f>'Flat Rate Revenue'!H121</f>
        <v>0</v>
      </c>
      <c r="AB121" s="11">
        <v>1</v>
      </c>
      <c r="AE121">
        <f>IF('Flat Rate Revenue'!I121="Annual", 1, 2)</f>
        <v>2</v>
      </c>
      <c r="AF121" s="87">
        <f>'Flat Rate Revenue'!K121</f>
        <v>0</v>
      </c>
      <c r="AG121">
        <f>'Flat Rate Revenue'!S121</f>
        <v>0</v>
      </c>
      <c r="AI121" s="20" t="str">
        <f>'Filing Information'!$O$2</f>
        <v>_0</v>
      </c>
      <c r="AJ121" t="e">
        <f>VLOOKUP('Flat Rate Revenue'!C121,'Filing Information'!$B$47:$C$102, 2, 0)</f>
        <v>#N/A</v>
      </c>
      <c r="AK121">
        <v>2</v>
      </c>
      <c r="AL121" s="7">
        <f>'Flat Rate Revenue'!G121</f>
        <v>0</v>
      </c>
      <c r="AM121" s="7">
        <f>'Flat Rate Revenue'!H121</f>
        <v>0</v>
      </c>
      <c r="AN121" s="11">
        <v>1</v>
      </c>
      <c r="AQ121">
        <f>IF('Flat Rate Revenue'!I121="Annual", 1, 2)</f>
        <v>2</v>
      </c>
      <c r="AR121" s="87">
        <f>'Flat Rate Revenue'!L121</f>
        <v>0</v>
      </c>
      <c r="AS121">
        <f>'Flat Rate Revenue'!T121</f>
        <v>0</v>
      </c>
      <c r="AU121" s="20" t="str">
        <f>'Filing Information'!$O$2</f>
        <v>_0</v>
      </c>
      <c r="AV121" t="e">
        <f>VLOOKUP('Flat Rate Revenue'!C121,'Filing Information'!$B$47:$C$102, 2, 0)</f>
        <v>#N/A</v>
      </c>
      <c r="AW121">
        <v>3</v>
      </c>
      <c r="AX121" s="7">
        <f>'Flat Rate Revenue'!G121</f>
        <v>0</v>
      </c>
      <c r="AY121" s="7">
        <f>'Flat Rate Revenue'!H121</f>
        <v>0</v>
      </c>
      <c r="AZ121" s="11">
        <v>1</v>
      </c>
      <c r="BC121">
        <f>IF('Flat Rate Revenue'!I121="Annual", 1, 2)</f>
        <v>2</v>
      </c>
      <c r="BD121" s="87">
        <f>'Flat Rate Revenue'!M121</f>
        <v>0</v>
      </c>
      <c r="BE121">
        <f>'Flat Rate Revenue'!U121</f>
        <v>0</v>
      </c>
    </row>
    <row r="122" spans="3:57" x14ac:dyDescent="0.25">
      <c r="C122" s="72"/>
      <c r="D122" s="102"/>
      <c r="E122" s="102"/>
      <c r="F122" s="102"/>
      <c r="G122" s="73"/>
      <c r="H122" s="73"/>
      <c r="I122" s="102"/>
      <c r="J122" s="74"/>
      <c r="K122" s="75"/>
      <c r="L122" s="75"/>
      <c r="M122" s="75"/>
      <c r="P122" s="9">
        <f t="shared" si="6"/>
        <v>1</v>
      </c>
      <c r="Q122" s="8">
        <f t="shared" si="7"/>
        <v>0</v>
      </c>
      <c r="R122" s="8">
        <f t="shared" si="8"/>
        <v>0</v>
      </c>
      <c r="S122" s="8">
        <f t="shared" si="9"/>
        <v>0</v>
      </c>
      <c r="T122" s="8">
        <f t="shared" si="10"/>
        <v>0</v>
      </c>
      <c r="U122" s="8">
        <f t="shared" si="11"/>
        <v>0</v>
      </c>
      <c r="W122" s="20" t="str">
        <f>'Filing Information'!$O$2</f>
        <v>_0</v>
      </c>
      <c r="X122" t="e">
        <f>VLOOKUP('Flat Rate Revenue'!C122,'Filing Information'!$B$47:$C$102, 2, 0)</f>
        <v>#N/A</v>
      </c>
      <c r="Y122">
        <v>1</v>
      </c>
      <c r="Z122" s="7">
        <f>'Flat Rate Revenue'!G122</f>
        <v>0</v>
      </c>
      <c r="AA122" s="7">
        <f>'Flat Rate Revenue'!H122</f>
        <v>0</v>
      </c>
      <c r="AB122" s="11">
        <v>1</v>
      </c>
      <c r="AE122">
        <f>IF('Flat Rate Revenue'!I122="Annual", 1, 2)</f>
        <v>2</v>
      </c>
      <c r="AF122" s="87">
        <f>'Flat Rate Revenue'!K122</f>
        <v>0</v>
      </c>
      <c r="AG122">
        <f>'Flat Rate Revenue'!S122</f>
        <v>0</v>
      </c>
      <c r="AI122" s="20" t="str">
        <f>'Filing Information'!$O$2</f>
        <v>_0</v>
      </c>
      <c r="AJ122" t="e">
        <f>VLOOKUP('Flat Rate Revenue'!C122,'Filing Information'!$B$47:$C$102, 2, 0)</f>
        <v>#N/A</v>
      </c>
      <c r="AK122">
        <v>2</v>
      </c>
      <c r="AL122" s="7">
        <f>'Flat Rate Revenue'!G122</f>
        <v>0</v>
      </c>
      <c r="AM122" s="7">
        <f>'Flat Rate Revenue'!H122</f>
        <v>0</v>
      </c>
      <c r="AN122" s="11">
        <v>1</v>
      </c>
      <c r="AQ122">
        <f>IF('Flat Rate Revenue'!I122="Annual", 1, 2)</f>
        <v>2</v>
      </c>
      <c r="AR122" s="87">
        <f>'Flat Rate Revenue'!L122</f>
        <v>0</v>
      </c>
      <c r="AS122">
        <f>'Flat Rate Revenue'!T122</f>
        <v>0</v>
      </c>
      <c r="AU122" s="20" t="str">
        <f>'Filing Information'!$O$2</f>
        <v>_0</v>
      </c>
      <c r="AV122" t="e">
        <f>VLOOKUP('Flat Rate Revenue'!C122,'Filing Information'!$B$47:$C$102, 2, 0)</f>
        <v>#N/A</v>
      </c>
      <c r="AW122">
        <v>3</v>
      </c>
      <c r="AX122" s="7">
        <f>'Flat Rate Revenue'!G122</f>
        <v>0</v>
      </c>
      <c r="AY122" s="7">
        <f>'Flat Rate Revenue'!H122</f>
        <v>0</v>
      </c>
      <c r="AZ122" s="11">
        <v>1</v>
      </c>
      <c r="BC122">
        <f>IF('Flat Rate Revenue'!I122="Annual", 1, 2)</f>
        <v>2</v>
      </c>
      <c r="BD122" s="87">
        <f>'Flat Rate Revenue'!M122</f>
        <v>0</v>
      </c>
      <c r="BE122">
        <f>'Flat Rate Revenue'!U122</f>
        <v>0</v>
      </c>
    </row>
    <row r="123" spans="3:57" x14ac:dyDescent="0.25">
      <c r="C123" s="72"/>
      <c r="D123" s="102"/>
      <c r="E123" s="102"/>
      <c r="F123" s="102"/>
      <c r="G123" s="73"/>
      <c r="H123" s="73"/>
      <c r="I123" s="102"/>
      <c r="J123" s="74"/>
      <c r="K123" s="75"/>
      <c r="L123" s="75"/>
      <c r="M123" s="75"/>
      <c r="P123" s="9">
        <f t="shared" si="6"/>
        <v>1</v>
      </c>
      <c r="Q123" s="8">
        <f t="shared" si="7"/>
        <v>0</v>
      </c>
      <c r="R123" s="8">
        <f t="shared" si="8"/>
        <v>0</v>
      </c>
      <c r="S123" s="8">
        <f t="shared" si="9"/>
        <v>0</v>
      </c>
      <c r="T123" s="8">
        <f t="shared" si="10"/>
        <v>0</v>
      </c>
      <c r="U123" s="8">
        <f t="shared" si="11"/>
        <v>0</v>
      </c>
      <c r="W123" s="20" t="str">
        <f>'Filing Information'!$O$2</f>
        <v>_0</v>
      </c>
      <c r="X123" t="e">
        <f>VLOOKUP('Flat Rate Revenue'!C123,'Filing Information'!$B$47:$C$102, 2, 0)</f>
        <v>#N/A</v>
      </c>
      <c r="Y123">
        <v>1</v>
      </c>
      <c r="Z123" s="7">
        <f>'Flat Rate Revenue'!G123</f>
        <v>0</v>
      </c>
      <c r="AA123" s="7">
        <f>'Flat Rate Revenue'!H123</f>
        <v>0</v>
      </c>
      <c r="AB123" s="11">
        <v>1</v>
      </c>
      <c r="AE123">
        <f>IF('Flat Rate Revenue'!I123="Annual", 1, 2)</f>
        <v>2</v>
      </c>
      <c r="AF123" s="87">
        <f>'Flat Rate Revenue'!K123</f>
        <v>0</v>
      </c>
      <c r="AG123">
        <f>'Flat Rate Revenue'!S123</f>
        <v>0</v>
      </c>
      <c r="AI123" s="20" t="str">
        <f>'Filing Information'!$O$2</f>
        <v>_0</v>
      </c>
      <c r="AJ123" t="e">
        <f>VLOOKUP('Flat Rate Revenue'!C123,'Filing Information'!$B$47:$C$102, 2, 0)</f>
        <v>#N/A</v>
      </c>
      <c r="AK123">
        <v>2</v>
      </c>
      <c r="AL123" s="7">
        <f>'Flat Rate Revenue'!G123</f>
        <v>0</v>
      </c>
      <c r="AM123" s="7">
        <f>'Flat Rate Revenue'!H123</f>
        <v>0</v>
      </c>
      <c r="AN123" s="11">
        <v>1</v>
      </c>
      <c r="AQ123">
        <f>IF('Flat Rate Revenue'!I123="Annual", 1, 2)</f>
        <v>2</v>
      </c>
      <c r="AR123" s="87">
        <f>'Flat Rate Revenue'!L123</f>
        <v>0</v>
      </c>
      <c r="AS123">
        <f>'Flat Rate Revenue'!T123</f>
        <v>0</v>
      </c>
      <c r="AU123" s="20" t="str">
        <f>'Filing Information'!$O$2</f>
        <v>_0</v>
      </c>
      <c r="AV123" t="e">
        <f>VLOOKUP('Flat Rate Revenue'!C123,'Filing Information'!$B$47:$C$102, 2, 0)</f>
        <v>#N/A</v>
      </c>
      <c r="AW123">
        <v>3</v>
      </c>
      <c r="AX123" s="7">
        <f>'Flat Rate Revenue'!G123</f>
        <v>0</v>
      </c>
      <c r="AY123" s="7">
        <f>'Flat Rate Revenue'!H123</f>
        <v>0</v>
      </c>
      <c r="AZ123" s="11">
        <v>1</v>
      </c>
      <c r="BC123">
        <f>IF('Flat Rate Revenue'!I123="Annual", 1, 2)</f>
        <v>2</v>
      </c>
      <c r="BD123" s="87">
        <f>'Flat Rate Revenue'!M123</f>
        <v>0</v>
      </c>
      <c r="BE123">
        <f>'Flat Rate Revenue'!U123</f>
        <v>0</v>
      </c>
    </row>
    <row r="124" spans="3:57" x14ac:dyDescent="0.25">
      <c r="C124" s="72"/>
      <c r="D124" s="102"/>
      <c r="E124" s="102"/>
      <c r="F124" s="102"/>
      <c r="G124" s="73"/>
      <c r="H124" s="73"/>
      <c r="I124" s="102"/>
      <c r="J124" s="74"/>
      <c r="K124" s="75"/>
      <c r="L124" s="75"/>
      <c r="M124" s="75"/>
      <c r="P124" s="9">
        <f t="shared" si="6"/>
        <v>1</v>
      </c>
      <c r="Q124" s="8">
        <f t="shared" si="7"/>
        <v>0</v>
      </c>
      <c r="R124" s="8">
        <f t="shared" si="8"/>
        <v>0</v>
      </c>
      <c r="S124" s="8">
        <f t="shared" si="9"/>
        <v>0</v>
      </c>
      <c r="T124" s="8">
        <f t="shared" si="10"/>
        <v>0</v>
      </c>
      <c r="U124" s="8">
        <f t="shared" si="11"/>
        <v>0</v>
      </c>
      <c r="W124" s="20" t="str">
        <f>'Filing Information'!$O$2</f>
        <v>_0</v>
      </c>
      <c r="X124" t="e">
        <f>VLOOKUP('Flat Rate Revenue'!C124,'Filing Information'!$B$47:$C$102, 2, 0)</f>
        <v>#N/A</v>
      </c>
      <c r="Y124">
        <v>1</v>
      </c>
      <c r="Z124" s="7">
        <f>'Flat Rate Revenue'!G124</f>
        <v>0</v>
      </c>
      <c r="AA124" s="7">
        <f>'Flat Rate Revenue'!H124</f>
        <v>0</v>
      </c>
      <c r="AB124" s="11">
        <v>1</v>
      </c>
      <c r="AE124">
        <f>IF('Flat Rate Revenue'!I124="Annual", 1, 2)</f>
        <v>2</v>
      </c>
      <c r="AF124" s="87">
        <f>'Flat Rate Revenue'!K124</f>
        <v>0</v>
      </c>
      <c r="AG124">
        <f>'Flat Rate Revenue'!S124</f>
        <v>0</v>
      </c>
      <c r="AI124" s="20" t="str">
        <f>'Filing Information'!$O$2</f>
        <v>_0</v>
      </c>
      <c r="AJ124" t="e">
        <f>VLOOKUP('Flat Rate Revenue'!C124,'Filing Information'!$B$47:$C$102, 2, 0)</f>
        <v>#N/A</v>
      </c>
      <c r="AK124">
        <v>2</v>
      </c>
      <c r="AL124" s="7">
        <f>'Flat Rate Revenue'!G124</f>
        <v>0</v>
      </c>
      <c r="AM124" s="7">
        <f>'Flat Rate Revenue'!H124</f>
        <v>0</v>
      </c>
      <c r="AN124" s="11">
        <v>1</v>
      </c>
      <c r="AQ124">
        <f>IF('Flat Rate Revenue'!I124="Annual", 1, 2)</f>
        <v>2</v>
      </c>
      <c r="AR124" s="87">
        <f>'Flat Rate Revenue'!L124</f>
        <v>0</v>
      </c>
      <c r="AS124">
        <f>'Flat Rate Revenue'!T124</f>
        <v>0</v>
      </c>
      <c r="AU124" s="20" t="str">
        <f>'Filing Information'!$O$2</f>
        <v>_0</v>
      </c>
      <c r="AV124" t="e">
        <f>VLOOKUP('Flat Rate Revenue'!C124,'Filing Information'!$B$47:$C$102, 2, 0)</f>
        <v>#N/A</v>
      </c>
      <c r="AW124">
        <v>3</v>
      </c>
      <c r="AX124" s="7">
        <f>'Flat Rate Revenue'!G124</f>
        <v>0</v>
      </c>
      <c r="AY124" s="7">
        <f>'Flat Rate Revenue'!H124</f>
        <v>0</v>
      </c>
      <c r="AZ124" s="11">
        <v>1</v>
      </c>
      <c r="BC124">
        <f>IF('Flat Rate Revenue'!I124="Annual", 1, 2)</f>
        <v>2</v>
      </c>
      <c r="BD124" s="87">
        <f>'Flat Rate Revenue'!M124</f>
        <v>0</v>
      </c>
      <c r="BE124">
        <f>'Flat Rate Revenue'!U124</f>
        <v>0</v>
      </c>
    </row>
    <row r="125" spans="3:57" x14ac:dyDescent="0.25">
      <c r="C125" s="72"/>
      <c r="D125" s="102"/>
      <c r="E125" s="102"/>
      <c r="F125" s="102"/>
      <c r="G125" s="73"/>
      <c r="H125" s="73"/>
      <c r="I125" s="102"/>
      <c r="J125" s="74"/>
      <c r="K125" s="75"/>
      <c r="L125" s="75"/>
      <c r="M125" s="75"/>
      <c r="P125" s="9">
        <f t="shared" si="6"/>
        <v>1</v>
      </c>
      <c r="Q125" s="8">
        <f t="shared" si="7"/>
        <v>0</v>
      </c>
      <c r="R125" s="8">
        <f t="shared" si="8"/>
        <v>0</v>
      </c>
      <c r="S125" s="8">
        <f t="shared" si="9"/>
        <v>0</v>
      </c>
      <c r="T125" s="8">
        <f t="shared" si="10"/>
        <v>0</v>
      </c>
      <c r="U125" s="8">
        <f t="shared" si="11"/>
        <v>0</v>
      </c>
      <c r="W125" s="20" t="str">
        <f>'Filing Information'!$O$2</f>
        <v>_0</v>
      </c>
      <c r="X125" t="e">
        <f>VLOOKUP('Flat Rate Revenue'!C125,'Filing Information'!$B$47:$C$102, 2, 0)</f>
        <v>#N/A</v>
      </c>
      <c r="Y125">
        <v>1</v>
      </c>
      <c r="Z125" s="7">
        <f>'Flat Rate Revenue'!G125</f>
        <v>0</v>
      </c>
      <c r="AA125" s="7">
        <f>'Flat Rate Revenue'!H125</f>
        <v>0</v>
      </c>
      <c r="AB125" s="11">
        <v>1</v>
      </c>
      <c r="AE125">
        <f>IF('Flat Rate Revenue'!I125="Annual", 1, 2)</f>
        <v>2</v>
      </c>
      <c r="AF125" s="87">
        <f>'Flat Rate Revenue'!K125</f>
        <v>0</v>
      </c>
      <c r="AG125">
        <f>'Flat Rate Revenue'!S125</f>
        <v>0</v>
      </c>
      <c r="AI125" s="20" t="str">
        <f>'Filing Information'!$O$2</f>
        <v>_0</v>
      </c>
      <c r="AJ125" t="e">
        <f>VLOOKUP('Flat Rate Revenue'!C125,'Filing Information'!$B$47:$C$102, 2, 0)</f>
        <v>#N/A</v>
      </c>
      <c r="AK125">
        <v>2</v>
      </c>
      <c r="AL125" s="7">
        <f>'Flat Rate Revenue'!G125</f>
        <v>0</v>
      </c>
      <c r="AM125" s="7">
        <f>'Flat Rate Revenue'!H125</f>
        <v>0</v>
      </c>
      <c r="AN125" s="11">
        <v>1</v>
      </c>
      <c r="AQ125">
        <f>IF('Flat Rate Revenue'!I125="Annual", 1, 2)</f>
        <v>2</v>
      </c>
      <c r="AR125" s="87">
        <f>'Flat Rate Revenue'!L125</f>
        <v>0</v>
      </c>
      <c r="AS125">
        <f>'Flat Rate Revenue'!T125</f>
        <v>0</v>
      </c>
      <c r="AU125" s="20" t="str">
        <f>'Filing Information'!$O$2</f>
        <v>_0</v>
      </c>
      <c r="AV125" t="e">
        <f>VLOOKUP('Flat Rate Revenue'!C125,'Filing Information'!$B$47:$C$102, 2, 0)</f>
        <v>#N/A</v>
      </c>
      <c r="AW125">
        <v>3</v>
      </c>
      <c r="AX125" s="7">
        <f>'Flat Rate Revenue'!G125</f>
        <v>0</v>
      </c>
      <c r="AY125" s="7">
        <f>'Flat Rate Revenue'!H125</f>
        <v>0</v>
      </c>
      <c r="AZ125" s="11">
        <v>1</v>
      </c>
      <c r="BC125">
        <f>IF('Flat Rate Revenue'!I125="Annual", 1, 2)</f>
        <v>2</v>
      </c>
      <c r="BD125" s="87">
        <f>'Flat Rate Revenue'!M125</f>
        <v>0</v>
      </c>
      <c r="BE125">
        <f>'Flat Rate Revenue'!U125</f>
        <v>0</v>
      </c>
    </row>
    <row r="126" spans="3:57" x14ac:dyDescent="0.25">
      <c r="C126" s="72"/>
      <c r="D126" s="102"/>
      <c r="E126" s="102"/>
      <c r="F126" s="102"/>
      <c r="G126" s="73"/>
      <c r="H126" s="73"/>
      <c r="I126" s="102"/>
      <c r="J126" s="74"/>
      <c r="K126" s="75"/>
      <c r="L126" s="75"/>
      <c r="M126" s="75"/>
      <c r="P126" s="9">
        <f t="shared" si="6"/>
        <v>1</v>
      </c>
      <c r="Q126" s="8">
        <f t="shared" si="7"/>
        <v>0</v>
      </c>
      <c r="R126" s="8">
        <f t="shared" si="8"/>
        <v>0</v>
      </c>
      <c r="S126" s="8">
        <f t="shared" si="9"/>
        <v>0</v>
      </c>
      <c r="T126" s="8">
        <f t="shared" si="10"/>
        <v>0</v>
      </c>
      <c r="U126" s="8">
        <f t="shared" si="11"/>
        <v>0</v>
      </c>
      <c r="W126" s="20" t="str">
        <f>'Filing Information'!$O$2</f>
        <v>_0</v>
      </c>
      <c r="X126" t="e">
        <f>VLOOKUP('Flat Rate Revenue'!C126,'Filing Information'!$B$47:$C$102, 2, 0)</f>
        <v>#N/A</v>
      </c>
      <c r="Y126">
        <v>1</v>
      </c>
      <c r="Z126" s="7">
        <f>'Flat Rate Revenue'!G126</f>
        <v>0</v>
      </c>
      <c r="AA126" s="7">
        <f>'Flat Rate Revenue'!H126</f>
        <v>0</v>
      </c>
      <c r="AB126" s="11">
        <v>1</v>
      </c>
      <c r="AE126">
        <f>IF('Flat Rate Revenue'!I126="Annual", 1, 2)</f>
        <v>2</v>
      </c>
      <c r="AF126" s="87">
        <f>'Flat Rate Revenue'!K126</f>
        <v>0</v>
      </c>
      <c r="AG126">
        <f>'Flat Rate Revenue'!S126</f>
        <v>0</v>
      </c>
      <c r="AI126" s="20" t="str">
        <f>'Filing Information'!$O$2</f>
        <v>_0</v>
      </c>
      <c r="AJ126" t="e">
        <f>VLOOKUP('Flat Rate Revenue'!C126,'Filing Information'!$B$47:$C$102, 2, 0)</f>
        <v>#N/A</v>
      </c>
      <c r="AK126">
        <v>2</v>
      </c>
      <c r="AL126" s="7">
        <f>'Flat Rate Revenue'!G126</f>
        <v>0</v>
      </c>
      <c r="AM126" s="7">
        <f>'Flat Rate Revenue'!H126</f>
        <v>0</v>
      </c>
      <c r="AN126" s="11">
        <v>1</v>
      </c>
      <c r="AQ126">
        <f>IF('Flat Rate Revenue'!I126="Annual", 1, 2)</f>
        <v>2</v>
      </c>
      <c r="AR126" s="87">
        <f>'Flat Rate Revenue'!L126</f>
        <v>0</v>
      </c>
      <c r="AS126">
        <f>'Flat Rate Revenue'!T126</f>
        <v>0</v>
      </c>
      <c r="AU126" s="20" t="str">
        <f>'Filing Information'!$O$2</f>
        <v>_0</v>
      </c>
      <c r="AV126" t="e">
        <f>VLOOKUP('Flat Rate Revenue'!C126,'Filing Information'!$B$47:$C$102, 2, 0)</f>
        <v>#N/A</v>
      </c>
      <c r="AW126">
        <v>3</v>
      </c>
      <c r="AX126" s="7">
        <f>'Flat Rate Revenue'!G126</f>
        <v>0</v>
      </c>
      <c r="AY126" s="7">
        <f>'Flat Rate Revenue'!H126</f>
        <v>0</v>
      </c>
      <c r="AZ126" s="11">
        <v>1</v>
      </c>
      <c r="BC126">
        <f>IF('Flat Rate Revenue'!I126="Annual", 1, 2)</f>
        <v>2</v>
      </c>
      <c r="BD126" s="87">
        <f>'Flat Rate Revenue'!M126</f>
        <v>0</v>
      </c>
      <c r="BE126">
        <f>'Flat Rate Revenue'!U126</f>
        <v>0</v>
      </c>
    </row>
    <row r="127" spans="3:57" x14ac:dyDescent="0.25">
      <c r="C127" s="72"/>
      <c r="D127" s="102"/>
      <c r="E127" s="102"/>
      <c r="F127" s="102"/>
      <c r="G127" s="73"/>
      <c r="H127" s="73"/>
      <c r="I127" s="102"/>
      <c r="J127" s="74"/>
      <c r="K127" s="75"/>
      <c r="L127" s="75"/>
      <c r="M127" s="75"/>
      <c r="P127" s="9">
        <f t="shared" si="6"/>
        <v>1</v>
      </c>
      <c r="Q127" s="8">
        <f t="shared" si="7"/>
        <v>0</v>
      </c>
      <c r="R127" s="8">
        <f t="shared" si="8"/>
        <v>0</v>
      </c>
      <c r="S127" s="8">
        <f t="shared" si="9"/>
        <v>0</v>
      </c>
      <c r="T127" s="8">
        <f t="shared" si="10"/>
        <v>0</v>
      </c>
      <c r="U127" s="8">
        <f t="shared" si="11"/>
        <v>0</v>
      </c>
      <c r="W127" s="20" t="str">
        <f>'Filing Information'!$O$2</f>
        <v>_0</v>
      </c>
      <c r="X127" t="e">
        <f>VLOOKUP('Flat Rate Revenue'!C127,'Filing Information'!$B$47:$C$102, 2, 0)</f>
        <v>#N/A</v>
      </c>
      <c r="Y127">
        <v>1</v>
      </c>
      <c r="Z127" s="7">
        <f>'Flat Rate Revenue'!G127</f>
        <v>0</v>
      </c>
      <c r="AA127" s="7">
        <f>'Flat Rate Revenue'!H127</f>
        <v>0</v>
      </c>
      <c r="AB127" s="11">
        <v>1</v>
      </c>
      <c r="AE127">
        <f>IF('Flat Rate Revenue'!I127="Annual", 1, 2)</f>
        <v>2</v>
      </c>
      <c r="AF127" s="87">
        <f>'Flat Rate Revenue'!K127</f>
        <v>0</v>
      </c>
      <c r="AG127">
        <f>'Flat Rate Revenue'!S127</f>
        <v>0</v>
      </c>
      <c r="AI127" s="20" t="str">
        <f>'Filing Information'!$O$2</f>
        <v>_0</v>
      </c>
      <c r="AJ127" t="e">
        <f>VLOOKUP('Flat Rate Revenue'!C127,'Filing Information'!$B$47:$C$102, 2, 0)</f>
        <v>#N/A</v>
      </c>
      <c r="AK127">
        <v>2</v>
      </c>
      <c r="AL127" s="7">
        <f>'Flat Rate Revenue'!G127</f>
        <v>0</v>
      </c>
      <c r="AM127" s="7">
        <f>'Flat Rate Revenue'!H127</f>
        <v>0</v>
      </c>
      <c r="AN127" s="11">
        <v>1</v>
      </c>
      <c r="AQ127">
        <f>IF('Flat Rate Revenue'!I127="Annual", 1, 2)</f>
        <v>2</v>
      </c>
      <c r="AR127" s="87">
        <f>'Flat Rate Revenue'!L127</f>
        <v>0</v>
      </c>
      <c r="AS127">
        <f>'Flat Rate Revenue'!T127</f>
        <v>0</v>
      </c>
      <c r="AU127" s="20" t="str">
        <f>'Filing Information'!$O$2</f>
        <v>_0</v>
      </c>
      <c r="AV127" t="e">
        <f>VLOOKUP('Flat Rate Revenue'!C127,'Filing Information'!$B$47:$C$102, 2, 0)</f>
        <v>#N/A</v>
      </c>
      <c r="AW127">
        <v>3</v>
      </c>
      <c r="AX127" s="7">
        <f>'Flat Rate Revenue'!G127</f>
        <v>0</v>
      </c>
      <c r="AY127" s="7">
        <f>'Flat Rate Revenue'!H127</f>
        <v>0</v>
      </c>
      <c r="AZ127" s="11">
        <v>1</v>
      </c>
      <c r="BC127">
        <f>IF('Flat Rate Revenue'!I127="Annual", 1, 2)</f>
        <v>2</v>
      </c>
      <c r="BD127" s="87">
        <f>'Flat Rate Revenue'!M127</f>
        <v>0</v>
      </c>
      <c r="BE127">
        <f>'Flat Rate Revenue'!U127</f>
        <v>0</v>
      </c>
    </row>
    <row r="128" spans="3:57" x14ac:dyDescent="0.25">
      <c r="C128" s="72"/>
      <c r="D128" s="102"/>
      <c r="E128" s="102"/>
      <c r="F128" s="102"/>
      <c r="G128" s="73"/>
      <c r="H128" s="73"/>
      <c r="I128" s="102"/>
      <c r="J128" s="74"/>
      <c r="K128" s="75"/>
      <c r="L128" s="75"/>
      <c r="M128" s="75"/>
      <c r="P128" s="9">
        <f t="shared" si="6"/>
        <v>1</v>
      </c>
      <c r="Q128" s="8">
        <f t="shared" si="7"/>
        <v>0</v>
      </c>
      <c r="R128" s="8">
        <f t="shared" si="8"/>
        <v>0</v>
      </c>
      <c r="S128" s="8">
        <f t="shared" si="9"/>
        <v>0</v>
      </c>
      <c r="T128" s="8">
        <f t="shared" si="10"/>
        <v>0</v>
      </c>
      <c r="U128" s="8">
        <f t="shared" si="11"/>
        <v>0</v>
      </c>
      <c r="W128" s="20" t="str">
        <f>'Filing Information'!$O$2</f>
        <v>_0</v>
      </c>
      <c r="X128" t="e">
        <f>VLOOKUP('Flat Rate Revenue'!C128,'Filing Information'!$B$47:$C$102, 2, 0)</f>
        <v>#N/A</v>
      </c>
      <c r="Y128">
        <v>1</v>
      </c>
      <c r="Z128" s="7">
        <f>'Flat Rate Revenue'!G128</f>
        <v>0</v>
      </c>
      <c r="AA128" s="7">
        <f>'Flat Rate Revenue'!H128</f>
        <v>0</v>
      </c>
      <c r="AB128" s="11">
        <v>1</v>
      </c>
      <c r="AE128">
        <f>IF('Flat Rate Revenue'!I128="Annual", 1, 2)</f>
        <v>2</v>
      </c>
      <c r="AF128" s="87">
        <f>'Flat Rate Revenue'!K128</f>
        <v>0</v>
      </c>
      <c r="AG128">
        <f>'Flat Rate Revenue'!S128</f>
        <v>0</v>
      </c>
      <c r="AI128" s="20" t="str">
        <f>'Filing Information'!$O$2</f>
        <v>_0</v>
      </c>
      <c r="AJ128" t="e">
        <f>VLOOKUP('Flat Rate Revenue'!C128,'Filing Information'!$B$47:$C$102, 2, 0)</f>
        <v>#N/A</v>
      </c>
      <c r="AK128">
        <v>2</v>
      </c>
      <c r="AL128" s="7">
        <f>'Flat Rate Revenue'!G128</f>
        <v>0</v>
      </c>
      <c r="AM128" s="7">
        <f>'Flat Rate Revenue'!H128</f>
        <v>0</v>
      </c>
      <c r="AN128" s="11">
        <v>1</v>
      </c>
      <c r="AQ128">
        <f>IF('Flat Rate Revenue'!I128="Annual", 1, 2)</f>
        <v>2</v>
      </c>
      <c r="AR128" s="87">
        <f>'Flat Rate Revenue'!L128</f>
        <v>0</v>
      </c>
      <c r="AS128">
        <f>'Flat Rate Revenue'!T128</f>
        <v>0</v>
      </c>
      <c r="AU128" s="20" t="str">
        <f>'Filing Information'!$O$2</f>
        <v>_0</v>
      </c>
      <c r="AV128" t="e">
        <f>VLOOKUP('Flat Rate Revenue'!C128,'Filing Information'!$B$47:$C$102, 2, 0)</f>
        <v>#N/A</v>
      </c>
      <c r="AW128">
        <v>3</v>
      </c>
      <c r="AX128" s="7">
        <f>'Flat Rate Revenue'!G128</f>
        <v>0</v>
      </c>
      <c r="AY128" s="7">
        <f>'Flat Rate Revenue'!H128</f>
        <v>0</v>
      </c>
      <c r="AZ128" s="11">
        <v>1</v>
      </c>
      <c r="BC128">
        <f>IF('Flat Rate Revenue'!I128="Annual", 1, 2)</f>
        <v>2</v>
      </c>
      <c r="BD128" s="87">
        <f>'Flat Rate Revenue'!M128</f>
        <v>0</v>
      </c>
      <c r="BE128">
        <f>'Flat Rate Revenue'!U128</f>
        <v>0</v>
      </c>
    </row>
    <row r="129" spans="3:57" x14ac:dyDescent="0.25">
      <c r="C129" s="72"/>
      <c r="D129" s="102"/>
      <c r="E129" s="102"/>
      <c r="F129" s="102"/>
      <c r="G129" s="73"/>
      <c r="H129" s="73"/>
      <c r="I129" s="102"/>
      <c r="J129" s="74"/>
      <c r="K129" s="75"/>
      <c r="L129" s="75"/>
      <c r="M129" s="75"/>
      <c r="P129" s="9">
        <f t="shared" si="6"/>
        <v>1</v>
      </c>
      <c r="Q129" s="8">
        <f t="shared" si="7"/>
        <v>0</v>
      </c>
      <c r="R129" s="8">
        <f t="shared" si="8"/>
        <v>0</v>
      </c>
      <c r="S129" s="8">
        <f t="shared" si="9"/>
        <v>0</v>
      </c>
      <c r="T129" s="8">
        <f t="shared" si="10"/>
        <v>0</v>
      </c>
      <c r="U129" s="8">
        <f t="shared" si="11"/>
        <v>0</v>
      </c>
      <c r="W129" s="20" t="str">
        <f>'Filing Information'!$O$2</f>
        <v>_0</v>
      </c>
      <c r="X129" t="e">
        <f>VLOOKUP('Flat Rate Revenue'!C129,'Filing Information'!$B$47:$C$102, 2, 0)</f>
        <v>#N/A</v>
      </c>
      <c r="Y129">
        <v>1</v>
      </c>
      <c r="Z129" s="7">
        <f>'Flat Rate Revenue'!G129</f>
        <v>0</v>
      </c>
      <c r="AA129" s="7">
        <f>'Flat Rate Revenue'!H129</f>
        <v>0</v>
      </c>
      <c r="AB129" s="11">
        <v>1</v>
      </c>
      <c r="AE129">
        <f>IF('Flat Rate Revenue'!I129="Annual", 1, 2)</f>
        <v>2</v>
      </c>
      <c r="AF129" s="87">
        <f>'Flat Rate Revenue'!K129</f>
        <v>0</v>
      </c>
      <c r="AG129">
        <f>'Flat Rate Revenue'!S129</f>
        <v>0</v>
      </c>
      <c r="AI129" s="20" t="str">
        <f>'Filing Information'!$O$2</f>
        <v>_0</v>
      </c>
      <c r="AJ129" t="e">
        <f>VLOOKUP('Flat Rate Revenue'!C129,'Filing Information'!$B$47:$C$102, 2, 0)</f>
        <v>#N/A</v>
      </c>
      <c r="AK129">
        <v>2</v>
      </c>
      <c r="AL129" s="7">
        <f>'Flat Rate Revenue'!G129</f>
        <v>0</v>
      </c>
      <c r="AM129" s="7">
        <f>'Flat Rate Revenue'!H129</f>
        <v>0</v>
      </c>
      <c r="AN129" s="11">
        <v>1</v>
      </c>
      <c r="AQ129">
        <f>IF('Flat Rate Revenue'!I129="Annual", 1, 2)</f>
        <v>2</v>
      </c>
      <c r="AR129" s="87">
        <f>'Flat Rate Revenue'!L129</f>
        <v>0</v>
      </c>
      <c r="AS129">
        <f>'Flat Rate Revenue'!T129</f>
        <v>0</v>
      </c>
      <c r="AU129" s="20" t="str">
        <f>'Filing Information'!$O$2</f>
        <v>_0</v>
      </c>
      <c r="AV129" t="e">
        <f>VLOOKUP('Flat Rate Revenue'!C129,'Filing Information'!$B$47:$C$102, 2, 0)</f>
        <v>#N/A</v>
      </c>
      <c r="AW129">
        <v>3</v>
      </c>
      <c r="AX129" s="7">
        <f>'Flat Rate Revenue'!G129</f>
        <v>0</v>
      </c>
      <c r="AY129" s="7">
        <f>'Flat Rate Revenue'!H129</f>
        <v>0</v>
      </c>
      <c r="AZ129" s="11">
        <v>1</v>
      </c>
      <c r="BC129">
        <f>IF('Flat Rate Revenue'!I129="Annual", 1, 2)</f>
        <v>2</v>
      </c>
      <c r="BD129" s="87">
        <f>'Flat Rate Revenue'!M129</f>
        <v>0</v>
      </c>
      <c r="BE129">
        <f>'Flat Rate Revenue'!U129</f>
        <v>0</v>
      </c>
    </row>
    <row r="130" spans="3:57" x14ac:dyDescent="0.25">
      <c r="C130" s="72"/>
      <c r="D130" s="102"/>
      <c r="E130" s="102"/>
      <c r="F130" s="102"/>
      <c r="G130" s="73"/>
      <c r="H130" s="73"/>
      <c r="I130" s="102"/>
      <c r="J130" s="74"/>
      <c r="K130" s="75"/>
      <c r="L130" s="75"/>
      <c r="M130" s="75"/>
      <c r="P130" s="9">
        <f t="shared" si="6"/>
        <v>1</v>
      </c>
      <c r="Q130" s="8">
        <f t="shared" si="7"/>
        <v>0</v>
      </c>
      <c r="R130" s="8">
        <f t="shared" si="8"/>
        <v>0</v>
      </c>
      <c r="S130" s="8">
        <f t="shared" si="9"/>
        <v>0</v>
      </c>
      <c r="T130" s="8">
        <f t="shared" si="10"/>
        <v>0</v>
      </c>
      <c r="U130" s="8">
        <f t="shared" si="11"/>
        <v>0</v>
      </c>
      <c r="W130" s="20" t="str">
        <f>'Filing Information'!$O$2</f>
        <v>_0</v>
      </c>
      <c r="X130" t="e">
        <f>VLOOKUP('Flat Rate Revenue'!C130,'Filing Information'!$B$47:$C$102, 2, 0)</f>
        <v>#N/A</v>
      </c>
      <c r="Y130">
        <v>1</v>
      </c>
      <c r="Z130" s="7">
        <f>'Flat Rate Revenue'!G130</f>
        <v>0</v>
      </c>
      <c r="AA130" s="7">
        <f>'Flat Rate Revenue'!H130</f>
        <v>0</v>
      </c>
      <c r="AB130" s="11">
        <v>1</v>
      </c>
      <c r="AE130">
        <f>IF('Flat Rate Revenue'!I130="Annual", 1, 2)</f>
        <v>2</v>
      </c>
      <c r="AF130" s="87">
        <f>'Flat Rate Revenue'!K130</f>
        <v>0</v>
      </c>
      <c r="AG130">
        <f>'Flat Rate Revenue'!S130</f>
        <v>0</v>
      </c>
      <c r="AI130" s="20" t="str">
        <f>'Filing Information'!$O$2</f>
        <v>_0</v>
      </c>
      <c r="AJ130" t="e">
        <f>VLOOKUP('Flat Rate Revenue'!C130,'Filing Information'!$B$47:$C$102, 2, 0)</f>
        <v>#N/A</v>
      </c>
      <c r="AK130">
        <v>2</v>
      </c>
      <c r="AL130" s="7">
        <f>'Flat Rate Revenue'!G130</f>
        <v>0</v>
      </c>
      <c r="AM130" s="7">
        <f>'Flat Rate Revenue'!H130</f>
        <v>0</v>
      </c>
      <c r="AN130" s="11">
        <v>1</v>
      </c>
      <c r="AQ130">
        <f>IF('Flat Rate Revenue'!I130="Annual", 1, 2)</f>
        <v>2</v>
      </c>
      <c r="AR130" s="87">
        <f>'Flat Rate Revenue'!L130</f>
        <v>0</v>
      </c>
      <c r="AS130">
        <f>'Flat Rate Revenue'!T130</f>
        <v>0</v>
      </c>
      <c r="AU130" s="20" t="str">
        <f>'Filing Information'!$O$2</f>
        <v>_0</v>
      </c>
      <c r="AV130" t="e">
        <f>VLOOKUP('Flat Rate Revenue'!C130,'Filing Information'!$B$47:$C$102, 2, 0)</f>
        <v>#N/A</v>
      </c>
      <c r="AW130">
        <v>3</v>
      </c>
      <c r="AX130" s="7">
        <f>'Flat Rate Revenue'!G130</f>
        <v>0</v>
      </c>
      <c r="AY130" s="7">
        <f>'Flat Rate Revenue'!H130</f>
        <v>0</v>
      </c>
      <c r="AZ130" s="11">
        <v>1</v>
      </c>
      <c r="BC130">
        <f>IF('Flat Rate Revenue'!I130="Annual", 1, 2)</f>
        <v>2</v>
      </c>
      <c r="BD130" s="87">
        <f>'Flat Rate Revenue'!M130</f>
        <v>0</v>
      </c>
      <c r="BE130">
        <f>'Flat Rate Revenue'!U130</f>
        <v>0</v>
      </c>
    </row>
    <row r="131" spans="3:57" x14ac:dyDescent="0.25">
      <c r="C131" s="72"/>
      <c r="D131" s="102"/>
      <c r="E131" s="102"/>
      <c r="F131" s="102"/>
      <c r="G131" s="73"/>
      <c r="H131" s="73"/>
      <c r="I131" s="102"/>
      <c r="J131" s="74"/>
      <c r="K131" s="75"/>
      <c r="L131" s="75"/>
      <c r="M131" s="75"/>
      <c r="P131" s="9">
        <f t="shared" si="6"/>
        <v>1</v>
      </c>
      <c r="Q131" s="8">
        <f t="shared" si="7"/>
        <v>0</v>
      </c>
      <c r="R131" s="8">
        <f t="shared" si="8"/>
        <v>0</v>
      </c>
      <c r="S131" s="8">
        <f t="shared" si="9"/>
        <v>0</v>
      </c>
      <c r="T131" s="8">
        <f t="shared" si="10"/>
        <v>0</v>
      </c>
      <c r="U131" s="8">
        <f t="shared" si="11"/>
        <v>0</v>
      </c>
      <c r="W131" s="20" t="str">
        <f>'Filing Information'!$O$2</f>
        <v>_0</v>
      </c>
      <c r="X131" t="e">
        <f>VLOOKUP('Flat Rate Revenue'!C131,'Filing Information'!$B$47:$C$102, 2, 0)</f>
        <v>#N/A</v>
      </c>
      <c r="Y131">
        <v>1</v>
      </c>
      <c r="Z131" s="7">
        <f>'Flat Rate Revenue'!G131</f>
        <v>0</v>
      </c>
      <c r="AA131" s="7">
        <f>'Flat Rate Revenue'!H131</f>
        <v>0</v>
      </c>
      <c r="AB131" s="11">
        <v>1</v>
      </c>
      <c r="AE131">
        <f>IF('Flat Rate Revenue'!I131="Annual", 1, 2)</f>
        <v>2</v>
      </c>
      <c r="AF131" s="87">
        <f>'Flat Rate Revenue'!K131</f>
        <v>0</v>
      </c>
      <c r="AG131">
        <f>'Flat Rate Revenue'!S131</f>
        <v>0</v>
      </c>
      <c r="AI131" s="20" t="str">
        <f>'Filing Information'!$O$2</f>
        <v>_0</v>
      </c>
      <c r="AJ131" t="e">
        <f>VLOOKUP('Flat Rate Revenue'!C131,'Filing Information'!$B$47:$C$102, 2, 0)</f>
        <v>#N/A</v>
      </c>
      <c r="AK131">
        <v>2</v>
      </c>
      <c r="AL131" s="7">
        <f>'Flat Rate Revenue'!G131</f>
        <v>0</v>
      </c>
      <c r="AM131" s="7">
        <f>'Flat Rate Revenue'!H131</f>
        <v>0</v>
      </c>
      <c r="AN131" s="11">
        <v>1</v>
      </c>
      <c r="AQ131">
        <f>IF('Flat Rate Revenue'!I131="Annual", 1, 2)</f>
        <v>2</v>
      </c>
      <c r="AR131" s="87">
        <f>'Flat Rate Revenue'!L131</f>
        <v>0</v>
      </c>
      <c r="AS131">
        <f>'Flat Rate Revenue'!T131</f>
        <v>0</v>
      </c>
      <c r="AU131" s="20" t="str">
        <f>'Filing Information'!$O$2</f>
        <v>_0</v>
      </c>
      <c r="AV131" t="e">
        <f>VLOOKUP('Flat Rate Revenue'!C131,'Filing Information'!$B$47:$C$102, 2, 0)</f>
        <v>#N/A</v>
      </c>
      <c r="AW131">
        <v>3</v>
      </c>
      <c r="AX131" s="7">
        <f>'Flat Rate Revenue'!G131</f>
        <v>0</v>
      </c>
      <c r="AY131" s="7">
        <f>'Flat Rate Revenue'!H131</f>
        <v>0</v>
      </c>
      <c r="AZ131" s="11">
        <v>1</v>
      </c>
      <c r="BC131">
        <f>IF('Flat Rate Revenue'!I131="Annual", 1, 2)</f>
        <v>2</v>
      </c>
      <c r="BD131" s="87">
        <f>'Flat Rate Revenue'!M131</f>
        <v>0</v>
      </c>
      <c r="BE131">
        <f>'Flat Rate Revenue'!U131</f>
        <v>0</v>
      </c>
    </row>
    <row r="132" spans="3:57" x14ac:dyDescent="0.25">
      <c r="C132" s="72"/>
      <c r="D132" s="102"/>
      <c r="E132" s="102"/>
      <c r="F132" s="102"/>
      <c r="G132" s="73"/>
      <c r="H132" s="73"/>
      <c r="I132" s="102"/>
      <c r="J132" s="74"/>
      <c r="K132" s="75"/>
      <c r="L132" s="75"/>
      <c r="M132" s="75"/>
      <c r="P132" s="9">
        <f t="shared" si="6"/>
        <v>1</v>
      </c>
      <c r="Q132" s="8">
        <f t="shared" si="7"/>
        <v>0</v>
      </c>
      <c r="R132" s="8">
        <f t="shared" si="8"/>
        <v>0</v>
      </c>
      <c r="S132" s="8">
        <f t="shared" si="9"/>
        <v>0</v>
      </c>
      <c r="T132" s="8">
        <f t="shared" si="10"/>
        <v>0</v>
      </c>
      <c r="U132" s="8">
        <f t="shared" si="11"/>
        <v>0</v>
      </c>
      <c r="W132" s="20" t="str">
        <f>'Filing Information'!$O$2</f>
        <v>_0</v>
      </c>
      <c r="X132" t="e">
        <f>VLOOKUP('Flat Rate Revenue'!C132,'Filing Information'!$B$47:$C$102, 2, 0)</f>
        <v>#N/A</v>
      </c>
      <c r="Y132">
        <v>1</v>
      </c>
      <c r="Z132" s="7">
        <f>'Flat Rate Revenue'!G132</f>
        <v>0</v>
      </c>
      <c r="AA132" s="7">
        <f>'Flat Rate Revenue'!H132</f>
        <v>0</v>
      </c>
      <c r="AB132" s="11">
        <v>1</v>
      </c>
      <c r="AE132">
        <f>IF('Flat Rate Revenue'!I132="Annual", 1, 2)</f>
        <v>2</v>
      </c>
      <c r="AF132" s="87">
        <f>'Flat Rate Revenue'!K132</f>
        <v>0</v>
      </c>
      <c r="AG132">
        <f>'Flat Rate Revenue'!S132</f>
        <v>0</v>
      </c>
      <c r="AI132" s="20" t="str">
        <f>'Filing Information'!$O$2</f>
        <v>_0</v>
      </c>
      <c r="AJ132" t="e">
        <f>VLOOKUP('Flat Rate Revenue'!C132,'Filing Information'!$B$47:$C$102, 2, 0)</f>
        <v>#N/A</v>
      </c>
      <c r="AK132">
        <v>2</v>
      </c>
      <c r="AL132" s="7">
        <f>'Flat Rate Revenue'!G132</f>
        <v>0</v>
      </c>
      <c r="AM132" s="7">
        <f>'Flat Rate Revenue'!H132</f>
        <v>0</v>
      </c>
      <c r="AN132" s="11">
        <v>1</v>
      </c>
      <c r="AQ132">
        <f>IF('Flat Rate Revenue'!I132="Annual", 1, 2)</f>
        <v>2</v>
      </c>
      <c r="AR132" s="87">
        <f>'Flat Rate Revenue'!L132</f>
        <v>0</v>
      </c>
      <c r="AS132">
        <f>'Flat Rate Revenue'!T132</f>
        <v>0</v>
      </c>
      <c r="AU132" s="20" t="str">
        <f>'Filing Information'!$O$2</f>
        <v>_0</v>
      </c>
      <c r="AV132" t="e">
        <f>VLOOKUP('Flat Rate Revenue'!C132,'Filing Information'!$B$47:$C$102, 2, 0)</f>
        <v>#N/A</v>
      </c>
      <c r="AW132">
        <v>3</v>
      </c>
      <c r="AX132" s="7">
        <f>'Flat Rate Revenue'!G132</f>
        <v>0</v>
      </c>
      <c r="AY132" s="7">
        <f>'Flat Rate Revenue'!H132</f>
        <v>0</v>
      </c>
      <c r="AZ132" s="11">
        <v>1</v>
      </c>
      <c r="BC132">
        <f>IF('Flat Rate Revenue'!I132="Annual", 1, 2)</f>
        <v>2</v>
      </c>
      <c r="BD132" s="87">
        <f>'Flat Rate Revenue'!M132</f>
        <v>0</v>
      </c>
      <c r="BE132">
        <f>'Flat Rate Revenue'!U132</f>
        <v>0</v>
      </c>
    </row>
    <row r="133" spans="3:57" x14ac:dyDescent="0.25">
      <c r="C133" s="72"/>
      <c r="D133" s="102"/>
      <c r="E133" s="102"/>
      <c r="F133" s="102"/>
      <c r="G133" s="73"/>
      <c r="H133" s="73"/>
      <c r="I133" s="102"/>
      <c r="J133" s="74"/>
      <c r="K133" s="75"/>
      <c r="L133" s="75"/>
      <c r="M133" s="75"/>
      <c r="P133" s="9">
        <f t="shared" si="6"/>
        <v>1</v>
      </c>
      <c r="Q133" s="8">
        <f t="shared" si="7"/>
        <v>0</v>
      </c>
      <c r="R133" s="8">
        <f t="shared" si="8"/>
        <v>0</v>
      </c>
      <c r="S133" s="8">
        <f t="shared" si="9"/>
        <v>0</v>
      </c>
      <c r="T133" s="8">
        <f t="shared" si="10"/>
        <v>0</v>
      </c>
      <c r="U133" s="8">
        <f t="shared" si="11"/>
        <v>0</v>
      </c>
      <c r="W133" s="20" t="str">
        <f>'Filing Information'!$O$2</f>
        <v>_0</v>
      </c>
      <c r="X133" t="e">
        <f>VLOOKUP('Flat Rate Revenue'!C133,'Filing Information'!$B$47:$C$102, 2, 0)</f>
        <v>#N/A</v>
      </c>
      <c r="Y133">
        <v>1</v>
      </c>
      <c r="Z133" s="7">
        <f>'Flat Rate Revenue'!G133</f>
        <v>0</v>
      </c>
      <c r="AA133" s="7">
        <f>'Flat Rate Revenue'!H133</f>
        <v>0</v>
      </c>
      <c r="AB133" s="11">
        <v>1</v>
      </c>
      <c r="AE133">
        <f>IF('Flat Rate Revenue'!I133="Annual", 1, 2)</f>
        <v>2</v>
      </c>
      <c r="AF133" s="87">
        <f>'Flat Rate Revenue'!K133</f>
        <v>0</v>
      </c>
      <c r="AG133">
        <f>'Flat Rate Revenue'!S133</f>
        <v>0</v>
      </c>
      <c r="AI133" s="20" t="str">
        <f>'Filing Information'!$O$2</f>
        <v>_0</v>
      </c>
      <c r="AJ133" t="e">
        <f>VLOOKUP('Flat Rate Revenue'!C133,'Filing Information'!$B$47:$C$102, 2, 0)</f>
        <v>#N/A</v>
      </c>
      <c r="AK133">
        <v>2</v>
      </c>
      <c r="AL133" s="7">
        <f>'Flat Rate Revenue'!G133</f>
        <v>0</v>
      </c>
      <c r="AM133" s="7">
        <f>'Flat Rate Revenue'!H133</f>
        <v>0</v>
      </c>
      <c r="AN133" s="11">
        <v>1</v>
      </c>
      <c r="AQ133">
        <f>IF('Flat Rate Revenue'!I133="Annual", 1, 2)</f>
        <v>2</v>
      </c>
      <c r="AR133" s="87">
        <f>'Flat Rate Revenue'!L133</f>
        <v>0</v>
      </c>
      <c r="AS133">
        <f>'Flat Rate Revenue'!T133</f>
        <v>0</v>
      </c>
      <c r="AU133" s="20" t="str">
        <f>'Filing Information'!$O$2</f>
        <v>_0</v>
      </c>
      <c r="AV133" t="e">
        <f>VLOOKUP('Flat Rate Revenue'!C133,'Filing Information'!$B$47:$C$102, 2, 0)</f>
        <v>#N/A</v>
      </c>
      <c r="AW133">
        <v>3</v>
      </c>
      <c r="AX133" s="7">
        <f>'Flat Rate Revenue'!G133</f>
        <v>0</v>
      </c>
      <c r="AY133" s="7">
        <f>'Flat Rate Revenue'!H133</f>
        <v>0</v>
      </c>
      <c r="AZ133" s="11">
        <v>1</v>
      </c>
      <c r="BC133">
        <f>IF('Flat Rate Revenue'!I133="Annual", 1, 2)</f>
        <v>2</v>
      </c>
      <c r="BD133" s="87">
        <f>'Flat Rate Revenue'!M133</f>
        <v>0</v>
      </c>
      <c r="BE133">
        <f>'Flat Rate Revenue'!U133</f>
        <v>0</v>
      </c>
    </row>
    <row r="134" spans="3:57" x14ac:dyDescent="0.25">
      <c r="C134" s="72"/>
      <c r="D134" s="102"/>
      <c r="E134" s="102"/>
      <c r="F134" s="102"/>
      <c r="G134" s="73"/>
      <c r="H134" s="73"/>
      <c r="I134" s="102"/>
      <c r="J134" s="74"/>
      <c r="K134" s="75"/>
      <c r="L134" s="75"/>
      <c r="M134" s="75"/>
      <c r="P134" s="9">
        <f t="shared" si="6"/>
        <v>1</v>
      </c>
      <c r="Q134" s="8">
        <f t="shared" si="7"/>
        <v>0</v>
      </c>
      <c r="R134" s="8">
        <f t="shared" si="8"/>
        <v>0</v>
      </c>
      <c r="S134" s="8">
        <f t="shared" si="9"/>
        <v>0</v>
      </c>
      <c r="T134" s="8">
        <f t="shared" si="10"/>
        <v>0</v>
      </c>
      <c r="U134" s="8">
        <f t="shared" si="11"/>
        <v>0</v>
      </c>
      <c r="W134" s="20" t="str">
        <f>'Filing Information'!$O$2</f>
        <v>_0</v>
      </c>
      <c r="X134" t="e">
        <f>VLOOKUP('Flat Rate Revenue'!C134,'Filing Information'!$B$47:$C$102, 2, 0)</f>
        <v>#N/A</v>
      </c>
      <c r="Y134">
        <v>1</v>
      </c>
      <c r="Z134" s="7">
        <f>'Flat Rate Revenue'!G134</f>
        <v>0</v>
      </c>
      <c r="AA134" s="7">
        <f>'Flat Rate Revenue'!H134</f>
        <v>0</v>
      </c>
      <c r="AB134" s="11">
        <v>1</v>
      </c>
      <c r="AE134">
        <f>IF('Flat Rate Revenue'!I134="Annual", 1, 2)</f>
        <v>2</v>
      </c>
      <c r="AF134" s="87">
        <f>'Flat Rate Revenue'!K134</f>
        <v>0</v>
      </c>
      <c r="AG134">
        <f>'Flat Rate Revenue'!S134</f>
        <v>0</v>
      </c>
      <c r="AI134" s="20" t="str">
        <f>'Filing Information'!$O$2</f>
        <v>_0</v>
      </c>
      <c r="AJ134" t="e">
        <f>VLOOKUP('Flat Rate Revenue'!C134,'Filing Information'!$B$47:$C$102, 2, 0)</f>
        <v>#N/A</v>
      </c>
      <c r="AK134">
        <v>2</v>
      </c>
      <c r="AL134" s="7">
        <f>'Flat Rate Revenue'!G134</f>
        <v>0</v>
      </c>
      <c r="AM134" s="7">
        <f>'Flat Rate Revenue'!H134</f>
        <v>0</v>
      </c>
      <c r="AN134" s="11">
        <v>1</v>
      </c>
      <c r="AQ134">
        <f>IF('Flat Rate Revenue'!I134="Annual", 1, 2)</f>
        <v>2</v>
      </c>
      <c r="AR134" s="87">
        <f>'Flat Rate Revenue'!L134</f>
        <v>0</v>
      </c>
      <c r="AS134">
        <f>'Flat Rate Revenue'!T134</f>
        <v>0</v>
      </c>
      <c r="AU134" s="20" t="str">
        <f>'Filing Information'!$O$2</f>
        <v>_0</v>
      </c>
      <c r="AV134" t="e">
        <f>VLOOKUP('Flat Rate Revenue'!C134,'Filing Information'!$B$47:$C$102, 2, 0)</f>
        <v>#N/A</v>
      </c>
      <c r="AW134">
        <v>3</v>
      </c>
      <c r="AX134" s="7">
        <f>'Flat Rate Revenue'!G134</f>
        <v>0</v>
      </c>
      <c r="AY134" s="7">
        <f>'Flat Rate Revenue'!H134</f>
        <v>0</v>
      </c>
      <c r="AZ134" s="11">
        <v>1</v>
      </c>
      <c r="BC134">
        <f>IF('Flat Rate Revenue'!I134="Annual", 1, 2)</f>
        <v>2</v>
      </c>
      <c r="BD134" s="87">
        <f>'Flat Rate Revenue'!M134</f>
        <v>0</v>
      </c>
      <c r="BE134">
        <f>'Flat Rate Revenue'!U134</f>
        <v>0</v>
      </c>
    </row>
    <row r="135" spans="3:57" x14ac:dyDescent="0.25">
      <c r="C135" s="72"/>
      <c r="D135" s="102"/>
      <c r="E135" s="102"/>
      <c r="F135" s="102"/>
      <c r="G135" s="73"/>
      <c r="H135" s="73"/>
      <c r="I135" s="102"/>
      <c r="J135" s="74"/>
      <c r="K135" s="75"/>
      <c r="L135" s="75"/>
      <c r="M135" s="75"/>
      <c r="P135" s="9">
        <f t="shared" si="6"/>
        <v>1</v>
      </c>
      <c r="Q135" s="8">
        <f t="shared" si="7"/>
        <v>0</v>
      </c>
      <c r="R135" s="8">
        <f t="shared" si="8"/>
        <v>0</v>
      </c>
      <c r="S135" s="8">
        <f t="shared" si="9"/>
        <v>0</v>
      </c>
      <c r="T135" s="8">
        <f t="shared" si="10"/>
        <v>0</v>
      </c>
      <c r="U135" s="8">
        <f t="shared" si="11"/>
        <v>0</v>
      </c>
      <c r="W135" s="20" t="str">
        <f>'Filing Information'!$O$2</f>
        <v>_0</v>
      </c>
      <c r="X135" t="e">
        <f>VLOOKUP('Flat Rate Revenue'!C135,'Filing Information'!$B$47:$C$102, 2, 0)</f>
        <v>#N/A</v>
      </c>
      <c r="Y135">
        <v>1</v>
      </c>
      <c r="Z135" s="7">
        <f>'Flat Rate Revenue'!G135</f>
        <v>0</v>
      </c>
      <c r="AA135" s="7">
        <f>'Flat Rate Revenue'!H135</f>
        <v>0</v>
      </c>
      <c r="AB135" s="11">
        <v>1</v>
      </c>
      <c r="AE135">
        <f>IF('Flat Rate Revenue'!I135="Annual", 1, 2)</f>
        <v>2</v>
      </c>
      <c r="AF135" s="87">
        <f>'Flat Rate Revenue'!K135</f>
        <v>0</v>
      </c>
      <c r="AG135">
        <f>'Flat Rate Revenue'!S135</f>
        <v>0</v>
      </c>
      <c r="AI135" s="20" t="str">
        <f>'Filing Information'!$O$2</f>
        <v>_0</v>
      </c>
      <c r="AJ135" t="e">
        <f>VLOOKUP('Flat Rate Revenue'!C135,'Filing Information'!$B$47:$C$102, 2, 0)</f>
        <v>#N/A</v>
      </c>
      <c r="AK135">
        <v>2</v>
      </c>
      <c r="AL135" s="7">
        <f>'Flat Rate Revenue'!G135</f>
        <v>0</v>
      </c>
      <c r="AM135" s="7">
        <f>'Flat Rate Revenue'!H135</f>
        <v>0</v>
      </c>
      <c r="AN135" s="11">
        <v>1</v>
      </c>
      <c r="AQ135">
        <f>IF('Flat Rate Revenue'!I135="Annual", 1, 2)</f>
        <v>2</v>
      </c>
      <c r="AR135" s="87">
        <f>'Flat Rate Revenue'!L135</f>
        <v>0</v>
      </c>
      <c r="AS135">
        <f>'Flat Rate Revenue'!T135</f>
        <v>0</v>
      </c>
      <c r="AU135" s="20" t="str">
        <f>'Filing Information'!$O$2</f>
        <v>_0</v>
      </c>
      <c r="AV135" t="e">
        <f>VLOOKUP('Flat Rate Revenue'!C135,'Filing Information'!$B$47:$C$102, 2, 0)</f>
        <v>#N/A</v>
      </c>
      <c r="AW135">
        <v>3</v>
      </c>
      <c r="AX135" s="7">
        <f>'Flat Rate Revenue'!G135</f>
        <v>0</v>
      </c>
      <c r="AY135" s="7">
        <f>'Flat Rate Revenue'!H135</f>
        <v>0</v>
      </c>
      <c r="AZ135" s="11">
        <v>1</v>
      </c>
      <c r="BC135">
        <f>IF('Flat Rate Revenue'!I135="Annual", 1, 2)</f>
        <v>2</v>
      </c>
      <c r="BD135" s="87">
        <f>'Flat Rate Revenue'!M135</f>
        <v>0</v>
      </c>
      <c r="BE135">
        <f>'Flat Rate Revenue'!U135</f>
        <v>0</v>
      </c>
    </row>
    <row r="136" spans="3:57" x14ac:dyDescent="0.25">
      <c r="C136" s="72"/>
      <c r="D136" s="102"/>
      <c r="E136" s="102"/>
      <c r="F136" s="102"/>
      <c r="G136" s="73"/>
      <c r="H136" s="73"/>
      <c r="I136" s="102"/>
      <c r="J136" s="74"/>
      <c r="K136" s="75"/>
      <c r="L136" s="75"/>
      <c r="M136" s="75"/>
      <c r="P136" s="9">
        <f t="shared" si="6"/>
        <v>1</v>
      </c>
      <c r="Q136" s="8">
        <f t="shared" si="7"/>
        <v>0</v>
      </c>
      <c r="R136" s="8">
        <f t="shared" si="8"/>
        <v>0</v>
      </c>
      <c r="S136" s="8">
        <f t="shared" si="9"/>
        <v>0</v>
      </c>
      <c r="T136" s="8">
        <f t="shared" si="10"/>
        <v>0</v>
      </c>
      <c r="U136" s="8">
        <f t="shared" si="11"/>
        <v>0</v>
      </c>
      <c r="W136" s="20" t="str">
        <f>'Filing Information'!$O$2</f>
        <v>_0</v>
      </c>
      <c r="X136" t="e">
        <f>VLOOKUP('Flat Rate Revenue'!C136,'Filing Information'!$B$47:$C$102, 2, 0)</f>
        <v>#N/A</v>
      </c>
      <c r="Y136">
        <v>1</v>
      </c>
      <c r="Z136" s="7">
        <f>'Flat Rate Revenue'!G136</f>
        <v>0</v>
      </c>
      <c r="AA136" s="7">
        <f>'Flat Rate Revenue'!H136</f>
        <v>0</v>
      </c>
      <c r="AB136" s="11">
        <v>1</v>
      </c>
      <c r="AE136">
        <f>IF('Flat Rate Revenue'!I136="Annual", 1, 2)</f>
        <v>2</v>
      </c>
      <c r="AF136" s="87">
        <f>'Flat Rate Revenue'!K136</f>
        <v>0</v>
      </c>
      <c r="AG136">
        <f>'Flat Rate Revenue'!S136</f>
        <v>0</v>
      </c>
      <c r="AI136" s="20" t="str">
        <f>'Filing Information'!$O$2</f>
        <v>_0</v>
      </c>
      <c r="AJ136" t="e">
        <f>VLOOKUP('Flat Rate Revenue'!C136,'Filing Information'!$B$47:$C$102, 2, 0)</f>
        <v>#N/A</v>
      </c>
      <c r="AK136">
        <v>2</v>
      </c>
      <c r="AL136" s="7">
        <f>'Flat Rate Revenue'!G136</f>
        <v>0</v>
      </c>
      <c r="AM136" s="7">
        <f>'Flat Rate Revenue'!H136</f>
        <v>0</v>
      </c>
      <c r="AN136" s="11">
        <v>1</v>
      </c>
      <c r="AQ136">
        <f>IF('Flat Rate Revenue'!I136="Annual", 1, 2)</f>
        <v>2</v>
      </c>
      <c r="AR136" s="87">
        <f>'Flat Rate Revenue'!L136</f>
        <v>0</v>
      </c>
      <c r="AS136">
        <f>'Flat Rate Revenue'!T136</f>
        <v>0</v>
      </c>
      <c r="AU136" s="20" t="str">
        <f>'Filing Information'!$O$2</f>
        <v>_0</v>
      </c>
      <c r="AV136" t="e">
        <f>VLOOKUP('Flat Rate Revenue'!C136,'Filing Information'!$B$47:$C$102, 2, 0)</f>
        <v>#N/A</v>
      </c>
      <c r="AW136">
        <v>3</v>
      </c>
      <c r="AX136" s="7">
        <f>'Flat Rate Revenue'!G136</f>
        <v>0</v>
      </c>
      <c r="AY136" s="7">
        <f>'Flat Rate Revenue'!H136</f>
        <v>0</v>
      </c>
      <c r="AZ136" s="11">
        <v>1</v>
      </c>
      <c r="BC136">
        <f>IF('Flat Rate Revenue'!I136="Annual", 1, 2)</f>
        <v>2</v>
      </c>
      <c r="BD136" s="87">
        <f>'Flat Rate Revenue'!M136</f>
        <v>0</v>
      </c>
      <c r="BE136">
        <f>'Flat Rate Revenue'!U136</f>
        <v>0</v>
      </c>
    </row>
    <row r="137" spans="3:57" x14ac:dyDescent="0.25">
      <c r="C137" s="72"/>
      <c r="D137" s="102"/>
      <c r="E137" s="102"/>
      <c r="F137" s="102"/>
      <c r="G137" s="73"/>
      <c r="H137" s="73"/>
      <c r="I137" s="102"/>
      <c r="J137" s="74"/>
      <c r="K137" s="75"/>
      <c r="L137" s="75"/>
      <c r="M137" s="75"/>
      <c r="P137" s="9">
        <f t="shared" si="6"/>
        <v>1</v>
      </c>
      <c r="Q137" s="8">
        <f t="shared" si="7"/>
        <v>0</v>
      </c>
      <c r="R137" s="8">
        <f t="shared" si="8"/>
        <v>0</v>
      </c>
      <c r="S137" s="8">
        <f t="shared" si="9"/>
        <v>0</v>
      </c>
      <c r="T137" s="8">
        <f t="shared" si="10"/>
        <v>0</v>
      </c>
      <c r="U137" s="8">
        <f t="shared" si="11"/>
        <v>0</v>
      </c>
      <c r="W137" s="20" t="str">
        <f>'Filing Information'!$O$2</f>
        <v>_0</v>
      </c>
      <c r="X137" t="e">
        <f>VLOOKUP('Flat Rate Revenue'!C137,'Filing Information'!$B$47:$C$102, 2, 0)</f>
        <v>#N/A</v>
      </c>
      <c r="Y137">
        <v>1</v>
      </c>
      <c r="Z137" s="7">
        <f>'Flat Rate Revenue'!G137</f>
        <v>0</v>
      </c>
      <c r="AA137" s="7">
        <f>'Flat Rate Revenue'!H137</f>
        <v>0</v>
      </c>
      <c r="AB137" s="11">
        <v>1</v>
      </c>
      <c r="AE137">
        <f>IF('Flat Rate Revenue'!I137="Annual", 1, 2)</f>
        <v>2</v>
      </c>
      <c r="AF137" s="87">
        <f>'Flat Rate Revenue'!K137</f>
        <v>0</v>
      </c>
      <c r="AG137">
        <f>'Flat Rate Revenue'!S137</f>
        <v>0</v>
      </c>
      <c r="AI137" s="20" t="str">
        <f>'Filing Information'!$O$2</f>
        <v>_0</v>
      </c>
      <c r="AJ137" t="e">
        <f>VLOOKUP('Flat Rate Revenue'!C137,'Filing Information'!$B$47:$C$102, 2, 0)</f>
        <v>#N/A</v>
      </c>
      <c r="AK137">
        <v>2</v>
      </c>
      <c r="AL137" s="7">
        <f>'Flat Rate Revenue'!G137</f>
        <v>0</v>
      </c>
      <c r="AM137" s="7">
        <f>'Flat Rate Revenue'!H137</f>
        <v>0</v>
      </c>
      <c r="AN137" s="11">
        <v>1</v>
      </c>
      <c r="AQ137">
        <f>IF('Flat Rate Revenue'!I137="Annual", 1, 2)</f>
        <v>2</v>
      </c>
      <c r="AR137" s="87">
        <f>'Flat Rate Revenue'!L137</f>
        <v>0</v>
      </c>
      <c r="AS137">
        <f>'Flat Rate Revenue'!T137</f>
        <v>0</v>
      </c>
      <c r="AU137" s="20" t="str">
        <f>'Filing Information'!$O$2</f>
        <v>_0</v>
      </c>
      <c r="AV137" t="e">
        <f>VLOOKUP('Flat Rate Revenue'!C137,'Filing Information'!$B$47:$C$102, 2, 0)</f>
        <v>#N/A</v>
      </c>
      <c r="AW137">
        <v>3</v>
      </c>
      <c r="AX137" s="7">
        <f>'Flat Rate Revenue'!G137</f>
        <v>0</v>
      </c>
      <c r="AY137" s="7">
        <f>'Flat Rate Revenue'!H137</f>
        <v>0</v>
      </c>
      <c r="AZ137" s="11">
        <v>1</v>
      </c>
      <c r="BC137">
        <f>IF('Flat Rate Revenue'!I137="Annual", 1, 2)</f>
        <v>2</v>
      </c>
      <c r="BD137" s="87">
        <f>'Flat Rate Revenue'!M137</f>
        <v>0</v>
      </c>
      <c r="BE137">
        <f>'Flat Rate Revenue'!U137</f>
        <v>0</v>
      </c>
    </row>
    <row r="138" spans="3:57" x14ac:dyDescent="0.25">
      <c r="C138" s="72"/>
      <c r="D138" s="102"/>
      <c r="E138" s="102"/>
      <c r="F138" s="102"/>
      <c r="G138" s="73"/>
      <c r="H138" s="73"/>
      <c r="I138" s="102"/>
      <c r="J138" s="74"/>
      <c r="K138" s="75"/>
      <c r="L138" s="75"/>
      <c r="M138" s="75"/>
      <c r="P138" s="9">
        <f t="shared" si="6"/>
        <v>1</v>
      </c>
      <c r="Q138" s="8">
        <f t="shared" si="7"/>
        <v>0</v>
      </c>
      <c r="R138" s="8">
        <f t="shared" si="8"/>
        <v>0</v>
      </c>
      <c r="S138" s="8">
        <f t="shared" si="9"/>
        <v>0</v>
      </c>
      <c r="T138" s="8">
        <f t="shared" si="10"/>
        <v>0</v>
      </c>
      <c r="U138" s="8">
        <f t="shared" si="11"/>
        <v>0</v>
      </c>
      <c r="W138" s="20" t="str">
        <f>'Filing Information'!$O$2</f>
        <v>_0</v>
      </c>
      <c r="X138" t="e">
        <f>VLOOKUP('Flat Rate Revenue'!C138,'Filing Information'!$B$47:$C$102, 2, 0)</f>
        <v>#N/A</v>
      </c>
      <c r="Y138">
        <v>1</v>
      </c>
      <c r="Z138" s="7">
        <f>'Flat Rate Revenue'!G138</f>
        <v>0</v>
      </c>
      <c r="AA138" s="7">
        <f>'Flat Rate Revenue'!H138</f>
        <v>0</v>
      </c>
      <c r="AB138" s="11">
        <v>1</v>
      </c>
      <c r="AE138">
        <f>IF('Flat Rate Revenue'!I138="Annual", 1, 2)</f>
        <v>2</v>
      </c>
      <c r="AF138" s="87">
        <f>'Flat Rate Revenue'!K138</f>
        <v>0</v>
      </c>
      <c r="AG138">
        <f>'Flat Rate Revenue'!S138</f>
        <v>0</v>
      </c>
      <c r="AI138" s="20" t="str">
        <f>'Filing Information'!$O$2</f>
        <v>_0</v>
      </c>
      <c r="AJ138" t="e">
        <f>VLOOKUP('Flat Rate Revenue'!C138,'Filing Information'!$B$47:$C$102, 2, 0)</f>
        <v>#N/A</v>
      </c>
      <c r="AK138">
        <v>2</v>
      </c>
      <c r="AL138" s="7">
        <f>'Flat Rate Revenue'!G138</f>
        <v>0</v>
      </c>
      <c r="AM138" s="7">
        <f>'Flat Rate Revenue'!H138</f>
        <v>0</v>
      </c>
      <c r="AN138" s="11">
        <v>1</v>
      </c>
      <c r="AQ138">
        <f>IF('Flat Rate Revenue'!I138="Annual", 1, 2)</f>
        <v>2</v>
      </c>
      <c r="AR138" s="87">
        <f>'Flat Rate Revenue'!L138</f>
        <v>0</v>
      </c>
      <c r="AS138">
        <f>'Flat Rate Revenue'!T138</f>
        <v>0</v>
      </c>
      <c r="AU138" s="20" t="str">
        <f>'Filing Information'!$O$2</f>
        <v>_0</v>
      </c>
      <c r="AV138" t="e">
        <f>VLOOKUP('Flat Rate Revenue'!C138,'Filing Information'!$B$47:$C$102, 2, 0)</f>
        <v>#N/A</v>
      </c>
      <c r="AW138">
        <v>3</v>
      </c>
      <c r="AX138" s="7">
        <f>'Flat Rate Revenue'!G138</f>
        <v>0</v>
      </c>
      <c r="AY138" s="7">
        <f>'Flat Rate Revenue'!H138</f>
        <v>0</v>
      </c>
      <c r="AZ138" s="11">
        <v>1</v>
      </c>
      <c r="BC138">
        <f>IF('Flat Rate Revenue'!I138="Annual", 1, 2)</f>
        <v>2</v>
      </c>
      <c r="BD138" s="87">
        <f>'Flat Rate Revenue'!M138</f>
        <v>0</v>
      </c>
      <c r="BE138">
        <f>'Flat Rate Revenue'!U138</f>
        <v>0</v>
      </c>
    </row>
    <row r="139" spans="3:57" x14ac:dyDescent="0.25">
      <c r="C139" s="72"/>
      <c r="D139" s="102"/>
      <c r="E139" s="102"/>
      <c r="F139" s="102"/>
      <c r="G139" s="73"/>
      <c r="H139" s="73"/>
      <c r="I139" s="102"/>
      <c r="J139" s="74"/>
      <c r="K139" s="75"/>
      <c r="L139" s="75"/>
      <c r="M139" s="75"/>
      <c r="P139" s="9">
        <f t="shared" si="6"/>
        <v>1</v>
      </c>
      <c r="Q139" s="8">
        <f t="shared" si="7"/>
        <v>0</v>
      </c>
      <c r="R139" s="8">
        <f t="shared" si="8"/>
        <v>0</v>
      </c>
      <c r="S139" s="8">
        <f t="shared" si="9"/>
        <v>0</v>
      </c>
      <c r="T139" s="8">
        <f t="shared" si="10"/>
        <v>0</v>
      </c>
      <c r="U139" s="8">
        <f t="shared" si="11"/>
        <v>0</v>
      </c>
      <c r="W139" s="20" t="str">
        <f>'Filing Information'!$O$2</f>
        <v>_0</v>
      </c>
      <c r="X139" t="e">
        <f>VLOOKUP('Flat Rate Revenue'!C139,'Filing Information'!$B$47:$C$102, 2, 0)</f>
        <v>#N/A</v>
      </c>
      <c r="Y139">
        <v>1</v>
      </c>
      <c r="Z139" s="7">
        <f>'Flat Rate Revenue'!G139</f>
        <v>0</v>
      </c>
      <c r="AA139" s="7">
        <f>'Flat Rate Revenue'!H139</f>
        <v>0</v>
      </c>
      <c r="AB139" s="11">
        <v>1</v>
      </c>
      <c r="AE139">
        <f>IF('Flat Rate Revenue'!I139="Annual", 1, 2)</f>
        <v>2</v>
      </c>
      <c r="AF139" s="87">
        <f>'Flat Rate Revenue'!K139</f>
        <v>0</v>
      </c>
      <c r="AG139">
        <f>'Flat Rate Revenue'!S139</f>
        <v>0</v>
      </c>
      <c r="AI139" s="20" t="str">
        <f>'Filing Information'!$O$2</f>
        <v>_0</v>
      </c>
      <c r="AJ139" t="e">
        <f>VLOOKUP('Flat Rate Revenue'!C139,'Filing Information'!$B$47:$C$102, 2, 0)</f>
        <v>#N/A</v>
      </c>
      <c r="AK139">
        <v>2</v>
      </c>
      <c r="AL139" s="7">
        <f>'Flat Rate Revenue'!G139</f>
        <v>0</v>
      </c>
      <c r="AM139" s="7">
        <f>'Flat Rate Revenue'!H139</f>
        <v>0</v>
      </c>
      <c r="AN139" s="11">
        <v>1</v>
      </c>
      <c r="AQ139">
        <f>IF('Flat Rate Revenue'!I139="Annual", 1, 2)</f>
        <v>2</v>
      </c>
      <c r="AR139" s="87">
        <f>'Flat Rate Revenue'!L139</f>
        <v>0</v>
      </c>
      <c r="AS139">
        <f>'Flat Rate Revenue'!T139</f>
        <v>0</v>
      </c>
      <c r="AU139" s="20" t="str">
        <f>'Filing Information'!$O$2</f>
        <v>_0</v>
      </c>
      <c r="AV139" t="e">
        <f>VLOOKUP('Flat Rate Revenue'!C139,'Filing Information'!$B$47:$C$102, 2, 0)</f>
        <v>#N/A</v>
      </c>
      <c r="AW139">
        <v>3</v>
      </c>
      <c r="AX139" s="7">
        <f>'Flat Rate Revenue'!G139</f>
        <v>0</v>
      </c>
      <c r="AY139" s="7">
        <f>'Flat Rate Revenue'!H139</f>
        <v>0</v>
      </c>
      <c r="AZ139" s="11">
        <v>1</v>
      </c>
      <c r="BC139">
        <f>IF('Flat Rate Revenue'!I139="Annual", 1, 2)</f>
        <v>2</v>
      </c>
      <c r="BD139" s="87">
        <f>'Flat Rate Revenue'!M139</f>
        <v>0</v>
      </c>
      <c r="BE139">
        <f>'Flat Rate Revenue'!U139</f>
        <v>0</v>
      </c>
    </row>
    <row r="140" spans="3:57" x14ac:dyDescent="0.25">
      <c r="C140" s="72"/>
      <c r="D140" s="102"/>
      <c r="E140" s="102"/>
      <c r="F140" s="102"/>
      <c r="G140" s="73"/>
      <c r="H140" s="73"/>
      <c r="I140" s="102"/>
      <c r="J140" s="74"/>
      <c r="K140" s="75"/>
      <c r="L140" s="75"/>
      <c r="M140" s="75"/>
      <c r="P140" s="9">
        <f t="shared" si="6"/>
        <v>1</v>
      </c>
      <c r="Q140" s="8">
        <f t="shared" si="7"/>
        <v>0</v>
      </c>
      <c r="R140" s="8">
        <f t="shared" si="8"/>
        <v>0</v>
      </c>
      <c r="S140" s="8">
        <f t="shared" si="9"/>
        <v>0</v>
      </c>
      <c r="T140" s="8">
        <f t="shared" si="10"/>
        <v>0</v>
      </c>
      <c r="U140" s="8">
        <f t="shared" si="11"/>
        <v>0</v>
      </c>
      <c r="W140" s="20" t="str">
        <f>'Filing Information'!$O$2</f>
        <v>_0</v>
      </c>
      <c r="X140" t="e">
        <f>VLOOKUP('Flat Rate Revenue'!C140,'Filing Information'!$B$47:$C$102, 2, 0)</f>
        <v>#N/A</v>
      </c>
      <c r="Y140">
        <v>1</v>
      </c>
      <c r="Z140" s="7">
        <f>'Flat Rate Revenue'!G140</f>
        <v>0</v>
      </c>
      <c r="AA140" s="7">
        <f>'Flat Rate Revenue'!H140</f>
        <v>0</v>
      </c>
      <c r="AB140" s="11">
        <v>1</v>
      </c>
      <c r="AE140">
        <f>IF('Flat Rate Revenue'!I140="Annual", 1, 2)</f>
        <v>2</v>
      </c>
      <c r="AF140" s="87">
        <f>'Flat Rate Revenue'!K140</f>
        <v>0</v>
      </c>
      <c r="AG140">
        <f>'Flat Rate Revenue'!S140</f>
        <v>0</v>
      </c>
      <c r="AI140" s="20" t="str">
        <f>'Filing Information'!$O$2</f>
        <v>_0</v>
      </c>
      <c r="AJ140" t="e">
        <f>VLOOKUP('Flat Rate Revenue'!C140,'Filing Information'!$B$47:$C$102, 2, 0)</f>
        <v>#N/A</v>
      </c>
      <c r="AK140">
        <v>2</v>
      </c>
      <c r="AL140" s="7">
        <f>'Flat Rate Revenue'!G140</f>
        <v>0</v>
      </c>
      <c r="AM140" s="7">
        <f>'Flat Rate Revenue'!H140</f>
        <v>0</v>
      </c>
      <c r="AN140" s="11">
        <v>1</v>
      </c>
      <c r="AQ140">
        <f>IF('Flat Rate Revenue'!I140="Annual", 1, 2)</f>
        <v>2</v>
      </c>
      <c r="AR140" s="87">
        <f>'Flat Rate Revenue'!L140</f>
        <v>0</v>
      </c>
      <c r="AS140">
        <f>'Flat Rate Revenue'!T140</f>
        <v>0</v>
      </c>
      <c r="AU140" s="20" t="str">
        <f>'Filing Information'!$O$2</f>
        <v>_0</v>
      </c>
      <c r="AV140" t="e">
        <f>VLOOKUP('Flat Rate Revenue'!C140,'Filing Information'!$B$47:$C$102, 2, 0)</f>
        <v>#N/A</v>
      </c>
      <c r="AW140">
        <v>3</v>
      </c>
      <c r="AX140" s="7">
        <f>'Flat Rate Revenue'!G140</f>
        <v>0</v>
      </c>
      <c r="AY140" s="7">
        <f>'Flat Rate Revenue'!H140</f>
        <v>0</v>
      </c>
      <c r="AZ140" s="11">
        <v>1</v>
      </c>
      <c r="BC140">
        <f>IF('Flat Rate Revenue'!I140="Annual", 1, 2)</f>
        <v>2</v>
      </c>
      <c r="BD140" s="87">
        <f>'Flat Rate Revenue'!M140</f>
        <v>0</v>
      </c>
      <c r="BE140">
        <f>'Flat Rate Revenue'!U140</f>
        <v>0</v>
      </c>
    </row>
    <row r="141" spans="3:57" x14ac:dyDescent="0.25">
      <c r="C141" s="72"/>
      <c r="D141" s="102"/>
      <c r="E141" s="102"/>
      <c r="F141" s="102"/>
      <c r="G141" s="73"/>
      <c r="H141" s="73"/>
      <c r="I141" s="102"/>
      <c r="J141" s="74"/>
      <c r="K141" s="75"/>
      <c r="L141" s="75"/>
      <c r="M141" s="75"/>
      <c r="P141" s="9">
        <f t="shared" si="6"/>
        <v>1</v>
      </c>
      <c r="Q141" s="8">
        <f t="shared" si="7"/>
        <v>0</v>
      </c>
      <c r="R141" s="8">
        <f t="shared" si="8"/>
        <v>0</v>
      </c>
      <c r="S141" s="8">
        <f t="shared" si="9"/>
        <v>0</v>
      </c>
      <c r="T141" s="8">
        <f t="shared" si="10"/>
        <v>0</v>
      </c>
      <c r="U141" s="8">
        <f t="shared" si="11"/>
        <v>0</v>
      </c>
      <c r="W141" s="20" t="str">
        <f>'Filing Information'!$O$2</f>
        <v>_0</v>
      </c>
      <c r="X141" t="e">
        <f>VLOOKUP('Flat Rate Revenue'!C141,'Filing Information'!$B$47:$C$102, 2, 0)</f>
        <v>#N/A</v>
      </c>
      <c r="Y141">
        <v>1</v>
      </c>
      <c r="Z141" s="7">
        <f>'Flat Rate Revenue'!G141</f>
        <v>0</v>
      </c>
      <c r="AA141" s="7">
        <f>'Flat Rate Revenue'!H141</f>
        <v>0</v>
      </c>
      <c r="AB141" s="11">
        <v>1</v>
      </c>
      <c r="AE141">
        <f>IF('Flat Rate Revenue'!I141="Annual", 1, 2)</f>
        <v>2</v>
      </c>
      <c r="AF141" s="87">
        <f>'Flat Rate Revenue'!K141</f>
        <v>0</v>
      </c>
      <c r="AG141">
        <f>'Flat Rate Revenue'!S141</f>
        <v>0</v>
      </c>
      <c r="AI141" s="20" t="str">
        <f>'Filing Information'!$O$2</f>
        <v>_0</v>
      </c>
      <c r="AJ141" t="e">
        <f>VLOOKUP('Flat Rate Revenue'!C141,'Filing Information'!$B$47:$C$102, 2, 0)</f>
        <v>#N/A</v>
      </c>
      <c r="AK141">
        <v>2</v>
      </c>
      <c r="AL141" s="7">
        <f>'Flat Rate Revenue'!G141</f>
        <v>0</v>
      </c>
      <c r="AM141" s="7">
        <f>'Flat Rate Revenue'!H141</f>
        <v>0</v>
      </c>
      <c r="AN141" s="11">
        <v>1</v>
      </c>
      <c r="AQ141">
        <f>IF('Flat Rate Revenue'!I141="Annual", 1, 2)</f>
        <v>2</v>
      </c>
      <c r="AR141" s="87">
        <f>'Flat Rate Revenue'!L141</f>
        <v>0</v>
      </c>
      <c r="AS141">
        <f>'Flat Rate Revenue'!T141</f>
        <v>0</v>
      </c>
      <c r="AU141" s="20" t="str">
        <f>'Filing Information'!$O$2</f>
        <v>_0</v>
      </c>
      <c r="AV141" t="e">
        <f>VLOOKUP('Flat Rate Revenue'!C141,'Filing Information'!$B$47:$C$102, 2, 0)</f>
        <v>#N/A</v>
      </c>
      <c r="AW141">
        <v>3</v>
      </c>
      <c r="AX141" s="7">
        <f>'Flat Rate Revenue'!G141</f>
        <v>0</v>
      </c>
      <c r="AY141" s="7">
        <f>'Flat Rate Revenue'!H141</f>
        <v>0</v>
      </c>
      <c r="AZ141" s="11">
        <v>1</v>
      </c>
      <c r="BC141">
        <f>IF('Flat Rate Revenue'!I141="Annual", 1, 2)</f>
        <v>2</v>
      </c>
      <c r="BD141" s="87">
        <f>'Flat Rate Revenue'!M141</f>
        <v>0</v>
      </c>
      <c r="BE141">
        <f>'Flat Rate Revenue'!U141</f>
        <v>0</v>
      </c>
    </row>
    <row r="142" spans="3:57" x14ac:dyDescent="0.25">
      <c r="C142" s="72"/>
      <c r="D142" s="102"/>
      <c r="E142" s="102"/>
      <c r="F142" s="102"/>
      <c r="G142" s="73"/>
      <c r="H142" s="73"/>
      <c r="I142" s="102"/>
      <c r="J142" s="74"/>
      <c r="K142" s="75"/>
      <c r="L142" s="75"/>
      <c r="M142" s="75"/>
      <c r="P142" s="9">
        <f t="shared" si="6"/>
        <v>1</v>
      </c>
      <c r="Q142" s="8">
        <f t="shared" si="7"/>
        <v>0</v>
      </c>
      <c r="R142" s="8">
        <f t="shared" si="8"/>
        <v>0</v>
      </c>
      <c r="S142" s="8">
        <f t="shared" si="9"/>
        <v>0</v>
      </c>
      <c r="T142" s="8">
        <f t="shared" si="10"/>
        <v>0</v>
      </c>
      <c r="U142" s="8">
        <f t="shared" si="11"/>
        <v>0</v>
      </c>
      <c r="W142" s="20" t="str">
        <f>'Filing Information'!$O$2</f>
        <v>_0</v>
      </c>
      <c r="X142" t="e">
        <f>VLOOKUP('Flat Rate Revenue'!C142,'Filing Information'!$B$47:$C$102, 2, 0)</f>
        <v>#N/A</v>
      </c>
      <c r="Y142">
        <v>1</v>
      </c>
      <c r="Z142" s="7">
        <f>'Flat Rate Revenue'!G142</f>
        <v>0</v>
      </c>
      <c r="AA142" s="7">
        <f>'Flat Rate Revenue'!H142</f>
        <v>0</v>
      </c>
      <c r="AB142" s="11">
        <v>1</v>
      </c>
      <c r="AE142">
        <f>IF('Flat Rate Revenue'!I142="Annual", 1, 2)</f>
        <v>2</v>
      </c>
      <c r="AF142" s="87">
        <f>'Flat Rate Revenue'!K142</f>
        <v>0</v>
      </c>
      <c r="AG142">
        <f>'Flat Rate Revenue'!S142</f>
        <v>0</v>
      </c>
      <c r="AI142" s="20" t="str">
        <f>'Filing Information'!$O$2</f>
        <v>_0</v>
      </c>
      <c r="AJ142" t="e">
        <f>VLOOKUP('Flat Rate Revenue'!C142,'Filing Information'!$B$47:$C$102, 2, 0)</f>
        <v>#N/A</v>
      </c>
      <c r="AK142">
        <v>2</v>
      </c>
      <c r="AL142" s="7">
        <f>'Flat Rate Revenue'!G142</f>
        <v>0</v>
      </c>
      <c r="AM142" s="7">
        <f>'Flat Rate Revenue'!H142</f>
        <v>0</v>
      </c>
      <c r="AN142" s="11">
        <v>1</v>
      </c>
      <c r="AQ142">
        <f>IF('Flat Rate Revenue'!I142="Annual", 1, 2)</f>
        <v>2</v>
      </c>
      <c r="AR142" s="87">
        <f>'Flat Rate Revenue'!L142</f>
        <v>0</v>
      </c>
      <c r="AS142">
        <f>'Flat Rate Revenue'!T142</f>
        <v>0</v>
      </c>
      <c r="AU142" s="20" t="str">
        <f>'Filing Information'!$O$2</f>
        <v>_0</v>
      </c>
      <c r="AV142" t="e">
        <f>VLOOKUP('Flat Rate Revenue'!C142,'Filing Information'!$B$47:$C$102, 2, 0)</f>
        <v>#N/A</v>
      </c>
      <c r="AW142">
        <v>3</v>
      </c>
      <c r="AX142" s="7">
        <f>'Flat Rate Revenue'!G142</f>
        <v>0</v>
      </c>
      <c r="AY142" s="7">
        <f>'Flat Rate Revenue'!H142</f>
        <v>0</v>
      </c>
      <c r="AZ142" s="11">
        <v>1</v>
      </c>
      <c r="BC142">
        <f>IF('Flat Rate Revenue'!I142="Annual", 1, 2)</f>
        <v>2</v>
      </c>
      <c r="BD142" s="87">
        <f>'Flat Rate Revenue'!M142</f>
        <v>0</v>
      </c>
      <c r="BE142">
        <f>'Flat Rate Revenue'!U142</f>
        <v>0</v>
      </c>
    </row>
    <row r="143" spans="3:57" x14ac:dyDescent="0.25">
      <c r="C143" s="72"/>
      <c r="D143" s="102"/>
      <c r="E143" s="102"/>
      <c r="F143" s="102"/>
      <c r="G143" s="73"/>
      <c r="H143" s="73"/>
      <c r="I143" s="102"/>
      <c r="J143" s="74"/>
      <c r="K143" s="75"/>
      <c r="L143" s="75"/>
      <c r="M143" s="75"/>
      <c r="P143" s="9">
        <f t="shared" si="6"/>
        <v>1</v>
      </c>
      <c r="Q143" s="8">
        <f t="shared" si="7"/>
        <v>0</v>
      </c>
      <c r="R143" s="8">
        <f t="shared" si="8"/>
        <v>0</v>
      </c>
      <c r="S143" s="8">
        <f t="shared" si="9"/>
        <v>0</v>
      </c>
      <c r="T143" s="8">
        <f t="shared" si="10"/>
        <v>0</v>
      </c>
      <c r="U143" s="8">
        <f t="shared" si="11"/>
        <v>0</v>
      </c>
      <c r="W143" s="20" t="str">
        <f>'Filing Information'!$O$2</f>
        <v>_0</v>
      </c>
      <c r="X143" t="e">
        <f>VLOOKUP('Flat Rate Revenue'!C143,'Filing Information'!$B$47:$C$102, 2, 0)</f>
        <v>#N/A</v>
      </c>
      <c r="Y143">
        <v>1</v>
      </c>
      <c r="Z143" s="7">
        <f>'Flat Rate Revenue'!G143</f>
        <v>0</v>
      </c>
      <c r="AA143" s="7">
        <f>'Flat Rate Revenue'!H143</f>
        <v>0</v>
      </c>
      <c r="AB143" s="11">
        <v>1</v>
      </c>
      <c r="AE143">
        <f>IF('Flat Rate Revenue'!I143="Annual", 1, 2)</f>
        <v>2</v>
      </c>
      <c r="AF143" s="87">
        <f>'Flat Rate Revenue'!K143</f>
        <v>0</v>
      </c>
      <c r="AG143">
        <f>'Flat Rate Revenue'!S143</f>
        <v>0</v>
      </c>
      <c r="AI143" s="20" t="str">
        <f>'Filing Information'!$O$2</f>
        <v>_0</v>
      </c>
      <c r="AJ143" t="e">
        <f>VLOOKUP('Flat Rate Revenue'!C143,'Filing Information'!$B$47:$C$102, 2, 0)</f>
        <v>#N/A</v>
      </c>
      <c r="AK143">
        <v>2</v>
      </c>
      <c r="AL143" s="7">
        <f>'Flat Rate Revenue'!G143</f>
        <v>0</v>
      </c>
      <c r="AM143" s="7">
        <f>'Flat Rate Revenue'!H143</f>
        <v>0</v>
      </c>
      <c r="AN143" s="11">
        <v>1</v>
      </c>
      <c r="AQ143">
        <f>IF('Flat Rate Revenue'!I143="Annual", 1, 2)</f>
        <v>2</v>
      </c>
      <c r="AR143" s="87">
        <f>'Flat Rate Revenue'!L143</f>
        <v>0</v>
      </c>
      <c r="AS143">
        <f>'Flat Rate Revenue'!T143</f>
        <v>0</v>
      </c>
      <c r="AU143" s="20" t="str">
        <f>'Filing Information'!$O$2</f>
        <v>_0</v>
      </c>
      <c r="AV143" t="e">
        <f>VLOOKUP('Flat Rate Revenue'!C143,'Filing Information'!$B$47:$C$102, 2, 0)</f>
        <v>#N/A</v>
      </c>
      <c r="AW143">
        <v>3</v>
      </c>
      <c r="AX143" s="7">
        <f>'Flat Rate Revenue'!G143</f>
        <v>0</v>
      </c>
      <c r="AY143" s="7">
        <f>'Flat Rate Revenue'!H143</f>
        <v>0</v>
      </c>
      <c r="AZ143" s="11">
        <v>1</v>
      </c>
      <c r="BC143">
        <f>IF('Flat Rate Revenue'!I143="Annual", 1, 2)</f>
        <v>2</v>
      </c>
      <c r="BD143" s="87">
        <f>'Flat Rate Revenue'!M143</f>
        <v>0</v>
      </c>
      <c r="BE143">
        <f>'Flat Rate Revenue'!U143</f>
        <v>0</v>
      </c>
    </row>
    <row r="144" spans="3:57" x14ac:dyDescent="0.25">
      <c r="C144" s="72"/>
      <c r="D144" s="102"/>
      <c r="E144" s="102"/>
      <c r="F144" s="102"/>
      <c r="G144" s="73"/>
      <c r="H144" s="73"/>
      <c r="I144" s="102"/>
      <c r="J144" s="74"/>
      <c r="K144" s="75"/>
      <c r="L144" s="75"/>
      <c r="M144" s="75"/>
      <c r="P144" s="9">
        <f t="shared" si="6"/>
        <v>1</v>
      </c>
      <c r="Q144" s="8">
        <f t="shared" si="7"/>
        <v>0</v>
      </c>
      <c r="R144" s="8">
        <f t="shared" si="8"/>
        <v>0</v>
      </c>
      <c r="S144" s="8">
        <f t="shared" si="9"/>
        <v>0</v>
      </c>
      <c r="T144" s="8">
        <f t="shared" si="10"/>
        <v>0</v>
      </c>
      <c r="U144" s="8">
        <f t="shared" si="11"/>
        <v>0</v>
      </c>
      <c r="W144" s="20" t="str">
        <f>'Filing Information'!$O$2</f>
        <v>_0</v>
      </c>
      <c r="X144" t="e">
        <f>VLOOKUP('Flat Rate Revenue'!C144,'Filing Information'!$B$47:$C$102, 2, 0)</f>
        <v>#N/A</v>
      </c>
      <c r="Y144">
        <v>1</v>
      </c>
      <c r="Z144" s="7">
        <f>'Flat Rate Revenue'!G144</f>
        <v>0</v>
      </c>
      <c r="AA144" s="7">
        <f>'Flat Rate Revenue'!H144</f>
        <v>0</v>
      </c>
      <c r="AB144" s="11">
        <v>1</v>
      </c>
      <c r="AE144">
        <f>IF('Flat Rate Revenue'!I144="Annual", 1, 2)</f>
        <v>2</v>
      </c>
      <c r="AF144" s="87">
        <f>'Flat Rate Revenue'!K144</f>
        <v>0</v>
      </c>
      <c r="AG144">
        <f>'Flat Rate Revenue'!S144</f>
        <v>0</v>
      </c>
      <c r="AI144" s="20" t="str">
        <f>'Filing Information'!$O$2</f>
        <v>_0</v>
      </c>
      <c r="AJ144" t="e">
        <f>VLOOKUP('Flat Rate Revenue'!C144,'Filing Information'!$B$47:$C$102, 2, 0)</f>
        <v>#N/A</v>
      </c>
      <c r="AK144">
        <v>2</v>
      </c>
      <c r="AL144" s="7">
        <f>'Flat Rate Revenue'!G144</f>
        <v>0</v>
      </c>
      <c r="AM144" s="7">
        <f>'Flat Rate Revenue'!H144</f>
        <v>0</v>
      </c>
      <c r="AN144" s="11">
        <v>1</v>
      </c>
      <c r="AQ144">
        <f>IF('Flat Rate Revenue'!I144="Annual", 1, 2)</f>
        <v>2</v>
      </c>
      <c r="AR144" s="87">
        <f>'Flat Rate Revenue'!L144</f>
        <v>0</v>
      </c>
      <c r="AS144">
        <f>'Flat Rate Revenue'!T144</f>
        <v>0</v>
      </c>
      <c r="AU144" s="20" t="str">
        <f>'Filing Information'!$O$2</f>
        <v>_0</v>
      </c>
      <c r="AV144" t="e">
        <f>VLOOKUP('Flat Rate Revenue'!C144,'Filing Information'!$B$47:$C$102, 2, 0)</f>
        <v>#N/A</v>
      </c>
      <c r="AW144">
        <v>3</v>
      </c>
      <c r="AX144" s="7">
        <f>'Flat Rate Revenue'!G144</f>
        <v>0</v>
      </c>
      <c r="AY144" s="7">
        <f>'Flat Rate Revenue'!H144</f>
        <v>0</v>
      </c>
      <c r="AZ144" s="11">
        <v>1</v>
      </c>
      <c r="BC144">
        <f>IF('Flat Rate Revenue'!I144="Annual", 1, 2)</f>
        <v>2</v>
      </c>
      <c r="BD144" s="87">
        <f>'Flat Rate Revenue'!M144</f>
        <v>0</v>
      </c>
      <c r="BE144">
        <f>'Flat Rate Revenue'!U144</f>
        <v>0</v>
      </c>
    </row>
    <row r="145" spans="3:57" x14ac:dyDescent="0.25">
      <c r="C145" s="72"/>
      <c r="D145" s="102"/>
      <c r="E145" s="102"/>
      <c r="F145" s="102"/>
      <c r="G145" s="73"/>
      <c r="H145" s="73"/>
      <c r="I145" s="102"/>
      <c r="J145" s="74"/>
      <c r="K145" s="75"/>
      <c r="L145" s="75"/>
      <c r="M145" s="75"/>
      <c r="P145" s="9">
        <f t="shared" si="6"/>
        <v>1</v>
      </c>
      <c r="Q145" s="8">
        <f t="shared" si="7"/>
        <v>0</v>
      </c>
      <c r="R145" s="8">
        <f t="shared" si="8"/>
        <v>0</v>
      </c>
      <c r="S145" s="8">
        <f t="shared" si="9"/>
        <v>0</v>
      </c>
      <c r="T145" s="8">
        <f t="shared" si="10"/>
        <v>0</v>
      </c>
      <c r="U145" s="8">
        <f t="shared" si="11"/>
        <v>0</v>
      </c>
      <c r="W145" s="20" t="str">
        <f>'Filing Information'!$O$2</f>
        <v>_0</v>
      </c>
      <c r="X145" t="e">
        <f>VLOOKUP('Flat Rate Revenue'!C145,'Filing Information'!$B$47:$C$102, 2, 0)</f>
        <v>#N/A</v>
      </c>
      <c r="Y145">
        <v>1</v>
      </c>
      <c r="Z145" s="7">
        <f>'Flat Rate Revenue'!G145</f>
        <v>0</v>
      </c>
      <c r="AA145" s="7">
        <f>'Flat Rate Revenue'!H145</f>
        <v>0</v>
      </c>
      <c r="AB145" s="11">
        <v>1</v>
      </c>
      <c r="AE145">
        <f>IF('Flat Rate Revenue'!I145="Annual", 1, 2)</f>
        <v>2</v>
      </c>
      <c r="AF145" s="87">
        <f>'Flat Rate Revenue'!K145</f>
        <v>0</v>
      </c>
      <c r="AG145">
        <f>'Flat Rate Revenue'!S145</f>
        <v>0</v>
      </c>
      <c r="AI145" s="20" t="str">
        <f>'Filing Information'!$O$2</f>
        <v>_0</v>
      </c>
      <c r="AJ145" t="e">
        <f>VLOOKUP('Flat Rate Revenue'!C145,'Filing Information'!$B$47:$C$102, 2, 0)</f>
        <v>#N/A</v>
      </c>
      <c r="AK145">
        <v>2</v>
      </c>
      <c r="AL145" s="7">
        <f>'Flat Rate Revenue'!G145</f>
        <v>0</v>
      </c>
      <c r="AM145" s="7">
        <f>'Flat Rate Revenue'!H145</f>
        <v>0</v>
      </c>
      <c r="AN145" s="11">
        <v>1</v>
      </c>
      <c r="AQ145">
        <f>IF('Flat Rate Revenue'!I145="Annual", 1, 2)</f>
        <v>2</v>
      </c>
      <c r="AR145" s="87">
        <f>'Flat Rate Revenue'!L145</f>
        <v>0</v>
      </c>
      <c r="AS145">
        <f>'Flat Rate Revenue'!T145</f>
        <v>0</v>
      </c>
      <c r="AU145" s="20" t="str">
        <f>'Filing Information'!$O$2</f>
        <v>_0</v>
      </c>
      <c r="AV145" t="e">
        <f>VLOOKUP('Flat Rate Revenue'!C145,'Filing Information'!$B$47:$C$102, 2, 0)</f>
        <v>#N/A</v>
      </c>
      <c r="AW145">
        <v>3</v>
      </c>
      <c r="AX145" s="7">
        <f>'Flat Rate Revenue'!G145</f>
        <v>0</v>
      </c>
      <c r="AY145" s="7">
        <f>'Flat Rate Revenue'!H145</f>
        <v>0</v>
      </c>
      <c r="AZ145" s="11">
        <v>1</v>
      </c>
      <c r="BC145">
        <f>IF('Flat Rate Revenue'!I145="Annual", 1, 2)</f>
        <v>2</v>
      </c>
      <c r="BD145" s="87">
        <f>'Flat Rate Revenue'!M145</f>
        <v>0</v>
      </c>
      <c r="BE145">
        <f>'Flat Rate Revenue'!U145</f>
        <v>0</v>
      </c>
    </row>
    <row r="146" spans="3:57" x14ac:dyDescent="0.25">
      <c r="C146" s="72"/>
      <c r="D146" s="102"/>
      <c r="E146" s="102"/>
      <c r="F146" s="102"/>
      <c r="G146" s="73"/>
      <c r="H146" s="73"/>
      <c r="I146" s="102"/>
      <c r="J146" s="74"/>
      <c r="K146" s="75"/>
      <c r="L146" s="75"/>
      <c r="M146" s="75"/>
      <c r="P146" s="9">
        <f t="shared" si="6"/>
        <v>1</v>
      </c>
      <c r="Q146" s="8">
        <f t="shared" si="7"/>
        <v>0</v>
      </c>
      <c r="R146" s="8">
        <f t="shared" si="8"/>
        <v>0</v>
      </c>
      <c r="S146" s="8">
        <f t="shared" si="9"/>
        <v>0</v>
      </c>
      <c r="T146" s="8">
        <f t="shared" si="10"/>
        <v>0</v>
      </c>
      <c r="U146" s="8">
        <f t="shared" si="11"/>
        <v>0</v>
      </c>
      <c r="W146" s="20" t="str">
        <f>'Filing Information'!$O$2</f>
        <v>_0</v>
      </c>
      <c r="X146" t="e">
        <f>VLOOKUP('Flat Rate Revenue'!C146,'Filing Information'!$B$47:$C$102, 2, 0)</f>
        <v>#N/A</v>
      </c>
      <c r="Y146">
        <v>1</v>
      </c>
      <c r="Z146" s="7">
        <f>'Flat Rate Revenue'!G146</f>
        <v>0</v>
      </c>
      <c r="AA146" s="7">
        <f>'Flat Rate Revenue'!H146</f>
        <v>0</v>
      </c>
      <c r="AB146" s="11">
        <v>1</v>
      </c>
      <c r="AE146">
        <f>IF('Flat Rate Revenue'!I146="Annual", 1, 2)</f>
        <v>2</v>
      </c>
      <c r="AF146" s="87">
        <f>'Flat Rate Revenue'!K146</f>
        <v>0</v>
      </c>
      <c r="AG146">
        <f>'Flat Rate Revenue'!S146</f>
        <v>0</v>
      </c>
      <c r="AI146" s="20" t="str">
        <f>'Filing Information'!$O$2</f>
        <v>_0</v>
      </c>
      <c r="AJ146" t="e">
        <f>VLOOKUP('Flat Rate Revenue'!C146,'Filing Information'!$B$47:$C$102, 2, 0)</f>
        <v>#N/A</v>
      </c>
      <c r="AK146">
        <v>2</v>
      </c>
      <c r="AL146" s="7">
        <f>'Flat Rate Revenue'!G146</f>
        <v>0</v>
      </c>
      <c r="AM146" s="7">
        <f>'Flat Rate Revenue'!H146</f>
        <v>0</v>
      </c>
      <c r="AN146" s="11">
        <v>1</v>
      </c>
      <c r="AQ146">
        <f>IF('Flat Rate Revenue'!I146="Annual", 1, 2)</f>
        <v>2</v>
      </c>
      <c r="AR146" s="87">
        <f>'Flat Rate Revenue'!L146</f>
        <v>0</v>
      </c>
      <c r="AS146">
        <f>'Flat Rate Revenue'!T146</f>
        <v>0</v>
      </c>
      <c r="AU146" s="20" t="str">
        <f>'Filing Information'!$O$2</f>
        <v>_0</v>
      </c>
      <c r="AV146" t="e">
        <f>VLOOKUP('Flat Rate Revenue'!C146,'Filing Information'!$B$47:$C$102, 2, 0)</f>
        <v>#N/A</v>
      </c>
      <c r="AW146">
        <v>3</v>
      </c>
      <c r="AX146" s="7">
        <f>'Flat Rate Revenue'!G146</f>
        <v>0</v>
      </c>
      <c r="AY146" s="7">
        <f>'Flat Rate Revenue'!H146</f>
        <v>0</v>
      </c>
      <c r="AZ146" s="11">
        <v>1</v>
      </c>
      <c r="BC146">
        <f>IF('Flat Rate Revenue'!I146="Annual", 1, 2)</f>
        <v>2</v>
      </c>
      <c r="BD146" s="87">
        <f>'Flat Rate Revenue'!M146</f>
        <v>0</v>
      </c>
      <c r="BE146">
        <f>'Flat Rate Revenue'!U146</f>
        <v>0</v>
      </c>
    </row>
    <row r="147" spans="3:57" x14ac:dyDescent="0.25">
      <c r="C147" s="72"/>
      <c r="D147" s="102"/>
      <c r="E147" s="102"/>
      <c r="F147" s="102"/>
      <c r="G147" s="73"/>
      <c r="H147" s="73"/>
      <c r="I147" s="102"/>
      <c r="J147" s="74"/>
      <c r="K147" s="75"/>
      <c r="L147" s="75"/>
      <c r="M147" s="75"/>
      <c r="P147" s="9">
        <f t="shared" si="6"/>
        <v>1</v>
      </c>
      <c r="Q147" s="8">
        <f t="shared" si="7"/>
        <v>0</v>
      </c>
      <c r="R147" s="8">
        <f t="shared" si="8"/>
        <v>0</v>
      </c>
      <c r="S147" s="8">
        <f t="shared" si="9"/>
        <v>0</v>
      </c>
      <c r="T147" s="8">
        <f t="shared" si="10"/>
        <v>0</v>
      </c>
      <c r="U147" s="8">
        <f t="shared" si="11"/>
        <v>0</v>
      </c>
      <c r="W147" s="20" t="str">
        <f>'Filing Information'!$O$2</f>
        <v>_0</v>
      </c>
      <c r="X147" t="e">
        <f>VLOOKUP('Flat Rate Revenue'!C147,'Filing Information'!$B$47:$C$102, 2, 0)</f>
        <v>#N/A</v>
      </c>
      <c r="Y147">
        <v>1</v>
      </c>
      <c r="Z147" s="7">
        <f>'Flat Rate Revenue'!G147</f>
        <v>0</v>
      </c>
      <c r="AA147" s="7">
        <f>'Flat Rate Revenue'!H147</f>
        <v>0</v>
      </c>
      <c r="AB147" s="11">
        <v>1</v>
      </c>
      <c r="AE147">
        <f>IF('Flat Rate Revenue'!I147="Annual", 1, 2)</f>
        <v>2</v>
      </c>
      <c r="AF147" s="87">
        <f>'Flat Rate Revenue'!K147</f>
        <v>0</v>
      </c>
      <c r="AG147">
        <f>'Flat Rate Revenue'!S147</f>
        <v>0</v>
      </c>
      <c r="AI147" s="20" t="str">
        <f>'Filing Information'!$O$2</f>
        <v>_0</v>
      </c>
      <c r="AJ147" t="e">
        <f>VLOOKUP('Flat Rate Revenue'!C147,'Filing Information'!$B$47:$C$102, 2, 0)</f>
        <v>#N/A</v>
      </c>
      <c r="AK147">
        <v>2</v>
      </c>
      <c r="AL147" s="7">
        <f>'Flat Rate Revenue'!G147</f>
        <v>0</v>
      </c>
      <c r="AM147" s="7">
        <f>'Flat Rate Revenue'!H147</f>
        <v>0</v>
      </c>
      <c r="AN147" s="11">
        <v>1</v>
      </c>
      <c r="AQ147">
        <f>IF('Flat Rate Revenue'!I147="Annual", 1, 2)</f>
        <v>2</v>
      </c>
      <c r="AR147" s="87">
        <f>'Flat Rate Revenue'!L147</f>
        <v>0</v>
      </c>
      <c r="AS147">
        <f>'Flat Rate Revenue'!T147</f>
        <v>0</v>
      </c>
      <c r="AU147" s="20" t="str">
        <f>'Filing Information'!$O$2</f>
        <v>_0</v>
      </c>
      <c r="AV147" t="e">
        <f>VLOOKUP('Flat Rate Revenue'!C147,'Filing Information'!$B$47:$C$102, 2, 0)</f>
        <v>#N/A</v>
      </c>
      <c r="AW147">
        <v>3</v>
      </c>
      <c r="AX147" s="7">
        <f>'Flat Rate Revenue'!G147</f>
        <v>0</v>
      </c>
      <c r="AY147" s="7">
        <f>'Flat Rate Revenue'!H147</f>
        <v>0</v>
      </c>
      <c r="AZ147" s="11">
        <v>1</v>
      </c>
      <c r="BC147">
        <f>IF('Flat Rate Revenue'!I147="Annual", 1, 2)</f>
        <v>2</v>
      </c>
      <c r="BD147" s="87">
        <f>'Flat Rate Revenue'!M147</f>
        <v>0</v>
      </c>
      <c r="BE147">
        <f>'Flat Rate Revenue'!U147</f>
        <v>0</v>
      </c>
    </row>
    <row r="148" spans="3:57" x14ac:dyDescent="0.25">
      <c r="C148" s="72"/>
      <c r="D148" s="102"/>
      <c r="E148" s="102"/>
      <c r="F148" s="102"/>
      <c r="G148" s="73"/>
      <c r="H148" s="73"/>
      <c r="I148" s="102"/>
      <c r="J148" s="74"/>
      <c r="K148" s="75"/>
      <c r="L148" s="75"/>
      <c r="M148" s="75"/>
      <c r="P148" s="9">
        <f t="shared" si="6"/>
        <v>1</v>
      </c>
      <c r="Q148" s="8">
        <f t="shared" si="7"/>
        <v>0</v>
      </c>
      <c r="R148" s="8">
        <f t="shared" si="8"/>
        <v>0</v>
      </c>
      <c r="S148" s="8">
        <f t="shared" si="9"/>
        <v>0</v>
      </c>
      <c r="T148" s="8">
        <f t="shared" si="10"/>
        <v>0</v>
      </c>
      <c r="U148" s="8">
        <f t="shared" si="11"/>
        <v>0</v>
      </c>
      <c r="W148" s="20" t="str">
        <f>'Filing Information'!$O$2</f>
        <v>_0</v>
      </c>
      <c r="X148" t="e">
        <f>VLOOKUP('Flat Rate Revenue'!C148,'Filing Information'!$B$47:$C$102, 2, 0)</f>
        <v>#N/A</v>
      </c>
      <c r="Y148">
        <v>1</v>
      </c>
      <c r="Z148" s="7">
        <f>'Flat Rate Revenue'!G148</f>
        <v>0</v>
      </c>
      <c r="AA148" s="7">
        <f>'Flat Rate Revenue'!H148</f>
        <v>0</v>
      </c>
      <c r="AB148" s="11">
        <v>1</v>
      </c>
      <c r="AE148">
        <f>IF('Flat Rate Revenue'!I148="Annual", 1, 2)</f>
        <v>2</v>
      </c>
      <c r="AF148" s="87">
        <f>'Flat Rate Revenue'!K148</f>
        <v>0</v>
      </c>
      <c r="AG148">
        <f>'Flat Rate Revenue'!S148</f>
        <v>0</v>
      </c>
      <c r="AI148" s="20" t="str">
        <f>'Filing Information'!$O$2</f>
        <v>_0</v>
      </c>
      <c r="AJ148" t="e">
        <f>VLOOKUP('Flat Rate Revenue'!C148,'Filing Information'!$B$47:$C$102, 2, 0)</f>
        <v>#N/A</v>
      </c>
      <c r="AK148">
        <v>2</v>
      </c>
      <c r="AL148" s="7">
        <f>'Flat Rate Revenue'!G148</f>
        <v>0</v>
      </c>
      <c r="AM148" s="7">
        <f>'Flat Rate Revenue'!H148</f>
        <v>0</v>
      </c>
      <c r="AN148" s="11">
        <v>1</v>
      </c>
      <c r="AQ148">
        <f>IF('Flat Rate Revenue'!I148="Annual", 1, 2)</f>
        <v>2</v>
      </c>
      <c r="AR148" s="87">
        <f>'Flat Rate Revenue'!L148</f>
        <v>0</v>
      </c>
      <c r="AS148">
        <f>'Flat Rate Revenue'!T148</f>
        <v>0</v>
      </c>
      <c r="AU148" s="20" t="str">
        <f>'Filing Information'!$O$2</f>
        <v>_0</v>
      </c>
      <c r="AV148" t="e">
        <f>VLOOKUP('Flat Rate Revenue'!C148,'Filing Information'!$B$47:$C$102, 2, 0)</f>
        <v>#N/A</v>
      </c>
      <c r="AW148">
        <v>3</v>
      </c>
      <c r="AX148" s="7">
        <f>'Flat Rate Revenue'!G148</f>
        <v>0</v>
      </c>
      <c r="AY148" s="7">
        <f>'Flat Rate Revenue'!H148</f>
        <v>0</v>
      </c>
      <c r="AZ148" s="11">
        <v>1</v>
      </c>
      <c r="BC148">
        <f>IF('Flat Rate Revenue'!I148="Annual", 1, 2)</f>
        <v>2</v>
      </c>
      <c r="BD148" s="87">
        <f>'Flat Rate Revenue'!M148</f>
        <v>0</v>
      </c>
      <c r="BE148">
        <f>'Flat Rate Revenue'!U148</f>
        <v>0</v>
      </c>
    </row>
    <row r="149" spans="3:57" x14ac:dyDescent="0.25">
      <c r="C149" s="72"/>
      <c r="D149" s="102"/>
      <c r="E149" s="102"/>
      <c r="F149" s="102"/>
      <c r="G149" s="73"/>
      <c r="H149" s="73"/>
      <c r="I149" s="102"/>
      <c r="J149" s="74"/>
      <c r="K149" s="75"/>
      <c r="L149" s="75"/>
      <c r="M149" s="75"/>
      <c r="P149" s="9">
        <f t="shared" si="6"/>
        <v>1</v>
      </c>
      <c r="Q149" s="8">
        <f t="shared" si="7"/>
        <v>0</v>
      </c>
      <c r="R149" s="8">
        <f t="shared" si="8"/>
        <v>0</v>
      </c>
      <c r="S149" s="8">
        <f t="shared" si="9"/>
        <v>0</v>
      </c>
      <c r="T149" s="8">
        <f t="shared" si="10"/>
        <v>0</v>
      </c>
      <c r="U149" s="8">
        <f t="shared" si="11"/>
        <v>0</v>
      </c>
      <c r="W149" s="20" t="str">
        <f>'Filing Information'!$O$2</f>
        <v>_0</v>
      </c>
      <c r="X149" t="e">
        <f>VLOOKUP('Flat Rate Revenue'!C149,'Filing Information'!$B$47:$C$102, 2, 0)</f>
        <v>#N/A</v>
      </c>
      <c r="Y149">
        <v>1</v>
      </c>
      <c r="Z149" s="7">
        <f>'Flat Rate Revenue'!G149</f>
        <v>0</v>
      </c>
      <c r="AA149" s="7">
        <f>'Flat Rate Revenue'!H149</f>
        <v>0</v>
      </c>
      <c r="AB149" s="11">
        <v>1</v>
      </c>
      <c r="AE149">
        <f>IF('Flat Rate Revenue'!I149="Annual", 1, 2)</f>
        <v>2</v>
      </c>
      <c r="AF149" s="87">
        <f>'Flat Rate Revenue'!K149</f>
        <v>0</v>
      </c>
      <c r="AG149">
        <f>'Flat Rate Revenue'!S149</f>
        <v>0</v>
      </c>
      <c r="AI149" s="20" t="str">
        <f>'Filing Information'!$O$2</f>
        <v>_0</v>
      </c>
      <c r="AJ149" t="e">
        <f>VLOOKUP('Flat Rate Revenue'!C149,'Filing Information'!$B$47:$C$102, 2, 0)</f>
        <v>#N/A</v>
      </c>
      <c r="AK149">
        <v>2</v>
      </c>
      <c r="AL149" s="7">
        <f>'Flat Rate Revenue'!G149</f>
        <v>0</v>
      </c>
      <c r="AM149" s="7">
        <f>'Flat Rate Revenue'!H149</f>
        <v>0</v>
      </c>
      <c r="AN149" s="11">
        <v>1</v>
      </c>
      <c r="AQ149">
        <f>IF('Flat Rate Revenue'!I149="Annual", 1, 2)</f>
        <v>2</v>
      </c>
      <c r="AR149" s="87">
        <f>'Flat Rate Revenue'!L149</f>
        <v>0</v>
      </c>
      <c r="AS149">
        <f>'Flat Rate Revenue'!T149</f>
        <v>0</v>
      </c>
      <c r="AU149" s="20" t="str">
        <f>'Filing Information'!$O$2</f>
        <v>_0</v>
      </c>
      <c r="AV149" t="e">
        <f>VLOOKUP('Flat Rate Revenue'!C149,'Filing Information'!$B$47:$C$102, 2, 0)</f>
        <v>#N/A</v>
      </c>
      <c r="AW149">
        <v>3</v>
      </c>
      <c r="AX149" s="7">
        <f>'Flat Rate Revenue'!G149</f>
        <v>0</v>
      </c>
      <c r="AY149" s="7">
        <f>'Flat Rate Revenue'!H149</f>
        <v>0</v>
      </c>
      <c r="AZ149" s="11">
        <v>1</v>
      </c>
      <c r="BC149">
        <f>IF('Flat Rate Revenue'!I149="Annual", 1, 2)</f>
        <v>2</v>
      </c>
      <c r="BD149" s="87">
        <f>'Flat Rate Revenue'!M149</f>
        <v>0</v>
      </c>
      <c r="BE149">
        <f>'Flat Rate Revenue'!U149</f>
        <v>0</v>
      </c>
    </row>
    <row r="150" spans="3:57" x14ac:dyDescent="0.25">
      <c r="C150" s="72"/>
      <c r="D150" s="102"/>
      <c r="E150" s="102"/>
      <c r="F150" s="102"/>
      <c r="G150" s="73"/>
      <c r="H150" s="73"/>
      <c r="I150" s="102"/>
      <c r="J150" s="74"/>
      <c r="K150" s="75"/>
      <c r="L150" s="75"/>
      <c r="M150" s="75"/>
      <c r="P150" s="9">
        <f t="shared" si="6"/>
        <v>1</v>
      </c>
      <c r="Q150" s="8">
        <f t="shared" si="7"/>
        <v>0</v>
      </c>
      <c r="R150" s="8">
        <f t="shared" si="8"/>
        <v>0</v>
      </c>
      <c r="S150" s="8">
        <f t="shared" si="9"/>
        <v>0</v>
      </c>
      <c r="T150" s="8">
        <f t="shared" si="10"/>
        <v>0</v>
      </c>
      <c r="U150" s="8">
        <f t="shared" si="11"/>
        <v>0</v>
      </c>
      <c r="W150" s="20" t="str">
        <f>'Filing Information'!$O$2</f>
        <v>_0</v>
      </c>
      <c r="X150" t="e">
        <f>VLOOKUP('Flat Rate Revenue'!C150,'Filing Information'!$B$47:$C$102, 2, 0)</f>
        <v>#N/A</v>
      </c>
      <c r="Y150">
        <v>1</v>
      </c>
      <c r="Z150" s="7">
        <f>'Flat Rate Revenue'!G150</f>
        <v>0</v>
      </c>
      <c r="AA150" s="7">
        <f>'Flat Rate Revenue'!H150</f>
        <v>0</v>
      </c>
      <c r="AB150" s="11">
        <v>1</v>
      </c>
      <c r="AE150">
        <f>IF('Flat Rate Revenue'!I150="Annual", 1, 2)</f>
        <v>2</v>
      </c>
      <c r="AF150" s="87">
        <f>'Flat Rate Revenue'!K150</f>
        <v>0</v>
      </c>
      <c r="AG150">
        <f>'Flat Rate Revenue'!S150</f>
        <v>0</v>
      </c>
      <c r="AI150" s="20" t="str">
        <f>'Filing Information'!$O$2</f>
        <v>_0</v>
      </c>
      <c r="AJ150" t="e">
        <f>VLOOKUP('Flat Rate Revenue'!C150,'Filing Information'!$B$47:$C$102, 2, 0)</f>
        <v>#N/A</v>
      </c>
      <c r="AK150">
        <v>2</v>
      </c>
      <c r="AL150" s="7">
        <f>'Flat Rate Revenue'!G150</f>
        <v>0</v>
      </c>
      <c r="AM150" s="7">
        <f>'Flat Rate Revenue'!H150</f>
        <v>0</v>
      </c>
      <c r="AN150" s="11">
        <v>1</v>
      </c>
      <c r="AQ150">
        <f>IF('Flat Rate Revenue'!I150="Annual", 1, 2)</f>
        <v>2</v>
      </c>
      <c r="AR150" s="87">
        <f>'Flat Rate Revenue'!L150</f>
        <v>0</v>
      </c>
      <c r="AS150">
        <f>'Flat Rate Revenue'!T150</f>
        <v>0</v>
      </c>
      <c r="AU150" s="20" t="str">
        <f>'Filing Information'!$O$2</f>
        <v>_0</v>
      </c>
      <c r="AV150" t="e">
        <f>VLOOKUP('Flat Rate Revenue'!C150,'Filing Information'!$B$47:$C$102, 2, 0)</f>
        <v>#N/A</v>
      </c>
      <c r="AW150">
        <v>3</v>
      </c>
      <c r="AX150" s="7">
        <f>'Flat Rate Revenue'!G150</f>
        <v>0</v>
      </c>
      <c r="AY150" s="7">
        <f>'Flat Rate Revenue'!H150</f>
        <v>0</v>
      </c>
      <c r="AZ150" s="11">
        <v>1</v>
      </c>
      <c r="BC150">
        <f>IF('Flat Rate Revenue'!I150="Annual", 1, 2)</f>
        <v>2</v>
      </c>
      <c r="BD150" s="87">
        <f>'Flat Rate Revenue'!M150</f>
        <v>0</v>
      </c>
      <c r="BE150">
        <f>'Flat Rate Revenue'!U150</f>
        <v>0</v>
      </c>
    </row>
    <row r="151" spans="3:57" x14ac:dyDescent="0.25">
      <c r="C151" s="72"/>
      <c r="D151" s="102"/>
      <c r="E151" s="102"/>
      <c r="F151" s="102"/>
      <c r="G151" s="73"/>
      <c r="H151" s="73"/>
      <c r="I151" s="102"/>
      <c r="J151" s="74"/>
      <c r="K151" s="75"/>
      <c r="L151" s="75"/>
      <c r="M151" s="75"/>
      <c r="P151" s="9">
        <f t="shared" si="6"/>
        <v>1</v>
      </c>
      <c r="Q151" s="8">
        <f t="shared" si="7"/>
        <v>0</v>
      </c>
      <c r="R151" s="8">
        <f t="shared" si="8"/>
        <v>0</v>
      </c>
      <c r="S151" s="8">
        <f t="shared" si="9"/>
        <v>0</v>
      </c>
      <c r="T151" s="8">
        <f t="shared" si="10"/>
        <v>0</v>
      </c>
      <c r="U151" s="8">
        <f t="shared" si="11"/>
        <v>0</v>
      </c>
      <c r="W151" s="20" t="str">
        <f>'Filing Information'!$O$2</f>
        <v>_0</v>
      </c>
      <c r="X151" t="e">
        <f>VLOOKUP('Flat Rate Revenue'!C151,'Filing Information'!$B$47:$C$102, 2, 0)</f>
        <v>#N/A</v>
      </c>
      <c r="Y151">
        <v>1</v>
      </c>
      <c r="Z151" s="7">
        <f>'Flat Rate Revenue'!G151</f>
        <v>0</v>
      </c>
      <c r="AA151" s="7">
        <f>'Flat Rate Revenue'!H151</f>
        <v>0</v>
      </c>
      <c r="AB151" s="11">
        <v>1</v>
      </c>
      <c r="AE151">
        <f>IF('Flat Rate Revenue'!I151="Annual", 1, 2)</f>
        <v>2</v>
      </c>
      <c r="AF151" s="87">
        <f>'Flat Rate Revenue'!K151</f>
        <v>0</v>
      </c>
      <c r="AG151">
        <f>'Flat Rate Revenue'!S151</f>
        <v>0</v>
      </c>
      <c r="AI151" s="20" t="str">
        <f>'Filing Information'!$O$2</f>
        <v>_0</v>
      </c>
      <c r="AJ151" t="e">
        <f>VLOOKUP('Flat Rate Revenue'!C151,'Filing Information'!$B$47:$C$102, 2, 0)</f>
        <v>#N/A</v>
      </c>
      <c r="AK151">
        <v>2</v>
      </c>
      <c r="AL151" s="7">
        <f>'Flat Rate Revenue'!G151</f>
        <v>0</v>
      </c>
      <c r="AM151" s="7">
        <f>'Flat Rate Revenue'!H151</f>
        <v>0</v>
      </c>
      <c r="AN151" s="11">
        <v>1</v>
      </c>
      <c r="AQ151">
        <f>IF('Flat Rate Revenue'!I151="Annual", 1, 2)</f>
        <v>2</v>
      </c>
      <c r="AR151" s="87">
        <f>'Flat Rate Revenue'!L151</f>
        <v>0</v>
      </c>
      <c r="AS151">
        <f>'Flat Rate Revenue'!T151</f>
        <v>0</v>
      </c>
      <c r="AU151" s="20" t="str">
        <f>'Filing Information'!$O$2</f>
        <v>_0</v>
      </c>
      <c r="AV151" t="e">
        <f>VLOOKUP('Flat Rate Revenue'!C151,'Filing Information'!$B$47:$C$102, 2, 0)</f>
        <v>#N/A</v>
      </c>
      <c r="AW151">
        <v>3</v>
      </c>
      <c r="AX151" s="7">
        <f>'Flat Rate Revenue'!G151</f>
        <v>0</v>
      </c>
      <c r="AY151" s="7">
        <f>'Flat Rate Revenue'!H151</f>
        <v>0</v>
      </c>
      <c r="AZ151" s="11">
        <v>1</v>
      </c>
      <c r="BC151">
        <f>IF('Flat Rate Revenue'!I151="Annual", 1, 2)</f>
        <v>2</v>
      </c>
      <c r="BD151" s="87">
        <f>'Flat Rate Revenue'!M151</f>
        <v>0</v>
      </c>
      <c r="BE151">
        <f>'Flat Rate Revenue'!U151</f>
        <v>0</v>
      </c>
    </row>
    <row r="152" spans="3:57" x14ac:dyDescent="0.25">
      <c r="C152" s="72"/>
      <c r="D152" s="102"/>
      <c r="E152" s="102"/>
      <c r="F152" s="102"/>
      <c r="G152" s="73"/>
      <c r="H152" s="73"/>
      <c r="I152" s="102"/>
      <c r="J152" s="74"/>
      <c r="K152" s="75"/>
      <c r="L152" s="75"/>
      <c r="M152" s="75"/>
      <c r="P152" s="9">
        <f t="shared" ref="P152:P204" si="12">DATEDIF(G152,H152,"M") + 1</f>
        <v>1</v>
      </c>
      <c r="Q152" s="8">
        <f t="shared" ref="Q152:Q204" si="13">IF(I152="Annual", J152, (P152*J152))</f>
        <v>0</v>
      </c>
      <c r="R152" s="8">
        <f t="shared" ref="R152:R204" si="14">IF(D152="Yes", K152,0) + IF(E152="Yes", L152,0) + IF(F152="Yes", M152,0)</f>
        <v>0</v>
      </c>
      <c r="S152" s="8">
        <f t="shared" ref="S152:S204" si="15">IF(R152=0,0,IF(D152="Yes",K152/R152,0))*Q152</f>
        <v>0</v>
      </c>
      <c r="T152" s="8">
        <f t="shared" ref="T152:T204" si="16">IF(R152=0,0,IF(E152="Yes",L152/R152,0))*Q152</f>
        <v>0</v>
      </c>
      <c r="U152" s="8">
        <f t="shared" ref="U152:U204" si="17">IF(R152=0,0,IF(F152="Yes",M152/R152,0))*Q152</f>
        <v>0</v>
      </c>
      <c r="W152" s="20" t="str">
        <f>'Filing Information'!$O$2</f>
        <v>_0</v>
      </c>
      <c r="X152" t="e">
        <f>VLOOKUP('Flat Rate Revenue'!C152,'Filing Information'!$B$47:$C$102, 2, 0)</f>
        <v>#N/A</v>
      </c>
      <c r="Y152">
        <v>1</v>
      </c>
      <c r="Z152" s="7">
        <f>'Flat Rate Revenue'!G152</f>
        <v>0</v>
      </c>
      <c r="AA152" s="7">
        <f>'Flat Rate Revenue'!H152</f>
        <v>0</v>
      </c>
      <c r="AB152" s="11">
        <v>1</v>
      </c>
      <c r="AE152">
        <f>IF('Flat Rate Revenue'!I152="Annual", 1, 2)</f>
        <v>2</v>
      </c>
      <c r="AF152" s="87">
        <f>'Flat Rate Revenue'!K152</f>
        <v>0</v>
      </c>
      <c r="AG152">
        <f>'Flat Rate Revenue'!S152</f>
        <v>0</v>
      </c>
      <c r="AI152" s="20" t="str">
        <f>'Filing Information'!$O$2</f>
        <v>_0</v>
      </c>
      <c r="AJ152" t="e">
        <f>VLOOKUP('Flat Rate Revenue'!C152,'Filing Information'!$B$47:$C$102, 2, 0)</f>
        <v>#N/A</v>
      </c>
      <c r="AK152">
        <v>2</v>
      </c>
      <c r="AL152" s="7">
        <f>'Flat Rate Revenue'!G152</f>
        <v>0</v>
      </c>
      <c r="AM152" s="7">
        <f>'Flat Rate Revenue'!H152</f>
        <v>0</v>
      </c>
      <c r="AN152" s="11">
        <v>1</v>
      </c>
      <c r="AQ152">
        <f>IF('Flat Rate Revenue'!I152="Annual", 1, 2)</f>
        <v>2</v>
      </c>
      <c r="AR152" s="87">
        <f>'Flat Rate Revenue'!L152</f>
        <v>0</v>
      </c>
      <c r="AS152">
        <f>'Flat Rate Revenue'!T152</f>
        <v>0</v>
      </c>
      <c r="AU152" s="20" t="str">
        <f>'Filing Information'!$O$2</f>
        <v>_0</v>
      </c>
      <c r="AV152" t="e">
        <f>VLOOKUP('Flat Rate Revenue'!C152,'Filing Information'!$B$47:$C$102, 2, 0)</f>
        <v>#N/A</v>
      </c>
      <c r="AW152">
        <v>3</v>
      </c>
      <c r="AX152" s="7">
        <f>'Flat Rate Revenue'!G152</f>
        <v>0</v>
      </c>
      <c r="AY152" s="7">
        <f>'Flat Rate Revenue'!H152</f>
        <v>0</v>
      </c>
      <c r="AZ152" s="11">
        <v>1</v>
      </c>
      <c r="BC152">
        <f>IF('Flat Rate Revenue'!I152="Annual", 1, 2)</f>
        <v>2</v>
      </c>
      <c r="BD152" s="87">
        <f>'Flat Rate Revenue'!M152</f>
        <v>0</v>
      </c>
      <c r="BE152">
        <f>'Flat Rate Revenue'!U152</f>
        <v>0</v>
      </c>
    </row>
    <row r="153" spans="3:57" x14ac:dyDescent="0.25">
      <c r="C153" s="72"/>
      <c r="D153" s="102"/>
      <c r="E153" s="102"/>
      <c r="F153" s="102"/>
      <c r="G153" s="73"/>
      <c r="H153" s="73"/>
      <c r="I153" s="102"/>
      <c r="J153" s="74"/>
      <c r="K153" s="75"/>
      <c r="L153" s="75"/>
      <c r="M153" s="75"/>
      <c r="P153" s="9">
        <f t="shared" si="12"/>
        <v>1</v>
      </c>
      <c r="Q153" s="8">
        <f t="shared" si="13"/>
        <v>0</v>
      </c>
      <c r="R153" s="8">
        <f t="shared" si="14"/>
        <v>0</v>
      </c>
      <c r="S153" s="8">
        <f t="shared" si="15"/>
        <v>0</v>
      </c>
      <c r="T153" s="8">
        <f t="shared" si="16"/>
        <v>0</v>
      </c>
      <c r="U153" s="8">
        <f t="shared" si="17"/>
        <v>0</v>
      </c>
      <c r="W153" s="20" t="str">
        <f>'Filing Information'!$O$2</f>
        <v>_0</v>
      </c>
      <c r="X153" t="e">
        <f>VLOOKUP('Flat Rate Revenue'!C153,'Filing Information'!$B$47:$C$102, 2, 0)</f>
        <v>#N/A</v>
      </c>
      <c r="Y153">
        <v>1</v>
      </c>
      <c r="Z153" s="7">
        <f>'Flat Rate Revenue'!G153</f>
        <v>0</v>
      </c>
      <c r="AA153" s="7">
        <f>'Flat Rate Revenue'!H153</f>
        <v>0</v>
      </c>
      <c r="AB153" s="11">
        <v>1</v>
      </c>
      <c r="AE153">
        <f>IF('Flat Rate Revenue'!I153="Annual", 1, 2)</f>
        <v>2</v>
      </c>
      <c r="AF153" s="87">
        <f>'Flat Rate Revenue'!K153</f>
        <v>0</v>
      </c>
      <c r="AG153">
        <f>'Flat Rate Revenue'!S153</f>
        <v>0</v>
      </c>
      <c r="AI153" s="20" t="str">
        <f>'Filing Information'!$O$2</f>
        <v>_0</v>
      </c>
      <c r="AJ153" t="e">
        <f>VLOOKUP('Flat Rate Revenue'!C153,'Filing Information'!$B$47:$C$102, 2, 0)</f>
        <v>#N/A</v>
      </c>
      <c r="AK153">
        <v>2</v>
      </c>
      <c r="AL153" s="7">
        <f>'Flat Rate Revenue'!G153</f>
        <v>0</v>
      </c>
      <c r="AM153" s="7">
        <f>'Flat Rate Revenue'!H153</f>
        <v>0</v>
      </c>
      <c r="AN153" s="11">
        <v>1</v>
      </c>
      <c r="AQ153">
        <f>IF('Flat Rate Revenue'!I153="Annual", 1, 2)</f>
        <v>2</v>
      </c>
      <c r="AR153" s="87">
        <f>'Flat Rate Revenue'!L153</f>
        <v>0</v>
      </c>
      <c r="AS153">
        <f>'Flat Rate Revenue'!T153</f>
        <v>0</v>
      </c>
      <c r="AU153" s="20" t="str">
        <f>'Filing Information'!$O$2</f>
        <v>_0</v>
      </c>
      <c r="AV153" t="e">
        <f>VLOOKUP('Flat Rate Revenue'!C153,'Filing Information'!$B$47:$C$102, 2, 0)</f>
        <v>#N/A</v>
      </c>
      <c r="AW153">
        <v>3</v>
      </c>
      <c r="AX153" s="7">
        <f>'Flat Rate Revenue'!G153</f>
        <v>0</v>
      </c>
      <c r="AY153" s="7">
        <f>'Flat Rate Revenue'!H153</f>
        <v>0</v>
      </c>
      <c r="AZ153" s="11">
        <v>1</v>
      </c>
      <c r="BC153">
        <f>IF('Flat Rate Revenue'!I153="Annual", 1, 2)</f>
        <v>2</v>
      </c>
      <c r="BD153" s="87">
        <f>'Flat Rate Revenue'!M153</f>
        <v>0</v>
      </c>
      <c r="BE153">
        <f>'Flat Rate Revenue'!U153</f>
        <v>0</v>
      </c>
    </row>
    <row r="154" spans="3:57" x14ac:dyDescent="0.25">
      <c r="C154" s="72"/>
      <c r="D154" s="102"/>
      <c r="E154" s="102"/>
      <c r="F154" s="102"/>
      <c r="G154" s="73"/>
      <c r="H154" s="73"/>
      <c r="I154" s="102"/>
      <c r="J154" s="74"/>
      <c r="K154" s="75"/>
      <c r="L154" s="75"/>
      <c r="M154" s="75"/>
      <c r="P154" s="9">
        <f t="shared" si="12"/>
        <v>1</v>
      </c>
      <c r="Q154" s="8">
        <f t="shared" si="13"/>
        <v>0</v>
      </c>
      <c r="R154" s="8">
        <f t="shared" si="14"/>
        <v>0</v>
      </c>
      <c r="S154" s="8">
        <f t="shared" si="15"/>
        <v>0</v>
      </c>
      <c r="T154" s="8">
        <f t="shared" si="16"/>
        <v>0</v>
      </c>
      <c r="U154" s="8">
        <f t="shared" si="17"/>
        <v>0</v>
      </c>
      <c r="W154" s="20" t="str">
        <f>'Filing Information'!$O$2</f>
        <v>_0</v>
      </c>
      <c r="X154" t="e">
        <f>VLOOKUP('Flat Rate Revenue'!C154,'Filing Information'!$B$47:$C$102, 2, 0)</f>
        <v>#N/A</v>
      </c>
      <c r="Y154">
        <v>1</v>
      </c>
      <c r="Z154" s="7">
        <f>'Flat Rate Revenue'!G154</f>
        <v>0</v>
      </c>
      <c r="AA154" s="7">
        <f>'Flat Rate Revenue'!H154</f>
        <v>0</v>
      </c>
      <c r="AB154" s="11">
        <v>1</v>
      </c>
      <c r="AE154">
        <f>IF('Flat Rate Revenue'!I154="Annual", 1, 2)</f>
        <v>2</v>
      </c>
      <c r="AF154" s="87">
        <f>'Flat Rate Revenue'!K154</f>
        <v>0</v>
      </c>
      <c r="AG154">
        <f>'Flat Rate Revenue'!S154</f>
        <v>0</v>
      </c>
      <c r="AI154" s="20" t="str">
        <f>'Filing Information'!$O$2</f>
        <v>_0</v>
      </c>
      <c r="AJ154" t="e">
        <f>VLOOKUP('Flat Rate Revenue'!C154,'Filing Information'!$B$47:$C$102, 2, 0)</f>
        <v>#N/A</v>
      </c>
      <c r="AK154">
        <v>2</v>
      </c>
      <c r="AL154" s="7">
        <f>'Flat Rate Revenue'!G154</f>
        <v>0</v>
      </c>
      <c r="AM154" s="7">
        <f>'Flat Rate Revenue'!H154</f>
        <v>0</v>
      </c>
      <c r="AN154" s="11">
        <v>1</v>
      </c>
      <c r="AQ154">
        <f>IF('Flat Rate Revenue'!I154="Annual", 1, 2)</f>
        <v>2</v>
      </c>
      <c r="AR154" s="87">
        <f>'Flat Rate Revenue'!L154</f>
        <v>0</v>
      </c>
      <c r="AS154">
        <f>'Flat Rate Revenue'!T154</f>
        <v>0</v>
      </c>
      <c r="AU154" s="20" t="str">
        <f>'Filing Information'!$O$2</f>
        <v>_0</v>
      </c>
      <c r="AV154" t="e">
        <f>VLOOKUP('Flat Rate Revenue'!C154,'Filing Information'!$B$47:$C$102, 2, 0)</f>
        <v>#N/A</v>
      </c>
      <c r="AW154">
        <v>3</v>
      </c>
      <c r="AX154" s="7">
        <f>'Flat Rate Revenue'!G154</f>
        <v>0</v>
      </c>
      <c r="AY154" s="7">
        <f>'Flat Rate Revenue'!H154</f>
        <v>0</v>
      </c>
      <c r="AZ154" s="11">
        <v>1</v>
      </c>
      <c r="BC154">
        <f>IF('Flat Rate Revenue'!I154="Annual", 1, 2)</f>
        <v>2</v>
      </c>
      <c r="BD154" s="87">
        <f>'Flat Rate Revenue'!M154</f>
        <v>0</v>
      </c>
      <c r="BE154">
        <f>'Flat Rate Revenue'!U154</f>
        <v>0</v>
      </c>
    </row>
    <row r="155" spans="3:57" x14ac:dyDescent="0.25">
      <c r="C155" s="72"/>
      <c r="D155" s="102"/>
      <c r="E155" s="102"/>
      <c r="F155" s="102"/>
      <c r="G155" s="73"/>
      <c r="H155" s="73"/>
      <c r="I155" s="102"/>
      <c r="J155" s="74"/>
      <c r="K155" s="75"/>
      <c r="L155" s="75"/>
      <c r="M155" s="75"/>
      <c r="P155" s="9">
        <f t="shared" si="12"/>
        <v>1</v>
      </c>
      <c r="Q155" s="8">
        <f t="shared" si="13"/>
        <v>0</v>
      </c>
      <c r="R155" s="8">
        <f t="shared" si="14"/>
        <v>0</v>
      </c>
      <c r="S155" s="8">
        <f t="shared" si="15"/>
        <v>0</v>
      </c>
      <c r="T155" s="8">
        <f t="shared" si="16"/>
        <v>0</v>
      </c>
      <c r="U155" s="8">
        <f t="shared" si="17"/>
        <v>0</v>
      </c>
      <c r="W155" s="20" t="str">
        <f>'Filing Information'!$O$2</f>
        <v>_0</v>
      </c>
      <c r="X155" t="e">
        <f>VLOOKUP('Flat Rate Revenue'!C155,'Filing Information'!$B$47:$C$102, 2, 0)</f>
        <v>#N/A</v>
      </c>
      <c r="Y155">
        <v>1</v>
      </c>
      <c r="Z155" s="7">
        <f>'Flat Rate Revenue'!G155</f>
        <v>0</v>
      </c>
      <c r="AA155" s="7">
        <f>'Flat Rate Revenue'!H155</f>
        <v>0</v>
      </c>
      <c r="AB155" s="11">
        <v>1</v>
      </c>
      <c r="AE155">
        <f>IF('Flat Rate Revenue'!I155="Annual", 1, 2)</f>
        <v>2</v>
      </c>
      <c r="AF155" s="87">
        <f>'Flat Rate Revenue'!K155</f>
        <v>0</v>
      </c>
      <c r="AG155">
        <f>'Flat Rate Revenue'!S155</f>
        <v>0</v>
      </c>
      <c r="AI155" s="20" t="str">
        <f>'Filing Information'!$O$2</f>
        <v>_0</v>
      </c>
      <c r="AJ155" t="e">
        <f>VLOOKUP('Flat Rate Revenue'!C155,'Filing Information'!$B$47:$C$102, 2, 0)</f>
        <v>#N/A</v>
      </c>
      <c r="AK155">
        <v>2</v>
      </c>
      <c r="AL155" s="7">
        <f>'Flat Rate Revenue'!G155</f>
        <v>0</v>
      </c>
      <c r="AM155" s="7">
        <f>'Flat Rate Revenue'!H155</f>
        <v>0</v>
      </c>
      <c r="AN155" s="11">
        <v>1</v>
      </c>
      <c r="AQ155">
        <f>IF('Flat Rate Revenue'!I155="Annual", 1, 2)</f>
        <v>2</v>
      </c>
      <c r="AR155" s="87">
        <f>'Flat Rate Revenue'!L155</f>
        <v>0</v>
      </c>
      <c r="AS155">
        <f>'Flat Rate Revenue'!T155</f>
        <v>0</v>
      </c>
      <c r="AU155" s="20" t="str">
        <f>'Filing Information'!$O$2</f>
        <v>_0</v>
      </c>
      <c r="AV155" t="e">
        <f>VLOOKUP('Flat Rate Revenue'!C155,'Filing Information'!$B$47:$C$102, 2, 0)</f>
        <v>#N/A</v>
      </c>
      <c r="AW155">
        <v>3</v>
      </c>
      <c r="AX155" s="7">
        <f>'Flat Rate Revenue'!G155</f>
        <v>0</v>
      </c>
      <c r="AY155" s="7">
        <f>'Flat Rate Revenue'!H155</f>
        <v>0</v>
      </c>
      <c r="AZ155" s="11">
        <v>1</v>
      </c>
      <c r="BC155">
        <f>IF('Flat Rate Revenue'!I155="Annual", 1, 2)</f>
        <v>2</v>
      </c>
      <c r="BD155" s="87">
        <f>'Flat Rate Revenue'!M155</f>
        <v>0</v>
      </c>
      <c r="BE155">
        <f>'Flat Rate Revenue'!U155</f>
        <v>0</v>
      </c>
    </row>
    <row r="156" spans="3:57" x14ac:dyDescent="0.25">
      <c r="C156" s="72"/>
      <c r="D156" s="102"/>
      <c r="E156" s="102"/>
      <c r="F156" s="102"/>
      <c r="G156" s="73"/>
      <c r="H156" s="73"/>
      <c r="I156" s="102"/>
      <c r="J156" s="74"/>
      <c r="K156" s="75"/>
      <c r="L156" s="75"/>
      <c r="M156" s="75"/>
      <c r="P156" s="9">
        <f t="shared" si="12"/>
        <v>1</v>
      </c>
      <c r="Q156" s="8">
        <f t="shared" si="13"/>
        <v>0</v>
      </c>
      <c r="R156" s="8">
        <f t="shared" si="14"/>
        <v>0</v>
      </c>
      <c r="S156" s="8">
        <f t="shared" si="15"/>
        <v>0</v>
      </c>
      <c r="T156" s="8">
        <f t="shared" si="16"/>
        <v>0</v>
      </c>
      <c r="U156" s="8">
        <f t="shared" si="17"/>
        <v>0</v>
      </c>
      <c r="W156" s="20" t="str">
        <f>'Filing Information'!$O$2</f>
        <v>_0</v>
      </c>
      <c r="X156" t="e">
        <f>VLOOKUP('Flat Rate Revenue'!C156,'Filing Information'!$B$47:$C$102, 2, 0)</f>
        <v>#N/A</v>
      </c>
      <c r="Y156">
        <v>1</v>
      </c>
      <c r="Z156" s="7">
        <f>'Flat Rate Revenue'!G156</f>
        <v>0</v>
      </c>
      <c r="AA156" s="7">
        <f>'Flat Rate Revenue'!H156</f>
        <v>0</v>
      </c>
      <c r="AB156" s="11">
        <v>1</v>
      </c>
      <c r="AE156">
        <f>IF('Flat Rate Revenue'!I156="Annual", 1, 2)</f>
        <v>2</v>
      </c>
      <c r="AF156" s="87">
        <f>'Flat Rate Revenue'!K156</f>
        <v>0</v>
      </c>
      <c r="AG156">
        <f>'Flat Rate Revenue'!S156</f>
        <v>0</v>
      </c>
      <c r="AI156" s="20" t="str">
        <f>'Filing Information'!$O$2</f>
        <v>_0</v>
      </c>
      <c r="AJ156" t="e">
        <f>VLOOKUP('Flat Rate Revenue'!C156,'Filing Information'!$B$47:$C$102, 2, 0)</f>
        <v>#N/A</v>
      </c>
      <c r="AK156">
        <v>2</v>
      </c>
      <c r="AL156" s="7">
        <f>'Flat Rate Revenue'!G156</f>
        <v>0</v>
      </c>
      <c r="AM156" s="7">
        <f>'Flat Rate Revenue'!H156</f>
        <v>0</v>
      </c>
      <c r="AN156" s="11">
        <v>1</v>
      </c>
      <c r="AQ156">
        <f>IF('Flat Rate Revenue'!I156="Annual", 1, 2)</f>
        <v>2</v>
      </c>
      <c r="AR156" s="87">
        <f>'Flat Rate Revenue'!L156</f>
        <v>0</v>
      </c>
      <c r="AS156">
        <f>'Flat Rate Revenue'!T156</f>
        <v>0</v>
      </c>
      <c r="AU156" s="20" t="str">
        <f>'Filing Information'!$O$2</f>
        <v>_0</v>
      </c>
      <c r="AV156" t="e">
        <f>VLOOKUP('Flat Rate Revenue'!C156,'Filing Information'!$B$47:$C$102, 2, 0)</f>
        <v>#N/A</v>
      </c>
      <c r="AW156">
        <v>3</v>
      </c>
      <c r="AX156" s="7">
        <f>'Flat Rate Revenue'!G156</f>
        <v>0</v>
      </c>
      <c r="AY156" s="7">
        <f>'Flat Rate Revenue'!H156</f>
        <v>0</v>
      </c>
      <c r="AZ156" s="11">
        <v>1</v>
      </c>
      <c r="BC156">
        <f>IF('Flat Rate Revenue'!I156="Annual", 1, 2)</f>
        <v>2</v>
      </c>
      <c r="BD156" s="87">
        <f>'Flat Rate Revenue'!M156</f>
        <v>0</v>
      </c>
      <c r="BE156">
        <f>'Flat Rate Revenue'!U156</f>
        <v>0</v>
      </c>
    </row>
    <row r="157" spans="3:57" x14ac:dyDescent="0.25">
      <c r="C157" s="72"/>
      <c r="D157" s="102"/>
      <c r="E157" s="102"/>
      <c r="F157" s="102"/>
      <c r="G157" s="73"/>
      <c r="H157" s="73"/>
      <c r="I157" s="102"/>
      <c r="J157" s="74"/>
      <c r="K157" s="75"/>
      <c r="L157" s="75"/>
      <c r="M157" s="75"/>
      <c r="P157" s="9">
        <f t="shared" si="12"/>
        <v>1</v>
      </c>
      <c r="Q157" s="8">
        <f t="shared" si="13"/>
        <v>0</v>
      </c>
      <c r="R157" s="8">
        <f t="shared" si="14"/>
        <v>0</v>
      </c>
      <c r="S157" s="8">
        <f t="shared" si="15"/>
        <v>0</v>
      </c>
      <c r="T157" s="8">
        <f t="shared" si="16"/>
        <v>0</v>
      </c>
      <c r="U157" s="8">
        <f t="shared" si="17"/>
        <v>0</v>
      </c>
      <c r="W157" s="20" t="str">
        <f>'Filing Information'!$O$2</f>
        <v>_0</v>
      </c>
      <c r="X157" t="e">
        <f>VLOOKUP('Flat Rate Revenue'!C157,'Filing Information'!$B$47:$C$102, 2, 0)</f>
        <v>#N/A</v>
      </c>
      <c r="Y157">
        <v>1</v>
      </c>
      <c r="Z157" s="7">
        <f>'Flat Rate Revenue'!G157</f>
        <v>0</v>
      </c>
      <c r="AA157" s="7">
        <f>'Flat Rate Revenue'!H157</f>
        <v>0</v>
      </c>
      <c r="AB157" s="11">
        <v>1</v>
      </c>
      <c r="AE157">
        <f>IF('Flat Rate Revenue'!I157="Annual", 1, 2)</f>
        <v>2</v>
      </c>
      <c r="AF157" s="87">
        <f>'Flat Rate Revenue'!K157</f>
        <v>0</v>
      </c>
      <c r="AG157">
        <f>'Flat Rate Revenue'!S157</f>
        <v>0</v>
      </c>
      <c r="AI157" s="20" t="str">
        <f>'Filing Information'!$O$2</f>
        <v>_0</v>
      </c>
      <c r="AJ157" t="e">
        <f>VLOOKUP('Flat Rate Revenue'!C157,'Filing Information'!$B$47:$C$102, 2, 0)</f>
        <v>#N/A</v>
      </c>
      <c r="AK157">
        <v>2</v>
      </c>
      <c r="AL157" s="7">
        <f>'Flat Rate Revenue'!G157</f>
        <v>0</v>
      </c>
      <c r="AM157" s="7">
        <f>'Flat Rate Revenue'!H157</f>
        <v>0</v>
      </c>
      <c r="AN157" s="11">
        <v>1</v>
      </c>
      <c r="AQ157">
        <f>IF('Flat Rate Revenue'!I157="Annual", 1, 2)</f>
        <v>2</v>
      </c>
      <c r="AR157" s="87">
        <f>'Flat Rate Revenue'!L157</f>
        <v>0</v>
      </c>
      <c r="AS157">
        <f>'Flat Rate Revenue'!T157</f>
        <v>0</v>
      </c>
      <c r="AU157" s="20" t="str">
        <f>'Filing Information'!$O$2</f>
        <v>_0</v>
      </c>
      <c r="AV157" t="e">
        <f>VLOOKUP('Flat Rate Revenue'!C157,'Filing Information'!$B$47:$C$102, 2, 0)</f>
        <v>#N/A</v>
      </c>
      <c r="AW157">
        <v>3</v>
      </c>
      <c r="AX157" s="7">
        <f>'Flat Rate Revenue'!G157</f>
        <v>0</v>
      </c>
      <c r="AY157" s="7">
        <f>'Flat Rate Revenue'!H157</f>
        <v>0</v>
      </c>
      <c r="AZ157" s="11">
        <v>1</v>
      </c>
      <c r="BC157">
        <f>IF('Flat Rate Revenue'!I157="Annual", 1, 2)</f>
        <v>2</v>
      </c>
      <c r="BD157" s="87">
        <f>'Flat Rate Revenue'!M157</f>
        <v>0</v>
      </c>
      <c r="BE157">
        <f>'Flat Rate Revenue'!U157</f>
        <v>0</v>
      </c>
    </row>
    <row r="158" spans="3:57" x14ac:dyDescent="0.25">
      <c r="C158" s="72"/>
      <c r="D158" s="102"/>
      <c r="E158" s="102"/>
      <c r="F158" s="102"/>
      <c r="G158" s="73"/>
      <c r="H158" s="73"/>
      <c r="I158" s="102"/>
      <c r="J158" s="74"/>
      <c r="K158" s="75"/>
      <c r="L158" s="75"/>
      <c r="M158" s="75"/>
      <c r="P158" s="9">
        <f t="shared" si="12"/>
        <v>1</v>
      </c>
      <c r="Q158" s="8">
        <f t="shared" si="13"/>
        <v>0</v>
      </c>
      <c r="R158" s="8">
        <f t="shared" si="14"/>
        <v>0</v>
      </c>
      <c r="S158" s="8">
        <f t="shared" si="15"/>
        <v>0</v>
      </c>
      <c r="T158" s="8">
        <f t="shared" si="16"/>
        <v>0</v>
      </c>
      <c r="U158" s="8">
        <f t="shared" si="17"/>
        <v>0</v>
      </c>
      <c r="W158" s="20" t="str">
        <f>'Filing Information'!$O$2</f>
        <v>_0</v>
      </c>
      <c r="X158" t="e">
        <f>VLOOKUP('Flat Rate Revenue'!C158,'Filing Information'!$B$47:$C$102, 2, 0)</f>
        <v>#N/A</v>
      </c>
      <c r="Y158">
        <v>1</v>
      </c>
      <c r="Z158" s="7">
        <f>'Flat Rate Revenue'!G158</f>
        <v>0</v>
      </c>
      <c r="AA158" s="7">
        <f>'Flat Rate Revenue'!H158</f>
        <v>0</v>
      </c>
      <c r="AB158" s="11">
        <v>1</v>
      </c>
      <c r="AE158">
        <f>IF('Flat Rate Revenue'!I158="Annual", 1, 2)</f>
        <v>2</v>
      </c>
      <c r="AF158" s="87">
        <f>'Flat Rate Revenue'!K158</f>
        <v>0</v>
      </c>
      <c r="AG158">
        <f>'Flat Rate Revenue'!S158</f>
        <v>0</v>
      </c>
      <c r="AI158" s="20" t="str">
        <f>'Filing Information'!$O$2</f>
        <v>_0</v>
      </c>
      <c r="AJ158" t="e">
        <f>VLOOKUP('Flat Rate Revenue'!C158,'Filing Information'!$B$47:$C$102, 2, 0)</f>
        <v>#N/A</v>
      </c>
      <c r="AK158">
        <v>2</v>
      </c>
      <c r="AL158" s="7">
        <f>'Flat Rate Revenue'!G158</f>
        <v>0</v>
      </c>
      <c r="AM158" s="7">
        <f>'Flat Rate Revenue'!H158</f>
        <v>0</v>
      </c>
      <c r="AN158" s="11">
        <v>1</v>
      </c>
      <c r="AQ158">
        <f>IF('Flat Rate Revenue'!I158="Annual", 1, 2)</f>
        <v>2</v>
      </c>
      <c r="AR158" s="87">
        <f>'Flat Rate Revenue'!L158</f>
        <v>0</v>
      </c>
      <c r="AS158">
        <f>'Flat Rate Revenue'!T158</f>
        <v>0</v>
      </c>
      <c r="AU158" s="20" t="str">
        <f>'Filing Information'!$O$2</f>
        <v>_0</v>
      </c>
      <c r="AV158" t="e">
        <f>VLOOKUP('Flat Rate Revenue'!C158,'Filing Information'!$B$47:$C$102, 2, 0)</f>
        <v>#N/A</v>
      </c>
      <c r="AW158">
        <v>3</v>
      </c>
      <c r="AX158" s="7">
        <f>'Flat Rate Revenue'!G158</f>
        <v>0</v>
      </c>
      <c r="AY158" s="7">
        <f>'Flat Rate Revenue'!H158</f>
        <v>0</v>
      </c>
      <c r="AZ158" s="11">
        <v>1</v>
      </c>
      <c r="BC158">
        <f>IF('Flat Rate Revenue'!I158="Annual", 1, 2)</f>
        <v>2</v>
      </c>
      <c r="BD158" s="87">
        <f>'Flat Rate Revenue'!M158</f>
        <v>0</v>
      </c>
      <c r="BE158">
        <f>'Flat Rate Revenue'!U158</f>
        <v>0</v>
      </c>
    </row>
    <row r="159" spans="3:57" x14ac:dyDescent="0.25">
      <c r="C159" s="72"/>
      <c r="D159" s="102"/>
      <c r="E159" s="102"/>
      <c r="F159" s="102"/>
      <c r="G159" s="73"/>
      <c r="H159" s="73"/>
      <c r="I159" s="102"/>
      <c r="J159" s="74"/>
      <c r="K159" s="75"/>
      <c r="L159" s="75"/>
      <c r="M159" s="75"/>
      <c r="P159" s="9">
        <f t="shared" si="12"/>
        <v>1</v>
      </c>
      <c r="Q159" s="8">
        <f t="shared" si="13"/>
        <v>0</v>
      </c>
      <c r="R159" s="8">
        <f t="shared" si="14"/>
        <v>0</v>
      </c>
      <c r="S159" s="8">
        <f t="shared" si="15"/>
        <v>0</v>
      </c>
      <c r="T159" s="8">
        <f t="shared" si="16"/>
        <v>0</v>
      </c>
      <c r="U159" s="8">
        <f t="shared" si="17"/>
        <v>0</v>
      </c>
      <c r="W159" s="20" t="str">
        <f>'Filing Information'!$O$2</f>
        <v>_0</v>
      </c>
      <c r="X159" t="e">
        <f>VLOOKUP('Flat Rate Revenue'!C159,'Filing Information'!$B$47:$C$102, 2, 0)</f>
        <v>#N/A</v>
      </c>
      <c r="Y159">
        <v>1</v>
      </c>
      <c r="Z159" s="7">
        <f>'Flat Rate Revenue'!G159</f>
        <v>0</v>
      </c>
      <c r="AA159" s="7">
        <f>'Flat Rate Revenue'!H159</f>
        <v>0</v>
      </c>
      <c r="AB159" s="11">
        <v>1</v>
      </c>
      <c r="AE159">
        <f>IF('Flat Rate Revenue'!I159="Annual", 1, 2)</f>
        <v>2</v>
      </c>
      <c r="AF159" s="87">
        <f>'Flat Rate Revenue'!K159</f>
        <v>0</v>
      </c>
      <c r="AG159">
        <f>'Flat Rate Revenue'!S159</f>
        <v>0</v>
      </c>
      <c r="AI159" s="20" t="str">
        <f>'Filing Information'!$O$2</f>
        <v>_0</v>
      </c>
      <c r="AJ159" t="e">
        <f>VLOOKUP('Flat Rate Revenue'!C159,'Filing Information'!$B$47:$C$102, 2, 0)</f>
        <v>#N/A</v>
      </c>
      <c r="AK159">
        <v>2</v>
      </c>
      <c r="AL159" s="7">
        <f>'Flat Rate Revenue'!G159</f>
        <v>0</v>
      </c>
      <c r="AM159" s="7">
        <f>'Flat Rate Revenue'!H159</f>
        <v>0</v>
      </c>
      <c r="AN159" s="11">
        <v>1</v>
      </c>
      <c r="AQ159">
        <f>IF('Flat Rate Revenue'!I159="Annual", 1, 2)</f>
        <v>2</v>
      </c>
      <c r="AR159" s="87">
        <f>'Flat Rate Revenue'!L159</f>
        <v>0</v>
      </c>
      <c r="AS159">
        <f>'Flat Rate Revenue'!T159</f>
        <v>0</v>
      </c>
      <c r="AU159" s="20" t="str">
        <f>'Filing Information'!$O$2</f>
        <v>_0</v>
      </c>
      <c r="AV159" t="e">
        <f>VLOOKUP('Flat Rate Revenue'!C159,'Filing Information'!$B$47:$C$102, 2, 0)</f>
        <v>#N/A</v>
      </c>
      <c r="AW159">
        <v>3</v>
      </c>
      <c r="AX159" s="7">
        <f>'Flat Rate Revenue'!G159</f>
        <v>0</v>
      </c>
      <c r="AY159" s="7">
        <f>'Flat Rate Revenue'!H159</f>
        <v>0</v>
      </c>
      <c r="AZ159" s="11">
        <v>1</v>
      </c>
      <c r="BC159">
        <f>IF('Flat Rate Revenue'!I159="Annual", 1, 2)</f>
        <v>2</v>
      </c>
      <c r="BD159" s="87">
        <f>'Flat Rate Revenue'!M159</f>
        <v>0</v>
      </c>
      <c r="BE159">
        <f>'Flat Rate Revenue'!U159</f>
        <v>0</v>
      </c>
    </row>
    <row r="160" spans="3:57" x14ac:dyDescent="0.25">
      <c r="C160" s="72"/>
      <c r="D160" s="102"/>
      <c r="E160" s="102"/>
      <c r="F160" s="102"/>
      <c r="G160" s="73"/>
      <c r="H160" s="73"/>
      <c r="I160" s="102"/>
      <c r="J160" s="74"/>
      <c r="K160" s="75"/>
      <c r="L160" s="75"/>
      <c r="M160" s="75"/>
      <c r="P160" s="9">
        <f t="shared" si="12"/>
        <v>1</v>
      </c>
      <c r="Q160" s="8">
        <f t="shared" si="13"/>
        <v>0</v>
      </c>
      <c r="R160" s="8">
        <f t="shared" si="14"/>
        <v>0</v>
      </c>
      <c r="S160" s="8">
        <f t="shared" si="15"/>
        <v>0</v>
      </c>
      <c r="T160" s="8">
        <f t="shared" si="16"/>
        <v>0</v>
      </c>
      <c r="U160" s="8">
        <f t="shared" si="17"/>
        <v>0</v>
      </c>
      <c r="W160" s="20" t="str">
        <f>'Filing Information'!$O$2</f>
        <v>_0</v>
      </c>
      <c r="X160" t="e">
        <f>VLOOKUP('Flat Rate Revenue'!C160,'Filing Information'!$B$47:$C$102, 2, 0)</f>
        <v>#N/A</v>
      </c>
      <c r="Y160">
        <v>1</v>
      </c>
      <c r="Z160" s="7">
        <f>'Flat Rate Revenue'!G160</f>
        <v>0</v>
      </c>
      <c r="AA160" s="7">
        <f>'Flat Rate Revenue'!H160</f>
        <v>0</v>
      </c>
      <c r="AB160" s="11">
        <v>1</v>
      </c>
      <c r="AE160">
        <f>IF('Flat Rate Revenue'!I160="Annual", 1, 2)</f>
        <v>2</v>
      </c>
      <c r="AF160" s="87">
        <f>'Flat Rate Revenue'!K160</f>
        <v>0</v>
      </c>
      <c r="AG160">
        <f>'Flat Rate Revenue'!S160</f>
        <v>0</v>
      </c>
      <c r="AI160" s="20" t="str">
        <f>'Filing Information'!$O$2</f>
        <v>_0</v>
      </c>
      <c r="AJ160" t="e">
        <f>VLOOKUP('Flat Rate Revenue'!C160,'Filing Information'!$B$47:$C$102, 2, 0)</f>
        <v>#N/A</v>
      </c>
      <c r="AK160">
        <v>2</v>
      </c>
      <c r="AL160" s="7">
        <f>'Flat Rate Revenue'!G160</f>
        <v>0</v>
      </c>
      <c r="AM160" s="7">
        <f>'Flat Rate Revenue'!H160</f>
        <v>0</v>
      </c>
      <c r="AN160" s="11">
        <v>1</v>
      </c>
      <c r="AQ160">
        <f>IF('Flat Rate Revenue'!I160="Annual", 1, 2)</f>
        <v>2</v>
      </c>
      <c r="AR160" s="87">
        <f>'Flat Rate Revenue'!L160</f>
        <v>0</v>
      </c>
      <c r="AS160">
        <f>'Flat Rate Revenue'!T160</f>
        <v>0</v>
      </c>
      <c r="AU160" s="20" t="str">
        <f>'Filing Information'!$O$2</f>
        <v>_0</v>
      </c>
      <c r="AV160" t="e">
        <f>VLOOKUP('Flat Rate Revenue'!C160,'Filing Information'!$B$47:$C$102, 2, 0)</f>
        <v>#N/A</v>
      </c>
      <c r="AW160">
        <v>3</v>
      </c>
      <c r="AX160" s="7">
        <f>'Flat Rate Revenue'!G160</f>
        <v>0</v>
      </c>
      <c r="AY160" s="7">
        <f>'Flat Rate Revenue'!H160</f>
        <v>0</v>
      </c>
      <c r="AZ160" s="11">
        <v>1</v>
      </c>
      <c r="BC160">
        <f>IF('Flat Rate Revenue'!I160="Annual", 1, 2)</f>
        <v>2</v>
      </c>
      <c r="BD160" s="87">
        <f>'Flat Rate Revenue'!M160</f>
        <v>0</v>
      </c>
      <c r="BE160">
        <f>'Flat Rate Revenue'!U160</f>
        <v>0</v>
      </c>
    </row>
    <row r="161" spans="3:57" x14ac:dyDescent="0.25">
      <c r="C161" s="72"/>
      <c r="D161" s="102"/>
      <c r="E161" s="102"/>
      <c r="F161" s="102"/>
      <c r="G161" s="73"/>
      <c r="H161" s="73"/>
      <c r="I161" s="102"/>
      <c r="J161" s="74"/>
      <c r="K161" s="75"/>
      <c r="L161" s="75"/>
      <c r="M161" s="75"/>
      <c r="P161" s="9">
        <f t="shared" si="12"/>
        <v>1</v>
      </c>
      <c r="Q161" s="8">
        <f t="shared" si="13"/>
        <v>0</v>
      </c>
      <c r="R161" s="8">
        <f t="shared" si="14"/>
        <v>0</v>
      </c>
      <c r="S161" s="8">
        <f t="shared" si="15"/>
        <v>0</v>
      </c>
      <c r="T161" s="8">
        <f t="shared" si="16"/>
        <v>0</v>
      </c>
      <c r="U161" s="8">
        <f t="shared" si="17"/>
        <v>0</v>
      </c>
      <c r="W161" s="20" t="str">
        <f>'Filing Information'!$O$2</f>
        <v>_0</v>
      </c>
      <c r="X161" t="e">
        <f>VLOOKUP('Flat Rate Revenue'!C161,'Filing Information'!$B$47:$C$102, 2, 0)</f>
        <v>#N/A</v>
      </c>
      <c r="Y161">
        <v>1</v>
      </c>
      <c r="Z161" s="7">
        <f>'Flat Rate Revenue'!G161</f>
        <v>0</v>
      </c>
      <c r="AA161" s="7">
        <f>'Flat Rate Revenue'!H161</f>
        <v>0</v>
      </c>
      <c r="AB161" s="11">
        <v>1</v>
      </c>
      <c r="AE161">
        <f>IF('Flat Rate Revenue'!I161="Annual", 1, 2)</f>
        <v>2</v>
      </c>
      <c r="AF161" s="87">
        <f>'Flat Rate Revenue'!K161</f>
        <v>0</v>
      </c>
      <c r="AG161">
        <f>'Flat Rate Revenue'!S161</f>
        <v>0</v>
      </c>
      <c r="AI161" s="20" t="str">
        <f>'Filing Information'!$O$2</f>
        <v>_0</v>
      </c>
      <c r="AJ161" t="e">
        <f>VLOOKUP('Flat Rate Revenue'!C161,'Filing Information'!$B$47:$C$102, 2, 0)</f>
        <v>#N/A</v>
      </c>
      <c r="AK161">
        <v>2</v>
      </c>
      <c r="AL161" s="7">
        <f>'Flat Rate Revenue'!G161</f>
        <v>0</v>
      </c>
      <c r="AM161" s="7">
        <f>'Flat Rate Revenue'!H161</f>
        <v>0</v>
      </c>
      <c r="AN161" s="11">
        <v>1</v>
      </c>
      <c r="AQ161">
        <f>IF('Flat Rate Revenue'!I161="Annual", 1, 2)</f>
        <v>2</v>
      </c>
      <c r="AR161" s="87">
        <f>'Flat Rate Revenue'!L161</f>
        <v>0</v>
      </c>
      <c r="AS161">
        <f>'Flat Rate Revenue'!T161</f>
        <v>0</v>
      </c>
      <c r="AU161" s="20" t="str">
        <f>'Filing Information'!$O$2</f>
        <v>_0</v>
      </c>
      <c r="AV161" t="e">
        <f>VLOOKUP('Flat Rate Revenue'!C161,'Filing Information'!$B$47:$C$102, 2, 0)</f>
        <v>#N/A</v>
      </c>
      <c r="AW161">
        <v>3</v>
      </c>
      <c r="AX161" s="7">
        <f>'Flat Rate Revenue'!G161</f>
        <v>0</v>
      </c>
      <c r="AY161" s="7">
        <f>'Flat Rate Revenue'!H161</f>
        <v>0</v>
      </c>
      <c r="AZ161" s="11">
        <v>1</v>
      </c>
      <c r="BC161">
        <f>IF('Flat Rate Revenue'!I161="Annual", 1, 2)</f>
        <v>2</v>
      </c>
      <c r="BD161" s="87">
        <f>'Flat Rate Revenue'!M161</f>
        <v>0</v>
      </c>
      <c r="BE161">
        <f>'Flat Rate Revenue'!U161</f>
        <v>0</v>
      </c>
    </row>
    <row r="162" spans="3:57" x14ac:dyDescent="0.25">
      <c r="C162" s="72"/>
      <c r="D162" s="102"/>
      <c r="E162" s="102"/>
      <c r="F162" s="102"/>
      <c r="G162" s="73"/>
      <c r="H162" s="73"/>
      <c r="I162" s="102"/>
      <c r="J162" s="74"/>
      <c r="K162" s="75"/>
      <c r="L162" s="75"/>
      <c r="M162" s="75"/>
      <c r="P162" s="9">
        <f t="shared" si="12"/>
        <v>1</v>
      </c>
      <c r="Q162" s="8">
        <f t="shared" si="13"/>
        <v>0</v>
      </c>
      <c r="R162" s="8">
        <f t="shared" si="14"/>
        <v>0</v>
      </c>
      <c r="S162" s="8">
        <f t="shared" si="15"/>
        <v>0</v>
      </c>
      <c r="T162" s="8">
        <f t="shared" si="16"/>
        <v>0</v>
      </c>
      <c r="U162" s="8">
        <f t="shared" si="17"/>
        <v>0</v>
      </c>
      <c r="W162" s="20" t="str">
        <f>'Filing Information'!$O$2</f>
        <v>_0</v>
      </c>
      <c r="X162" t="e">
        <f>VLOOKUP('Flat Rate Revenue'!C162,'Filing Information'!$B$47:$C$102, 2, 0)</f>
        <v>#N/A</v>
      </c>
      <c r="Y162">
        <v>1</v>
      </c>
      <c r="Z162" s="7">
        <f>'Flat Rate Revenue'!G162</f>
        <v>0</v>
      </c>
      <c r="AA162" s="7">
        <f>'Flat Rate Revenue'!H162</f>
        <v>0</v>
      </c>
      <c r="AB162" s="11">
        <v>1</v>
      </c>
      <c r="AE162">
        <f>IF('Flat Rate Revenue'!I162="Annual", 1, 2)</f>
        <v>2</v>
      </c>
      <c r="AF162" s="87">
        <f>'Flat Rate Revenue'!K162</f>
        <v>0</v>
      </c>
      <c r="AG162">
        <f>'Flat Rate Revenue'!S162</f>
        <v>0</v>
      </c>
      <c r="AI162" s="20" t="str">
        <f>'Filing Information'!$O$2</f>
        <v>_0</v>
      </c>
      <c r="AJ162" t="e">
        <f>VLOOKUP('Flat Rate Revenue'!C162,'Filing Information'!$B$47:$C$102, 2, 0)</f>
        <v>#N/A</v>
      </c>
      <c r="AK162">
        <v>2</v>
      </c>
      <c r="AL162" s="7">
        <f>'Flat Rate Revenue'!G162</f>
        <v>0</v>
      </c>
      <c r="AM162" s="7">
        <f>'Flat Rate Revenue'!H162</f>
        <v>0</v>
      </c>
      <c r="AN162" s="11">
        <v>1</v>
      </c>
      <c r="AQ162">
        <f>IF('Flat Rate Revenue'!I162="Annual", 1, 2)</f>
        <v>2</v>
      </c>
      <c r="AR162" s="87">
        <f>'Flat Rate Revenue'!L162</f>
        <v>0</v>
      </c>
      <c r="AS162">
        <f>'Flat Rate Revenue'!T162</f>
        <v>0</v>
      </c>
      <c r="AU162" s="20" t="str">
        <f>'Filing Information'!$O$2</f>
        <v>_0</v>
      </c>
      <c r="AV162" t="e">
        <f>VLOOKUP('Flat Rate Revenue'!C162,'Filing Information'!$B$47:$C$102, 2, 0)</f>
        <v>#N/A</v>
      </c>
      <c r="AW162">
        <v>3</v>
      </c>
      <c r="AX162" s="7">
        <f>'Flat Rate Revenue'!G162</f>
        <v>0</v>
      </c>
      <c r="AY162" s="7">
        <f>'Flat Rate Revenue'!H162</f>
        <v>0</v>
      </c>
      <c r="AZ162" s="11">
        <v>1</v>
      </c>
      <c r="BC162">
        <f>IF('Flat Rate Revenue'!I162="Annual", 1, 2)</f>
        <v>2</v>
      </c>
      <c r="BD162" s="87">
        <f>'Flat Rate Revenue'!M162</f>
        <v>0</v>
      </c>
      <c r="BE162">
        <f>'Flat Rate Revenue'!U162</f>
        <v>0</v>
      </c>
    </row>
    <row r="163" spans="3:57" x14ac:dyDescent="0.25">
      <c r="C163" s="72"/>
      <c r="D163" s="102"/>
      <c r="E163" s="102"/>
      <c r="F163" s="102"/>
      <c r="G163" s="73"/>
      <c r="H163" s="73"/>
      <c r="I163" s="102"/>
      <c r="J163" s="74"/>
      <c r="K163" s="75"/>
      <c r="L163" s="75"/>
      <c r="M163" s="75"/>
      <c r="P163" s="9">
        <f t="shared" si="12"/>
        <v>1</v>
      </c>
      <c r="Q163" s="8">
        <f t="shared" si="13"/>
        <v>0</v>
      </c>
      <c r="R163" s="8">
        <f t="shared" si="14"/>
        <v>0</v>
      </c>
      <c r="S163" s="8">
        <f t="shared" si="15"/>
        <v>0</v>
      </c>
      <c r="T163" s="8">
        <f t="shared" si="16"/>
        <v>0</v>
      </c>
      <c r="U163" s="8">
        <f t="shared" si="17"/>
        <v>0</v>
      </c>
      <c r="W163" s="20" t="str">
        <f>'Filing Information'!$O$2</f>
        <v>_0</v>
      </c>
      <c r="X163" t="e">
        <f>VLOOKUP('Flat Rate Revenue'!C163,'Filing Information'!$B$47:$C$102, 2, 0)</f>
        <v>#N/A</v>
      </c>
      <c r="Y163">
        <v>1</v>
      </c>
      <c r="Z163" s="7">
        <f>'Flat Rate Revenue'!G163</f>
        <v>0</v>
      </c>
      <c r="AA163" s="7">
        <f>'Flat Rate Revenue'!H163</f>
        <v>0</v>
      </c>
      <c r="AB163" s="11">
        <v>1</v>
      </c>
      <c r="AE163">
        <f>IF('Flat Rate Revenue'!I163="Annual", 1, 2)</f>
        <v>2</v>
      </c>
      <c r="AF163" s="87">
        <f>'Flat Rate Revenue'!K163</f>
        <v>0</v>
      </c>
      <c r="AG163">
        <f>'Flat Rate Revenue'!S163</f>
        <v>0</v>
      </c>
      <c r="AI163" s="20" t="str">
        <f>'Filing Information'!$O$2</f>
        <v>_0</v>
      </c>
      <c r="AJ163" t="e">
        <f>VLOOKUP('Flat Rate Revenue'!C163,'Filing Information'!$B$47:$C$102, 2, 0)</f>
        <v>#N/A</v>
      </c>
      <c r="AK163">
        <v>2</v>
      </c>
      <c r="AL163" s="7">
        <f>'Flat Rate Revenue'!G163</f>
        <v>0</v>
      </c>
      <c r="AM163" s="7">
        <f>'Flat Rate Revenue'!H163</f>
        <v>0</v>
      </c>
      <c r="AN163" s="11">
        <v>1</v>
      </c>
      <c r="AQ163">
        <f>IF('Flat Rate Revenue'!I163="Annual", 1, 2)</f>
        <v>2</v>
      </c>
      <c r="AR163" s="87">
        <f>'Flat Rate Revenue'!L163</f>
        <v>0</v>
      </c>
      <c r="AS163">
        <f>'Flat Rate Revenue'!T163</f>
        <v>0</v>
      </c>
      <c r="AU163" s="20" t="str">
        <f>'Filing Information'!$O$2</f>
        <v>_0</v>
      </c>
      <c r="AV163" t="e">
        <f>VLOOKUP('Flat Rate Revenue'!C163,'Filing Information'!$B$47:$C$102, 2, 0)</f>
        <v>#N/A</v>
      </c>
      <c r="AW163">
        <v>3</v>
      </c>
      <c r="AX163" s="7">
        <f>'Flat Rate Revenue'!G163</f>
        <v>0</v>
      </c>
      <c r="AY163" s="7">
        <f>'Flat Rate Revenue'!H163</f>
        <v>0</v>
      </c>
      <c r="AZ163" s="11">
        <v>1</v>
      </c>
      <c r="BC163">
        <f>IF('Flat Rate Revenue'!I163="Annual", 1, 2)</f>
        <v>2</v>
      </c>
      <c r="BD163" s="87">
        <f>'Flat Rate Revenue'!M163</f>
        <v>0</v>
      </c>
      <c r="BE163">
        <f>'Flat Rate Revenue'!U163</f>
        <v>0</v>
      </c>
    </row>
    <row r="164" spans="3:57" x14ac:dyDescent="0.25">
      <c r="C164" s="72"/>
      <c r="D164" s="102"/>
      <c r="E164" s="102"/>
      <c r="F164" s="102"/>
      <c r="G164" s="73"/>
      <c r="H164" s="73"/>
      <c r="I164" s="102"/>
      <c r="J164" s="74"/>
      <c r="K164" s="75"/>
      <c r="L164" s="75"/>
      <c r="M164" s="75"/>
      <c r="P164" s="9">
        <f t="shared" si="12"/>
        <v>1</v>
      </c>
      <c r="Q164" s="8">
        <f t="shared" si="13"/>
        <v>0</v>
      </c>
      <c r="R164" s="8">
        <f t="shared" si="14"/>
        <v>0</v>
      </c>
      <c r="S164" s="8">
        <f t="shared" si="15"/>
        <v>0</v>
      </c>
      <c r="T164" s="8">
        <f t="shared" si="16"/>
        <v>0</v>
      </c>
      <c r="U164" s="8">
        <f t="shared" si="17"/>
        <v>0</v>
      </c>
      <c r="W164" s="20" t="str">
        <f>'Filing Information'!$O$2</f>
        <v>_0</v>
      </c>
      <c r="X164" t="e">
        <f>VLOOKUP('Flat Rate Revenue'!C164,'Filing Information'!$B$47:$C$102, 2, 0)</f>
        <v>#N/A</v>
      </c>
      <c r="Y164">
        <v>1</v>
      </c>
      <c r="Z164" s="7">
        <f>'Flat Rate Revenue'!G164</f>
        <v>0</v>
      </c>
      <c r="AA164" s="7">
        <f>'Flat Rate Revenue'!H164</f>
        <v>0</v>
      </c>
      <c r="AB164" s="11">
        <v>1</v>
      </c>
      <c r="AE164">
        <f>IF('Flat Rate Revenue'!I164="Annual", 1, 2)</f>
        <v>2</v>
      </c>
      <c r="AF164" s="87">
        <f>'Flat Rate Revenue'!K164</f>
        <v>0</v>
      </c>
      <c r="AG164">
        <f>'Flat Rate Revenue'!S164</f>
        <v>0</v>
      </c>
      <c r="AI164" s="20" t="str">
        <f>'Filing Information'!$O$2</f>
        <v>_0</v>
      </c>
      <c r="AJ164" t="e">
        <f>VLOOKUP('Flat Rate Revenue'!C164,'Filing Information'!$B$47:$C$102, 2, 0)</f>
        <v>#N/A</v>
      </c>
      <c r="AK164">
        <v>2</v>
      </c>
      <c r="AL164" s="7">
        <f>'Flat Rate Revenue'!G164</f>
        <v>0</v>
      </c>
      <c r="AM164" s="7">
        <f>'Flat Rate Revenue'!H164</f>
        <v>0</v>
      </c>
      <c r="AN164" s="11">
        <v>1</v>
      </c>
      <c r="AQ164">
        <f>IF('Flat Rate Revenue'!I164="Annual", 1, 2)</f>
        <v>2</v>
      </c>
      <c r="AR164" s="87">
        <f>'Flat Rate Revenue'!L164</f>
        <v>0</v>
      </c>
      <c r="AS164">
        <f>'Flat Rate Revenue'!T164</f>
        <v>0</v>
      </c>
      <c r="AU164" s="20" t="str">
        <f>'Filing Information'!$O$2</f>
        <v>_0</v>
      </c>
      <c r="AV164" t="e">
        <f>VLOOKUP('Flat Rate Revenue'!C164,'Filing Information'!$B$47:$C$102, 2, 0)</f>
        <v>#N/A</v>
      </c>
      <c r="AW164">
        <v>3</v>
      </c>
      <c r="AX164" s="7">
        <f>'Flat Rate Revenue'!G164</f>
        <v>0</v>
      </c>
      <c r="AY164" s="7">
        <f>'Flat Rate Revenue'!H164</f>
        <v>0</v>
      </c>
      <c r="AZ164" s="11">
        <v>1</v>
      </c>
      <c r="BC164">
        <f>IF('Flat Rate Revenue'!I164="Annual", 1, 2)</f>
        <v>2</v>
      </c>
      <c r="BD164" s="87">
        <f>'Flat Rate Revenue'!M164</f>
        <v>0</v>
      </c>
      <c r="BE164">
        <f>'Flat Rate Revenue'!U164</f>
        <v>0</v>
      </c>
    </row>
    <row r="165" spans="3:57" x14ac:dyDescent="0.25">
      <c r="C165" s="72"/>
      <c r="D165" s="102"/>
      <c r="E165" s="102"/>
      <c r="F165" s="102"/>
      <c r="G165" s="73"/>
      <c r="H165" s="73"/>
      <c r="I165" s="102"/>
      <c r="J165" s="74"/>
      <c r="K165" s="75"/>
      <c r="L165" s="75"/>
      <c r="M165" s="75"/>
      <c r="P165" s="9">
        <f t="shared" si="12"/>
        <v>1</v>
      </c>
      <c r="Q165" s="8">
        <f t="shared" si="13"/>
        <v>0</v>
      </c>
      <c r="R165" s="8">
        <f t="shared" si="14"/>
        <v>0</v>
      </c>
      <c r="S165" s="8">
        <f t="shared" si="15"/>
        <v>0</v>
      </c>
      <c r="T165" s="8">
        <f t="shared" si="16"/>
        <v>0</v>
      </c>
      <c r="U165" s="8">
        <f t="shared" si="17"/>
        <v>0</v>
      </c>
      <c r="W165" s="20" t="str">
        <f>'Filing Information'!$O$2</f>
        <v>_0</v>
      </c>
      <c r="X165" t="e">
        <f>VLOOKUP('Flat Rate Revenue'!C165,'Filing Information'!$B$47:$C$102, 2, 0)</f>
        <v>#N/A</v>
      </c>
      <c r="Y165">
        <v>1</v>
      </c>
      <c r="Z165" s="7">
        <f>'Flat Rate Revenue'!G165</f>
        <v>0</v>
      </c>
      <c r="AA165" s="7">
        <f>'Flat Rate Revenue'!H165</f>
        <v>0</v>
      </c>
      <c r="AB165" s="11">
        <v>1</v>
      </c>
      <c r="AE165">
        <f>IF('Flat Rate Revenue'!I165="Annual", 1, 2)</f>
        <v>2</v>
      </c>
      <c r="AF165" s="87">
        <f>'Flat Rate Revenue'!K165</f>
        <v>0</v>
      </c>
      <c r="AG165">
        <f>'Flat Rate Revenue'!S165</f>
        <v>0</v>
      </c>
      <c r="AI165" s="20" t="str">
        <f>'Filing Information'!$O$2</f>
        <v>_0</v>
      </c>
      <c r="AJ165" t="e">
        <f>VLOOKUP('Flat Rate Revenue'!C165,'Filing Information'!$B$47:$C$102, 2, 0)</f>
        <v>#N/A</v>
      </c>
      <c r="AK165">
        <v>2</v>
      </c>
      <c r="AL165" s="7">
        <f>'Flat Rate Revenue'!G165</f>
        <v>0</v>
      </c>
      <c r="AM165" s="7">
        <f>'Flat Rate Revenue'!H165</f>
        <v>0</v>
      </c>
      <c r="AN165" s="11">
        <v>1</v>
      </c>
      <c r="AQ165">
        <f>IF('Flat Rate Revenue'!I165="Annual", 1, 2)</f>
        <v>2</v>
      </c>
      <c r="AR165" s="87">
        <f>'Flat Rate Revenue'!L165</f>
        <v>0</v>
      </c>
      <c r="AS165">
        <f>'Flat Rate Revenue'!T165</f>
        <v>0</v>
      </c>
      <c r="AU165" s="20" t="str">
        <f>'Filing Information'!$O$2</f>
        <v>_0</v>
      </c>
      <c r="AV165" t="e">
        <f>VLOOKUP('Flat Rate Revenue'!C165,'Filing Information'!$B$47:$C$102, 2, 0)</f>
        <v>#N/A</v>
      </c>
      <c r="AW165">
        <v>3</v>
      </c>
      <c r="AX165" s="7">
        <f>'Flat Rate Revenue'!G165</f>
        <v>0</v>
      </c>
      <c r="AY165" s="7">
        <f>'Flat Rate Revenue'!H165</f>
        <v>0</v>
      </c>
      <c r="AZ165" s="11">
        <v>1</v>
      </c>
      <c r="BC165">
        <f>IF('Flat Rate Revenue'!I165="Annual", 1, 2)</f>
        <v>2</v>
      </c>
      <c r="BD165" s="87">
        <f>'Flat Rate Revenue'!M165</f>
        <v>0</v>
      </c>
      <c r="BE165">
        <f>'Flat Rate Revenue'!U165</f>
        <v>0</v>
      </c>
    </row>
    <row r="166" spans="3:57" x14ac:dyDescent="0.25">
      <c r="C166" s="72"/>
      <c r="D166" s="102"/>
      <c r="E166" s="102"/>
      <c r="F166" s="102"/>
      <c r="G166" s="73"/>
      <c r="H166" s="73"/>
      <c r="I166" s="102"/>
      <c r="J166" s="74"/>
      <c r="K166" s="75"/>
      <c r="L166" s="75"/>
      <c r="M166" s="75"/>
      <c r="P166" s="9">
        <f t="shared" si="12"/>
        <v>1</v>
      </c>
      <c r="Q166" s="8">
        <f t="shared" si="13"/>
        <v>0</v>
      </c>
      <c r="R166" s="8">
        <f t="shared" si="14"/>
        <v>0</v>
      </c>
      <c r="S166" s="8">
        <f t="shared" si="15"/>
        <v>0</v>
      </c>
      <c r="T166" s="8">
        <f t="shared" si="16"/>
        <v>0</v>
      </c>
      <c r="U166" s="8">
        <f t="shared" si="17"/>
        <v>0</v>
      </c>
      <c r="W166" s="20" t="str">
        <f>'Filing Information'!$O$2</f>
        <v>_0</v>
      </c>
      <c r="X166" t="e">
        <f>VLOOKUP('Flat Rate Revenue'!C166,'Filing Information'!$B$47:$C$102, 2, 0)</f>
        <v>#N/A</v>
      </c>
      <c r="Y166">
        <v>1</v>
      </c>
      <c r="Z166" s="7">
        <f>'Flat Rate Revenue'!G166</f>
        <v>0</v>
      </c>
      <c r="AA166" s="7">
        <f>'Flat Rate Revenue'!H166</f>
        <v>0</v>
      </c>
      <c r="AB166" s="11">
        <v>1</v>
      </c>
      <c r="AE166">
        <f>IF('Flat Rate Revenue'!I166="Annual", 1, 2)</f>
        <v>2</v>
      </c>
      <c r="AF166" s="87">
        <f>'Flat Rate Revenue'!K166</f>
        <v>0</v>
      </c>
      <c r="AG166">
        <f>'Flat Rate Revenue'!S166</f>
        <v>0</v>
      </c>
      <c r="AI166" s="20" t="str">
        <f>'Filing Information'!$O$2</f>
        <v>_0</v>
      </c>
      <c r="AJ166" t="e">
        <f>VLOOKUP('Flat Rate Revenue'!C166,'Filing Information'!$B$47:$C$102, 2, 0)</f>
        <v>#N/A</v>
      </c>
      <c r="AK166">
        <v>2</v>
      </c>
      <c r="AL166" s="7">
        <f>'Flat Rate Revenue'!G166</f>
        <v>0</v>
      </c>
      <c r="AM166" s="7">
        <f>'Flat Rate Revenue'!H166</f>
        <v>0</v>
      </c>
      <c r="AN166" s="11">
        <v>1</v>
      </c>
      <c r="AQ166">
        <f>IF('Flat Rate Revenue'!I166="Annual", 1, 2)</f>
        <v>2</v>
      </c>
      <c r="AR166" s="87">
        <f>'Flat Rate Revenue'!L166</f>
        <v>0</v>
      </c>
      <c r="AS166">
        <f>'Flat Rate Revenue'!T166</f>
        <v>0</v>
      </c>
      <c r="AU166" s="20" t="str">
        <f>'Filing Information'!$O$2</f>
        <v>_0</v>
      </c>
      <c r="AV166" t="e">
        <f>VLOOKUP('Flat Rate Revenue'!C166,'Filing Information'!$B$47:$C$102, 2, 0)</f>
        <v>#N/A</v>
      </c>
      <c r="AW166">
        <v>3</v>
      </c>
      <c r="AX166" s="7">
        <f>'Flat Rate Revenue'!G166</f>
        <v>0</v>
      </c>
      <c r="AY166" s="7">
        <f>'Flat Rate Revenue'!H166</f>
        <v>0</v>
      </c>
      <c r="AZ166" s="11">
        <v>1</v>
      </c>
      <c r="BC166">
        <f>IF('Flat Rate Revenue'!I166="Annual", 1, 2)</f>
        <v>2</v>
      </c>
      <c r="BD166" s="87">
        <f>'Flat Rate Revenue'!M166</f>
        <v>0</v>
      </c>
      <c r="BE166">
        <f>'Flat Rate Revenue'!U166</f>
        <v>0</v>
      </c>
    </row>
    <row r="167" spans="3:57" x14ac:dyDescent="0.25">
      <c r="C167" s="72"/>
      <c r="D167" s="102"/>
      <c r="E167" s="102"/>
      <c r="F167" s="102"/>
      <c r="G167" s="73"/>
      <c r="H167" s="73"/>
      <c r="I167" s="102"/>
      <c r="J167" s="74"/>
      <c r="K167" s="75"/>
      <c r="L167" s="75"/>
      <c r="M167" s="75"/>
      <c r="P167" s="9">
        <f t="shared" si="12"/>
        <v>1</v>
      </c>
      <c r="Q167" s="8">
        <f t="shared" si="13"/>
        <v>0</v>
      </c>
      <c r="R167" s="8">
        <f t="shared" si="14"/>
        <v>0</v>
      </c>
      <c r="S167" s="8">
        <f t="shared" si="15"/>
        <v>0</v>
      </c>
      <c r="T167" s="8">
        <f t="shared" si="16"/>
        <v>0</v>
      </c>
      <c r="U167" s="8">
        <f t="shared" si="17"/>
        <v>0</v>
      </c>
      <c r="W167" s="20" t="str">
        <f>'Filing Information'!$O$2</f>
        <v>_0</v>
      </c>
      <c r="X167" t="e">
        <f>VLOOKUP('Flat Rate Revenue'!C167,'Filing Information'!$B$47:$C$102, 2, 0)</f>
        <v>#N/A</v>
      </c>
      <c r="Y167">
        <v>1</v>
      </c>
      <c r="Z167" s="7">
        <f>'Flat Rate Revenue'!G167</f>
        <v>0</v>
      </c>
      <c r="AA167" s="7">
        <f>'Flat Rate Revenue'!H167</f>
        <v>0</v>
      </c>
      <c r="AB167" s="11">
        <v>1</v>
      </c>
      <c r="AE167">
        <f>IF('Flat Rate Revenue'!I167="Annual", 1, 2)</f>
        <v>2</v>
      </c>
      <c r="AF167" s="87">
        <f>'Flat Rate Revenue'!K167</f>
        <v>0</v>
      </c>
      <c r="AG167">
        <f>'Flat Rate Revenue'!S167</f>
        <v>0</v>
      </c>
      <c r="AI167" s="20" t="str">
        <f>'Filing Information'!$O$2</f>
        <v>_0</v>
      </c>
      <c r="AJ167" t="e">
        <f>VLOOKUP('Flat Rate Revenue'!C167,'Filing Information'!$B$47:$C$102, 2, 0)</f>
        <v>#N/A</v>
      </c>
      <c r="AK167">
        <v>2</v>
      </c>
      <c r="AL167" s="7">
        <f>'Flat Rate Revenue'!G167</f>
        <v>0</v>
      </c>
      <c r="AM167" s="7">
        <f>'Flat Rate Revenue'!H167</f>
        <v>0</v>
      </c>
      <c r="AN167" s="11">
        <v>1</v>
      </c>
      <c r="AQ167">
        <f>IF('Flat Rate Revenue'!I167="Annual", 1, 2)</f>
        <v>2</v>
      </c>
      <c r="AR167" s="87">
        <f>'Flat Rate Revenue'!L167</f>
        <v>0</v>
      </c>
      <c r="AS167">
        <f>'Flat Rate Revenue'!T167</f>
        <v>0</v>
      </c>
      <c r="AU167" s="20" t="str">
        <f>'Filing Information'!$O$2</f>
        <v>_0</v>
      </c>
      <c r="AV167" t="e">
        <f>VLOOKUP('Flat Rate Revenue'!C167,'Filing Information'!$B$47:$C$102, 2, 0)</f>
        <v>#N/A</v>
      </c>
      <c r="AW167">
        <v>3</v>
      </c>
      <c r="AX167" s="7">
        <f>'Flat Rate Revenue'!G167</f>
        <v>0</v>
      </c>
      <c r="AY167" s="7">
        <f>'Flat Rate Revenue'!H167</f>
        <v>0</v>
      </c>
      <c r="AZ167" s="11">
        <v>1</v>
      </c>
      <c r="BC167">
        <f>IF('Flat Rate Revenue'!I167="Annual", 1, 2)</f>
        <v>2</v>
      </c>
      <c r="BD167" s="87">
        <f>'Flat Rate Revenue'!M167</f>
        <v>0</v>
      </c>
      <c r="BE167">
        <f>'Flat Rate Revenue'!U167</f>
        <v>0</v>
      </c>
    </row>
    <row r="168" spans="3:57" x14ac:dyDescent="0.25">
      <c r="C168" s="72"/>
      <c r="D168" s="102"/>
      <c r="E168" s="102"/>
      <c r="F168" s="102"/>
      <c r="G168" s="73"/>
      <c r="H168" s="73"/>
      <c r="I168" s="102"/>
      <c r="J168" s="74"/>
      <c r="K168" s="75"/>
      <c r="L168" s="75"/>
      <c r="M168" s="75"/>
      <c r="P168" s="9">
        <f t="shared" si="12"/>
        <v>1</v>
      </c>
      <c r="Q168" s="8">
        <f t="shared" si="13"/>
        <v>0</v>
      </c>
      <c r="R168" s="8">
        <f t="shared" si="14"/>
        <v>0</v>
      </c>
      <c r="S168" s="8">
        <f t="shared" si="15"/>
        <v>0</v>
      </c>
      <c r="T168" s="8">
        <f t="shared" si="16"/>
        <v>0</v>
      </c>
      <c r="U168" s="8">
        <f t="shared" si="17"/>
        <v>0</v>
      </c>
      <c r="W168" s="20" t="str">
        <f>'Filing Information'!$O$2</f>
        <v>_0</v>
      </c>
      <c r="X168" t="e">
        <f>VLOOKUP('Flat Rate Revenue'!C168,'Filing Information'!$B$47:$C$102, 2, 0)</f>
        <v>#N/A</v>
      </c>
      <c r="Y168">
        <v>1</v>
      </c>
      <c r="Z168" s="7">
        <f>'Flat Rate Revenue'!G168</f>
        <v>0</v>
      </c>
      <c r="AA168" s="7">
        <f>'Flat Rate Revenue'!H168</f>
        <v>0</v>
      </c>
      <c r="AB168" s="11">
        <v>1</v>
      </c>
      <c r="AE168">
        <f>IF('Flat Rate Revenue'!I168="Annual", 1, 2)</f>
        <v>2</v>
      </c>
      <c r="AF168" s="87">
        <f>'Flat Rate Revenue'!K168</f>
        <v>0</v>
      </c>
      <c r="AG168">
        <f>'Flat Rate Revenue'!S168</f>
        <v>0</v>
      </c>
      <c r="AI168" s="20" t="str">
        <f>'Filing Information'!$O$2</f>
        <v>_0</v>
      </c>
      <c r="AJ168" t="e">
        <f>VLOOKUP('Flat Rate Revenue'!C168,'Filing Information'!$B$47:$C$102, 2, 0)</f>
        <v>#N/A</v>
      </c>
      <c r="AK168">
        <v>2</v>
      </c>
      <c r="AL168" s="7">
        <f>'Flat Rate Revenue'!G168</f>
        <v>0</v>
      </c>
      <c r="AM168" s="7">
        <f>'Flat Rate Revenue'!H168</f>
        <v>0</v>
      </c>
      <c r="AN168" s="11">
        <v>1</v>
      </c>
      <c r="AQ168">
        <f>IF('Flat Rate Revenue'!I168="Annual", 1, 2)</f>
        <v>2</v>
      </c>
      <c r="AR168" s="87">
        <f>'Flat Rate Revenue'!L168</f>
        <v>0</v>
      </c>
      <c r="AS168">
        <f>'Flat Rate Revenue'!T168</f>
        <v>0</v>
      </c>
      <c r="AU168" s="20" t="str">
        <f>'Filing Information'!$O$2</f>
        <v>_0</v>
      </c>
      <c r="AV168" t="e">
        <f>VLOOKUP('Flat Rate Revenue'!C168,'Filing Information'!$B$47:$C$102, 2, 0)</f>
        <v>#N/A</v>
      </c>
      <c r="AW168">
        <v>3</v>
      </c>
      <c r="AX168" s="7">
        <f>'Flat Rate Revenue'!G168</f>
        <v>0</v>
      </c>
      <c r="AY168" s="7">
        <f>'Flat Rate Revenue'!H168</f>
        <v>0</v>
      </c>
      <c r="AZ168" s="11">
        <v>1</v>
      </c>
      <c r="BC168">
        <f>IF('Flat Rate Revenue'!I168="Annual", 1, 2)</f>
        <v>2</v>
      </c>
      <c r="BD168" s="87">
        <f>'Flat Rate Revenue'!M168</f>
        <v>0</v>
      </c>
      <c r="BE168">
        <f>'Flat Rate Revenue'!U168</f>
        <v>0</v>
      </c>
    </row>
    <row r="169" spans="3:57" x14ac:dyDescent="0.25">
      <c r="C169" s="72"/>
      <c r="D169" s="102"/>
      <c r="E169" s="102"/>
      <c r="F169" s="102"/>
      <c r="G169" s="73"/>
      <c r="H169" s="73"/>
      <c r="I169" s="102"/>
      <c r="J169" s="74"/>
      <c r="K169" s="75"/>
      <c r="L169" s="75"/>
      <c r="M169" s="75"/>
      <c r="P169" s="9">
        <f t="shared" si="12"/>
        <v>1</v>
      </c>
      <c r="Q169" s="8">
        <f t="shared" si="13"/>
        <v>0</v>
      </c>
      <c r="R169" s="8">
        <f t="shared" si="14"/>
        <v>0</v>
      </c>
      <c r="S169" s="8">
        <f t="shared" si="15"/>
        <v>0</v>
      </c>
      <c r="T169" s="8">
        <f t="shared" si="16"/>
        <v>0</v>
      </c>
      <c r="U169" s="8">
        <f t="shared" si="17"/>
        <v>0</v>
      </c>
      <c r="W169" s="20" t="str">
        <f>'Filing Information'!$O$2</f>
        <v>_0</v>
      </c>
      <c r="X169" t="e">
        <f>VLOOKUP('Flat Rate Revenue'!C169,'Filing Information'!$B$47:$C$102, 2, 0)</f>
        <v>#N/A</v>
      </c>
      <c r="Y169">
        <v>1</v>
      </c>
      <c r="Z169" s="7">
        <f>'Flat Rate Revenue'!G169</f>
        <v>0</v>
      </c>
      <c r="AA169" s="7">
        <f>'Flat Rate Revenue'!H169</f>
        <v>0</v>
      </c>
      <c r="AB169" s="11">
        <v>1</v>
      </c>
      <c r="AE169">
        <f>IF('Flat Rate Revenue'!I169="Annual", 1, 2)</f>
        <v>2</v>
      </c>
      <c r="AF169" s="87">
        <f>'Flat Rate Revenue'!K169</f>
        <v>0</v>
      </c>
      <c r="AG169">
        <f>'Flat Rate Revenue'!S169</f>
        <v>0</v>
      </c>
      <c r="AI169" s="20" t="str">
        <f>'Filing Information'!$O$2</f>
        <v>_0</v>
      </c>
      <c r="AJ169" t="e">
        <f>VLOOKUP('Flat Rate Revenue'!C169,'Filing Information'!$B$47:$C$102, 2, 0)</f>
        <v>#N/A</v>
      </c>
      <c r="AK169">
        <v>2</v>
      </c>
      <c r="AL169" s="7">
        <f>'Flat Rate Revenue'!G169</f>
        <v>0</v>
      </c>
      <c r="AM169" s="7">
        <f>'Flat Rate Revenue'!H169</f>
        <v>0</v>
      </c>
      <c r="AN169" s="11">
        <v>1</v>
      </c>
      <c r="AQ169">
        <f>IF('Flat Rate Revenue'!I169="Annual", 1, 2)</f>
        <v>2</v>
      </c>
      <c r="AR169" s="87">
        <f>'Flat Rate Revenue'!L169</f>
        <v>0</v>
      </c>
      <c r="AS169">
        <f>'Flat Rate Revenue'!T169</f>
        <v>0</v>
      </c>
      <c r="AU169" s="20" t="str">
        <f>'Filing Information'!$O$2</f>
        <v>_0</v>
      </c>
      <c r="AV169" t="e">
        <f>VLOOKUP('Flat Rate Revenue'!C169,'Filing Information'!$B$47:$C$102, 2, 0)</f>
        <v>#N/A</v>
      </c>
      <c r="AW169">
        <v>3</v>
      </c>
      <c r="AX169" s="7">
        <f>'Flat Rate Revenue'!G169</f>
        <v>0</v>
      </c>
      <c r="AY169" s="7">
        <f>'Flat Rate Revenue'!H169</f>
        <v>0</v>
      </c>
      <c r="AZ169" s="11">
        <v>1</v>
      </c>
      <c r="BC169">
        <f>IF('Flat Rate Revenue'!I169="Annual", 1, 2)</f>
        <v>2</v>
      </c>
      <c r="BD169" s="87">
        <f>'Flat Rate Revenue'!M169</f>
        <v>0</v>
      </c>
      <c r="BE169">
        <f>'Flat Rate Revenue'!U169</f>
        <v>0</v>
      </c>
    </row>
    <row r="170" spans="3:57" x14ac:dyDescent="0.25">
      <c r="C170" s="72"/>
      <c r="D170" s="102"/>
      <c r="E170" s="102"/>
      <c r="F170" s="102"/>
      <c r="G170" s="73"/>
      <c r="H170" s="73"/>
      <c r="I170" s="102"/>
      <c r="J170" s="74"/>
      <c r="K170" s="75"/>
      <c r="L170" s="75"/>
      <c r="M170" s="75"/>
      <c r="P170" s="9">
        <f t="shared" si="12"/>
        <v>1</v>
      </c>
      <c r="Q170" s="8">
        <f t="shared" si="13"/>
        <v>0</v>
      </c>
      <c r="R170" s="8">
        <f t="shared" si="14"/>
        <v>0</v>
      </c>
      <c r="S170" s="8">
        <f t="shared" si="15"/>
        <v>0</v>
      </c>
      <c r="T170" s="8">
        <f t="shared" si="16"/>
        <v>0</v>
      </c>
      <c r="U170" s="8">
        <f t="shared" si="17"/>
        <v>0</v>
      </c>
      <c r="W170" s="20" t="str">
        <f>'Filing Information'!$O$2</f>
        <v>_0</v>
      </c>
      <c r="X170" t="e">
        <f>VLOOKUP('Flat Rate Revenue'!C170,'Filing Information'!$B$47:$C$102, 2, 0)</f>
        <v>#N/A</v>
      </c>
      <c r="Y170">
        <v>1</v>
      </c>
      <c r="Z170" s="7">
        <f>'Flat Rate Revenue'!G170</f>
        <v>0</v>
      </c>
      <c r="AA170" s="7">
        <f>'Flat Rate Revenue'!H170</f>
        <v>0</v>
      </c>
      <c r="AB170" s="11">
        <v>1</v>
      </c>
      <c r="AE170">
        <f>IF('Flat Rate Revenue'!I170="Annual", 1, 2)</f>
        <v>2</v>
      </c>
      <c r="AF170" s="87">
        <f>'Flat Rate Revenue'!K170</f>
        <v>0</v>
      </c>
      <c r="AG170">
        <f>'Flat Rate Revenue'!S170</f>
        <v>0</v>
      </c>
      <c r="AI170" s="20" t="str">
        <f>'Filing Information'!$O$2</f>
        <v>_0</v>
      </c>
      <c r="AJ170" t="e">
        <f>VLOOKUP('Flat Rate Revenue'!C170,'Filing Information'!$B$47:$C$102, 2, 0)</f>
        <v>#N/A</v>
      </c>
      <c r="AK170">
        <v>2</v>
      </c>
      <c r="AL170" s="7">
        <f>'Flat Rate Revenue'!G170</f>
        <v>0</v>
      </c>
      <c r="AM170" s="7">
        <f>'Flat Rate Revenue'!H170</f>
        <v>0</v>
      </c>
      <c r="AN170" s="11">
        <v>1</v>
      </c>
      <c r="AQ170">
        <f>IF('Flat Rate Revenue'!I170="Annual", 1, 2)</f>
        <v>2</v>
      </c>
      <c r="AR170" s="87">
        <f>'Flat Rate Revenue'!L170</f>
        <v>0</v>
      </c>
      <c r="AS170">
        <f>'Flat Rate Revenue'!T170</f>
        <v>0</v>
      </c>
      <c r="AU170" s="20" t="str">
        <f>'Filing Information'!$O$2</f>
        <v>_0</v>
      </c>
      <c r="AV170" t="e">
        <f>VLOOKUP('Flat Rate Revenue'!C170,'Filing Information'!$B$47:$C$102, 2, 0)</f>
        <v>#N/A</v>
      </c>
      <c r="AW170">
        <v>3</v>
      </c>
      <c r="AX170" s="7">
        <f>'Flat Rate Revenue'!G170</f>
        <v>0</v>
      </c>
      <c r="AY170" s="7">
        <f>'Flat Rate Revenue'!H170</f>
        <v>0</v>
      </c>
      <c r="AZ170" s="11">
        <v>1</v>
      </c>
      <c r="BC170">
        <f>IF('Flat Rate Revenue'!I170="Annual", 1, 2)</f>
        <v>2</v>
      </c>
      <c r="BD170" s="87">
        <f>'Flat Rate Revenue'!M170</f>
        <v>0</v>
      </c>
      <c r="BE170">
        <f>'Flat Rate Revenue'!U170</f>
        <v>0</v>
      </c>
    </row>
    <row r="171" spans="3:57" x14ac:dyDescent="0.25">
      <c r="C171" s="72"/>
      <c r="D171" s="102"/>
      <c r="E171" s="102"/>
      <c r="F171" s="102"/>
      <c r="G171" s="73"/>
      <c r="H171" s="73"/>
      <c r="I171" s="102"/>
      <c r="J171" s="74"/>
      <c r="K171" s="75"/>
      <c r="L171" s="75"/>
      <c r="M171" s="75"/>
      <c r="P171" s="9">
        <f t="shared" si="12"/>
        <v>1</v>
      </c>
      <c r="Q171" s="8">
        <f t="shared" si="13"/>
        <v>0</v>
      </c>
      <c r="R171" s="8">
        <f t="shared" si="14"/>
        <v>0</v>
      </c>
      <c r="S171" s="8">
        <f t="shared" si="15"/>
        <v>0</v>
      </c>
      <c r="T171" s="8">
        <f t="shared" si="16"/>
        <v>0</v>
      </c>
      <c r="U171" s="8">
        <f t="shared" si="17"/>
        <v>0</v>
      </c>
      <c r="W171" s="20" t="str">
        <f>'Filing Information'!$O$2</f>
        <v>_0</v>
      </c>
      <c r="X171" t="e">
        <f>VLOOKUP('Flat Rate Revenue'!C171,'Filing Information'!$B$47:$C$102, 2, 0)</f>
        <v>#N/A</v>
      </c>
      <c r="Y171">
        <v>1</v>
      </c>
      <c r="Z171" s="7">
        <f>'Flat Rate Revenue'!G171</f>
        <v>0</v>
      </c>
      <c r="AA171" s="7">
        <f>'Flat Rate Revenue'!H171</f>
        <v>0</v>
      </c>
      <c r="AB171" s="11">
        <v>1</v>
      </c>
      <c r="AE171">
        <f>IF('Flat Rate Revenue'!I171="Annual", 1, 2)</f>
        <v>2</v>
      </c>
      <c r="AF171" s="87">
        <f>'Flat Rate Revenue'!K171</f>
        <v>0</v>
      </c>
      <c r="AG171">
        <f>'Flat Rate Revenue'!S171</f>
        <v>0</v>
      </c>
      <c r="AI171" s="20" t="str">
        <f>'Filing Information'!$O$2</f>
        <v>_0</v>
      </c>
      <c r="AJ171" t="e">
        <f>VLOOKUP('Flat Rate Revenue'!C171,'Filing Information'!$B$47:$C$102, 2, 0)</f>
        <v>#N/A</v>
      </c>
      <c r="AK171">
        <v>2</v>
      </c>
      <c r="AL171" s="7">
        <f>'Flat Rate Revenue'!G171</f>
        <v>0</v>
      </c>
      <c r="AM171" s="7">
        <f>'Flat Rate Revenue'!H171</f>
        <v>0</v>
      </c>
      <c r="AN171" s="11">
        <v>1</v>
      </c>
      <c r="AQ171">
        <f>IF('Flat Rate Revenue'!I171="Annual", 1, 2)</f>
        <v>2</v>
      </c>
      <c r="AR171" s="87">
        <f>'Flat Rate Revenue'!L171</f>
        <v>0</v>
      </c>
      <c r="AS171">
        <f>'Flat Rate Revenue'!T171</f>
        <v>0</v>
      </c>
      <c r="AU171" s="20" t="str">
        <f>'Filing Information'!$O$2</f>
        <v>_0</v>
      </c>
      <c r="AV171" t="e">
        <f>VLOOKUP('Flat Rate Revenue'!C171,'Filing Information'!$B$47:$C$102, 2, 0)</f>
        <v>#N/A</v>
      </c>
      <c r="AW171">
        <v>3</v>
      </c>
      <c r="AX171" s="7">
        <f>'Flat Rate Revenue'!G171</f>
        <v>0</v>
      </c>
      <c r="AY171" s="7">
        <f>'Flat Rate Revenue'!H171</f>
        <v>0</v>
      </c>
      <c r="AZ171" s="11">
        <v>1</v>
      </c>
      <c r="BC171">
        <f>IF('Flat Rate Revenue'!I171="Annual", 1, 2)</f>
        <v>2</v>
      </c>
      <c r="BD171" s="87">
        <f>'Flat Rate Revenue'!M171</f>
        <v>0</v>
      </c>
      <c r="BE171">
        <f>'Flat Rate Revenue'!U171</f>
        <v>0</v>
      </c>
    </row>
    <row r="172" spans="3:57" x14ac:dyDescent="0.25">
      <c r="C172" s="72"/>
      <c r="D172" s="102"/>
      <c r="E172" s="102"/>
      <c r="F172" s="102"/>
      <c r="G172" s="73"/>
      <c r="H172" s="73"/>
      <c r="I172" s="102"/>
      <c r="J172" s="74"/>
      <c r="K172" s="75"/>
      <c r="L172" s="75"/>
      <c r="M172" s="75"/>
      <c r="P172" s="9">
        <f t="shared" si="12"/>
        <v>1</v>
      </c>
      <c r="Q172" s="8">
        <f t="shared" si="13"/>
        <v>0</v>
      </c>
      <c r="R172" s="8">
        <f t="shared" si="14"/>
        <v>0</v>
      </c>
      <c r="S172" s="8">
        <f t="shared" si="15"/>
        <v>0</v>
      </c>
      <c r="T172" s="8">
        <f t="shared" si="16"/>
        <v>0</v>
      </c>
      <c r="U172" s="8">
        <f t="shared" si="17"/>
        <v>0</v>
      </c>
      <c r="W172" s="20" t="str">
        <f>'Filing Information'!$O$2</f>
        <v>_0</v>
      </c>
      <c r="X172" t="e">
        <f>VLOOKUP('Flat Rate Revenue'!C172,'Filing Information'!$B$47:$C$102, 2, 0)</f>
        <v>#N/A</v>
      </c>
      <c r="Y172">
        <v>1</v>
      </c>
      <c r="Z172" s="7">
        <f>'Flat Rate Revenue'!G172</f>
        <v>0</v>
      </c>
      <c r="AA172" s="7">
        <f>'Flat Rate Revenue'!H172</f>
        <v>0</v>
      </c>
      <c r="AB172" s="11">
        <v>1</v>
      </c>
      <c r="AE172">
        <f>IF('Flat Rate Revenue'!I172="Annual", 1, 2)</f>
        <v>2</v>
      </c>
      <c r="AF172" s="87">
        <f>'Flat Rate Revenue'!K172</f>
        <v>0</v>
      </c>
      <c r="AG172">
        <f>'Flat Rate Revenue'!S172</f>
        <v>0</v>
      </c>
      <c r="AI172" s="20" t="str">
        <f>'Filing Information'!$O$2</f>
        <v>_0</v>
      </c>
      <c r="AJ172" t="e">
        <f>VLOOKUP('Flat Rate Revenue'!C172,'Filing Information'!$B$47:$C$102, 2, 0)</f>
        <v>#N/A</v>
      </c>
      <c r="AK172">
        <v>2</v>
      </c>
      <c r="AL172" s="7">
        <f>'Flat Rate Revenue'!G172</f>
        <v>0</v>
      </c>
      <c r="AM172" s="7">
        <f>'Flat Rate Revenue'!H172</f>
        <v>0</v>
      </c>
      <c r="AN172" s="11">
        <v>1</v>
      </c>
      <c r="AQ172">
        <f>IF('Flat Rate Revenue'!I172="Annual", 1, 2)</f>
        <v>2</v>
      </c>
      <c r="AR172" s="87">
        <f>'Flat Rate Revenue'!L172</f>
        <v>0</v>
      </c>
      <c r="AS172">
        <f>'Flat Rate Revenue'!T172</f>
        <v>0</v>
      </c>
      <c r="AU172" s="20" t="str">
        <f>'Filing Information'!$O$2</f>
        <v>_0</v>
      </c>
      <c r="AV172" t="e">
        <f>VLOOKUP('Flat Rate Revenue'!C172,'Filing Information'!$B$47:$C$102, 2, 0)</f>
        <v>#N/A</v>
      </c>
      <c r="AW172">
        <v>3</v>
      </c>
      <c r="AX172" s="7">
        <f>'Flat Rate Revenue'!G172</f>
        <v>0</v>
      </c>
      <c r="AY172" s="7">
        <f>'Flat Rate Revenue'!H172</f>
        <v>0</v>
      </c>
      <c r="AZ172" s="11">
        <v>1</v>
      </c>
      <c r="BC172">
        <f>IF('Flat Rate Revenue'!I172="Annual", 1, 2)</f>
        <v>2</v>
      </c>
      <c r="BD172" s="87">
        <f>'Flat Rate Revenue'!M172</f>
        <v>0</v>
      </c>
      <c r="BE172">
        <f>'Flat Rate Revenue'!U172</f>
        <v>0</v>
      </c>
    </row>
    <row r="173" spans="3:57" x14ac:dyDescent="0.25">
      <c r="C173" s="72"/>
      <c r="D173" s="102"/>
      <c r="E173" s="102"/>
      <c r="F173" s="102"/>
      <c r="G173" s="73"/>
      <c r="H173" s="73"/>
      <c r="I173" s="102"/>
      <c r="J173" s="74"/>
      <c r="K173" s="75"/>
      <c r="L173" s="75"/>
      <c r="M173" s="75"/>
      <c r="P173" s="9">
        <f t="shared" si="12"/>
        <v>1</v>
      </c>
      <c r="Q173" s="8">
        <f t="shared" si="13"/>
        <v>0</v>
      </c>
      <c r="R173" s="8">
        <f t="shared" si="14"/>
        <v>0</v>
      </c>
      <c r="S173" s="8">
        <f t="shared" si="15"/>
        <v>0</v>
      </c>
      <c r="T173" s="8">
        <f t="shared" si="16"/>
        <v>0</v>
      </c>
      <c r="U173" s="8">
        <f t="shared" si="17"/>
        <v>0</v>
      </c>
      <c r="W173" s="20" t="str">
        <f>'Filing Information'!$O$2</f>
        <v>_0</v>
      </c>
      <c r="X173" t="e">
        <f>VLOOKUP('Flat Rate Revenue'!C173,'Filing Information'!$B$47:$C$102, 2, 0)</f>
        <v>#N/A</v>
      </c>
      <c r="Y173">
        <v>1</v>
      </c>
      <c r="Z173" s="7">
        <f>'Flat Rate Revenue'!G173</f>
        <v>0</v>
      </c>
      <c r="AA173" s="7">
        <f>'Flat Rate Revenue'!H173</f>
        <v>0</v>
      </c>
      <c r="AB173" s="11">
        <v>1</v>
      </c>
      <c r="AE173">
        <f>IF('Flat Rate Revenue'!I173="Annual", 1, 2)</f>
        <v>2</v>
      </c>
      <c r="AF173" s="87">
        <f>'Flat Rate Revenue'!K173</f>
        <v>0</v>
      </c>
      <c r="AG173">
        <f>'Flat Rate Revenue'!S173</f>
        <v>0</v>
      </c>
      <c r="AI173" s="20" t="str">
        <f>'Filing Information'!$O$2</f>
        <v>_0</v>
      </c>
      <c r="AJ173" t="e">
        <f>VLOOKUP('Flat Rate Revenue'!C173,'Filing Information'!$B$47:$C$102, 2, 0)</f>
        <v>#N/A</v>
      </c>
      <c r="AK173">
        <v>2</v>
      </c>
      <c r="AL173" s="7">
        <f>'Flat Rate Revenue'!G173</f>
        <v>0</v>
      </c>
      <c r="AM173" s="7">
        <f>'Flat Rate Revenue'!H173</f>
        <v>0</v>
      </c>
      <c r="AN173" s="11">
        <v>1</v>
      </c>
      <c r="AQ173">
        <f>IF('Flat Rate Revenue'!I173="Annual", 1, 2)</f>
        <v>2</v>
      </c>
      <c r="AR173" s="87">
        <f>'Flat Rate Revenue'!L173</f>
        <v>0</v>
      </c>
      <c r="AS173">
        <f>'Flat Rate Revenue'!T173</f>
        <v>0</v>
      </c>
      <c r="AU173" s="20" t="str">
        <f>'Filing Information'!$O$2</f>
        <v>_0</v>
      </c>
      <c r="AV173" t="e">
        <f>VLOOKUP('Flat Rate Revenue'!C173,'Filing Information'!$B$47:$C$102, 2, 0)</f>
        <v>#N/A</v>
      </c>
      <c r="AW173">
        <v>3</v>
      </c>
      <c r="AX173" s="7">
        <f>'Flat Rate Revenue'!G173</f>
        <v>0</v>
      </c>
      <c r="AY173" s="7">
        <f>'Flat Rate Revenue'!H173</f>
        <v>0</v>
      </c>
      <c r="AZ173" s="11">
        <v>1</v>
      </c>
      <c r="BC173">
        <f>IF('Flat Rate Revenue'!I173="Annual", 1, 2)</f>
        <v>2</v>
      </c>
      <c r="BD173" s="87">
        <f>'Flat Rate Revenue'!M173</f>
        <v>0</v>
      </c>
      <c r="BE173">
        <f>'Flat Rate Revenue'!U173</f>
        <v>0</v>
      </c>
    </row>
    <row r="174" spans="3:57" x14ac:dyDescent="0.25">
      <c r="C174" s="72"/>
      <c r="D174" s="102"/>
      <c r="E174" s="102"/>
      <c r="F174" s="102"/>
      <c r="G174" s="73"/>
      <c r="H174" s="73"/>
      <c r="I174" s="102"/>
      <c r="J174" s="74"/>
      <c r="K174" s="75"/>
      <c r="L174" s="75"/>
      <c r="M174" s="75"/>
      <c r="P174" s="9">
        <f t="shared" si="12"/>
        <v>1</v>
      </c>
      <c r="Q174" s="8">
        <f t="shared" si="13"/>
        <v>0</v>
      </c>
      <c r="R174" s="8">
        <f t="shared" si="14"/>
        <v>0</v>
      </c>
      <c r="S174" s="8">
        <f t="shared" si="15"/>
        <v>0</v>
      </c>
      <c r="T174" s="8">
        <f t="shared" si="16"/>
        <v>0</v>
      </c>
      <c r="U174" s="8">
        <f t="shared" si="17"/>
        <v>0</v>
      </c>
      <c r="W174" s="20" t="str">
        <f>'Filing Information'!$O$2</f>
        <v>_0</v>
      </c>
      <c r="X174" t="e">
        <f>VLOOKUP('Flat Rate Revenue'!C174,'Filing Information'!$B$47:$C$102, 2, 0)</f>
        <v>#N/A</v>
      </c>
      <c r="Y174">
        <v>1</v>
      </c>
      <c r="Z174" s="7">
        <f>'Flat Rate Revenue'!G174</f>
        <v>0</v>
      </c>
      <c r="AA174" s="7">
        <f>'Flat Rate Revenue'!H174</f>
        <v>0</v>
      </c>
      <c r="AB174" s="11">
        <v>1</v>
      </c>
      <c r="AE174">
        <f>IF('Flat Rate Revenue'!I174="Annual", 1, 2)</f>
        <v>2</v>
      </c>
      <c r="AF174" s="87">
        <f>'Flat Rate Revenue'!K174</f>
        <v>0</v>
      </c>
      <c r="AG174">
        <f>'Flat Rate Revenue'!S174</f>
        <v>0</v>
      </c>
      <c r="AI174" s="20" t="str">
        <f>'Filing Information'!$O$2</f>
        <v>_0</v>
      </c>
      <c r="AJ174" t="e">
        <f>VLOOKUP('Flat Rate Revenue'!C174,'Filing Information'!$B$47:$C$102, 2, 0)</f>
        <v>#N/A</v>
      </c>
      <c r="AK174">
        <v>2</v>
      </c>
      <c r="AL174" s="7">
        <f>'Flat Rate Revenue'!G174</f>
        <v>0</v>
      </c>
      <c r="AM174" s="7">
        <f>'Flat Rate Revenue'!H174</f>
        <v>0</v>
      </c>
      <c r="AN174" s="11">
        <v>1</v>
      </c>
      <c r="AQ174">
        <f>IF('Flat Rate Revenue'!I174="Annual", 1, 2)</f>
        <v>2</v>
      </c>
      <c r="AR174" s="87">
        <f>'Flat Rate Revenue'!L174</f>
        <v>0</v>
      </c>
      <c r="AS174">
        <f>'Flat Rate Revenue'!T174</f>
        <v>0</v>
      </c>
      <c r="AU174" s="20" t="str">
        <f>'Filing Information'!$O$2</f>
        <v>_0</v>
      </c>
      <c r="AV174" t="e">
        <f>VLOOKUP('Flat Rate Revenue'!C174,'Filing Information'!$B$47:$C$102, 2, 0)</f>
        <v>#N/A</v>
      </c>
      <c r="AW174">
        <v>3</v>
      </c>
      <c r="AX174" s="7">
        <f>'Flat Rate Revenue'!G174</f>
        <v>0</v>
      </c>
      <c r="AY174" s="7">
        <f>'Flat Rate Revenue'!H174</f>
        <v>0</v>
      </c>
      <c r="AZ174" s="11">
        <v>1</v>
      </c>
      <c r="BC174">
        <f>IF('Flat Rate Revenue'!I174="Annual", 1, 2)</f>
        <v>2</v>
      </c>
      <c r="BD174" s="87">
        <f>'Flat Rate Revenue'!M174</f>
        <v>0</v>
      </c>
      <c r="BE174">
        <f>'Flat Rate Revenue'!U174</f>
        <v>0</v>
      </c>
    </row>
    <row r="175" spans="3:57" x14ac:dyDescent="0.25">
      <c r="C175" s="72"/>
      <c r="D175" s="102"/>
      <c r="E175" s="102"/>
      <c r="F175" s="102"/>
      <c r="G175" s="73"/>
      <c r="H175" s="73"/>
      <c r="I175" s="102"/>
      <c r="J175" s="74"/>
      <c r="K175" s="75"/>
      <c r="L175" s="75"/>
      <c r="M175" s="75"/>
      <c r="P175" s="9">
        <f t="shared" si="12"/>
        <v>1</v>
      </c>
      <c r="Q175" s="8">
        <f t="shared" si="13"/>
        <v>0</v>
      </c>
      <c r="R175" s="8">
        <f t="shared" si="14"/>
        <v>0</v>
      </c>
      <c r="S175" s="8">
        <f t="shared" si="15"/>
        <v>0</v>
      </c>
      <c r="T175" s="8">
        <f t="shared" si="16"/>
        <v>0</v>
      </c>
      <c r="U175" s="8">
        <f t="shared" si="17"/>
        <v>0</v>
      </c>
      <c r="W175" s="20" t="str">
        <f>'Filing Information'!$O$2</f>
        <v>_0</v>
      </c>
      <c r="X175" t="e">
        <f>VLOOKUP('Flat Rate Revenue'!C175,'Filing Information'!$B$47:$C$102, 2, 0)</f>
        <v>#N/A</v>
      </c>
      <c r="Y175">
        <v>1</v>
      </c>
      <c r="Z175" s="7">
        <f>'Flat Rate Revenue'!G175</f>
        <v>0</v>
      </c>
      <c r="AA175" s="7">
        <f>'Flat Rate Revenue'!H175</f>
        <v>0</v>
      </c>
      <c r="AB175" s="11">
        <v>1</v>
      </c>
      <c r="AE175">
        <f>IF('Flat Rate Revenue'!I175="Annual", 1, 2)</f>
        <v>2</v>
      </c>
      <c r="AF175" s="87">
        <f>'Flat Rate Revenue'!K175</f>
        <v>0</v>
      </c>
      <c r="AG175">
        <f>'Flat Rate Revenue'!S175</f>
        <v>0</v>
      </c>
      <c r="AI175" s="20" t="str">
        <f>'Filing Information'!$O$2</f>
        <v>_0</v>
      </c>
      <c r="AJ175" t="e">
        <f>VLOOKUP('Flat Rate Revenue'!C175,'Filing Information'!$B$47:$C$102, 2, 0)</f>
        <v>#N/A</v>
      </c>
      <c r="AK175">
        <v>2</v>
      </c>
      <c r="AL175" s="7">
        <f>'Flat Rate Revenue'!G175</f>
        <v>0</v>
      </c>
      <c r="AM175" s="7">
        <f>'Flat Rate Revenue'!H175</f>
        <v>0</v>
      </c>
      <c r="AN175" s="11">
        <v>1</v>
      </c>
      <c r="AQ175">
        <f>IF('Flat Rate Revenue'!I175="Annual", 1, 2)</f>
        <v>2</v>
      </c>
      <c r="AR175" s="87">
        <f>'Flat Rate Revenue'!L175</f>
        <v>0</v>
      </c>
      <c r="AS175">
        <f>'Flat Rate Revenue'!T175</f>
        <v>0</v>
      </c>
      <c r="AU175" s="20" t="str">
        <f>'Filing Information'!$O$2</f>
        <v>_0</v>
      </c>
      <c r="AV175" t="e">
        <f>VLOOKUP('Flat Rate Revenue'!C175,'Filing Information'!$B$47:$C$102, 2, 0)</f>
        <v>#N/A</v>
      </c>
      <c r="AW175">
        <v>3</v>
      </c>
      <c r="AX175" s="7">
        <f>'Flat Rate Revenue'!G175</f>
        <v>0</v>
      </c>
      <c r="AY175" s="7">
        <f>'Flat Rate Revenue'!H175</f>
        <v>0</v>
      </c>
      <c r="AZ175" s="11">
        <v>1</v>
      </c>
      <c r="BC175">
        <f>IF('Flat Rate Revenue'!I175="Annual", 1, 2)</f>
        <v>2</v>
      </c>
      <c r="BD175" s="87">
        <f>'Flat Rate Revenue'!M175</f>
        <v>0</v>
      </c>
      <c r="BE175">
        <f>'Flat Rate Revenue'!U175</f>
        <v>0</v>
      </c>
    </row>
    <row r="176" spans="3:57" x14ac:dyDescent="0.25">
      <c r="C176" s="72"/>
      <c r="D176" s="102"/>
      <c r="E176" s="102"/>
      <c r="F176" s="102"/>
      <c r="G176" s="73"/>
      <c r="H176" s="73"/>
      <c r="I176" s="102"/>
      <c r="J176" s="74"/>
      <c r="K176" s="75"/>
      <c r="L176" s="75"/>
      <c r="M176" s="75"/>
      <c r="P176" s="9">
        <f t="shared" si="12"/>
        <v>1</v>
      </c>
      <c r="Q176" s="8">
        <f t="shared" si="13"/>
        <v>0</v>
      </c>
      <c r="R176" s="8">
        <f t="shared" si="14"/>
        <v>0</v>
      </c>
      <c r="S176" s="8">
        <f t="shared" si="15"/>
        <v>0</v>
      </c>
      <c r="T176" s="8">
        <f t="shared" si="16"/>
        <v>0</v>
      </c>
      <c r="U176" s="8">
        <f t="shared" si="17"/>
        <v>0</v>
      </c>
      <c r="W176" s="20" t="str">
        <f>'Filing Information'!$O$2</f>
        <v>_0</v>
      </c>
      <c r="X176" t="e">
        <f>VLOOKUP('Flat Rate Revenue'!C176,'Filing Information'!$B$47:$C$102, 2, 0)</f>
        <v>#N/A</v>
      </c>
      <c r="Y176">
        <v>1</v>
      </c>
      <c r="Z176" s="7">
        <f>'Flat Rate Revenue'!G176</f>
        <v>0</v>
      </c>
      <c r="AA176" s="7">
        <f>'Flat Rate Revenue'!H176</f>
        <v>0</v>
      </c>
      <c r="AB176" s="11">
        <v>1</v>
      </c>
      <c r="AE176">
        <f>IF('Flat Rate Revenue'!I176="Annual", 1, 2)</f>
        <v>2</v>
      </c>
      <c r="AF176" s="87">
        <f>'Flat Rate Revenue'!K176</f>
        <v>0</v>
      </c>
      <c r="AG176">
        <f>'Flat Rate Revenue'!S176</f>
        <v>0</v>
      </c>
      <c r="AI176" s="20" t="str">
        <f>'Filing Information'!$O$2</f>
        <v>_0</v>
      </c>
      <c r="AJ176" t="e">
        <f>VLOOKUP('Flat Rate Revenue'!C176,'Filing Information'!$B$47:$C$102, 2, 0)</f>
        <v>#N/A</v>
      </c>
      <c r="AK176">
        <v>2</v>
      </c>
      <c r="AL176" s="7">
        <f>'Flat Rate Revenue'!G176</f>
        <v>0</v>
      </c>
      <c r="AM176" s="7">
        <f>'Flat Rate Revenue'!H176</f>
        <v>0</v>
      </c>
      <c r="AN176" s="11">
        <v>1</v>
      </c>
      <c r="AQ176">
        <f>IF('Flat Rate Revenue'!I176="Annual", 1, 2)</f>
        <v>2</v>
      </c>
      <c r="AR176" s="87">
        <f>'Flat Rate Revenue'!L176</f>
        <v>0</v>
      </c>
      <c r="AS176">
        <f>'Flat Rate Revenue'!T176</f>
        <v>0</v>
      </c>
      <c r="AU176" s="20" t="str">
        <f>'Filing Information'!$O$2</f>
        <v>_0</v>
      </c>
      <c r="AV176" t="e">
        <f>VLOOKUP('Flat Rate Revenue'!C176,'Filing Information'!$B$47:$C$102, 2, 0)</f>
        <v>#N/A</v>
      </c>
      <c r="AW176">
        <v>3</v>
      </c>
      <c r="AX176" s="7">
        <f>'Flat Rate Revenue'!G176</f>
        <v>0</v>
      </c>
      <c r="AY176" s="7">
        <f>'Flat Rate Revenue'!H176</f>
        <v>0</v>
      </c>
      <c r="AZ176" s="11">
        <v>1</v>
      </c>
      <c r="BC176">
        <f>IF('Flat Rate Revenue'!I176="Annual", 1, 2)</f>
        <v>2</v>
      </c>
      <c r="BD176" s="87">
        <f>'Flat Rate Revenue'!M176</f>
        <v>0</v>
      </c>
      <c r="BE176">
        <f>'Flat Rate Revenue'!U176</f>
        <v>0</v>
      </c>
    </row>
    <row r="177" spans="3:57" x14ac:dyDescent="0.25">
      <c r="C177" s="72"/>
      <c r="D177" s="102"/>
      <c r="E177" s="102"/>
      <c r="F177" s="102"/>
      <c r="G177" s="73"/>
      <c r="H177" s="73"/>
      <c r="I177" s="102"/>
      <c r="J177" s="74"/>
      <c r="K177" s="75"/>
      <c r="L177" s="75"/>
      <c r="M177" s="75"/>
      <c r="P177" s="9">
        <f t="shared" si="12"/>
        <v>1</v>
      </c>
      <c r="Q177" s="8">
        <f t="shared" si="13"/>
        <v>0</v>
      </c>
      <c r="R177" s="8">
        <f t="shared" si="14"/>
        <v>0</v>
      </c>
      <c r="S177" s="8">
        <f t="shared" si="15"/>
        <v>0</v>
      </c>
      <c r="T177" s="8">
        <f t="shared" si="16"/>
        <v>0</v>
      </c>
      <c r="U177" s="8">
        <f t="shared" si="17"/>
        <v>0</v>
      </c>
      <c r="W177" s="20" t="str">
        <f>'Filing Information'!$O$2</f>
        <v>_0</v>
      </c>
      <c r="X177" t="e">
        <f>VLOOKUP('Flat Rate Revenue'!C177,'Filing Information'!$B$47:$C$102, 2, 0)</f>
        <v>#N/A</v>
      </c>
      <c r="Y177">
        <v>1</v>
      </c>
      <c r="Z177" s="7">
        <f>'Flat Rate Revenue'!G177</f>
        <v>0</v>
      </c>
      <c r="AA177" s="7">
        <f>'Flat Rate Revenue'!H177</f>
        <v>0</v>
      </c>
      <c r="AB177" s="11">
        <v>1</v>
      </c>
      <c r="AE177">
        <f>IF('Flat Rate Revenue'!I177="Annual", 1, 2)</f>
        <v>2</v>
      </c>
      <c r="AF177" s="87">
        <f>'Flat Rate Revenue'!K177</f>
        <v>0</v>
      </c>
      <c r="AG177">
        <f>'Flat Rate Revenue'!S177</f>
        <v>0</v>
      </c>
      <c r="AI177" s="20" t="str">
        <f>'Filing Information'!$O$2</f>
        <v>_0</v>
      </c>
      <c r="AJ177" t="e">
        <f>VLOOKUP('Flat Rate Revenue'!C177,'Filing Information'!$B$47:$C$102, 2, 0)</f>
        <v>#N/A</v>
      </c>
      <c r="AK177">
        <v>2</v>
      </c>
      <c r="AL177" s="7">
        <f>'Flat Rate Revenue'!G177</f>
        <v>0</v>
      </c>
      <c r="AM177" s="7">
        <f>'Flat Rate Revenue'!H177</f>
        <v>0</v>
      </c>
      <c r="AN177" s="11">
        <v>1</v>
      </c>
      <c r="AQ177">
        <f>IF('Flat Rate Revenue'!I177="Annual", 1, 2)</f>
        <v>2</v>
      </c>
      <c r="AR177" s="87">
        <f>'Flat Rate Revenue'!L177</f>
        <v>0</v>
      </c>
      <c r="AS177">
        <f>'Flat Rate Revenue'!T177</f>
        <v>0</v>
      </c>
      <c r="AU177" s="20" t="str">
        <f>'Filing Information'!$O$2</f>
        <v>_0</v>
      </c>
      <c r="AV177" t="e">
        <f>VLOOKUP('Flat Rate Revenue'!C177,'Filing Information'!$B$47:$C$102, 2, 0)</f>
        <v>#N/A</v>
      </c>
      <c r="AW177">
        <v>3</v>
      </c>
      <c r="AX177" s="7">
        <f>'Flat Rate Revenue'!G177</f>
        <v>0</v>
      </c>
      <c r="AY177" s="7">
        <f>'Flat Rate Revenue'!H177</f>
        <v>0</v>
      </c>
      <c r="AZ177" s="11">
        <v>1</v>
      </c>
      <c r="BC177">
        <f>IF('Flat Rate Revenue'!I177="Annual", 1, 2)</f>
        <v>2</v>
      </c>
      <c r="BD177" s="87">
        <f>'Flat Rate Revenue'!M177</f>
        <v>0</v>
      </c>
      <c r="BE177">
        <f>'Flat Rate Revenue'!U177</f>
        <v>0</v>
      </c>
    </row>
    <row r="178" spans="3:57" x14ac:dyDescent="0.25">
      <c r="C178" s="72"/>
      <c r="D178" s="102"/>
      <c r="E178" s="102"/>
      <c r="F178" s="102"/>
      <c r="G178" s="73"/>
      <c r="H178" s="73"/>
      <c r="I178" s="102"/>
      <c r="J178" s="74"/>
      <c r="K178" s="75"/>
      <c r="L178" s="75"/>
      <c r="M178" s="75"/>
      <c r="P178" s="9">
        <f t="shared" si="12"/>
        <v>1</v>
      </c>
      <c r="Q178" s="8">
        <f t="shared" si="13"/>
        <v>0</v>
      </c>
      <c r="R178" s="8">
        <f t="shared" si="14"/>
        <v>0</v>
      </c>
      <c r="S178" s="8">
        <f t="shared" si="15"/>
        <v>0</v>
      </c>
      <c r="T178" s="8">
        <f t="shared" si="16"/>
        <v>0</v>
      </c>
      <c r="U178" s="8">
        <f t="shared" si="17"/>
        <v>0</v>
      </c>
      <c r="W178" s="20" t="str">
        <f>'Filing Information'!$O$2</f>
        <v>_0</v>
      </c>
      <c r="X178" t="e">
        <f>VLOOKUP('Flat Rate Revenue'!C178,'Filing Information'!$B$47:$C$102, 2, 0)</f>
        <v>#N/A</v>
      </c>
      <c r="Y178">
        <v>1</v>
      </c>
      <c r="Z178" s="7">
        <f>'Flat Rate Revenue'!G178</f>
        <v>0</v>
      </c>
      <c r="AA178" s="7">
        <f>'Flat Rate Revenue'!H178</f>
        <v>0</v>
      </c>
      <c r="AB178" s="11">
        <v>1</v>
      </c>
      <c r="AE178">
        <f>IF('Flat Rate Revenue'!I178="Annual", 1, 2)</f>
        <v>2</v>
      </c>
      <c r="AF178" s="87">
        <f>'Flat Rate Revenue'!K178</f>
        <v>0</v>
      </c>
      <c r="AG178">
        <f>'Flat Rate Revenue'!S178</f>
        <v>0</v>
      </c>
      <c r="AI178" s="20" t="str">
        <f>'Filing Information'!$O$2</f>
        <v>_0</v>
      </c>
      <c r="AJ178" t="e">
        <f>VLOOKUP('Flat Rate Revenue'!C178,'Filing Information'!$B$47:$C$102, 2, 0)</f>
        <v>#N/A</v>
      </c>
      <c r="AK178">
        <v>2</v>
      </c>
      <c r="AL178" s="7">
        <f>'Flat Rate Revenue'!G178</f>
        <v>0</v>
      </c>
      <c r="AM178" s="7">
        <f>'Flat Rate Revenue'!H178</f>
        <v>0</v>
      </c>
      <c r="AN178" s="11">
        <v>1</v>
      </c>
      <c r="AQ178">
        <f>IF('Flat Rate Revenue'!I178="Annual", 1, 2)</f>
        <v>2</v>
      </c>
      <c r="AR178" s="87">
        <f>'Flat Rate Revenue'!L178</f>
        <v>0</v>
      </c>
      <c r="AS178">
        <f>'Flat Rate Revenue'!T178</f>
        <v>0</v>
      </c>
      <c r="AU178" s="20" t="str">
        <f>'Filing Information'!$O$2</f>
        <v>_0</v>
      </c>
      <c r="AV178" t="e">
        <f>VLOOKUP('Flat Rate Revenue'!C178,'Filing Information'!$B$47:$C$102, 2, 0)</f>
        <v>#N/A</v>
      </c>
      <c r="AW178">
        <v>3</v>
      </c>
      <c r="AX178" s="7">
        <f>'Flat Rate Revenue'!G178</f>
        <v>0</v>
      </c>
      <c r="AY178" s="7">
        <f>'Flat Rate Revenue'!H178</f>
        <v>0</v>
      </c>
      <c r="AZ178" s="11">
        <v>1</v>
      </c>
      <c r="BC178">
        <f>IF('Flat Rate Revenue'!I178="Annual", 1, 2)</f>
        <v>2</v>
      </c>
      <c r="BD178" s="87">
        <f>'Flat Rate Revenue'!M178</f>
        <v>0</v>
      </c>
      <c r="BE178">
        <f>'Flat Rate Revenue'!U178</f>
        <v>0</v>
      </c>
    </row>
    <row r="179" spans="3:57" x14ac:dyDescent="0.25">
      <c r="C179" s="72"/>
      <c r="D179" s="102"/>
      <c r="E179" s="102"/>
      <c r="F179" s="102"/>
      <c r="G179" s="73"/>
      <c r="H179" s="73"/>
      <c r="I179" s="102"/>
      <c r="J179" s="74"/>
      <c r="K179" s="75"/>
      <c r="L179" s="75"/>
      <c r="M179" s="75"/>
      <c r="P179" s="9">
        <f t="shared" si="12"/>
        <v>1</v>
      </c>
      <c r="Q179" s="8">
        <f t="shared" si="13"/>
        <v>0</v>
      </c>
      <c r="R179" s="8">
        <f t="shared" si="14"/>
        <v>0</v>
      </c>
      <c r="S179" s="8">
        <f t="shared" si="15"/>
        <v>0</v>
      </c>
      <c r="T179" s="8">
        <f t="shared" si="16"/>
        <v>0</v>
      </c>
      <c r="U179" s="8">
        <f t="shared" si="17"/>
        <v>0</v>
      </c>
      <c r="W179" s="20" t="str">
        <f>'Filing Information'!$O$2</f>
        <v>_0</v>
      </c>
      <c r="X179" t="e">
        <f>VLOOKUP('Flat Rate Revenue'!C179,'Filing Information'!$B$47:$C$102, 2, 0)</f>
        <v>#N/A</v>
      </c>
      <c r="Y179">
        <v>1</v>
      </c>
      <c r="Z179" s="7">
        <f>'Flat Rate Revenue'!G179</f>
        <v>0</v>
      </c>
      <c r="AA179" s="7">
        <f>'Flat Rate Revenue'!H179</f>
        <v>0</v>
      </c>
      <c r="AB179" s="11">
        <v>1</v>
      </c>
      <c r="AE179">
        <f>IF('Flat Rate Revenue'!I179="Annual", 1, 2)</f>
        <v>2</v>
      </c>
      <c r="AF179" s="87">
        <f>'Flat Rate Revenue'!K179</f>
        <v>0</v>
      </c>
      <c r="AG179">
        <f>'Flat Rate Revenue'!S179</f>
        <v>0</v>
      </c>
      <c r="AI179" s="20" t="str">
        <f>'Filing Information'!$O$2</f>
        <v>_0</v>
      </c>
      <c r="AJ179" t="e">
        <f>VLOOKUP('Flat Rate Revenue'!C179,'Filing Information'!$B$47:$C$102, 2, 0)</f>
        <v>#N/A</v>
      </c>
      <c r="AK179">
        <v>2</v>
      </c>
      <c r="AL179" s="7">
        <f>'Flat Rate Revenue'!G179</f>
        <v>0</v>
      </c>
      <c r="AM179" s="7">
        <f>'Flat Rate Revenue'!H179</f>
        <v>0</v>
      </c>
      <c r="AN179" s="11">
        <v>1</v>
      </c>
      <c r="AQ179">
        <f>IF('Flat Rate Revenue'!I179="Annual", 1, 2)</f>
        <v>2</v>
      </c>
      <c r="AR179" s="87">
        <f>'Flat Rate Revenue'!L179</f>
        <v>0</v>
      </c>
      <c r="AS179">
        <f>'Flat Rate Revenue'!T179</f>
        <v>0</v>
      </c>
      <c r="AU179" s="20" t="str">
        <f>'Filing Information'!$O$2</f>
        <v>_0</v>
      </c>
      <c r="AV179" t="e">
        <f>VLOOKUP('Flat Rate Revenue'!C179,'Filing Information'!$B$47:$C$102, 2, 0)</f>
        <v>#N/A</v>
      </c>
      <c r="AW179">
        <v>3</v>
      </c>
      <c r="AX179" s="7">
        <f>'Flat Rate Revenue'!G179</f>
        <v>0</v>
      </c>
      <c r="AY179" s="7">
        <f>'Flat Rate Revenue'!H179</f>
        <v>0</v>
      </c>
      <c r="AZ179" s="11">
        <v>1</v>
      </c>
      <c r="BC179">
        <f>IF('Flat Rate Revenue'!I179="Annual", 1, 2)</f>
        <v>2</v>
      </c>
      <c r="BD179" s="87">
        <f>'Flat Rate Revenue'!M179</f>
        <v>0</v>
      </c>
      <c r="BE179">
        <f>'Flat Rate Revenue'!U179</f>
        <v>0</v>
      </c>
    </row>
    <row r="180" spans="3:57" x14ac:dyDescent="0.25">
      <c r="C180" s="72"/>
      <c r="D180" s="102"/>
      <c r="E180" s="102"/>
      <c r="F180" s="102"/>
      <c r="G180" s="73"/>
      <c r="H180" s="73"/>
      <c r="I180" s="102"/>
      <c r="J180" s="74"/>
      <c r="K180" s="75"/>
      <c r="L180" s="75"/>
      <c r="M180" s="75"/>
      <c r="P180" s="9">
        <f t="shared" si="12"/>
        <v>1</v>
      </c>
      <c r="Q180" s="8">
        <f t="shared" si="13"/>
        <v>0</v>
      </c>
      <c r="R180" s="8">
        <f t="shared" si="14"/>
        <v>0</v>
      </c>
      <c r="S180" s="8">
        <f t="shared" si="15"/>
        <v>0</v>
      </c>
      <c r="T180" s="8">
        <f t="shared" si="16"/>
        <v>0</v>
      </c>
      <c r="U180" s="8">
        <f t="shared" si="17"/>
        <v>0</v>
      </c>
      <c r="W180" s="20" t="str">
        <f>'Filing Information'!$O$2</f>
        <v>_0</v>
      </c>
      <c r="X180" t="e">
        <f>VLOOKUP('Flat Rate Revenue'!C180,'Filing Information'!$B$47:$C$102, 2, 0)</f>
        <v>#N/A</v>
      </c>
      <c r="Y180">
        <v>1</v>
      </c>
      <c r="Z180" s="7">
        <f>'Flat Rate Revenue'!G180</f>
        <v>0</v>
      </c>
      <c r="AA180" s="7">
        <f>'Flat Rate Revenue'!H180</f>
        <v>0</v>
      </c>
      <c r="AB180" s="11">
        <v>1</v>
      </c>
      <c r="AE180">
        <f>IF('Flat Rate Revenue'!I180="Annual", 1, 2)</f>
        <v>2</v>
      </c>
      <c r="AF180" s="87">
        <f>'Flat Rate Revenue'!K180</f>
        <v>0</v>
      </c>
      <c r="AG180">
        <f>'Flat Rate Revenue'!S180</f>
        <v>0</v>
      </c>
      <c r="AI180" s="20" t="str">
        <f>'Filing Information'!$O$2</f>
        <v>_0</v>
      </c>
      <c r="AJ180" t="e">
        <f>VLOOKUP('Flat Rate Revenue'!C180,'Filing Information'!$B$47:$C$102, 2, 0)</f>
        <v>#N/A</v>
      </c>
      <c r="AK180">
        <v>2</v>
      </c>
      <c r="AL180" s="7">
        <f>'Flat Rate Revenue'!G180</f>
        <v>0</v>
      </c>
      <c r="AM180" s="7">
        <f>'Flat Rate Revenue'!H180</f>
        <v>0</v>
      </c>
      <c r="AN180" s="11">
        <v>1</v>
      </c>
      <c r="AQ180">
        <f>IF('Flat Rate Revenue'!I180="Annual", 1, 2)</f>
        <v>2</v>
      </c>
      <c r="AR180" s="87">
        <f>'Flat Rate Revenue'!L180</f>
        <v>0</v>
      </c>
      <c r="AS180">
        <f>'Flat Rate Revenue'!T180</f>
        <v>0</v>
      </c>
      <c r="AU180" s="20" t="str">
        <f>'Filing Information'!$O$2</f>
        <v>_0</v>
      </c>
      <c r="AV180" t="e">
        <f>VLOOKUP('Flat Rate Revenue'!C180,'Filing Information'!$B$47:$C$102, 2, 0)</f>
        <v>#N/A</v>
      </c>
      <c r="AW180">
        <v>3</v>
      </c>
      <c r="AX180" s="7">
        <f>'Flat Rate Revenue'!G180</f>
        <v>0</v>
      </c>
      <c r="AY180" s="7">
        <f>'Flat Rate Revenue'!H180</f>
        <v>0</v>
      </c>
      <c r="AZ180" s="11">
        <v>1</v>
      </c>
      <c r="BC180">
        <f>IF('Flat Rate Revenue'!I180="Annual", 1, 2)</f>
        <v>2</v>
      </c>
      <c r="BD180" s="87">
        <f>'Flat Rate Revenue'!M180</f>
        <v>0</v>
      </c>
      <c r="BE180">
        <f>'Flat Rate Revenue'!U180</f>
        <v>0</v>
      </c>
    </row>
    <row r="181" spans="3:57" x14ac:dyDescent="0.25">
      <c r="C181" s="72"/>
      <c r="D181" s="102"/>
      <c r="E181" s="102"/>
      <c r="F181" s="102"/>
      <c r="G181" s="73"/>
      <c r="H181" s="73"/>
      <c r="I181" s="102"/>
      <c r="J181" s="74"/>
      <c r="K181" s="75"/>
      <c r="L181" s="75"/>
      <c r="M181" s="75"/>
      <c r="P181" s="9">
        <f t="shared" si="12"/>
        <v>1</v>
      </c>
      <c r="Q181" s="8">
        <f t="shared" si="13"/>
        <v>0</v>
      </c>
      <c r="R181" s="8">
        <f t="shared" si="14"/>
        <v>0</v>
      </c>
      <c r="S181" s="8">
        <f t="shared" si="15"/>
        <v>0</v>
      </c>
      <c r="T181" s="8">
        <f t="shared" si="16"/>
        <v>0</v>
      </c>
      <c r="U181" s="8">
        <f t="shared" si="17"/>
        <v>0</v>
      </c>
      <c r="W181" s="20" t="str">
        <f>'Filing Information'!$O$2</f>
        <v>_0</v>
      </c>
      <c r="X181" t="e">
        <f>VLOOKUP('Flat Rate Revenue'!C181,'Filing Information'!$B$47:$C$102, 2, 0)</f>
        <v>#N/A</v>
      </c>
      <c r="Y181">
        <v>1</v>
      </c>
      <c r="Z181" s="7">
        <f>'Flat Rate Revenue'!G181</f>
        <v>0</v>
      </c>
      <c r="AA181" s="7">
        <f>'Flat Rate Revenue'!H181</f>
        <v>0</v>
      </c>
      <c r="AB181" s="11">
        <v>1</v>
      </c>
      <c r="AE181">
        <f>IF('Flat Rate Revenue'!I181="Annual", 1, 2)</f>
        <v>2</v>
      </c>
      <c r="AF181" s="87">
        <f>'Flat Rate Revenue'!K181</f>
        <v>0</v>
      </c>
      <c r="AG181">
        <f>'Flat Rate Revenue'!S181</f>
        <v>0</v>
      </c>
      <c r="AI181" s="20" t="str">
        <f>'Filing Information'!$O$2</f>
        <v>_0</v>
      </c>
      <c r="AJ181" t="e">
        <f>VLOOKUP('Flat Rate Revenue'!C181,'Filing Information'!$B$47:$C$102, 2, 0)</f>
        <v>#N/A</v>
      </c>
      <c r="AK181">
        <v>2</v>
      </c>
      <c r="AL181" s="7">
        <f>'Flat Rate Revenue'!G181</f>
        <v>0</v>
      </c>
      <c r="AM181" s="7">
        <f>'Flat Rate Revenue'!H181</f>
        <v>0</v>
      </c>
      <c r="AN181" s="11">
        <v>1</v>
      </c>
      <c r="AQ181">
        <f>IF('Flat Rate Revenue'!I181="Annual", 1, 2)</f>
        <v>2</v>
      </c>
      <c r="AR181" s="87">
        <f>'Flat Rate Revenue'!L181</f>
        <v>0</v>
      </c>
      <c r="AS181">
        <f>'Flat Rate Revenue'!T181</f>
        <v>0</v>
      </c>
      <c r="AU181" s="20" t="str">
        <f>'Filing Information'!$O$2</f>
        <v>_0</v>
      </c>
      <c r="AV181" t="e">
        <f>VLOOKUP('Flat Rate Revenue'!C181,'Filing Information'!$B$47:$C$102, 2, 0)</f>
        <v>#N/A</v>
      </c>
      <c r="AW181">
        <v>3</v>
      </c>
      <c r="AX181" s="7">
        <f>'Flat Rate Revenue'!G181</f>
        <v>0</v>
      </c>
      <c r="AY181" s="7">
        <f>'Flat Rate Revenue'!H181</f>
        <v>0</v>
      </c>
      <c r="AZ181" s="11">
        <v>1</v>
      </c>
      <c r="BC181">
        <f>IF('Flat Rate Revenue'!I181="Annual", 1, 2)</f>
        <v>2</v>
      </c>
      <c r="BD181" s="87">
        <f>'Flat Rate Revenue'!M181</f>
        <v>0</v>
      </c>
      <c r="BE181">
        <f>'Flat Rate Revenue'!U181</f>
        <v>0</v>
      </c>
    </row>
    <row r="182" spans="3:57" x14ac:dyDescent="0.25">
      <c r="C182" s="72"/>
      <c r="D182" s="102"/>
      <c r="E182" s="102"/>
      <c r="F182" s="102"/>
      <c r="G182" s="73"/>
      <c r="H182" s="73"/>
      <c r="I182" s="102"/>
      <c r="J182" s="74"/>
      <c r="K182" s="75"/>
      <c r="L182" s="75"/>
      <c r="M182" s="75"/>
      <c r="P182" s="9">
        <f t="shared" si="12"/>
        <v>1</v>
      </c>
      <c r="Q182" s="8">
        <f t="shared" si="13"/>
        <v>0</v>
      </c>
      <c r="R182" s="8">
        <f t="shared" si="14"/>
        <v>0</v>
      </c>
      <c r="S182" s="8">
        <f t="shared" si="15"/>
        <v>0</v>
      </c>
      <c r="T182" s="8">
        <f t="shared" si="16"/>
        <v>0</v>
      </c>
      <c r="U182" s="8">
        <f t="shared" si="17"/>
        <v>0</v>
      </c>
      <c r="W182" s="20" t="str">
        <f>'Filing Information'!$O$2</f>
        <v>_0</v>
      </c>
      <c r="X182" t="e">
        <f>VLOOKUP('Flat Rate Revenue'!C182,'Filing Information'!$B$47:$C$102, 2, 0)</f>
        <v>#N/A</v>
      </c>
      <c r="Y182">
        <v>1</v>
      </c>
      <c r="Z182" s="7">
        <f>'Flat Rate Revenue'!G182</f>
        <v>0</v>
      </c>
      <c r="AA182" s="7">
        <f>'Flat Rate Revenue'!H182</f>
        <v>0</v>
      </c>
      <c r="AB182" s="11">
        <v>1</v>
      </c>
      <c r="AE182">
        <f>IF('Flat Rate Revenue'!I182="Annual", 1, 2)</f>
        <v>2</v>
      </c>
      <c r="AF182" s="87">
        <f>'Flat Rate Revenue'!K182</f>
        <v>0</v>
      </c>
      <c r="AG182">
        <f>'Flat Rate Revenue'!S182</f>
        <v>0</v>
      </c>
      <c r="AI182" s="20" t="str">
        <f>'Filing Information'!$O$2</f>
        <v>_0</v>
      </c>
      <c r="AJ182" t="e">
        <f>VLOOKUP('Flat Rate Revenue'!C182,'Filing Information'!$B$47:$C$102, 2, 0)</f>
        <v>#N/A</v>
      </c>
      <c r="AK182">
        <v>2</v>
      </c>
      <c r="AL182" s="7">
        <f>'Flat Rate Revenue'!G182</f>
        <v>0</v>
      </c>
      <c r="AM182" s="7">
        <f>'Flat Rate Revenue'!H182</f>
        <v>0</v>
      </c>
      <c r="AN182" s="11">
        <v>1</v>
      </c>
      <c r="AQ182">
        <f>IF('Flat Rate Revenue'!I182="Annual", 1, 2)</f>
        <v>2</v>
      </c>
      <c r="AR182" s="87">
        <f>'Flat Rate Revenue'!L182</f>
        <v>0</v>
      </c>
      <c r="AS182">
        <f>'Flat Rate Revenue'!T182</f>
        <v>0</v>
      </c>
      <c r="AU182" s="20" t="str">
        <f>'Filing Information'!$O$2</f>
        <v>_0</v>
      </c>
      <c r="AV182" t="e">
        <f>VLOOKUP('Flat Rate Revenue'!C182,'Filing Information'!$B$47:$C$102, 2, 0)</f>
        <v>#N/A</v>
      </c>
      <c r="AW182">
        <v>3</v>
      </c>
      <c r="AX182" s="7">
        <f>'Flat Rate Revenue'!G182</f>
        <v>0</v>
      </c>
      <c r="AY182" s="7">
        <f>'Flat Rate Revenue'!H182</f>
        <v>0</v>
      </c>
      <c r="AZ182" s="11">
        <v>1</v>
      </c>
      <c r="BC182">
        <f>IF('Flat Rate Revenue'!I182="Annual", 1, 2)</f>
        <v>2</v>
      </c>
      <c r="BD182" s="87">
        <f>'Flat Rate Revenue'!M182</f>
        <v>0</v>
      </c>
      <c r="BE182">
        <f>'Flat Rate Revenue'!U182</f>
        <v>0</v>
      </c>
    </row>
    <row r="183" spans="3:57" x14ac:dyDescent="0.25">
      <c r="C183" s="72"/>
      <c r="D183" s="102"/>
      <c r="E183" s="102"/>
      <c r="F183" s="102"/>
      <c r="G183" s="73"/>
      <c r="H183" s="73"/>
      <c r="I183" s="102"/>
      <c r="J183" s="74"/>
      <c r="K183" s="75"/>
      <c r="L183" s="75"/>
      <c r="M183" s="75"/>
      <c r="P183" s="9">
        <f t="shared" si="12"/>
        <v>1</v>
      </c>
      <c r="Q183" s="8">
        <f t="shared" si="13"/>
        <v>0</v>
      </c>
      <c r="R183" s="8">
        <f t="shared" si="14"/>
        <v>0</v>
      </c>
      <c r="S183" s="8">
        <f t="shared" si="15"/>
        <v>0</v>
      </c>
      <c r="T183" s="8">
        <f t="shared" si="16"/>
        <v>0</v>
      </c>
      <c r="U183" s="8">
        <f t="shared" si="17"/>
        <v>0</v>
      </c>
      <c r="W183" s="20" t="str">
        <f>'Filing Information'!$O$2</f>
        <v>_0</v>
      </c>
      <c r="X183" t="e">
        <f>VLOOKUP('Flat Rate Revenue'!C183,'Filing Information'!$B$47:$C$102, 2, 0)</f>
        <v>#N/A</v>
      </c>
      <c r="Y183">
        <v>1</v>
      </c>
      <c r="Z183" s="7">
        <f>'Flat Rate Revenue'!G183</f>
        <v>0</v>
      </c>
      <c r="AA183" s="7">
        <f>'Flat Rate Revenue'!H183</f>
        <v>0</v>
      </c>
      <c r="AB183" s="11">
        <v>1</v>
      </c>
      <c r="AE183">
        <f>IF('Flat Rate Revenue'!I183="Annual", 1, 2)</f>
        <v>2</v>
      </c>
      <c r="AF183" s="87">
        <f>'Flat Rate Revenue'!K183</f>
        <v>0</v>
      </c>
      <c r="AG183">
        <f>'Flat Rate Revenue'!S183</f>
        <v>0</v>
      </c>
      <c r="AI183" s="20" t="str">
        <f>'Filing Information'!$O$2</f>
        <v>_0</v>
      </c>
      <c r="AJ183" t="e">
        <f>VLOOKUP('Flat Rate Revenue'!C183,'Filing Information'!$B$47:$C$102, 2, 0)</f>
        <v>#N/A</v>
      </c>
      <c r="AK183">
        <v>2</v>
      </c>
      <c r="AL183" s="7">
        <f>'Flat Rate Revenue'!G183</f>
        <v>0</v>
      </c>
      <c r="AM183" s="7">
        <f>'Flat Rate Revenue'!H183</f>
        <v>0</v>
      </c>
      <c r="AN183" s="11">
        <v>1</v>
      </c>
      <c r="AQ183">
        <f>IF('Flat Rate Revenue'!I183="Annual", 1, 2)</f>
        <v>2</v>
      </c>
      <c r="AR183" s="87">
        <f>'Flat Rate Revenue'!L183</f>
        <v>0</v>
      </c>
      <c r="AS183">
        <f>'Flat Rate Revenue'!T183</f>
        <v>0</v>
      </c>
      <c r="AU183" s="20" t="str">
        <f>'Filing Information'!$O$2</f>
        <v>_0</v>
      </c>
      <c r="AV183" t="e">
        <f>VLOOKUP('Flat Rate Revenue'!C183,'Filing Information'!$B$47:$C$102, 2, 0)</f>
        <v>#N/A</v>
      </c>
      <c r="AW183">
        <v>3</v>
      </c>
      <c r="AX183" s="7">
        <f>'Flat Rate Revenue'!G183</f>
        <v>0</v>
      </c>
      <c r="AY183" s="7">
        <f>'Flat Rate Revenue'!H183</f>
        <v>0</v>
      </c>
      <c r="AZ183" s="11">
        <v>1</v>
      </c>
      <c r="BC183">
        <f>IF('Flat Rate Revenue'!I183="Annual", 1, 2)</f>
        <v>2</v>
      </c>
      <c r="BD183" s="87">
        <f>'Flat Rate Revenue'!M183</f>
        <v>0</v>
      </c>
      <c r="BE183">
        <f>'Flat Rate Revenue'!U183</f>
        <v>0</v>
      </c>
    </row>
    <row r="184" spans="3:57" x14ac:dyDescent="0.25">
      <c r="C184" s="72"/>
      <c r="D184" s="102"/>
      <c r="E184" s="102"/>
      <c r="F184" s="102"/>
      <c r="G184" s="73"/>
      <c r="H184" s="73"/>
      <c r="I184" s="102"/>
      <c r="J184" s="74"/>
      <c r="K184" s="75"/>
      <c r="L184" s="75"/>
      <c r="M184" s="75"/>
      <c r="P184" s="9">
        <f t="shared" si="12"/>
        <v>1</v>
      </c>
      <c r="Q184" s="8">
        <f t="shared" si="13"/>
        <v>0</v>
      </c>
      <c r="R184" s="8">
        <f t="shared" si="14"/>
        <v>0</v>
      </c>
      <c r="S184" s="8">
        <f t="shared" si="15"/>
        <v>0</v>
      </c>
      <c r="T184" s="8">
        <f t="shared" si="16"/>
        <v>0</v>
      </c>
      <c r="U184" s="8">
        <f t="shared" si="17"/>
        <v>0</v>
      </c>
      <c r="W184" s="20" t="str">
        <f>'Filing Information'!$O$2</f>
        <v>_0</v>
      </c>
      <c r="X184" t="e">
        <f>VLOOKUP('Flat Rate Revenue'!C184,'Filing Information'!$B$47:$C$102, 2, 0)</f>
        <v>#N/A</v>
      </c>
      <c r="Y184">
        <v>1</v>
      </c>
      <c r="Z184" s="7">
        <f>'Flat Rate Revenue'!G184</f>
        <v>0</v>
      </c>
      <c r="AA184" s="7">
        <f>'Flat Rate Revenue'!H184</f>
        <v>0</v>
      </c>
      <c r="AB184" s="11">
        <v>1</v>
      </c>
      <c r="AE184">
        <f>IF('Flat Rate Revenue'!I184="Annual", 1, 2)</f>
        <v>2</v>
      </c>
      <c r="AF184" s="87">
        <f>'Flat Rate Revenue'!K184</f>
        <v>0</v>
      </c>
      <c r="AG184">
        <f>'Flat Rate Revenue'!S184</f>
        <v>0</v>
      </c>
      <c r="AI184" s="20" t="str">
        <f>'Filing Information'!$O$2</f>
        <v>_0</v>
      </c>
      <c r="AJ184" t="e">
        <f>VLOOKUP('Flat Rate Revenue'!C184,'Filing Information'!$B$47:$C$102, 2, 0)</f>
        <v>#N/A</v>
      </c>
      <c r="AK184">
        <v>2</v>
      </c>
      <c r="AL184" s="7">
        <f>'Flat Rate Revenue'!G184</f>
        <v>0</v>
      </c>
      <c r="AM184" s="7">
        <f>'Flat Rate Revenue'!H184</f>
        <v>0</v>
      </c>
      <c r="AN184" s="11">
        <v>1</v>
      </c>
      <c r="AQ184">
        <f>IF('Flat Rate Revenue'!I184="Annual", 1, 2)</f>
        <v>2</v>
      </c>
      <c r="AR184" s="87">
        <f>'Flat Rate Revenue'!L184</f>
        <v>0</v>
      </c>
      <c r="AS184">
        <f>'Flat Rate Revenue'!T184</f>
        <v>0</v>
      </c>
      <c r="AU184" s="20" t="str">
        <f>'Filing Information'!$O$2</f>
        <v>_0</v>
      </c>
      <c r="AV184" t="e">
        <f>VLOOKUP('Flat Rate Revenue'!C184,'Filing Information'!$B$47:$C$102, 2, 0)</f>
        <v>#N/A</v>
      </c>
      <c r="AW184">
        <v>3</v>
      </c>
      <c r="AX184" s="7">
        <f>'Flat Rate Revenue'!G184</f>
        <v>0</v>
      </c>
      <c r="AY184" s="7">
        <f>'Flat Rate Revenue'!H184</f>
        <v>0</v>
      </c>
      <c r="AZ184" s="11">
        <v>1</v>
      </c>
      <c r="BC184">
        <f>IF('Flat Rate Revenue'!I184="Annual", 1, 2)</f>
        <v>2</v>
      </c>
      <c r="BD184" s="87">
        <f>'Flat Rate Revenue'!M184</f>
        <v>0</v>
      </c>
      <c r="BE184">
        <f>'Flat Rate Revenue'!U184</f>
        <v>0</v>
      </c>
    </row>
    <row r="185" spans="3:57" x14ac:dyDescent="0.25">
      <c r="C185" s="72"/>
      <c r="D185" s="102"/>
      <c r="E185" s="102"/>
      <c r="F185" s="102"/>
      <c r="G185" s="73"/>
      <c r="H185" s="73"/>
      <c r="I185" s="102"/>
      <c r="J185" s="74"/>
      <c r="K185" s="75"/>
      <c r="L185" s="75"/>
      <c r="M185" s="75"/>
      <c r="P185" s="9">
        <f t="shared" si="12"/>
        <v>1</v>
      </c>
      <c r="Q185" s="8">
        <f t="shared" si="13"/>
        <v>0</v>
      </c>
      <c r="R185" s="8">
        <f t="shared" si="14"/>
        <v>0</v>
      </c>
      <c r="S185" s="8">
        <f t="shared" si="15"/>
        <v>0</v>
      </c>
      <c r="T185" s="8">
        <f t="shared" si="16"/>
        <v>0</v>
      </c>
      <c r="U185" s="8">
        <f t="shared" si="17"/>
        <v>0</v>
      </c>
      <c r="W185" s="20" t="str">
        <f>'Filing Information'!$O$2</f>
        <v>_0</v>
      </c>
      <c r="X185" t="e">
        <f>VLOOKUP('Flat Rate Revenue'!C185,'Filing Information'!$B$47:$C$102, 2, 0)</f>
        <v>#N/A</v>
      </c>
      <c r="Y185">
        <v>1</v>
      </c>
      <c r="Z185" s="7">
        <f>'Flat Rate Revenue'!G185</f>
        <v>0</v>
      </c>
      <c r="AA185" s="7">
        <f>'Flat Rate Revenue'!H185</f>
        <v>0</v>
      </c>
      <c r="AB185" s="11">
        <v>1</v>
      </c>
      <c r="AE185">
        <f>IF('Flat Rate Revenue'!I185="Annual", 1, 2)</f>
        <v>2</v>
      </c>
      <c r="AF185" s="87">
        <f>'Flat Rate Revenue'!K185</f>
        <v>0</v>
      </c>
      <c r="AG185">
        <f>'Flat Rate Revenue'!S185</f>
        <v>0</v>
      </c>
      <c r="AI185" s="20" t="str">
        <f>'Filing Information'!$O$2</f>
        <v>_0</v>
      </c>
      <c r="AJ185" t="e">
        <f>VLOOKUP('Flat Rate Revenue'!C185,'Filing Information'!$B$47:$C$102, 2, 0)</f>
        <v>#N/A</v>
      </c>
      <c r="AK185">
        <v>2</v>
      </c>
      <c r="AL185" s="7">
        <f>'Flat Rate Revenue'!G185</f>
        <v>0</v>
      </c>
      <c r="AM185" s="7">
        <f>'Flat Rate Revenue'!H185</f>
        <v>0</v>
      </c>
      <c r="AN185" s="11">
        <v>1</v>
      </c>
      <c r="AQ185">
        <f>IF('Flat Rate Revenue'!I185="Annual", 1, 2)</f>
        <v>2</v>
      </c>
      <c r="AR185" s="87">
        <f>'Flat Rate Revenue'!L185</f>
        <v>0</v>
      </c>
      <c r="AS185">
        <f>'Flat Rate Revenue'!T185</f>
        <v>0</v>
      </c>
      <c r="AU185" s="20" t="str">
        <f>'Filing Information'!$O$2</f>
        <v>_0</v>
      </c>
      <c r="AV185" t="e">
        <f>VLOOKUP('Flat Rate Revenue'!C185,'Filing Information'!$B$47:$C$102, 2, 0)</f>
        <v>#N/A</v>
      </c>
      <c r="AW185">
        <v>3</v>
      </c>
      <c r="AX185" s="7">
        <f>'Flat Rate Revenue'!G185</f>
        <v>0</v>
      </c>
      <c r="AY185" s="7">
        <f>'Flat Rate Revenue'!H185</f>
        <v>0</v>
      </c>
      <c r="AZ185" s="11">
        <v>1</v>
      </c>
      <c r="BC185">
        <f>IF('Flat Rate Revenue'!I185="Annual", 1, 2)</f>
        <v>2</v>
      </c>
      <c r="BD185" s="87">
        <f>'Flat Rate Revenue'!M185</f>
        <v>0</v>
      </c>
      <c r="BE185">
        <f>'Flat Rate Revenue'!U185</f>
        <v>0</v>
      </c>
    </row>
    <row r="186" spans="3:57" x14ac:dyDescent="0.25">
      <c r="C186" s="72"/>
      <c r="D186" s="102"/>
      <c r="E186" s="102"/>
      <c r="F186" s="102"/>
      <c r="G186" s="73"/>
      <c r="H186" s="73"/>
      <c r="I186" s="102"/>
      <c r="J186" s="74"/>
      <c r="K186" s="75"/>
      <c r="L186" s="75"/>
      <c r="M186" s="75"/>
      <c r="P186" s="9">
        <f t="shared" si="12"/>
        <v>1</v>
      </c>
      <c r="Q186" s="8">
        <f t="shared" si="13"/>
        <v>0</v>
      </c>
      <c r="R186" s="8">
        <f t="shared" si="14"/>
        <v>0</v>
      </c>
      <c r="S186" s="8">
        <f t="shared" si="15"/>
        <v>0</v>
      </c>
      <c r="T186" s="8">
        <f t="shared" si="16"/>
        <v>0</v>
      </c>
      <c r="U186" s="8">
        <f t="shared" si="17"/>
        <v>0</v>
      </c>
      <c r="W186" s="20" t="str">
        <f>'Filing Information'!$O$2</f>
        <v>_0</v>
      </c>
      <c r="X186" t="e">
        <f>VLOOKUP('Flat Rate Revenue'!C186,'Filing Information'!$B$47:$C$102, 2, 0)</f>
        <v>#N/A</v>
      </c>
      <c r="Y186">
        <v>1</v>
      </c>
      <c r="Z186" s="7">
        <f>'Flat Rate Revenue'!G186</f>
        <v>0</v>
      </c>
      <c r="AA186" s="7">
        <f>'Flat Rate Revenue'!H186</f>
        <v>0</v>
      </c>
      <c r="AB186" s="11">
        <v>1</v>
      </c>
      <c r="AE186">
        <f>IF('Flat Rate Revenue'!I186="Annual", 1, 2)</f>
        <v>2</v>
      </c>
      <c r="AF186" s="87">
        <f>'Flat Rate Revenue'!K186</f>
        <v>0</v>
      </c>
      <c r="AG186">
        <f>'Flat Rate Revenue'!S186</f>
        <v>0</v>
      </c>
      <c r="AI186" s="20" t="str">
        <f>'Filing Information'!$O$2</f>
        <v>_0</v>
      </c>
      <c r="AJ186" t="e">
        <f>VLOOKUP('Flat Rate Revenue'!C186,'Filing Information'!$B$47:$C$102, 2, 0)</f>
        <v>#N/A</v>
      </c>
      <c r="AK186">
        <v>2</v>
      </c>
      <c r="AL186" s="7">
        <f>'Flat Rate Revenue'!G186</f>
        <v>0</v>
      </c>
      <c r="AM186" s="7">
        <f>'Flat Rate Revenue'!H186</f>
        <v>0</v>
      </c>
      <c r="AN186" s="11">
        <v>1</v>
      </c>
      <c r="AQ186">
        <f>IF('Flat Rate Revenue'!I186="Annual", 1, 2)</f>
        <v>2</v>
      </c>
      <c r="AR186" s="87">
        <f>'Flat Rate Revenue'!L186</f>
        <v>0</v>
      </c>
      <c r="AS186">
        <f>'Flat Rate Revenue'!T186</f>
        <v>0</v>
      </c>
      <c r="AU186" s="20" t="str">
        <f>'Filing Information'!$O$2</f>
        <v>_0</v>
      </c>
      <c r="AV186" t="e">
        <f>VLOOKUP('Flat Rate Revenue'!C186,'Filing Information'!$B$47:$C$102, 2, 0)</f>
        <v>#N/A</v>
      </c>
      <c r="AW186">
        <v>3</v>
      </c>
      <c r="AX186" s="7">
        <f>'Flat Rate Revenue'!G186</f>
        <v>0</v>
      </c>
      <c r="AY186" s="7">
        <f>'Flat Rate Revenue'!H186</f>
        <v>0</v>
      </c>
      <c r="AZ186" s="11">
        <v>1</v>
      </c>
      <c r="BC186">
        <f>IF('Flat Rate Revenue'!I186="Annual", 1, 2)</f>
        <v>2</v>
      </c>
      <c r="BD186" s="87">
        <f>'Flat Rate Revenue'!M186</f>
        <v>0</v>
      </c>
      <c r="BE186">
        <f>'Flat Rate Revenue'!U186</f>
        <v>0</v>
      </c>
    </row>
    <row r="187" spans="3:57" x14ac:dyDescent="0.25">
      <c r="C187" s="72"/>
      <c r="D187" s="102"/>
      <c r="E187" s="102"/>
      <c r="F187" s="102"/>
      <c r="G187" s="73"/>
      <c r="H187" s="73"/>
      <c r="I187" s="102"/>
      <c r="J187" s="74"/>
      <c r="K187" s="75"/>
      <c r="L187" s="75"/>
      <c r="M187" s="75"/>
      <c r="P187" s="9">
        <f t="shared" si="12"/>
        <v>1</v>
      </c>
      <c r="Q187" s="8">
        <f t="shared" si="13"/>
        <v>0</v>
      </c>
      <c r="R187" s="8">
        <f t="shared" si="14"/>
        <v>0</v>
      </c>
      <c r="S187" s="8">
        <f t="shared" si="15"/>
        <v>0</v>
      </c>
      <c r="T187" s="8">
        <f t="shared" si="16"/>
        <v>0</v>
      </c>
      <c r="U187" s="8">
        <f t="shared" si="17"/>
        <v>0</v>
      </c>
      <c r="W187" s="20" t="str">
        <f>'Filing Information'!$O$2</f>
        <v>_0</v>
      </c>
      <c r="X187" t="e">
        <f>VLOOKUP('Flat Rate Revenue'!C187,'Filing Information'!$B$47:$C$102, 2, 0)</f>
        <v>#N/A</v>
      </c>
      <c r="Y187">
        <v>1</v>
      </c>
      <c r="Z187" s="7">
        <f>'Flat Rate Revenue'!G187</f>
        <v>0</v>
      </c>
      <c r="AA187" s="7">
        <f>'Flat Rate Revenue'!H187</f>
        <v>0</v>
      </c>
      <c r="AB187" s="11">
        <v>1</v>
      </c>
      <c r="AE187">
        <f>IF('Flat Rate Revenue'!I187="Annual", 1, 2)</f>
        <v>2</v>
      </c>
      <c r="AF187" s="87">
        <f>'Flat Rate Revenue'!K187</f>
        <v>0</v>
      </c>
      <c r="AG187">
        <f>'Flat Rate Revenue'!S187</f>
        <v>0</v>
      </c>
      <c r="AI187" s="20" t="str">
        <f>'Filing Information'!$O$2</f>
        <v>_0</v>
      </c>
      <c r="AJ187" t="e">
        <f>VLOOKUP('Flat Rate Revenue'!C187,'Filing Information'!$B$47:$C$102, 2, 0)</f>
        <v>#N/A</v>
      </c>
      <c r="AK187">
        <v>2</v>
      </c>
      <c r="AL187" s="7">
        <f>'Flat Rate Revenue'!G187</f>
        <v>0</v>
      </c>
      <c r="AM187" s="7">
        <f>'Flat Rate Revenue'!H187</f>
        <v>0</v>
      </c>
      <c r="AN187" s="11">
        <v>1</v>
      </c>
      <c r="AQ187">
        <f>IF('Flat Rate Revenue'!I187="Annual", 1, 2)</f>
        <v>2</v>
      </c>
      <c r="AR187" s="87">
        <f>'Flat Rate Revenue'!L187</f>
        <v>0</v>
      </c>
      <c r="AS187">
        <f>'Flat Rate Revenue'!T187</f>
        <v>0</v>
      </c>
      <c r="AU187" s="20" t="str">
        <f>'Filing Information'!$O$2</f>
        <v>_0</v>
      </c>
      <c r="AV187" t="e">
        <f>VLOOKUP('Flat Rate Revenue'!C187,'Filing Information'!$B$47:$C$102, 2, 0)</f>
        <v>#N/A</v>
      </c>
      <c r="AW187">
        <v>3</v>
      </c>
      <c r="AX187" s="7">
        <f>'Flat Rate Revenue'!G187</f>
        <v>0</v>
      </c>
      <c r="AY187" s="7">
        <f>'Flat Rate Revenue'!H187</f>
        <v>0</v>
      </c>
      <c r="AZ187" s="11">
        <v>1</v>
      </c>
      <c r="BC187">
        <f>IF('Flat Rate Revenue'!I187="Annual", 1, 2)</f>
        <v>2</v>
      </c>
      <c r="BD187" s="87">
        <f>'Flat Rate Revenue'!M187</f>
        <v>0</v>
      </c>
      <c r="BE187">
        <f>'Flat Rate Revenue'!U187</f>
        <v>0</v>
      </c>
    </row>
    <row r="188" spans="3:57" x14ac:dyDescent="0.25">
      <c r="C188" s="72"/>
      <c r="D188" s="102"/>
      <c r="E188" s="102"/>
      <c r="F188" s="102"/>
      <c r="G188" s="73"/>
      <c r="H188" s="73"/>
      <c r="I188" s="102"/>
      <c r="J188" s="74"/>
      <c r="K188" s="75"/>
      <c r="L188" s="75"/>
      <c r="M188" s="75"/>
      <c r="P188" s="9">
        <f t="shared" si="12"/>
        <v>1</v>
      </c>
      <c r="Q188" s="8">
        <f t="shared" si="13"/>
        <v>0</v>
      </c>
      <c r="R188" s="8">
        <f t="shared" si="14"/>
        <v>0</v>
      </c>
      <c r="S188" s="8">
        <f t="shared" si="15"/>
        <v>0</v>
      </c>
      <c r="T188" s="8">
        <f t="shared" si="16"/>
        <v>0</v>
      </c>
      <c r="U188" s="8">
        <f t="shared" si="17"/>
        <v>0</v>
      </c>
      <c r="W188" s="20" t="str">
        <f>'Filing Information'!$O$2</f>
        <v>_0</v>
      </c>
      <c r="X188" t="e">
        <f>VLOOKUP('Flat Rate Revenue'!C188,'Filing Information'!$B$47:$C$102, 2, 0)</f>
        <v>#N/A</v>
      </c>
      <c r="Y188">
        <v>1</v>
      </c>
      <c r="Z188" s="7">
        <f>'Flat Rate Revenue'!G188</f>
        <v>0</v>
      </c>
      <c r="AA188" s="7">
        <f>'Flat Rate Revenue'!H188</f>
        <v>0</v>
      </c>
      <c r="AB188" s="11">
        <v>1</v>
      </c>
      <c r="AE188">
        <f>IF('Flat Rate Revenue'!I188="Annual", 1, 2)</f>
        <v>2</v>
      </c>
      <c r="AF188" s="87">
        <f>'Flat Rate Revenue'!K188</f>
        <v>0</v>
      </c>
      <c r="AG188">
        <f>'Flat Rate Revenue'!S188</f>
        <v>0</v>
      </c>
      <c r="AI188" s="20" t="str">
        <f>'Filing Information'!$O$2</f>
        <v>_0</v>
      </c>
      <c r="AJ188" t="e">
        <f>VLOOKUP('Flat Rate Revenue'!C188,'Filing Information'!$B$47:$C$102, 2, 0)</f>
        <v>#N/A</v>
      </c>
      <c r="AK188">
        <v>2</v>
      </c>
      <c r="AL188" s="7">
        <f>'Flat Rate Revenue'!G188</f>
        <v>0</v>
      </c>
      <c r="AM188" s="7">
        <f>'Flat Rate Revenue'!H188</f>
        <v>0</v>
      </c>
      <c r="AN188" s="11">
        <v>1</v>
      </c>
      <c r="AQ188">
        <f>IF('Flat Rate Revenue'!I188="Annual", 1, 2)</f>
        <v>2</v>
      </c>
      <c r="AR188" s="87">
        <f>'Flat Rate Revenue'!L188</f>
        <v>0</v>
      </c>
      <c r="AS188">
        <f>'Flat Rate Revenue'!T188</f>
        <v>0</v>
      </c>
      <c r="AU188" s="20" t="str">
        <f>'Filing Information'!$O$2</f>
        <v>_0</v>
      </c>
      <c r="AV188" t="e">
        <f>VLOOKUP('Flat Rate Revenue'!C188,'Filing Information'!$B$47:$C$102, 2, 0)</f>
        <v>#N/A</v>
      </c>
      <c r="AW188">
        <v>3</v>
      </c>
      <c r="AX188" s="7">
        <f>'Flat Rate Revenue'!G188</f>
        <v>0</v>
      </c>
      <c r="AY188" s="7">
        <f>'Flat Rate Revenue'!H188</f>
        <v>0</v>
      </c>
      <c r="AZ188" s="11">
        <v>1</v>
      </c>
      <c r="BC188">
        <f>IF('Flat Rate Revenue'!I188="Annual", 1, 2)</f>
        <v>2</v>
      </c>
      <c r="BD188" s="87">
        <f>'Flat Rate Revenue'!M188</f>
        <v>0</v>
      </c>
      <c r="BE188">
        <f>'Flat Rate Revenue'!U188</f>
        <v>0</v>
      </c>
    </row>
    <row r="189" spans="3:57" x14ac:dyDescent="0.25">
      <c r="C189" s="72"/>
      <c r="D189" s="102"/>
      <c r="E189" s="102"/>
      <c r="F189" s="102"/>
      <c r="G189" s="73"/>
      <c r="H189" s="73"/>
      <c r="I189" s="102"/>
      <c r="J189" s="74"/>
      <c r="K189" s="75"/>
      <c r="L189" s="75"/>
      <c r="M189" s="75"/>
      <c r="P189" s="9">
        <f t="shared" si="12"/>
        <v>1</v>
      </c>
      <c r="Q189" s="8">
        <f t="shared" si="13"/>
        <v>0</v>
      </c>
      <c r="R189" s="8">
        <f t="shared" si="14"/>
        <v>0</v>
      </c>
      <c r="S189" s="8">
        <f t="shared" si="15"/>
        <v>0</v>
      </c>
      <c r="T189" s="8">
        <f t="shared" si="16"/>
        <v>0</v>
      </c>
      <c r="U189" s="8">
        <f t="shared" si="17"/>
        <v>0</v>
      </c>
      <c r="W189" s="20" t="str">
        <f>'Filing Information'!$O$2</f>
        <v>_0</v>
      </c>
      <c r="X189" t="e">
        <f>VLOOKUP('Flat Rate Revenue'!C189,'Filing Information'!$B$47:$C$102, 2, 0)</f>
        <v>#N/A</v>
      </c>
      <c r="Y189">
        <v>1</v>
      </c>
      <c r="Z189" s="7">
        <f>'Flat Rate Revenue'!G189</f>
        <v>0</v>
      </c>
      <c r="AA189" s="7">
        <f>'Flat Rate Revenue'!H189</f>
        <v>0</v>
      </c>
      <c r="AB189" s="11">
        <v>1</v>
      </c>
      <c r="AE189">
        <f>IF('Flat Rate Revenue'!I189="Annual", 1, 2)</f>
        <v>2</v>
      </c>
      <c r="AF189" s="87">
        <f>'Flat Rate Revenue'!K189</f>
        <v>0</v>
      </c>
      <c r="AG189">
        <f>'Flat Rate Revenue'!S189</f>
        <v>0</v>
      </c>
      <c r="AI189" s="20" t="str">
        <f>'Filing Information'!$O$2</f>
        <v>_0</v>
      </c>
      <c r="AJ189" t="e">
        <f>VLOOKUP('Flat Rate Revenue'!C189,'Filing Information'!$B$47:$C$102, 2, 0)</f>
        <v>#N/A</v>
      </c>
      <c r="AK189">
        <v>2</v>
      </c>
      <c r="AL189" s="7">
        <f>'Flat Rate Revenue'!G189</f>
        <v>0</v>
      </c>
      <c r="AM189" s="7">
        <f>'Flat Rate Revenue'!H189</f>
        <v>0</v>
      </c>
      <c r="AN189" s="11">
        <v>1</v>
      </c>
      <c r="AQ189">
        <f>IF('Flat Rate Revenue'!I189="Annual", 1, 2)</f>
        <v>2</v>
      </c>
      <c r="AR189" s="87">
        <f>'Flat Rate Revenue'!L189</f>
        <v>0</v>
      </c>
      <c r="AS189">
        <f>'Flat Rate Revenue'!T189</f>
        <v>0</v>
      </c>
      <c r="AU189" s="20" t="str">
        <f>'Filing Information'!$O$2</f>
        <v>_0</v>
      </c>
      <c r="AV189" t="e">
        <f>VLOOKUP('Flat Rate Revenue'!C189,'Filing Information'!$B$47:$C$102, 2, 0)</f>
        <v>#N/A</v>
      </c>
      <c r="AW189">
        <v>3</v>
      </c>
      <c r="AX189" s="7">
        <f>'Flat Rate Revenue'!G189</f>
        <v>0</v>
      </c>
      <c r="AY189" s="7">
        <f>'Flat Rate Revenue'!H189</f>
        <v>0</v>
      </c>
      <c r="AZ189" s="11">
        <v>1</v>
      </c>
      <c r="BC189">
        <f>IF('Flat Rate Revenue'!I189="Annual", 1, 2)</f>
        <v>2</v>
      </c>
      <c r="BD189" s="87">
        <f>'Flat Rate Revenue'!M189</f>
        <v>0</v>
      </c>
      <c r="BE189">
        <f>'Flat Rate Revenue'!U189</f>
        <v>0</v>
      </c>
    </row>
    <row r="190" spans="3:57" x14ac:dyDescent="0.25">
      <c r="C190" s="72"/>
      <c r="D190" s="102"/>
      <c r="E190" s="102"/>
      <c r="F190" s="102"/>
      <c r="G190" s="73"/>
      <c r="H190" s="73"/>
      <c r="I190" s="102"/>
      <c r="J190" s="74"/>
      <c r="K190" s="75"/>
      <c r="L190" s="75"/>
      <c r="M190" s="75"/>
      <c r="P190" s="9">
        <f t="shared" si="12"/>
        <v>1</v>
      </c>
      <c r="Q190" s="8">
        <f t="shared" si="13"/>
        <v>0</v>
      </c>
      <c r="R190" s="8">
        <f t="shared" si="14"/>
        <v>0</v>
      </c>
      <c r="S190" s="8">
        <f t="shared" si="15"/>
        <v>0</v>
      </c>
      <c r="T190" s="8">
        <f t="shared" si="16"/>
        <v>0</v>
      </c>
      <c r="U190" s="8">
        <f t="shared" si="17"/>
        <v>0</v>
      </c>
      <c r="W190" s="20" t="str">
        <f>'Filing Information'!$O$2</f>
        <v>_0</v>
      </c>
      <c r="X190" t="e">
        <f>VLOOKUP('Flat Rate Revenue'!C190,'Filing Information'!$B$47:$C$102, 2, 0)</f>
        <v>#N/A</v>
      </c>
      <c r="Y190">
        <v>1</v>
      </c>
      <c r="Z190" s="7">
        <f>'Flat Rate Revenue'!G190</f>
        <v>0</v>
      </c>
      <c r="AA190" s="7">
        <f>'Flat Rate Revenue'!H190</f>
        <v>0</v>
      </c>
      <c r="AB190" s="11">
        <v>1</v>
      </c>
      <c r="AE190">
        <f>IF('Flat Rate Revenue'!I190="Annual", 1, 2)</f>
        <v>2</v>
      </c>
      <c r="AF190" s="87">
        <f>'Flat Rate Revenue'!K190</f>
        <v>0</v>
      </c>
      <c r="AG190">
        <f>'Flat Rate Revenue'!S190</f>
        <v>0</v>
      </c>
      <c r="AI190" s="20" t="str">
        <f>'Filing Information'!$O$2</f>
        <v>_0</v>
      </c>
      <c r="AJ190" t="e">
        <f>VLOOKUP('Flat Rate Revenue'!C190,'Filing Information'!$B$47:$C$102, 2, 0)</f>
        <v>#N/A</v>
      </c>
      <c r="AK190">
        <v>2</v>
      </c>
      <c r="AL190" s="7">
        <f>'Flat Rate Revenue'!G190</f>
        <v>0</v>
      </c>
      <c r="AM190" s="7">
        <f>'Flat Rate Revenue'!H190</f>
        <v>0</v>
      </c>
      <c r="AN190" s="11">
        <v>1</v>
      </c>
      <c r="AQ190">
        <f>IF('Flat Rate Revenue'!I190="Annual", 1, 2)</f>
        <v>2</v>
      </c>
      <c r="AR190" s="87">
        <f>'Flat Rate Revenue'!L190</f>
        <v>0</v>
      </c>
      <c r="AS190">
        <f>'Flat Rate Revenue'!T190</f>
        <v>0</v>
      </c>
      <c r="AU190" s="20" t="str">
        <f>'Filing Information'!$O$2</f>
        <v>_0</v>
      </c>
      <c r="AV190" t="e">
        <f>VLOOKUP('Flat Rate Revenue'!C190,'Filing Information'!$B$47:$C$102, 2, 0)</f>
        <v>#N/A</v>
      </c>
      <c r="AW190">
        <v>3</v>
      </c>
      <c r="AX190" s="7">
        <f>'Flat Rate Revenue'!G190</f>
        <v>0</v>
      </c>
      <c r="AY190" s="7">
        <f>'Flat Rate Revenue'!H190</f>
        <v>0</v>
      </c>
      <c r="AZ190" s="11">
        <v>1</v>
      </c>
      <c r="BC190">
        <f>IF('Flat Rate Revenue'!I190="Annual", 1, 2)</f>
        <v>2</v>
      </c>
      <c r="BD190" s="87">
        <f>'Flat Rate Revenue'!M190</f>
        <v>0</v>
      </c>
      <c r="BE190">
        <f>'Flat Rate Revenue'!U190</f>
        <v>0</v>
      </c>
    </row>
    <row r="191" spans="3:57" x14ac:dyDescent="0.25">
      <c r="C191" s="72"/>
      <c r="D191" s="102"/>
      <c r="E191" s="102"/>
      <c r="F191" s="102"/>
      <c r="G191" s="73"/>
      <c r="H191" s="73"/>
      <c r="I191" s="102"/>
      <c r="J191" s="74"/>
      <c r="K191" s="75"/>
      <c r="L191" s="75"/>
      <c r="M191" s="75"/>
      <c r="P191" s="9">
        <f t="shared" si="12"/>
        <v>1</v>
      </c>
      <c r="Q191" s="8">
        <f t="shared" si="13"/>
        <v>0</v>
      </c>
      <c r="R191" s="8">
        <f t="shared" si="14"/>
        <v>0</v>
      </c>
      <c r="S191" s="8">
        <f t="shared" si="15"/>
        <v>0</v>
      </c>
      <c r="T191" s="8">
        <f t="shared" si="16"/>
        <v>0</v>
      </c>
      <c r="U191" s="8">
        <f t="shared" si="17"/>
        <v>0</v>
      </c>
      <c r="W191" s="20" t="str">
        <f>'Filing Information'!$O$2</f>
        <v>_0</v>
      </c>
      <c r="X191" t="e">
        <f>VLOOKUP('Flat Rate Revenue'!C191,'Filing Information'!$B$47:$C$102, 2, 0)</f>
        <v>#N/A</v>
      </c>
      <c r="Y191">
        <v>1</v>
      </c>
      <c r="Z191" s="7">
        <f>'Flat Rate Revenue'!G191</f>
        <v>0</v>
      </c>
      <c r="AA191" s="7">
        <f>'Flat Rate Revenue'!H191</f>
        <v>0</v>
      </c>
      <c r="AB191" s="11">
        <v>1</v>
      </c>
      <c r="AE191">
        <f>IF('Flat Rate Revenue'!I191="Annual", 1, 2)</f>
        <v>2</v>
      </c>
      <c r="AF191" s="87">
        <f>'Flat Rate Revenue'!K191</f>
        <v>0</v>
      </c>
      <c r="AG191">
        <f>'Flat Rate Revenue'!S191</f>
        <v>0</v>
      </c>
      <c r="AI191" s="20" t="str">
        <f>'Filing Information'!$O$2</f>
        <v>_0</v>
      </c>
      <c r="AJ191" t="e">
        <f>VLOOKUP('Flat Rate Revenue'!C191,'Filing Information'!$B$47:$C$102, 2, 0)</f>
        <v>#N/A</v>
      </c>
      <c r="AK191">
        <v>2</v>
      </c>
      <c r="AL191" s="7">
        <f>'Flat Rate Revenue'!G191</f>
        <v>0</v>
      </c>
      <c r="AM191" s="7">
        <f>'Flat Rate Revenue'!H191</f>
        <v>0</v>
      </c>
      <c r="AN191" s="11">
        <v>1</v>
      </c>
      <c r="AQ191">
        <f>IF('Flat Rate Revenue'!I191="Annual", 1, 2)</f>
        <v>2</v>
      </c>
      <c r="AR191" s="87">
        <f>'Flat Rate Revenue'!L191</f>
        <v>0</v>
      </c>
      <c r="AS191">
        <f>'Flat Rate Revenue'!T191</f>
        <v>0</v>
      </c>
      <c r="AU191" s="20" t="str">
        <f>'Filing Information'!$O$2</f>
        <v>_0</v>
      </c>
      <c r="AV191" t="e">
        <f>VLOOKUP('Flat Rate Revenue'!C191,'Filing Information'!$B$47:$C$102, 2, 0)</f>
        <v>#N/A</v>
      </c>
      <c r="AW191">
        <v>3</v>
      </c>
      <c r="AX191" s="7">
        <f>'Flat Rate Revenue'!G191</f>
        <v>0</v>
      </c>
      <c r="AY191" s="7">
        <f>'Flat Rate Revenue'!H191</f>
        <v>0</v>
      </c>
      <c r="AZ191" s="11">
        <v>1</v>
      </c>
      <c r="BC191">
        <f>IF('Flat Rate Revenue'!I191="Annual", 1, 2)</f>
        <v>2</v>
      </c>
      <c r="BD191" s="87">
        <f>'Flat Rate Revenue'!M191</f>
        <v>0</v>
      </c>
      <c r="BE191">
        <f>'Flat Rate Revenue'!U191</f>
        <v>0</v>
      </c>
    </row>
    <row r="192" spans="3:57" x14ac:dyDescent="0.25">
      <c r="C192" s="72"/>
      <c r="D192" s="102"/>
      <c r="E192" s="102"/>
      <c r="F192" s="102"/>
      <c r="G192" s="73"/>
      <c r="H192" s="73"/>
      <c r="I192" s="102"/>
      <c r="J192" s="74"/>
      <c r="K192" s="75"/>
      <c r="L192" s="75"/>
      <c r="M192" s="75"/>
      <c r="P192" s="9">
        <f t="shared" si="12"/>
        <v>1</v>
      </c>
      <c r="Q192" s="8">
        <f t="shared" si="13"/>
        <v>0</v>
      </c>
      <c r="R192" s="8">
        <f t="shared" si="14"/>
        <v>0</v>
      </c>
      <c r="S192" s="8">
        <f t="shared" si="15"/>
        <v>0</v>
      </c>
      <c r="T192" s="8">
        <f t="shared" si="16"/>
        <v>0</v>
      </c>
      <c r="U192" s="8">
        <f t="shared" si="17"/>
        <v>0</v>
      </c>
      <c r="W192" s="20" t="str">
        <f>'Filing Information'!$O$2</f>
        <v>_0</v>
      </c>
      <c r="X192" t="e">
        <f>VLOOKUP('Flat Rate Revenue'!C192,'Filing Information'!$B$47:$C$102, 2, 0)</f>
        <v>#N/A</v>
      </c>
      <c r="Y192">
        <v>1</v>
      </c>
      <c r="Z192" s="7">
        <f>'Flat Rate Revenue'!G192</f>
        <v>0</v>
      </c>
      <c r="AA192" s="7">
        <f>'Flat Rate Revenue'!H192</f>
        <v>0</v>
      </c>
      <c r="AB192" s="11">
        <v>1</v>
      </c>
      <c r="AE192">
        <f>IF('Flat Rate Revenue'!I192="Annual", 1, 2)</f>
        <v>2</v>
      </c>
      <c r="AF192" s="87">
        <f>'Flat Rate Revenue'!K192</f>
        <v>0</v>
      </c>
      <c r="AG192">
        <f>'Flat Rate Revenue'!S192</f>
        <v>0</v>
      </c>
      <c r="AI192" s="20" t="str">
        <f>'Filing Information'!$O$2</f>
        <v>_0</v>
      </c>
      <c r="AJ192" t="e">
        <f>VLOOKUP('Flat Rate Revenue'!C192,'Filing Information'!$B$47:$C$102, 2, 0)</f>
        <v>#N/A</v>
      </c>
      <c r="AK192">
        <v>2</v>
      </c>
      <c r="AL192" s="7">
        <f>'Flat Rate Revenue'!G192</f>
        <v>0</v>
      </c>
      <c r="AM192" s="7">
        <f>'Flat Rate Revenue'!H192</f>
        <v>0</v>
      </c>
      <c r="AN192" s="11">
        <v>1</v>
      </c>
      <c r="AQ192">
        <f>IF('Flat Rate Revenue'!I192="Annual", 1, 2)</f>
        <v>2</v>
      </c>
      <c r="AR192" s="87">
        <f>'Flat Rate Revenue'!L192</f>
        <v>0</v>
      </c>
      <c r="AS192">
        <f>'Flat Rate Revenue'!T192</f>
        <v>0</v>
      </c>
      <c r="AU192" s="20" t="str">
        <f>'Filing Information'!$O$2</f>
        <v>_0</v>
      </c>
      <c r="AV192" t="e">
        <f>VLOOKUP('Flat Rate Revenue'!C192,'Filing Information'!$B$47:$C$102, 2, 0)</f>
        <v>#N/A</v>
      </c>
      <c r="AW192">
        <v>3</v>
      </c>
      <c r="AX192" s="7">
        <f>'Flat Rate Revenue'!G192</f>
        <v>0</v>
      </c>
      <c r="AY192" s="7">
        <f>'Flat Rate Revenue'!H192</f>
        <v>0</v>
      </c>
      <c r="AZ192" s="11">
        <v>1</v>
      </c>
      <c r="BC192">
        <f>IF('Flat Rate Revenue'!I192="Annual", 1, 2)</f>
        <v>2</v>
      </c>
      <c r="BD192" s="87">
        <f>'Flat Rate Revenue'!M192</f>
        <v>0</v>
      </c>
      <c r="BE192">
        <f>'Flat Rate Revenue'!U192</f>
        <v>0</v>
      </c>
    </row>
    <row r="193" spans="3:57" x14ac:dyDescent="0.25">
      <c r="C193" s="72"/>
      <c r="D193" s="102"/>
      <c r="E193" s="102"/>
      <c r="F193" s="102"/>
      <c r="G193" s="73"/>
      <c r="H193" s="73"/>
      <c r="I193" s="102"/>
      <c r="J193" s="74"/>
      <c r="K193" s="75"/>
      <c r="L193" s="75"/>
      <c r="M193" s="75"/>
      <c r="P193" s="9">
        <f t="shared" si="12"/>
        <v>1</v>
      </c>
      <c r="Q193" s="8">
        <f t="shared" si="13"/>
        <v>0</v>
      </c>
      <c r="R193" s="8">
        <f t="shared" si="14"/>
        <v>0</v>
      </c>
      <c r="S193" s="8">
        <f t="shared" si="15"/>
        <v>0</v>
      </c>
      <c r="T193" s="8">
        <f t="shared" si="16"/>
        <v>0</v>
      </c>
      <c r="U193" s="8">
        <f t="shared" si="17"/>
        <v>0</v>
      </c>
      <c r="W193" s="20" t="str">
        <f>'Filing Information'!$O$2</f>
        <v>_0</v>
      </c>
      <c r="X193" t="e">
        <f>VLOOKUP('Flat Rate Revenue'!C193,'Filing Information'!$B$47:$C$102, 2, 0)</f>
        <v>#N/A</v>
      </c>
      <c r="Y193">
        <v>1</v>
      </c>
      <c r="Z193" s="7">
        <f>'Flat Rate Revenue'!G193</f>
        <v>0</v>
      </c>
      <c r="AA193" s="7">
        <f>'Flat Rate Revenue'!H193</f>
        <v>0</v>
      </c>
      <c r="AB193" s="11">
        <v>1</v>
      </c>
      <c r="AE193">
        <f>IF('Flat Rate Revenue'!I193="Annual", 1, 2)</f>
        <v>2</v>
      </c>
      <c r="AF193" s="87">
        <f>'Flat Rate Revenue'!K193</f>
        <v>0</v>
      </c>
      <c r="AG193">
        <f>'Flat Rate Revenue'!S193</f>
        <v>0</v>
      </c>
      <c r="AI193" s="20" t="str">
        <f>'Filing Information'!$O$2</f>
        <v>_0</v>
      </c>
      <c r="AJ193" t="e">
        <f>VLOOKUP('Flat Rate Revenue'!C193,'Filing Information'!$B$47:$C$102, 2, 0)</f>
        <v>#N/A</v>
      </c>
      <c r="AK193">
        <v>2</v>
      </c>
      <c r="AL193" s="7">
        <f>'Flat Rate Revenue'!G193</f>
        <v>0</v>
      </c>
      <c r="AM193" s="7">
        <f>'Flat Rate Revenue'!H193</f>
        <v>0</v>
      </c>
      <c r="AN193" s="11">
        <v>1</v>
      </c>
      <c r="AQ193">
        <f>IF('Flat Rate Revenue'!I193="Annual", 1, 2)</f>
        <v>2</v>
      </c>
      <c r="AR193" s="87">
        <f>'Flat Rate Revenue'!L193</f>
        <v>0</v>
      </c>
      <c r="AS193">
        <f>'Flat Rate Revenue'!T193</f>
        <v>0</v>
      </c>
      <c r="AU193" s="20" t="str">
        <f>'Filing Information'!$O$2</f>
        <v>_0</v>
      </c>
      <c r="AV193" t="e">
        <f>VLOOKUP('Flat Rate Revenue'!C193,'Filing Information'!$B$47:$C$102, 2, 0)</f>
        <v>#N/A</v>
      </c>
      <c r="AW193">
        <v>3</v>
      </c>
      <c r="AX193" s="7">
        <f>'Flat Rate Revenue'!G193</f>
        <v>0</v>
      </c>
      <c r="AY193" s="7">
        <f>'Flat Rate Revenue'!H193</f>
        <v>0</v>
      </c>
      <c r="AZ193" s="11">
        <v>1</v>
      </c>
      <c r="BC193">
        <f>IF('Flat Rate Revenue'!I193="Annual", 1, 2)</f>
        <v>2</v>
      </c>
      <c r="BD193" s="87">
        <f>'Flat Rate Revenue'!M193</f>
        <v>0</v>
      </c>
      <c r="BE193">
        <f>'Flat Rate Revenue'!U193</f>
        <v>0</v>
      </c>
    </row>
    <row r="194" spans="3:57" x14ac:dyDescent="0.25">
      <c r="C194" s="72"/>
      <c r="D194" s="102"/>
      <c r="E194" s="102"/>
      <c r="F194" s="102"/>
      <c r="G194" s="73"/>
      <c r="H194" s="73"/>
      <c r="I194" s="102"/>
      <c r="J194" s="74"/>
      <c r="K194" s="75"/>
      <c r="L194" s="75"/>
      <c r="M194" s="75"/>
      <c r="P194" s="9">
        <f t="shared" si="12"/>
        <v>1</v>
      </c>
      <c r="Q194" s="8">
        <f t="shared" si="13"/>
        <v>0</v>
      </c>
      <c r="R194" s="8">
        <f t="shared" si="14"/>
        <v>0</v>
      </c>
      <c r="S194" s="8">
        <f t="shared" si="15"/>
        <v>0</v>
      </c>
      <c r="T194" s="8">
        <f t="shared" si="16"/>
        <v>0</v>
      </c>
      <c r="U194" s="8">
        <f t="shared" si="17"/>
        <v>0</v>
      </c>
      <c r="W194" s="20" t="str">
        <f>'Filing Information'!$O$2</f>
        <v>_0</v>
      </c>
      <c r="X194" t="e">
        <f>VLOOKUP('Flat Rate Revenue'!C194,'Filing Information'!$B$47:$C$102, 2, 0)</f>
        <v>#N/A</v>
      </c>
      <c r="Y194">
        <v>1</v>
      </c>
      <c r="Z194" s="7">
        <f>'Flat Rate Revenue'!G194</f>
        <v>0</v>
      </c>
      <c r="AA194" s="7">
        <f>'Flat Rate Revenue'!H194</f>
        <v>0</v>
      </c>
      <c r="AB194" s="11">
        <v>1</v>
      </c>
      <c r="AE194">
        <f>IF('Flat Rate Revenue'!I194="Annual", 1, 2)</f>
        <v>2</v>
      </c>
      <c r="AF194" s="87">
        <f>'Flat Rate Revenue'!K194</f>
        <v>0</v>
      </c>
      <c r="AG194">
        <f>'Flat Rate Revenue'!S194</f>
        <v>0</v>
      </c>
      <c r="AI194" s="20" t="str">
        <f>'Filing Information'!$O$2</f>
        <v>_0</v>
      </c>
      <c r="AJ194" t="e">
        <f>VLOOKUP('Flat Rate Revenue'!C194,'Filing Information'!$B$47:$C$102, 2, 0)</f>
        <v>#N/A</v>
      </c>
      <c r="AK194">
        <v>2</v>
      </c>
      <c r="AL194" s="7">
        <f>'Flat Rate Revenue'!G194</f>
        <v>0</v>
      </c>
      <c r="AM194" s="7">
        <f>'Flat Rate Revenue'!H194</f>
        <v>0</v>
      </c>
      <c r="AN194" s="11">
        <v>1</v>
      </c>
      <c r="AQ194">
        <f>IF('Flat Rate Revenue'!I194="Annual", 1, 2)</f>
        <v>2</v>
      </c>
      <c r="AR194" s="87">
        <f>'Flat Rate Revenue'!L194</f>
        <v>0</v>
      </c>
      <c r="AS194">
        <f>'Flat Rate Revenue'!T194</f>
        <v>0</v>
      </c>
      <c r="AU194" s="20" t="str">
        <f>'Filing Information'!$O$2</f>
        <v>_0</v>
      </c>
      <c r="AV194" t="e">
        <f>VLOOKUP('Flat Rate Revenue'!C194,'Filing Information'!$B$47:$C$102, 2, 0)</f>
        <v>#N/A</v>
      </c>
      <c r="AW194">
        <v>3</v>
      </c>
      <c r="AX194" s="7">
        <f>'Flat Rate Revenue'!G194</f>
        <v>0</v>
      </c>
      <c r="AY194" s="7">
        <f>'Flat Rate Revenue'!H194</f>
        <v>0</v>
      </c>
      <c r="AZ194" s="11">
        <v>1</v>
      </c>
      <c r="BC194">
        <f>IF('Flat Rate Revenue'!I194="Annual", 1, 2)</f>
        <v>2</v>
      </c>
      <c r="BD194" s="87">
        <f>'Flat Rate Revenue'!M194</f>
        <v>0</v>
      </c>
      <c r="BE194">
        <f>'Flat Rate Revenue'!U194</f>
        <v>0</v>
      </c>
    </row>
    <row r="195" spans="3:57" x14ac:dyDescent="0.25">
      <c r="C195" s="72"/>
      <c r="D195" s="102"/>
      <c r="E195" s="102"/>
      <c r="F195" s="102"/>
      <c r="G195" s="73"/>
      <c r="H195" s="73"/>
      <c r="I195" s="102"/>
      <c r="J195" s="74"/>
      <c r="K195" s="75"/>
      <c r="L195" s="75"/>
      <c r="M195" s="75"/>
      <c r="P195" s="9">
        <f t="shared" si="12"/>
        <v>1</v>
      </c>
      <c r="Q195" s="8">
        <f t="shared" si="13"/>
        <v>0</v>
      </c>
      <c r="R195" s="8">
        <f t="shared" si="14"/>
        <v>0</v>
      </c>
      <c r="S195" s="8">
        <f t="shared" si="15"/>
        <v>0</v>
      </c>
      <c r="T195" s="8">
        <f t="shared" si="16"/>
        <v>0</v>
      </c>
      <c r="U195" s="8">
        <f t="shared" si="17"/>
        <v>0</v>
      </c>
      <c r="W195" s="20" t="str">
        <f>'Filing Information'!$O$2</f>
        <v>_0</v>
      </c>
      <c r="X195" t="e">
        <f>VLOOKUP('Flat Rate Revenue'!C195,'Filing Information'!$B$47:$C$102, 2, 0)</f>
        <v>#N/A</v>
      </c>
      <c r="Y195">
        <v>1</v>
      </c>
      <c r="Z195" s="7">
        <f>'Flat Rate Revenue'!G195</f>
        <v>0</v>
      </c>
      <c r="AA195" s="7">
        <f>'Flat Rate Revenue'!H195</f>
        <v>0</v>
      </c>
      <c r="AB195" s="11">
        <v>1</v>
      </c>
      <c r="AE195">
        <f>IF('Flat Rate Revenue'!I195="Annual", 1, 2)</f>
        <v>2</v>
      </c>
      <c r="AF195" s="87">
        <f>'Flat Rate Revenue'!K195</f>
        <v>0</v>
      </c>
      <c r="AG195">
        <f>'Flat Rate Revenue'!S195</f>
        <v>0</v>
      </c>
      <c r="AI195" s="20" t="str">
        <f>'Filing Information'!$O$2</f>
        <v>_0</v>
      </c>
      <c r="AJ195" t="e">
        <f>VLOOKUP('Flat Rate Revenue'!C195,'Filing Information'!$B$47:$C$102, 2, 0)</f>
        <v>#N/A</v>
      </c>
      <c r="AK195">
        <v>2</v>
      </c>
      <c r="AL195" s="7">
        <f>'Flat Rate Revenue'!G195</f>
        <v>0</v>
      </c>
      <c r="AM195" s="7">
        <f>'Flat Rate Revenue'!H195</f>
        <v>0</v>
      </c>
      <c r="AN195" s="11">
        <v>1</v>
      </c>
      <c r="AQ195">
        <f>IF('Flat Rate Revenue'!I195="Annual", 1, 2)</f>
        <v>2</v>
      </c>
      <c r="AR195" s="87">
        <f>'Flat Rate Revenue'!L195</f>
        <v>0</v>
      </c>
      <c r="AS195">
        <f>'Flat Rate Revenue'!T195</f>
        <v>0</v>
      </c>
      <c r="AU195" s="20" t="str">
        <f>'Filing Information'!$O$2</f>
        <v>_0</v>
      </c>
      <c r="AV195" t="e">
        <f>VLOOKUP('Flat Rate Revenue'!C195,'Filing Information'!$B$47:$C$102, 2, 0)</f>
        <v>#N/A</v>
      </c>
      <c r="AW195">
        <v>3</v>
      </c>
      <c r="AX195" s="7">
        <f>'Flat Rate Revenue'!G195</f>
        <v>0</v>
      </c>
      <c r="AY195" s="7">
        <f>'Flat Rate Revenue'!H195</f>
        <v>0</v>
      </c>
      <c r="AZ195" s="11">
        <v>1</v>
      </c>
      <c r="BC195">
        <f>IF('Flat Rate Revenue'!I195="Annual", 1, 2)</f>
        <v>2</v>
      </c>
      <c r="BD195" s="87">
        <f>'Flat Rate Revenue'!M195</f>
        <v>0</v>
      </c>
      <c r="BE195">
        <f>'Flat Rate Revenue'!U195</f>
        <v>0</v>
      </c>
    </row>
    <row r="196" spans="3:57" x14ac:dyDescent="0.25">
      <c r="C196" s="72"/>
      <c r="D196" s="102"/>
      <c r="E196" s="102"/>
      <c r="F196" s="102"/>
      <c r="G196" s="73"/>
      <c r="H196" s="73"/>
      <c r="I196" s="102"/>
      <c r="J196" s="74"/>
      <c r="K196" s="75"/>
      <c r="L196" s="75"/>
      <c r="M196" s="75"/>
      <c r="P196" s="9">
        <f t="shared" si="12"/>
        <v>1</v>
      </c>
      <c r="Q196" s="8">
        <f t="shared" si="13"/>
        <v>0</v>
      </c>
      <c r="R196" s="8">
        <f t="shared" si="14"/>
        <v>0</v>
      </c>
      <c r="S196" s="8">
        <f t="shared" si="15"/>
        <v>0</v>
      </c>
      <c r="T196" s="8">
        <f t="shared" si="16"/>
        <v>0</v>
      </c>
      <c r="U196" s="8">
        <f t="shared" si="17"/>
        <v>0</v>
      </c>
      <c r="W196" s="20" t="str">
        <f>'Filing Information'!$O$2</f>
        <v>_0</v>
      </c>
      <c r="X196" t="e">
        <f>VLOOKUP('Flat Rate Revenue'!C196,'Filing Information'!$B$47:$C$102, 2, 0)</f>
        <v>#N/A</v>
      </c>
      <c r="Y196">
        <v>1</v>
      </c>
      <c r="Z196" s="7">
        <f>'Flat Rate Revenue'!G196</f>
        <v>0</v>
      </c>
      <c r="AA196" s="7">
        <f>'Flat Rate Revenue'!H196</f>
        <v>0</v>
      </c>
      <c r="AB196" s="11">
        <v>1</v>
      </c>
      <c r="AE196">
        <f>IF('Flat Rate Revenue'!I196="Annual", 1, 2)</f>
        <v>2</v>
      </c>
      <c r="AF196" s="87">
        <f>'Flat Rate Revenue'!K196</f>
        <v>0</v>
      </c>
      <c r="AG196">
        <f>'Flat Rate Revenue'!S196</f>
        <v>0</v>
      </c>
      <c r="AI196" s="20" t="str">
        <f>'Filing Information'!$O$2</f>
        <v>_0</v>
      </c>
      <c r="AJ196" t="e">
        <f>VLOOKUP('Flat Rate Revenue'!C196,'Filing Information'!$B$47:$C$102, 2, 0)</f>
        <v>#N/A</v>
      </c>
      <c r="AK196">
        <v>2</v>
      </c>
      <c r="AL196" s="7">
        <f>'Flat Rate Revenue'!G196</f>
        <v>0</v>
      </c>
      <c r="AM196" s="7">
        <f>'Flat Rate Revenue'!H196</f>
        <v>0</v>
      </c>
      <c r="AN196" s="11">
        <v>1</v>
      </c>
      <c r="AQ196">
        <f>IF('Flat Rate Revenue'!I196="Annual", 1, 2)</f>
        <v>2</v>
      </c>
      <c r="AR196" s="87">
        <f>'Flat Rate Revenue'!L196</f>
        <v>0</v>
      </c>
      <c r="AS196">
        <f>'Flat Rate Revenue'!T196</f>
        <v>0</v>
      </c>
      <c r="AU196" s="20" t="str">
        <f>'Filing Information'!$O$2</f>
        <v>_0</v>
      </c>
      <c r="AV196" t="e">
        <f>VLOOKUP('Flat Rate Revenue'!C196,'Filing Information'!$B$47:$C$102, 2, 0)</f>
        <v>#N/A</v>
      </c>
      <c r="AW196">
        <v>3</v>
      </c>
      <c r="AX196" s="7">
        <f>'Flat Rate Revenue'!G196</f>
        <v>0</v>
      </c>
      <c r="AY196" s="7">
        <f>'Flat Rate Revenue'!H196</f>
        <v>0</v>
      </c>
      <c r="AZ196" s="11">
        <v>1</v>
      </c>
      <c r="BC196">
        <f>IF('Flat Rate Revenue'!I196="Annual", 1, 2)</f>
        <v>2</v>
      </c>
      <c r="BD196" s="87">
        <f>'Flat Rate Revenue'!M196</f>
        <v>0</v>
      </c>
      <c r="BE196">
        <f>'Flat Rate Revenue'!U196</f>
        <v>0</v>
      </c>
    </row>
    <row r="197" spans="3:57" x14ac:dyDescent="0.25">
      <c r="C197" s="72"/>
      <c r="D197" s="102"/>
      <c r="E197" s="102"/>
      <c r="F197" s="102"/>
      <c r="G197" s="73"/>
      <c r="H197" s="73"/>
      <c r="I197" s="102"/>
      <c r="J197" s="74"/>
      <c r="K197" s="75"/>
      <c r="L197" s="75"/>
      <c r="M197" s="75"/>
      <c r="P197" s="9">
        <f t="shared" si="12"/>
        <v>1</v>
      </c>
      <c r="Q197" s="8">
        <f t="shared" si="13"/>
        <v>0</v>
      </c>
      <c r="R197" s="8">
        <f t="shared" si="14"/>
        <v>0</v>
      </c>
      <c r="S197" s="8">
        <f t="shared" si="15"/>
        <v>0</v>
      </c>
      <c r="T197" s="8">
        <f t="shared" si="16"/>
        <v>0</v>
      </c>
      <c r="U197" s="8">
        <f t="shared" si="17"/>
        <v>0</v>
      </c>
      <c r="W197" s="20" t="str">
        <f>'Filing Information'!$O$2</f>
        <v>_0</v>
      </c>
      <c r="X197" t="e">
        <f>VLOOKUP('Flat Rate Revenue'!C197,'Filing Information'!$B$47:$C$102, 2, 0)</f>
        <v>#N/A</v>
      </c>
      <c r="Y197">
        <v>1</v>
      </c>
      <c r="Z197" s="7">
        <f>'Flat Rate Revenue'!G197</f>
        <v>0</v>
      </c>
      <c r="AA197" s="7">
        <f>'Flat Rate Revenue'!H197</f>
        <v>0</v>
      </c>
      <c r="AB197" s="11">
        <v>1</v>
      </c>
      <c r="AE197">
        <f>IF('Flat Rate Revenue'!I197="Annual", 1, 2)</f>
        <v>2</v>
      </c>
      <c r="AF197" s="87">
        <f>'Flat Rate Revenue'!K197</f>
        <v>0</v>
      </c>
      <c r="AG197">
        <f>'Flat Rate Revenue'!S197</f>
        <v>0</v>
      </c>
      <c r="AI197" s="20" t="str">
        <f>'Filing Information'!$O$2</f>
        <v>_0</v>
      </c>
      <c r="AJ197" t="e">
        <f>VLOOKUP('Flat Rate Revenue'!C197,'Filing Information'!$B$47:$C$102, 2, 0)</f>
        <v>#N/A</v>
      </c>
      <c r="AK197">
        <v>2</v>
      </c>
      <c r="AL197" s="7">
        <f>'Flat Rate Revenue'!G197</f>
        <v>0</v>
      </c>
      <c r="AM197" s="7">
        <f>'Flat Rate Revenue'!H197</f>
        <v>0</v>
      </c>
      <c r="AN197" s="11">
        <v>1</v>
      </c>
      <c r="AQ197">
        <f>IF('Flat Rate Revenue'!I197="Annual", 1, 2)</f>
        <v>2</v>
      </c>
      <c r="AR197" s="87">
        <f>'Flat Rate Revenue'!L197</f>
        <v>0</v>
      </c>
      <c r="AS197">
        <f>'Flat Rate Revenue'!T197</f>
        <v>0</v>
      </c>
      <c r="AU197" s="20" t="str">
        <f>'Filing Information'!$O$2</f>
        <v>_0</v>
      </c>
      <c r="AV197" t="e">
        <f>VLOOKUP('Flat Rate Revenue'!C197,'Filing Information'!$B$47:$C$102, 2, 0)</f>
        <v>#N/A</v>
      </c>
      <c r="AW197">
        <v>3</v>
      </c>
      <c r="AX197" s="7">
        <f>'Flat Rate Revenue'!G197</f>
        <v>0</v>
      </c>
      <c r="AY197" s="7">
        <f>'Flat Rate Revenue'!H197</f>
        <v>0</v>
      </c>
      <c r="AZ197" s="11">
        <v>1</v>
      </c>
      <c r="BC197">
        <f>IF('Flat Rate Revenue'!I197="Annual", 1, 2)</f>
        <v>2</v>
      </c>
      <c r="BD197" s="87">
        <f>'Flat Rate Revenue'!M197</f>
        <v>0</v>
      </c>
      <c r="BE197">
        <f>'Flat Rate Revenue'!U197</f>
        <v>0</v>
      </c>
    </row>
    <row r="198" spans="3:57" x14ac:dyDescent="0.25">
      <c r="C198" s="72"/>
      <c r="D198" s="102"/>
      <c r="E198" s="102"/>
      <c r="F198" s="102"/>
      <c r="G198" s="73"/>
      <c r="H198" s="73"/>
      <c r="I198" s="102"/>
      <c r="J198" s="74"/>
      <c r="K198" s="75"/>
      <c r="L198" s="75"/>
      <c r="M198" s="75"/>
      <c r="P198" s="9">
        <f t="shared" si="12"/>
        <v>1</v>
      </c>
      <c r="Q198" s="8">
        <f t="shared" si="13"/>
        <v>0</v>
      </c>
      <c r="R198" s="8">
        <f t="shared" si="14"/>
        <v>0</v>
      </c>
      <c r="S198" s="8">
        <f t="shared" si="15"/>
        <v>0</v>
      </c>
      <c r="T198" s="8">
        <f t="shared" si="16"/>
        <v>0</v>
      </c>
      <c r="U198" s="8">
        <f t="shared" si="17"/>
        <v>0</v>
      </c>
      <c r="W198" s="20" t="str">
        <f>'Filing Information'!$O$2</f>
        <v>_0</v>
      </c>
      <c r="X198" t="e">
        <f>VLOOKUP('Flat Rate Revenue'!C198,'Filing Information'!$B$47:$C$102, 2, 0)</f>
        <v>#N/A</v>
      </c>
      <c r="Y198">
        <v>1</v>
      </c>
      <c r="Z198" s="7">
        <f>'Flat Rate Revenue'!G198</f>
        <v>0</v>
      </c>
      <c r="AA198" s="7">
        <f>'Flat Rate Revenue'!H198</f>
        <v>0</v>
      </c>
      <c r="AB198" s="11">
        <v>1</v>
      </c>
      <c r="AE198">
        <f>IF('Flat Rate Revenue'!I198="Annual", 1, 2)</f>
        <v>2</v>
      </c>
      <c r="AF198" s="87">
        <f>'Flat Rate Revenue'!K198</f>
        <v>0</v>
      </c>
      <c r="AG198">
        <f>'Flat Rate Revenue'!S198</f>
        <v>0</v>
      </c>
      <c r="AI198" s="20" t="str">
        <f>'Filing Information'!$O$2</f>
        <v>_0</v>
      </c>
      <c r="AJ198" t="e">
        <f>VLOOKUP('Flat Rate Revenue'!C198,'Filing Information'!$B$47:$C$102, 2, 0)</f>
        <v>#N/A</v>
      </c>
      <c r="AK198">
        <v>2</v>
      </c>
      <c r="AL198" s="7">
        <f>'Flat Rate Revenue'!G198</f>
        <v>0</v>
      </c>
      <c r="AM198" s="7">
        <f>'Flat Rate Revenue'!H198</f>
        <v>0</v>
      </c>
      <c r="AN198" s="11">
        <v>1</v>
      </c>
      <c r="AQ198">
        <f>IF('Flat Rate Revenue'!I198="Annual", 1, 2)</f>
        <v>2</v>
      </c>
      <c r="AR198" s="87">
        <f>'Flat Rate Revenue'!L198</f>
        <v>0</v>
      </c>
      <c r="AS198">
        <f>'Flat Rate Revenue'!T198</f>
        <v>0</v>
      </c>
      <c r="AU198" s="20" t="str">
        <f>'Filing Information'!$O$2</f>
        <v>_0</v>
      </c>
      <c r="AV198" t="e">
        <f>VLOOKUP('Flat Rate Revenue'!C198,'Filing Information'!$B$47:$C$102, 2, 0)</f>
        <v>#N/A</v>
      </c>
      <c r="AW198">
        <v>3</v>
      </c>
      <c r="AX198" s="7">
        <f>'Flat Rate Revenue'!G198</f>
        <v>0</v>
      </c>
      <c r="AY198" s="7">
        <f>'Flat Rate Revenue'!H198</f>
        <v>0</v>
      </c>
      <c r="AZ198" s="11">
        <v>1</v>
      </c>
      <c r="BC198">
        <f>IF('Flat Rate Revenue'!I198="Annual", 1, 2)</f>
        <v>2</v>
      </c>
      <c r="BD198" s="87">
        <f>'Flat Rate Revenue'!M198</f>
        <v>0</v>
      </c>
      <c r="BE198">
        <f>'Flat Rate Revenue'!U198</f>
        <v>0</v>
      </c>
    </row>
    <row r="199" spans="3:57" x14ac:dyDescent="0.25">
      <c r="C199" s="72"/>
      <c r="D199" s="102"/>
      <c r="E199" s="102"/>
      <c r="F199" s="102"/>
      <c r="G199" s="73"/>
      <c r="H199" s="73"/>
      <c r="I199" s="102"/>
      <c r="J199" s="74"/>
      <c r="K199" s="75"/>
      <c r="L199" s="75"/>
      <c r="M199" s="75"/>
      <c r="P199" s="9">
        <f t="shared" si="12"/>
        <v>1</v>
      </c>
      <c r="Q199" s="8">
        <f t="shared" si="13"/>
        <v>0</v>
      </c>
      <c r="R199" s="8">
        <f t="shared" si="14"/>
        <v>0</v>
      </c>
      <c r="S199" s="8">
        <f t="shared" si="15"/>
        <v>0</v>
      </c>
      <c r="T199" s="8">
        <f t="shared" si="16"/>
        <v>0</v>
      </c>
      <c r="U199" s="8">
        <f t="shared" si="17"/>
        <v>0</v>
      </c>
      <c r="W199" s="20" t="str">
        <f>'Filing Information'!$O$2</f>
        <v>_0</v>
      </c>
      <c r="X199" t="e">
        <f>VLOOKUP('Flat Rate Revenue'!C199,'Filing Information'!$B$47:$C$102, 2, 0)</f>
        <v>#N/A</v>
      </c>
      <c r="Y199">
        <v>1</v>
      </c>
      <c r="Z199" s="7">
        <f>'Flat Rate Revenue'!G199</f>
        <v>0</v>
      </c>
      <c r="AA199" s="7">
        <f>'Flat Rate Revenue'!H199</f>
        <v>0</v>
      </c>
      <c r="AB199" s="11">
        <v>1</v>
      </c>
      <c r="AE199">
        <f>IF('Flat Rate Revenue'!I199="Annual", 1, 2)</f>
        <v>2</v>
      </c>
      <c r="AF199" s="87">
        <f>'Flat Rate Revenue'!K199</f>
        <v>0</v>
      </c>
      <c r="AG199">
        <f>'Flat Rate Revenue'!S199</f>
        <v>0</v>
      </c>
      <c r="AI199" s="20" t="str">
        <f>'Filing Information'!$O$2</f>
        <v>_0</v>
      </c>
      <c r="AJ199" t="e">
        <f>VLOOKUP('Flat Rate Revenue'!C199,'Filing Information'!$B$47:$C$102, 2, 0)</f>
        <v>#N/A</v>
      </c>
      <c r="AK199">
        <v>2</v>
      </c>
      <c r="AL199" s="7">
        <f>'Flat Rate Revenue'!G199</f>
        <v>0</v>
      </c>
      <c r="AM199" s="7">
        <f>'Flat Rate Revenue'!H199</f>
        <v>0</v>
      </c>
      <c r="AN199" s="11">
        <v>1</v>
      </c>
      <c r="AQ199">
        <f>IF('Flat Rate Revenue'!I199="Annual", 1, 2)</f>
        <v>2</v>
      </c>
      <c r="AR199" s="87">
        <f>'Flat Rate Revenue'!L199</f>
        <v>0</v>
      </c>
      <c r="AS199">
        <f>'Flat Rate Revenue'!T199</f>
        <v>0</v>
      </c>
      <c r="AU199" s="20" t="str">
        <f>'Filing Information'!$O$2</f>
        <v>_0</v>
      </c>
      <c r="AV199" t="e">
        <f>VLOOKUP('Flat Rate Revenue'!C199,'Filing Information'!$B$47:$C$102, 2, 0)</f>
        <v>#N/A</v>
      </c>
      <c r="AW199">
        <v>3</v>
      </c>
      <c r="AX199" s="7">
        <f>'Flat Rate Revenue'!G199</f>
        <v>0</v>
      </c>
      <c r="AY199" s="7">
        <f>'Flat Rate Revenue'!H199</f>
        <v>0</v>
      </c>
      <c r="AZ199" s="11">
        <v>1</v>
      </c>
      <c r="BC199">
        <f>IF('Flat Rate Revenue'!I199="Annual", 1, 2)</f>
        <v>2</v>
      </c>
      <c r="BD199" s="87">
        <f>'Flat Rate Revenue'!M199</f>
        <v>0</v>
      </c>
      <c r="BE199">
        <f>'Flat Rate Revenue'!U199</f>
        <v>0</v>
      </c>
    </row>
    <row r="200" spans="3:57" x14ac:dyDescent="0.25">
      <c r="C200" s="72"/>
      <c r="D200" s="102"/>
      <c r="E200" s="102"/>
      <c r="F200" s="102"/>
      <c r="G200" s="73"/>
      <c r="H200" s="73"/>
      <c r="I200" s="102"/>
      <c r="J200" s="74"/>
      <c r="K200" s="75"/>
      <c r="L200" s="75"/>
      <c r="M200" s="75"/>
      <c r="P200" s="9">
        <f t="shared" si="12"/>
        <v>1</v>
      </c>
      <c r="Q200" s="8">
        <f t="shared" si="13"/>
        <v>0</v>
      </c>
      <c r="R200" s="8">
        <f t="shared" si="14"/>
        <v>0</v>
      </c>
      <c r="S200" s="8">
        <f t="shared" si="15"/>
        <v>0</v>
      </c>
      <c r="T200" s="8">
        <f t="shared" si="16"/>
        <v>0</v>
      </c>
      <c r="U200" s="8">
        <f t="shared" si="17"/>
        <v>0</v>
      </c>
      <c r="W200" s="20" t="str">
        <f>'Filing Information'!$O$2</f>
        <v>_0</v>
      </c>
      <c r="X200" t="e">
        <f>VLOOKUP('Flat Rate Revenue'!C200,'Filing Information'!$B$47:$C$102, 2, 0)</f>
        <v>#N/A</v>
      </c>
      <c r="Y200">
        <v>1</v>
      </c>
      <c r="Z200" s="7">
        <f>'Flat Rate Revenue'!G200</f>
        <v>0</v>
      </c>
      <c r="AA200" s="7">
        <f>'Flat Rate Revenue'!H200</f>
        <v>0</v>
      </c>
      <c r="AB200" s="11">
        <v>1</v>
      </c>
      <c r="AE200">
        <f>IF('Flat Rate Revenue'!I200="Annual", 1, 2)</f>
        <v>2</v>
      </c>
      <c r="AF200" s="87">
        <f>'Flat Rate Revenue'!K200</f>
        <v>0</v>
      </c>
      <c r="AG200">
        <f>'Flat Rate Revenue'!S200</f>
        <v>0</v>
      </c>
      <c r="AI200" s="20" t="str">
        <f>'Filing Information'!$O$2</f>
        <v>_0</v>
      </c>
      <c r="AJ200" t="e">
        <f>VLOOKUP('Flat Rate Revenue'!C200,'Filing Information'!$B$47:$C$102, 2, 0)</f>
        <v>#N/A</v>
      </c>
      <c r="AK200">
        <v>2</v>
      </c>
      <c r="AL200" s="7">
        <f>'Flat Rate Revenue'!G200</f>
        <v>0</v>
      </c>
      <c r="AM200" s="7">
        <f>'Flat Rate Revenue'!H200</f>
        <v>0</v>
      </c>
      <c r="AN200" s="11">
        <v>1</v>
      </c>
      <c r="AQ200">
        <f>IF('Flat Rate Revenue'!I200="Annual", 1, 2)</f>
        <v>2</v>
      </c>
      <c r="AR200" s="87">
        <f>'Flat Rate Revenue'!L200</f>
        <v>0</v>
      </c>
      <c r="AS200">
        <f>'Flat Rate Revenue'!T200</f>
        <v>0</v>
      </c>
      <c r="AU200" s="20" t="str">
        <f>'Filing Information'!$O$2</f>
        <v>_0</v>
      </c>
      <c r="AV200" t="e">
        <f>VLOOKUP('Flat Rate Revenue'!C200,'Filing Information'!$B$47:$C$102, 2, 0)</f>
        <v>#N/A</v>
      </c>
      <c r="AW200">
        <v>3</v>
      </c>
      <c r="AX200" s="7">
        <f>'Flat Rate Revenue'!G200</f>
        <v>0</v>
      </c>
      <c r="AY200" s="7">
        <f>'Flat Rate Revenue'!H200</f>
        <v>0</v>
      </c>
      <c r="AZ200" s="11">
        <v>1</v>
      </c>
      <c r="BC200">
        <f>IF('Flat Rate Revenue'!I200="Annual", 1, 2)</f>
        <v>2</v>
      </c>
      <c r="BD200" s="87">
        <f>'Flat Rate Revenue'!M200</f>
        <v>0</v>
      </c>
      <c r="BE200">
        <f>'Flat Rate Revenue'!U200</f>
        <v>0</v>
      </c>
    </row>
    <row r="201" spans="3:57" x14ac:dyDescent="0.25">
      <c r="C201" s="72"/>
      <c r="D201" s="102"/>
      <c r="E201" s="102"/>
      <c r="F201" s="102"/>
      <c r="G201" s="73"/>
      <c r="H201" s="73"/>
      <c r="I201" s="102"/>
      <c r="J201" s="74"/>
      <c r="K201" s="75"/>
      <c r="L201" s="75"/>
      <c r="M201" s="75"/>
      <c r="P201" s="9">
        <f t="shared" si="12"/>
        <v>1</v>
      </c>
      <c r="Q201" s="8">
        <f t="shared" si="13"/>
        <v>0</v>
      </c>
      <c r="R201" s="8">
        <f t="shared" si="14"/>
        <v>0</v>
      </c>
      <c r="S201" s="8">
        <f t="shared" si="15"/>
        <v>0</v>
      </c>
      <c r="T201" s="8">
        <f t="shared" si="16"/>
        <v>0</v>
      </c>
      <c r="U201" s="8">
        <f t="shared" si="17"/>
        <v>0</v>
      </c>
      <c r="W201" s="20" t="str">
        <f>'Filing Information'!$O$2</f>
        <v>_0</v>
      </c>
      <c r="X201" t="e">
        <f>VLOOKUP('Flat Rate Revenue'!C201,'Filing Information'!$B$47:$C$102, 2, 0)</f>
        <v>#N/A</v>
      </c>
      <c r="Y201">
        <v>1</v>
      </c>
      <c r="Z201" s="7">
        <f>'Flat Rate Revenue'!G201</f>
        <v>0</v>
      </c>
      <c r="AA201" s="7">
        <f>'Flat Rate Revenue'!H201</f>
        <v>0</v>
      </c>
      <c r="AB201" s="11">
        <v>1</v>
      </c>
      <c r="AE201">
        <f>IF('Flat Rate Revenue'!I201="Annual", 1, 2)</f>
        <v>2</v>
      </c>
      <c r="AF201" s="87">
        <f>'Flat Rate Revenue'!K201</f>
        <v>0</v>
      </c>
      <c r="AG201">
        <f>'Flat Rate Revenue'!S201</f>
        <v>0</v>
      </c>
      <c r="AI201" s="20" t="str">
        <f>'Filing Information'!$O$2</f>
        <v>_0</v>
      </c>
      <c r="AJ201" t="e">
        <f>VLOOKUP('Flat Rate Revenue'!C201,'Filing Information'!$B$47:$C$102, 2, 0)</f>
        <v>#N/A</v>
      </c>
      <c r="AK201">
        <v>2</v>
      </c>
      <c r="AL201" s="7">
        <f>'Flat Rate Revenue'!G201</f>
        <v>0</v>
      </c>
      <c r="AM201" s="7">
        <f>'Flat Rate Revenue'!H201</f>
        <v>0</v>
      </c>
      <c r="AN201" s="11">
        <v>1</v>
      </c>
      <c r="AQ201">
        <f>IF('Flat Rate Revenue'!I201="Annual", 1, 2)</f>
        <v>2</v>
      </c>
      <c r="AR201" s="87">
        <f>'Flat Rate Revenue'!L201</f>
        <v>0</v>
      </c>
      <c r="AS201">
        <f>'Flat Rate Revenue'!T201</f>
        <v>0</v>
      </c>
      <c r="AU201" s="20" t="str">
        <f>'Filing Information'!$O$2</f>
        <v>_0</v>
      </c>
      <c r="AV201" t="e">
        <f>VLOOKUP('Flat Rate Revenue'!C201,'Filing Information'!$B$47:$C$102, 2, 0)</f>
        <v>#N/A</v>
      </c>
      <c r="AW201">
        <v>3</v>
      </c>
      <c r="AX201" s="7">
        <f>'Flat Rate Revenue'!G201</f>
        <v>0</v>
      </c>
      <c r="AY201" s="7">
        <f>'Flat Rate Revenue'!H201</f>
        <v>0</v>
      </c>
      <c r="AZ201" s="11">
        <v>1</v>
      </c>
      <c r="BC201">
        <f>IF('Flat Rate Revenue'!I201="Annual", 1, 2)</f>
        <v>2</v>
      </c>
      <c r="BD201" s="87">
        <f>'Flat Rate Revenue'!M201</f>
        <v>0</v>
      </c>
      <c r="BE201">
        <f>'Flat Rate Revenue'!U201</f>
        <v>0</v>
      </c>
    </row>
    <row r="202" spans="3:57" x14ac:dyDescent="0.25">
      <c r="C202" s="72"/>
      <c r="D202" s="102"/>
      <c r="E202" s="102"/>
      <c r="F202" s="102"/>
      <c r="G202" s="73"/>
      <c r="H202" s="73"/>
      <c r="I202" s="102"/>
      <c r="J202" s="74"/>
      <c r="K202" s="75"/>
      <c r="L202" s="75"/>
      <c r="M202" s="75"/>
      <c r="P202" s="9">
        <f t="shared" si="12"/>
        <v>1</v>
      </c>
      <c r="Q202" s="8">
        <f t="shared" si="13"/>
        <v>0</v>
      </c>
      <c r="R202" s="8">
        <f t="shared" si="14"/>
        <v>0</v>
      </c>
      <c r="S202" s="8">
        <f t="shared" si="15"/>
        <v>0</v>
      </c>
      <c r="T202" s="8">
        <f t="shared" si="16"/>
        <v>0</v>
      </c>
      <c r="U202" s="8">
        <f t="shared" si="17"/>
        <v>0</v>
      </c>
      <c r="W202" s="20" t="str">
        <f>'Filing Information'!$O$2</f>
        <v>_0</v>
      </c>
      <c r="X202" t="e">
        <f>VLOOKUP('Flat Rate Revenue'!C202,'Filing Information'!$B$47:$C$102, 2, 0)</f>
        <v>#N/A</v>
      </c>
      <c r="Y202">
        <v>1</v>
      </c>
      <c r="Z202" s="7">
        <f>'Flat Rate Revenue'!G202</f>
        <v>0</v>
      </c>
      <c r="AA202" s="7">
        <f>'Flat Rate Revenue'!H202</f>
        <v>0</v>
      </c>
      <c r="AB202" s="11">
        <v>1</v>
      </c>
      <c r="AE202">
        <f>IF('Flat Rate Revenue'!I202="Annual", 1, 2)</f>
        <v>2</v>
      </c>
      <c r="AF202" s="87">
        <f>'Flat Rate Revenue'!K202</f>
        <v>0</v>
      </c>
      <c r="AG202">
        <f>'Flat Rate Revenue'!S202</f>
        <v>0</v>
      </c>
      <c r="AI202" s="20" t="str">
        <f>'Filing Information'!$O$2</f>
        <v>_0</v>
      </c>
      <c r="AJ202" t="e">
        <f>VLOOKUP('Flat Rate Revenue'!C202,'Filing Information'!$B$47:$C$102, 2, 0)</f>
        <v>#N/A</v>
      </c>
      <c r="AK202">
        <v>2</v>
      </c>
      <c r="AL202" s="7">
        <f>'Flat Rate Revenue'!G202</f>
        <v>0</v>
      </c>
      <c r="AM202" s="7">
        <f>'Flat Rate Revenue'!H202</f>
        <v>0</v>
      </c>
      <c r="AN202" s="11">
        <v>1</v>
      </c>
      <c r="AQ202">
        <f>IF('Flat Rate Revenue'!I202="Annual", 1, 2)</f>
        <v>2</v>
      </c>
      <c r="AR202" s="87">
        <f>'Flat Rate Revenue'!L202</f>
        <v>0</v>
      </c>
      <c r="AS202">
        <f>'Flat Rate Revenue'!T202</f>
        <v>0</v>
      </c>
      <c r="AU202" s="20" t="str">
        <f>'Filing Information'!$O$2</f>
        <v>_0</v>
      </c>
      <c r="AV202" t="e">
        <f>VLOOKUP('Flat Rate Revenue'!C202,'Filing Information'!$B$47:$C$102, 2, 0)</f>
        <v>#N/A</v>
      </c>
      <c r="AW202">
        <v>3</v>
      </c>
      <c r="AX202" s="7">
        <f>'Flat Rate Revenue'!G202</f>
        <v>0</v>
      </c>
      <c r="AY202" s="7">
        <f>'Flat Rate Revenue'!H202</f>
        <v>0</v>
      </c>
      <c r="AZ202" s="11">
        <v>1</v>
      </c>
      <c r="BC202">
        <f>IF('Flat Rate Revenue'!I202="Annual", 1, 2)</f>
        <v>2</v>
      </c>
      <c r="BD202" s="87">
        <f>'Flat Rate Revenue'!M202</f>
        <v>0</v>
      </c>
      <c r="BE202">
        <f>'Flat Rate Revenue'!U202</f>
        <v>0</v>
      </c>
    </row>
    <row r="203" spans="3:57" x14ac:dyDescent="0.25">
      <c r="C203" s="72"/>
      <c r="D203" s="102"/>
      <c r="E203" s="102"/>
      <c r="F203" s="102"/>
      <c r="G203" s="73"/>
      <c r="H203" s="73"/>
      <c r="I203" s="102"/>
      <c r="J203" s="74"/>
      <c r="K203" s="75"/>
      <c r="L203" s="75"/>
      <c r="M203" s="75"/>
      <c r="P203" s="9">
        <f t="shared" si="12"/>
        <v>1</v>
      </c>
      <c r="Q203" s="8">
        <f t="shared" si="13"/>
        <v>0</v>
      </c>
      <c r="R203" s="8">
        <f t="shared" si="14"/>
        <v>0</v>
      </c>
      <c r="S203" s="8">
        <f t="shared" si="15"/>
        <v>0</v>
      </c>
      <c r="T203" s="8">
        <f t="shared" si="16"/>
        <v>0</v>
      </c>
      <c r="U203" s="8">
        <f t="shared" si="17"/>
        <v>0</v>
      </c>
      <c r="W203" s="20" t="str">
        <f>'Filing Information'!$O$2</f>
        <v>_0</v>
      </c>
      <c r="X203" t="e">
        <f>VLOOKUP('Flat Rate Revenue'!C203,'Filing Information'!$B$47:$C$102, 2, 0)</f>
        <v>#N/A</v>
      </c>
      <c r="Y203">
        <v>1</v>
      </c>
      <c r="Z203" s="7">
        <f>'Flat Rate Revenue'!G203</f>
        <v>0</v>
      </c>
      <c r="AA203" s="7">
        <f>'Flat Rate Revenue'!H203</f>
        <v>0</v>
      </c>
      <c r="AB203" s="11">
        <v>1</v>
      </c>
      <c r="AE203">
        <f>IF('Flat Rate Revenue'!I203="Annual", 1, 2)</f>
        <v>2</v>
      </c>
      <c r="AF203" s="87">
        <f>'Flat Rate Revenue'!K203</f>
        <v>0</v>
      </c>
      <c r="AG203">
        <f>'Flat Rate Revenue'!S203</f>
        <v>0</v>
      </c>
      <c r="AI203" s="20" t="str">
        <f>'Filing Information'!$O$2</f>
        <v>_0</v>
      </c>
      <c r="AJ203" t="e">
        <f>VLOOKUP('Flat Rate Revenue'!C203,'Filing Information'!$B$47:$C$102, 2, 0)</f>
        <v>#N/A</v>
      </c>
      <c r="AK203">
        <v>2</v>
      </c>
      <c r="AL203" s="7">
        <f>'Flat Rate Revenue'!G203</f>
        <v>0</v>
      </c>
      <c r="AM203" s="7">
        <f>'Flat Rate Revenue'!H203</f>
        <v>0</v>
      </c>
      <c r="AN203" s="11">
        <v>1</v>
      </c>
      <c r="AQ203">
        <f>IF('Flat Rate Revenue'!I203="Annual", 1, 2)</f>
        <v>2</v>
      </c>
      <c r="AR203" s="87">
        <f>'Flat Rate Revenue'!L203</f>
        <v>0</v>
      </c>
      <c r="AS203">
        <f>'Flat Rate Revenue'!T203</f>
        <v>0</v>
      </c>
      <c r="AU203" s="20" t="str">
        <f>'Filing Information'!$O$2</f>
        <v>_0</v>
      </c>
      <c r="AV203" t="e">
        <f>VLOOKUP('Flat Rate Revenue'!C203,'Filing Information'!$B$47:$C$102, 2, 0)</f>
        <v>#N/A</v>
      </c>
      <c r="AW203">
        <v>3</v>
      </c>
      <c r="AX203" s="7">
        <f>'Flat Rate Revenue'!G203</f>
        <v>0</v>
      </c>
      <c r="AY203" s="7">
        <f>'Flat Rate Revenue'!H203</f>
        <v>0</v>
      </c>
      <c r="AZ203" s="11">
        <v>1</v>
      </c>
      <c r="BC203">
        <f>IF('Flat Rate Revenue'!I203="Annual", 1, 2)</f>
        <v>2</v>
      </c>
      <c r="BD203" s="87">
        <f>'Flat Rate Revenue'!M203</f>
        <v>0</v>
      </c>
      <c r="BE203">
        <f>'Flat Rate Revenue'!U203</f>
        <v>0</v>
      </c>
    </row>
    <row r="204" spans="3:57" x14ac:dyDescent="0.25">
      <c r="C204" s="72"/>
      <c r="D204" s="102"/>
      <c r="E204" s="102"/>
      <c r="F204" s="102"/>
      <c r="G204" s="73"/>
      <c r="H204" s="73"/>
      <c r="I204" s="102"/>
      <c r="J204" s="74"/>
      <c r="K204" s="75"/>
      <c r="L204" s="75"/>
      <c r="M204" s="75"/>
      <c r="P204" s="9">
        <f t="shared" si="12"/>
        <v>1</v>
      </c>
      <c r="Q204" s="8">
        <f t="shared" si="13"/>
        <v>0</v>
      </c>
      <c r="R204" s="8">
        <f t="shared" si="14"/>
        <v>0</v>
      </c>
      <c r="S204" s="8">
        <f t="shared" si="15"/>
        <v>0</v>
      </c>
      <c r="T204" s="8">
        <f t="shared" si="16"/>
        <v>0</v>
      </c>
      <c r="U204" s="8">
        <f t="shared" si="17"/>
        <v>0</v>
      </c>
      <c r="W204" s="20" t="str">
        <f>'Filing Information'!$O$2</f>
        <v>_0</v>
      </c>
      <c r="X204" t="e">
        <f>VLOOKUP('Flat Rate Revenue'!C204,'Filing Information'!$B$47:$C$102, 2, 0)</f>
        <v>#N/A</v>
      </c>
      <c r="Y204">
        <v>1</v>
      </c>
      <c r="Z204" s="7">
        <f>'Flat Rate Revenue'!G204</f>
        <v>0</v>
      </c>
      <c r="AA204" s="7">
        <f>'Flat Rate Revenue'!H204</f>
        <v>0</v>
      </c>
      <c r="AB204" s="11">
        <v>1</v>
      </c>
      <c r="AE204">
        <f>IF('Flat Rate Revenue'!I204="Annual", 1, 2)</f>
        <v>2</v>
      </c>
      <c r="AF204" s="87">
        <f>'Flat Rate Revenue'!K204</f>
        <v>0</v>
      </c>
      <c r="AG204">
        <f>'Flat Rate Revenue'!S204</f>
        <v>0</v>
      </c>
      <c r="AI204" s="20" t="str">
        <f>'Filing Information'!$O$2</f>
        <v>_0</v>
      </c>
      <c r="AJ204" t="e">
        <f>VLOOKUP('Flat Rate Revenue'!C204,'Filing Information'!$B$47:$C$102, 2, 0)</f>
        <v>#N/A</v>
      </c>
      <c r="AK204">
        <v>2</v>
      </c>
      <c r="AL204" s="7">
        <f>'Flat Rate Revenue'!G204</f>
        <v>0</v>
      </c>
      <c r="AM204" s="7">
        <f>'Flat Rate Revenue'!H204</f>
        <v>0</v>
      </c>
      <c r="AN204" s="11">
        <v>1</v>
      </c>
      <c r="AQ204">
        <f>IF('Flat Rate Revenue'!I204="Annual", 1, 2)</f>
        <v>2</v>
      </c>
      <c r="AR204" s="87">
        <f>'Flat Rate Revenue'!L204</f>
        <v>0</v>
      </c>
      <c r="AS204">
        <f>'Flat Rate Revenue'!T204</f>
        <v>0</v>
      </c>
      <c r="AU204" s="20" t="str">
        <f>'Filing Information'!$O$2</f>
        <v>_0</v>
      </c>
      <c r="AV204" t="e">
        <f>VLOOKUP('Flat Rate Revenue'!C204,'Filing Information'!$B$47:$C$102, 2, 0)</f>
        <v>#N/A</v>
      </c>
      <c r="AW204">
        <v>3</v>
      </c>
      <c r="AX204" s="7">
        <f>'Flat Rate Revenue'!G204</f>
        <v>0</v>
      </c>
      <c r="AY204" s="7">
        <f>'Flat Rate Revenue'!H204</f>
        <v>0</v>
      </c>
      <c r="AZ204" s="11">
        <v>1</v>
      </c>
      <c r="BC204">
        <f>IF('Flat Rate Revenue'!I204="Annual", 1, 2)</f>
        <v>2</v>
      </c>
      <c r="BD204" s="87">
        <f>'Flat Rate Revenue'!M204</f>
        <v>0</v>
      </c>
      <c r="BE204">
        <f>'Flat Rate Revenue'!U204</f>
        <v>0</v>
      </c>
    </row>
    <row r="205" spans="3:57" s="15" customFormat="1" x14ac:dyDescent="0.25">
      <c r="D205" s="21"/>
      <c r="E205" s="21"/>
      <c r="F205" s="21"/>
      <c r="J205" s="16"/>
      <c r="S205" s="21"/>
      <c r="T205" s="21"/>
      <c r="V205"/>
      <c r="W205" s="20"/>
      <c r="X205"/>
      <c r="Y205"/>
      <c r="Z205" s="7"/>
      <c r="AA205" s="7"/>
      <c r="AB205" s="11"/>
      <c r="AC205"/>
      <c r="AD205"/>
      <c r="AE205"/>
      <c r="AF205"/>
      <c r="AG205"/>
      <c r="AH205"/>
      <c r="AI205" s="20"/>
      <c r="AJ205"/>
      <c r="AK205"/>
      <c r="AL205" s="7"/>
      <c r="AM205" s="7"/>
      <c r="AN205" s="11"/>
      <c r="AO205"/>
      <c r="AP205"/>
      <c r="AQ205"/>
      <c r="AR205"/>
      <c r="AS205"/>
      <c r="AT205"/>
      <c r="AU205" s="20"/>
      <c r="AV205"/>
      <c r="AW205"/>
      <c r="AX205" s="7"/>
      <c r="AY205" s="7"/>
      <c r="AZ205" s="11"/>
      <c r="BA205"/>
      <c r="BB205"/>
      <c r="BC205"/>
      <c r="BD205"/>
      <c r="BE205"/>
    </row>
    <row r="206" spans="3:57" s="15" customFormat="1" hidden="1" x14ac:dyDescent="0.25">
      <c r="D206" s="21"/>
      <c r="E206" s="21"/>
      <c r="F206" s="21"/>
      <c r="J206" s="16"/>
      <c r="S206" s="21"/>
      <c r="T206" s="21"/>
      <c r="V206"/>
      <c r="W206" s="20"/>
      <c r="X206"/>
      <c r="Y206"/>
      <c r="Z206" s="7"/>
      <c r="AA206" s="7"/>
      <c r="AB206" s="11"/>
      <c r="AC206"/>
      <c r="AD206"/>
      <c r="AE206"/>
      <c r="AF206"/>
      <c r="AG206"/>
      <c r="AH206"/>
      <c r="AI206" s="20"/>
      <c r="AJ206"/>
      <c r="AK206"/>
      <c r="AL206" s="7"/>
      <c r="AM206" s="7"/>
      <c r="AN206" s="11"/>
      <c r="AO206"/>
      <c r="AP206"/>
      <c r="AQ206"/>
      <c r="AR206"/>
      <c r="AS206"/>
      <c r="AT206"/>
      <c r="AU206" s="20"/>
      <c r="AV206"/>
      <c r="AW206"/>
      <c r="AX206" s="7"/>
      <c r="AY206" s="7"/>
      <c r="AZ206" s="11"/>
      <c r="BA206"/>
      <c r="BB206"/>
      <c r="BC206"/>
      <c r="BD206"/>
      <c r="BE206"/>
    </row>
    <row r="210" spans="22:57" hidden="1" x14ac:dyDescent="0.2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row>
    <row r="211" spans="22:57" hidden="1" x14ac:dyDescent="0.2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row>
  </sheetData>
  <sheetProtection algorithmName="SHA-512" hashValue="CRMinUZ5Kvjkn1BeihF1De5Qm0yOln4aWkzGvdh8chn+Bf+fOyLu2wXJs/h71FWyrVYUia+qc1p5/1S6+UjtKQ==" saltValue="QII6mbOXRlkbErFl9xOlFA==" spinCount="100000" sheet="1" selectLockedCells="1"/>
  <mergeCells count="12">
    <mergeCell ref="C1:J1"/>
    <mergeCell ref="K1:O1"/>
    <mergeCell ref="C61:C62"/>
    <mergeCell ref="D61:F61"/>
    <mergeCell ref="K61:M61"/>
    <mergeCell ref="R61:R62"/>
    <mergeCell ref="C2:M4"/>
    <mergeCell ref="S61:U61"/>
    <mergeCell ref="I61:I62"/>
    <mergeCell ref="J61:J62"/>
    <mergeCell ref="H61:H62"/>
    <mergeCell ref="G61:G62"/>
  </mergeCells>
  <dataValidations count="4">
    <dataValidation type="list" allowBlank="1" showInputMessage="1" showErrorMessage="1" sqref="I63:I204" xr:uid="{1D3C2318-52EE-45B3-980E-FFD9C5E9C2A1}">
      <formula1>$Q$2:$Q$3</formula1>
    </dataValidation>
    <dataValidation type="list" allowBlank="1" showInputMessage="1" showErrorMessage="1" sqref="D63:F204" xr:uid="{0F3AA61F-3473-48FF-9220-04E0AD9BA47F}">
      <formula1>$R$2:$R$3</formula1>
    </dataValidation>
    <dataValidation type="date" allowBlank="1" showInputMessage="1" showErrorMessage="1" sqref="G63:H204" xr:uid="{B072F9F1-0CCD-4DC0-8451-1B1A896E0F10}">
      <formula1>36526</formula1>
      <formula2>73415</formula2>
    </dataValidation>
    <dataValidation type="decimal" operator="greaterThanOrEqual" allowBlank="1" showInputMessage="1" showErrorMessage="1" sqref="J63:M204" xr:uid="{AD41F300-15B1-4CD1-86B7-31309A5D2EC8}">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63208C-6139-4F10-947E-009BF236497E}">
          <x14:formula1>
            <xm:f>'Filing Information'!$B$47:$B$102</xm:f>
          </x14:formula1>
          <xm:sqref>C63:C204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86292-2015-4D93-9D83-9EDAF4B40985}">
  <sheetPr codeName="Sheet5"/>
  <dimension ref="A1:AB206"/>
  <sheetViews>
    <sheetView workbookViewId="0">
      <selection activeCell="C63" sqref="C63"/>
    </sheetView>
  </sheetViews>
  <sheetFormatPr defaultColWidth="0" defaultRowHeight="15" zeroHeight="1" x14ac:dyDescent="0.25"/>
  <cols>
    <col min="1" max="2" width="5.28515625" style="15" customWidth="1"/>
    <col min="3" max="3" width="18.85546875" bestFit="1" customWidth="1"/>
    <col min="4" max="4" width="8" style="6" customWidth="1"/>
    <col min="5" max="5" width="11.28515625" customWidth="1"/>
    <col min="6" max="6" width="10.5703125" bestFit="1" customWidth="1"/>
    <col min="7" max="7" width="20.28515625" customWidth="1"/>
    <col min="8" max="8" width="13" style="10" customWidth="1"/>
    <col min="9" max="9" width="21.28515625" customWidth="1"/>
    <col min="10" max="10" width="21.140625" customWidth="1"/>
    <col min="11" max="11" width="5.140625" style="15" customWidth="1"/>
    <col min="12" max="12" width="4.5703125" style="15" customWidth="1"/>
    <col min="13" max="16" width="8.85546875" style="82" hidden="1" customWidth="1"/>
    <col min="17" max="17" width="15.5703125" style="82" hidden="1" customWidth="1"/>
    <col min="18" max="18" width="68.28515625" style="82" hidden="1" customWidth="1"/>
    <col min="19" max="19" width="68" style="82" hidden="1" customWidth="1"/>
    <col min="20" max="20" width="25.5703125" style="82" hidden="1" customWidth="1"/>
    <col min="21" max="21" width="23.5703125" style="82" hidden="1" customWidth="1"/>
    <col min="22" max="22" width="9" style="82" hidden="1" customWidth="1"/>
    <col min="23" max="23" width="42.28515625" style="82" hidden="1" customWidth="1"/>
    <col min="24" max="24" width="25.7109375" style="82" hidden="1" customWidth="1"/>
    <col min="25" max="25" width="25.140625" style="82" hidden="1" customWidth="1"/>
    <col min="26" max="26" width="25.28515625" style="82" hidden="1" customWidth="1"/>
    <col min="27" max="27" width="12.140625" style="82" hidden="1" customWidth="1"/>
    <col min="28" max="28" width="24.85546875" style="82" hidden="1" customWidth="1"/>
    <col min="29" max="16384" width="8.85546875" style="82" hidden="1"/>
  </cols>
  <sheetData>
    <row r="1" spans="1:15" ht="72.599999999999994" customHeight="1" x14ac:dyDescent="0.25">
      <c r="A1" s="23"/>
      <c r="B1" s="23"/>
      <c r="C1" s="195" t="s">
        <v>305</v>
      </c>
      <c r="D1" s="195"/>
      <c r="E1" s="195"/>
      <c r="F1" s="195"/>
      <c r="G1" s="195"/>
      <c r="H1" s="195"/>
      <c r="I1" s="196" t="s">
        <v>1</v>
      </c>
      <c r="J1" s="196"/>
      <c r="K1" s="196"/>
      <c r="L1" s="196"/>
      <c r="N1" t="s">
        <v>306</v>
      </c>
      <c r="O1" s="1" t="s">
        <v>297</v>
      </c>
    </row>
    <row r="2" spans="1:15" x14ac:dyDescent="0.25">
      <c r="C2" s="237" t="s">
        <v>307</v>
      </c>
      <c r="D2" s="237"/>
      <c r="E2" s="237"/>
      <c r="F2" s="237"/>
      <c r="G2" s="237"/>
      <c r="H2" s="237"/>
      <c r="I2" s="237"/>
      <c r="J2" s="237"/>
      <c r="N2" t="s">
        <v>291</v>
      </c>
      <c r="O2" s="1">
        <v>1</v>
      </c>
    </row>
    <row r="3" spans="1:15" x14ac:dyDescent="0.25">
      <c r="C3" s="237"/>
      <c r="D3" s="237"/>
      <c r="E3" s="237"/>
      <c r="F3" s="237"/>
      <c r="G3" s="237"/>
      <c r="H3" s="237"/>
      <c r="I3" s="237"/>
      <c r="J3" s="237"/>
      <c r="N3" t="s">
        <v>292</v>
      </c>
      <c r="O3" s="1">
        <v>2</v>
      </c>
    </row>
    <row r="4" spans="1:15" x14ac:dyDescent="0.25">
      <c r="C4" s="237"/>
      <c r="D4" s="237"/>
      <c r="E4" s="237"/>
      <c r="F4" s="237"/>
      <c r="G4" s="237"/>
      <c r="H4" s="237"/>
      <c r="I4" s="237"/>
      <c r="J4" s="237"/>
      <c r="N4" t="s">
        <v>293</v>
      </c>
      <c r="O4" s="1">
        <v>3</v>
      </c>
    </row>
    <row r="5" spans="1:15" hidden="1" x14ac:dyDescent="0.25">
      <c r="C5" s="2" t="s">
        <v>209</v>
      </c>
      <c r="D5" s="109"/>
      <c r="E5" s="109"/>
      <c r="F5" s="109"/>
      <c r="G5" s="109"/>
      <c r="H5" s="109"/>
      <c r="I5" s="109"/>
      <c r="J5" s="109"/>
      <c r="N5"/>
      <c r="O5" s="1"/>
    </row>
    <row r="6" spans="1:15" hidden="1" x14ac:dyDescent="0.25">
      <c r="C6" s="2" t="s">
        <v>210</v>
      </c>
      <c r="D6" s="109"/>
      <c r="E6" s="109"/>
      <c r="F6" s="109"/>
      <c r="G6" s="109"/>
      <c r="H6" s="109"/>
      <c r="I6" s="109"/>
      <c r="J6" s="109"/>
      <c r="N6"/>
      <c r="O6" s="1"/>
    </row>
    <row r="7" spans="1:15" hidden="1" x14ac:dyDescent="0.25">
      <c r="C7" s="2" t="s">
        <v>211</v>
      </c>
      <c r="D7" s="109"/>
      <c r="E7" s="109"/>
      <c r="F7" s="109"/>
      <c r="G7" s="109"/>
      <c r="H7" s="109"/>
      <c r="I7" s="109"/>
      <c r="J7" s="109"/>
      <c r="N7"/>
      <c r="O7" s="1"/>
    </row>
    <row r="8" spans="1:15" hidden="1" x14ac:dyDescent="0.25">
      <c r="C8" s="2" t="s">
        <v>212</v>
      </c>
      <c r="D8" s="109"/>
      <c r="E8" s="109"/>
      <c r="F8" s="109"/>
      <c r="G8" s="109"/>
      <c r="H8" s="109"/>
      <c r="I8" s="109"/>
      <c r="J8" s="109"/>
      <c r="N8"/>
      <c r="O8" s="1"/>
    </row>
    <row r="9" spans="1:15" hidden="1" x14ac:dyDescent="0.25">
      <c r="C9" s="2" t="s">
        <v>213</v>
      </c>
      <c r="D9" s="109"/>
      <c r="E9" s="109"/>
      <c r="F9" s="109"/>
      <c r="G9" s="109"/>
      <c r="H9" s="109"/>
      <c r="I9" s="109"/>
      <c r="J9" s="109"/>
      <c r="N9"/>
      <c r="O9" s="1"/>
    </row>
    <row r="10" spans="1:15" hidden="1" x14ac:dyDescent="0.25">
      <c r="C10" s="2" t="s">
        <v>214</v>
      </c>
      <c r="D10" s="109"/>
      <c r="E10" s="109"/>
      <c r="F10" s="109"/>
      <c r="G10" s="109"/>
      <c r="H10" s="109"/>
      <c r="I10" s="109"/>
      <c r="J10" s="109"/>
      <c r="N10"/>
      <c r="O10" s="1"/>
    </row>
    <row r="11" spans="1:15" hidden="1" x14ac:dyDescent="0.25">
      <c r="C11" s="2" t="s">
        <v>215</v>
      </c>
      <c r="D11" s="109"/>
      <c r="E11" s="109"/>
      <c r="F11" s="109"/>
      <c r="G11" s="109"/>
      <c r="H11" s="109"/>
      <c r="I11" s="109"/>
      <c r="J11" s="109"/>
      <c r="N11"/>
      <c r="O11" s="1"/>
    </row>
    <row r="12" spans="1:15" hidden="1" x14ac:dyDescent="0.25">
      <c r="C12" s="2" t="s">
        <v>216</v>
      </c>
      <c r="D12" s="109"/>
      <c r="E12" s="109"/>
      <c r="F12" s="109"/>
      <c r="G12" s="109"/>
      <c r="H12" s="109"/>
      <c r="I12" s="109"/>
      <c r="J12" s="109"/>
      <c r="N12"/>
      <c r="O12" s="1"/>
    </row>
    <row r="13" spans="1:15" ht="30" hidden="1" x14ac:dyDescent="0.25">
      <c r="C13" s="2" t="s">
        <v>217</v>
      </c>
      <c r="D13" s="109"/>
      <c r="E13" s="109"/>
      <c r="F13" s="109"/>
      <c r="G13" s="109"/>
      <c r="H13" s="109"/>
      <c r="I13" s="109"/>
      <c r="J13" s="109"/>
      <c r="N13"/>
      <c r="O13" s="1"/>
    </row>
    <row r="14" spans="1:15" hidden="1" x14ac:dyDescent="0.25">
      <c r="C14" s="2" t="s">
        <v>218</v>
      </c>
      <c r="D14" s="109"/>
      <c r="E14" s="109"/>
      <c r="F14" s="109"/>
      <c r="G14" s="109"/>
      <c r="H14" s="109"/>
      <c r="I14" s="109"/>
      <c r="J14" s="109"/>
      <c r="N14"/>
      <c r="O14" s="1"/>
    </row>
    <row r="15" spans="1:15" hidden="1" x14ac:dyDescent="0.25">
      <c r="C15" s="2" t="s">
        <v>219</v>
      </c>
      <c r="D15" s="109"/>
      <c r="E15" s="109"/>
      <c r="F15" s="109"/>
      <c r="G15" s="109"/>
      <c r="H15" s="109"/>
      <c r="I15" s="109"/>
      <c r="J15" s="109"/>
      <c r="N15"/>
      <c r="O15" s="1"/>
    </row>
    <row r="16" spans="1:15" hidden="1" x14ac:dyDescent="0.25">
      <c r="C16" s="2" t="s">
        <v>220</v>
      </c>
      <c r="D16" s="109"/>
      <c r="E16" s="109"/>
      <c r="F16" s="109"/>
      <c r="G16" s="109"/>
      <c r="H16" s="109"/>
      <c r="I16" s="109"/>
      <c r="J16" s="109"/>
      <c r="N16"/>
      <c r="O16" s="1"/>
    </row>
    <row r="17" spans="3:15" hidden="1" x14ac:dyDescent="0.25">
      <c r="C17" s="2" t="s">
        <v>221</v>
      </c>
      <c r="D17" s="109"/>
      <c r="E17" s="109"/>
      <c r="F17" s="109"/>
      <c r="G17" s="109"/>
      <c r="H17" s="109"/>
      <c r="I17" s="109"/>
      <c r="J17" s="109"/>
      <c r="N17"/>
      <c r="O17" s="1"/>
    </row>
    <row r="18" spans="3:15" hidden="1" x14ac:dyDescent="0.25">
      <c r="C18" s="2" t="s">
        <v>222</v>
      </c>
      <c r="D18" s="109"/>
      <c r="E18" s="109"/>
      <c r="F18" s="109"/>
      <c r="G18" s="109"/>
      <c r="H18" s="109"/>
      <c r="I18" s="109"/>
      <c r="J18" s="109"/>
      <c r="N18"/>
      <c r="O18" s="1"/>
    </row>
    <row r="19" spans="3:15" hidden="1" x14ac:dyDescent="0.25">
      <c r="C19" s="2" t="s">
        <v>223</v>
      </c>
      <c r="D19" s="109"/>
      <c r="E19" s="109"/>
      <c r="F19" s="109"/>
      <c r="G19" s="109"/>
      <c r="H19" s="109"/>
      <c r="I19" s="109"/>
      <c r="J19" s="109"/>
      <c r="N19"/>
      <c r="O19" s="1"/>
    </row>
    <row r="20" spans="3:15" hidden="1" x14ac:dyDescent="0.25">
      <c r="C20" s="2" t="s">
        <v>224</v>
      </c>
      <c r="D20" s="109"/>
      <c r="E20" s="109"/>
      <c r="F20" s="109"/>
      <c r="G20" s="109"/>
      <c r="H20" s="109"/>
      <c r="I20" s="109"/>
      <c r="J20" s="109"/>
      <c r="N20"/>
      <c r="O20" s="1"/>
    </row>
    <row r="21" spans="3:15" hidden="1" x14ac:dyDescent="0.25">
      <c r="C21" s="2" t="s">
        <v>225</v>
      </c>
      <c r="D21" s="109"/>
      <c r="E21" s="109"/>
      <c r="F21" s="109"/>
      <c r="G21" s="109"/>
      <c r="H21" s="109"/>
      <c r="I21" s="109"/>
      <c r="J21" s="109"/>
      <c r="N21"/>
      <c r="O21" s="1"/>
    </row>
    <row r="22" spans="3:15" hidden="1" x14ac:dyDescent="0.25">
      <c r="C22" s="2" t="s">
        <v>226</v>
      </c>
      <c r="D22" s="109"/>
      <c r="E22" s="109"/>
      <c r="F22" s="109"/>
      <c r="G22" s="109"/>
      <c r="H22" s="109"/>
      <c r="I22" s="109"/>
      <c r="J22" s="109"/>
      <c r="N22"/>
      <c r="O22" s="1"/>
    </row>
    <row r="23" spans="3:15" hidden="1" x14ac:dyDescent="0.25">
      <c r="C23" s="2" t="s">
        <v>227</v>
      </c>
      <c r="D23" s="109"/>
      <c r="E23" s="109"/>
      <c r="F23" s="109"/>
      <c r="G23" s="109"/>
      <c r="H23" s="109"/>
      <c r="I23" s="109"/>
      <c r="J23" s="109"/>
      <c r="N23"/>
      <c r="O23" s="1"/>
    </row>
    <row r="24" spans="3:15" hidden="1" x14ac:dyDescent="0.25">
      <c r="C24" s="2" t="s">
        <v>228</v>
      </c>
      <c r="D24" s="109"/>
      <c r="E24" s="109"/>
      <c r="F24" s="109"/>
      <c r="G24" s="109"/>
      <c r="H24" s="109"/>
      <c r="I24" s="109"/>
      <c r="J24" s="109"/>
      <c r="N24"/>
      <c r="O24" s="1"/>
    </row>
    <row r="25" spans="3:15" hidden="1" x14ac:dyDescent="0.25">
      <c r="C25" s="2" t="s">
        <v>229</v>
      </c>
      <c r="D25" s="109"/>
      <c r="E25" s="109"/>
      <c r="F25" s="109"/>
      <c r="G25" s="109"/>
      <c r="H25" s="109"/>
      <c r="I25" s="109"/>
      <c r="J25" s="109"/>
      <c r="N25"/>
      <c r="O25" s="1"/>
    </row>
    <row r="26" spans="3:15" hidden="1" x14ac:dyDescent="0.25">
      <c r="C26" s="2" t="s">
        <v>230</v>
      </c>
      <c r="D26" s="109"/>
      <c r="E26" s="109"/>
      <c r="F26" s="109"/>
      <c r="G26" s="109"/>
      <c r="H26" s="109"/>
      <c r="I26" s="109"/>
      <c r="J26" s="109"/>
      <c r="N26"/>
      <c r="O26" s="1"/>
    </row>
    <row r="27" spans="3:15" hidden="1" x14ac:dyDescent="0.25">
      <c r="C27" s="2" t="s">
        <v>231</v>
      </c>
      <c r="D27" s="109"/>
      <c r="E27" s="109"/>
      <c r="F27" s="109"/>
      <c r="G27" s="109"/>
      <c r="H27" s="109"/>
      <c r="I27" s="109"/>
      <c r="J27" s="109"/>
      <c r="N27"/>
      <c r="O27" s="1"/>
    </row>
    <row r="28" spans="3:15" hidden="1" x14ac:dyDescent="0.25">
      <c r="C28" s="2" t="s">
        <v>232</v>
      </c>
      <c r="D28" s="109"/>
      <c r="E28" s="109"/>
      <c r="F28" s="109"/>
      <c r="G28" s="109"/>
      <c r="H28" s="109"/>
      <c r="I28" s="109"/>
      <c r="J28" s="109"/>
      <c r="N28"/>
      <c r="O28" s="1"/>
    </row>
    <row r="29" spans="3:15" hidden="1" x14ac:dyDescent="0.25">
      <c r="C29" s="2" t="s">
        <v>233</v>
      </c>
      <c r="D29" s="109"/>
      <c r="E29" s="109"/>
      <c r="F29" s="109"/>
      <c r="G29" s="109"/>
      <c r="H29" s="109"/>
      <c r="I29" s="109"/>
      <c r="J29" s="109"/>
      <c r="N29"/>
      <c r="O29" s="1"/>
    </row>
    <row r="30" spans="3:15" hidden="1" x14ac:dyDescent="0.25">
      <c r="C30" s="2" t="s">
        <v>234</v>
      </c>
      <c r="D30" s="109"/>
      <c r="E30" s="109"/>
      <c r="F30" s="109"/>
      <c r="G30" s="109"/>
      <c r="H30" s="109"/>
      <c r="I30" s="109"/>
      <c r="J30" s="109"/>
      <c r="N30"/>
      <c r="O30" s="1"/>
    </row>
    <row r="31" spans="3:15" hidden="1" x14ac:dyDescent="0.25">
      <c r="C31" s="2" t="s">
        <v>235</v>
      </c>
      <c r="D31" s="109"/>
      <c r="E31" s="109"/>
      <c r="F31" s="109"/>
      <c r="G31" s="109"/>
      <c r="H31" s="109"/>
      <c r="I31" s="109"/>
      <c r="J31" s="109"/>
      <c r="N31"/>
      <c r="O31" s="1"/>
    </row>
    <row r="32" spans="3:15" hidden="1" x14ac:dyDescent="0.25">
      <c r="C32" s="2" t="s">
        <v>236</v>
      </c>
      <c r="D32" s="109"/>
      <c r="E32" s="109"/>
      <c r="F32" s="109"/>
      <c r="G32" s="109"/>
      <c r="H32" s="109"/>
      <c r="I32" s="109"/>
      <c r="J32" s="109"/>
      <c r="N32"/>
      <c r="O32" s="1"/>
    </row>
    <row r="33" spans="3:15" hidden="1" x14ac:dyDescent="0.25">
      <c r="C33" s="2" t="s">
        <v>237</v>
      </c>
      <c r="D33" s="109"/>
      <c r="E33" s="109"/>
      <c r="F33" s="109"/>
      <c r="G33" s="109"/>
      <c r="H33" s="109"/>
      <c r="I33" s="109"/>
      <c r="J33" s="109"/>
      <c r="N33"/>
      <c r="O33" s="1"/>
    </row>
    <row r="34" spans="3:15" hidden="1" x14ac:dyDescent="0.25">
      <c r="C34" s="2" t="s">
        <v>238</v>
      </c>
      <c r="D34" s="109"/>
      <c r="E34" s="109"/>
      <c r="F34" s="109"/>
      <c r="G34" s="109"/>
      <c r="H34" s="109"/>
      <c r="I34" s="109"/>
      <c r="J34" s="109"/>
      <c r="N34"/>
      <c r="O34" s="1"/>
    </row>
    <row r="35" spans="3:15" hidden="1" x14ac:dyDescent="0.25">
      <c r="C35" s="2" t="s">
        <v>239</v>
      </c>
      <c r="D35" s="109"/>
      <c r="E35" s="109"/>
      <c r="F35" s="109"/>
      <c r="G35" s="109"/>
      <c r="H35" s="109"/>
      <c r="I35" s="109"/>
      <c r="J35" s="109"/>
      <c r="N35"/>
      <c r="O35" s="1"/>
    </row>
    <row r="36" spans="3:15" ht="30" hidden="1" x14ac:dyDescent="0.25">
      <c r="C36" s="2" t="s">
        <v>240</v>
      </c>
      <c r="D36" s="109"/>
      <c r="E36" s="109"/>
      <c r="F36" s="109"/>
      <c r="G36" s="109"/>
      <c r="H36" s="109"/>
      <c r="I36" s="109"/>
      <c r="J36" s="109"/>
      <c r="N36"/>
      <c r="O36" s="1"/>
    </row>
    <row r="37" spans="3:15" hidden="1" x14ac:dyDescent="0.25">
      <c r="C37" s="2" t="s">
        <v>241</v>
      </c>
      <c r="D37" s="109"/>
      <c r="E37" s="109"/>
      <c r="F37" s="109"/>
      <c r="G37" s="109"/>
      <c r="H37" s="109"/>
      <c r="I37" s="109"/>
      <c r="J37" s="109"/>
      <c r="N37"/>
      <c r="O37" s="1"/>
    </row>
    <row r="38" spans="3:15" hidden="1" x14ac:dyDescent="0.25">
      <c r="C38" s="2" t="s">
        <v>242</v>
      </c>
      <c r="D38" s="109"/>
      <c r="E38" s="109"/>
      <c r="F38" s="109"/>
      <c r="G38" s="109"/>
      <c r="H38" s="109"/>
      <c r="I38" s="109"/>
      <c r="J38" s="109"/>
      <c r="N38"/>
      <c r="O38" s="1"/>
    </row>
    <row r="39" spans="3:15" hidden="1" x14ac:dyDescent="0.25">
      <c r="C39" s="2" t="s">
        <v>243</v>
      </c>
      <c r="D39" s="109"/>
      <c r="E39" s="109"/>
      <c r="F39" s="109"/>
      <c r="G39" s="109"/>
      <c r="H39" s="109"/>
      <c r="I39" s="109"/>
      <c r="J39" s="109"/>
      <c r="N39"/>
      <c r="O39" s="1"/>
    </row>
    <row r="40" spans="3:15" hidden="1" x14ac:dyDescent="0.25">
      <c r="C40" s="2" t="s">
        <v>244</v>
      </c>
      <c r="D40" s="109"/>
      <c r="E40" s="109"/>
      <c r="F40" s="109"/>
      <c r="G40" s="109"/>
      <c r="H40" s="109"/>
      <c r="I40" s="109"/>
      <c r="J40" s="109"/>
      <c r="N40"/>
      <c r="O40" s="1"/>
    </row>
    <row r="41" spans="3:15" hidden="1" x14ac:dyDescent="0.25">
      <c r="C41" s="2" t="s">
        <v>245</v>
      </c>
      <c r="D41" s="109"/>
      <c r="E41" s="109"/>
      <c r="F41" s="109"/>
      <c r="G41" s="109"/>
      <c r="H41" s="109"/>
      <c r="I41" s="109"/>
      <c r="J41" s="109"/>
      <c r="N41"/>
      <c r="O41" s="1"/>
    </row>
    <row r="42" spans="3:15" hidden="1" x14ac:dyDescent="0.25">
      <c r="C42" s="2" t="s">
        <v>246</v>
      </c>
      <c r="D42" s="109"/>
      <c r="E42" s="109"/>
      <c r="F42" s="109"/>
      <c r="G42" s="109"/>
      <c r="H42" s="109"/>
      <c r="I42" s="109"/>
      <c r="J42" s="109"/>
      <c r="N42"/>
      <c r="O42" s="1"/>
    </row>
    <row r="43" spans="3:15" hidden="1" x14ac:dyDescent="0.25">
      <c r="C43" s="2" t="s">
        <v>247</v>
      </c>
      <c r="D43" s="109"/>
      <c r="E43" s="109"/>
      <c r="F43" s="109"/>
      <c r="G43" s="109"/>
      <c r="H43" s="109"/>
      <c r="I43" s="109"/>
      <c r="J43" s="109"/>
      <c r="N43"/>
      <c r="O43" s="1"/>
    </row>
    <row r="44" spans="3:15" hidden="1" x14ac:dyDescent="0.25">
      <c r="C44" s="2" t="s">
        <v>248</v>
      </c>
      <c r="D44" s="109"/>
      <c r="E44" s="109"/>
      <c r="F44" s="109"/>
      <c r="G44" s="109"/>
      <c r="H44" s="109"/>
      <c r="I44" s="109"/>
      <c r="J44" s="109"/>
      <c r="N44"/>
      <c r="O44" s="1"/>
    </row>
    <row r="45" spans="3:15" hidden="1" x14ac:dyDescent="0.25">
      <c r="C45" s="2" t="s">
        <v>249</v>
      </c>
      <c r="D45" s="109"/>
      <c r="E45" s="109"/>
      <c r="F45" s="109"/>
      <c r="G45" s="109"/>
      <c r="H45" s="109"/>
      <c r="I45" s="109"/>
      <c r="J45" s="109"/>
      <c r="N45"/>
      <c r="O45" s="1"/>
    </row>
    <row r="46" spans="3:15" hidden="1" x14ac:dyDescent="0.25">
      <c r="C46" s="2" t="s">
        <v>250</v>
      </c>
      <c r="D46" s="109"/>
      <c r="E46" s="109"/>
      <c r="F46" s="109"/>
      <c r="G46" s="109"/>
      <c r="H46" s="109"/>
      <c r="I46" s="109"/>
      <c r="J46" s="109"/>
      <c r="N46"/>
      <c r="O46" s="1"/>
    </row>
    <row r="47" spans="3:15" hidden="1" x14ac:dyDescent="0.25">
      <c r="C47" s="2" t="s">
        <v>251</v>
      </c>
      <c r="D47" s="109"/>
      <c r="E47" s="109"/>
      <c r="F47" s="109"/>
      <c r="G47" s="109"/>
      <c r="H47" s="109"/>
      <c r="I47" s="109"/>
      <c r="J47" s="109"/>
      <c r="N47"/>
      <c r="O47" s="1"/>
    </row>
    <row r="48" spans="3:15" hidden="1" x14ac:dyDescent="0.25">
      <c r="C48" s="2" t="s">
        <v>252</v>
      </c>
      <c r="D48" s="109"/>
      <c r="E48" s="109"/>
      <c r="F48" s="109"/>
      <c r="G48" s="109"/>
      <c r="H48" s="109"/>
      <c r="I48" s="109"/>
      <c r="J48" s="109"/>
      <c r="N48"/>
      <c r="O48" s="1"/>
    </row>
    <row r="49" spans="3:28" hidden="1" x14ac:dyDescent="0.25">
      <c r="C49" s="2" t="s">
        <v>253</v>
      </c>
      <c r="D49" s="109"/>
      <c r="E49" s="109"/>
      <c r="F49" s="109"/>
      <c r="G49" s="109"/>
      <c r="H49" s="109"/>
      <c r="I49" s="109"/>
      <c r="J49" s="109"/>
      <c r="N49"/>
      <c r="O49" s="1"/>
    </row>
    <row r="50" spans="3:28" hidden="1" x14ac:dyDescent="0.25">
      <c r="C50" s="2" t="s">
        <v>254</v>
      </c>
      <c r="D50" s="109"/>
      <c r="E50" s="109"/>
      <c r="F50" s="109"/>
      <c r="G50" s="109"/>
      <c r="H50" s="109"/>
      <c r="I50" s="109"/>
      <c r="J50" s="109"/>
      <c r="N50"/>
      <c r="O50" s="1"/>
    </row>
    <row r="51" spans="3:28" hidden="1" x14ac:dyDescent="0.25">
      <c r="C51" s="2" t="s">
        <v>255</v>
      </c>
      <c r="D51" s="109"/>
      <c r="E51" s="109"/>
      <c r="F51" s="109"/>
      <c r="G51" s="109"/>
      <c r="H51" s="109"/>
      <c r="I51" s="109"/>
      <c r="J51" s="109"/>
      <c r="N51"/>
      <c r="O51" s="1"/>
    </row>
    <row r="52" spans="3:28" hidden="1" x14ac:dyDescent="0.25">
      <c r="C52" s="2" t="s">
        <v>256</v>
      </c>
      <c r="D52" s="109"/>
      <c r="E52" s="109"/>
      <c r="F52" s="109"/>
      <c r="G52" s="109"/>
      <c r="H52" s="109"/>
      <c r="I52" s="109"/>
      <c r="J52" s="109"/>
      <c r="N52"/>
      <c r="O52" s="1"/>
    </row>
    <row r="53" spans="3:28" hidden="1" x14ac:dyDescent="0.25">
      <c r="C53" s="2" t="s">
        <v>257</v>
      </c>
      <c r="D53" s="109"/>
      <c r="E53" s="109"/>
      <c r="F53" s="109"/>
      <c r="G53" s="109"/>
      <c r="H53" s="109"/>
      <c r="I53" s="109"/>
      <c r="J53" s="109"/>
      <c r="N53"/>
      <c r="O53" s="1"/>
    </row>
    <row r="54" spans="3:28" hidden="1" x14ac:dyDescent="0.25">
      <c r="C54" s="2" t="s">
        <v>258</v>
      </c>
      <c r="D54" s="109"/>
      <c r="E54" s="109"/>
      <c r="F54" s="109"/>
      <c r="G54" s="109"/>
      <c r="H54" s="109"/>
      <c r="I54" s="109"/>
      <c r="J54" s="109"/>
      <c r="N54"/>
      <c r="O54" s="1"/>
    </row>
    <row r="55" spans="3:28" hidden="1" x14ac:dyDescent="0.25">
      <c r="C55" s="2" t="s">
        <v>259</v>
      </c>
      <c r="D55" s="109"/>
      <c r="E55" s="109"/>
      <c r="F55" s="109"/>
      <c r="G55" s="109"/>
      <c r="H55" s="109"/>
      <c r="I55" s="109"/>
      <c r="J55" s="109"/>
      <c r="N55"/>
      <c r="O55" s="1"/>
    </row>
    <row r="56" spans="3:28" hidden="1" x14ac:dyDescent="0.25">
      <c r="C56" s="2" t="s">
        <v>260</v>
      </c>
      <c r="D56" s="109"/>
      <c r="E56" s="109"/>
      <c r="F56" s="109"/>
      <c r="G56" s="109"/>
      <c r="H56" s="109"/>
      <c r="I56" s="109"/>
      <c r="J56" s="109"/>
      <c r="N56"/>
      <c r="O56" s="1"/>
    </row>
    <row r="57" spans="3:28" hidden="1" x14ac:dyDescent="0.25">
      <c r="C57" s="2" t="s">
        <v>261</v>
      </c>
      <c r="D57" s="109"/>
      <c r="E57" s="109"/>
      <c r="F57" s="109"/>
      <c r="G57" s="109"/>
      <c r="H57" s="109"/>
      <c r="I57" s="109"/>
      <c r="J57" s="109"/>
      <c r="N57"/>
      <c r="O57" s="1"/>
    </row>
    <row r="58" spans="3:28" hidden="1" x14ac:dyDescent="0.25">
      <c r="C58" s="2" t="s">
        <v>262</v>
      </c>
      <c r="D58" s="94" t="s">
        <v>291</v>
      </c>
      <c r="E58" s="109"/>
      <c r="F58" s="109"/>
      <c r="G58" s="109"/>
      <c r="H58" s="109"/>
      <c r="I58" s="109"/>
      <c r="J58" s="109"/>
      <c r="N58"/>
      <c r="O58" s="1"/>
    </row>
    <row r="59" spans="3:28" hidden="1" x14ac:dyDescent="0.25">
      <c r="C59" s="2" t="s">
        <v>263</v>
      </c>
      <c r="D59" s="94" t="s">
        <v>292</v>
      </c>
      <c r="E59" s="109"/>
      <c r="F59" s="109"/>
      <c r="G59" s="94" t="s">
        <v>308</v>
      </c>
      <c r="H59" s="109"/>
      <c r="I59" s="109"/>
      <c r="J59" s="109"/>
      <c r="N59"/>
      <c r="O59" s="1"/>
    </row>
    <row r="60" spans="3:28" hidden="1" x14ac:dyDescent="0.25">
      <c r="C60" s="2" t="s">
        <v>264</v>
      </c>
      <c r="D60" s="94" t="s">
        <v>293</v>
      </c>
      <c r="E60" s="109"/>
      <c r="F60" s="109"/>
      <c r="G60" s="94" t="s">
        <v>309</v>
      </c>
      <c r="H60" s="109"/>
      <c r="I60" s="109"/>
      <c r="J60" s="109"/>
      <c r="N60"/>
      <c r="O60" s="1"/>
    </row>
    <row r="61" spans="3:28" x14ac:dyDescent="0.25">
      <c r="C61" s="234" t="s">
        <v>282</v>
      </c>
      <c r="D61" s="235" t="s">
        <v>310</v>
      </c>
      <c r="E61" s="234" t="s">
        <v>284</v>
      </c>
      <c r="F61" s="234" t="s">
        <v>285</v>
      </c>
      <c r="G61" s="231" t="s">
        <v>311</v>
      </c>
      <c r="H61" s="238" t="s">
        <v>312</v>
      </c>
      <c r="I61" s="126" t="s">
        <v>313</v>
      </c>
      <c r="J61" s="128"/>
      <c r="K61" s="21"/>
    </row>
    <row r="62" spans="3:28" x14ac:dyDescent="0.25">
      <c r="C62" s="234"/>
      <c r="D62" s="236"/>
      <c r="E62" s="234"/>
      <c r="F62" s="234"/>
      <c r="G62" s="231"/>
      <c r="H62" s="238"/>
      <c r="I62" s="108" t="s">
        <v>309</v>
      </c>
      <c r="J62" s="108" t="s">
        <v>308</v>
      </c>
      <c r="K62" s="21"/>
      <c r="Q62" t="s">
        <v>178</v>
      </c>
      <c r="R62" t="s">
        <v>296</v>
      </c>
      <c r="S62" t="s">
        <v>297</v>
      </c>
      <c r="T62" t="s">
        <v>298</v>
      </c>
      <c r="U62" t="s">
        <v>299</v>
      </c>
      <c r="V62" t="s">
        <v>300</v>
      </c>
      <c r="W62" t="s">
        <v>301</v>
      </c>
      <c r="X62" s="13" t="s">
        <v>302</v>
      </c>
      <c r="Y62" s="12" t="s">
        <v>304</v>
      </c>
      <c r="Z62" s="12" t="s">
        <v>314</v>
      </c>
      <c r="AA62" t="s">
        <v>303</v>
      </c>
      <c r="AB62" s="12" t="s">
        <v>295</v>
      </c>
    </row>
    <row r="63" spans="3:28" x14ac:dyDescent="0.25">
      <c r="C63" s="72"/>
      <c r="D63" s="102"/>
      <c r="E63" s="73"/>
      <c r="F63" s="73"/>
      <c r="G63" s="102"/>
      <c r="H63" s="76"/>
      <c r="I63" s="75"/>
      <c r="J63" s="75"/>
      <c r="K63" s="17"/>
      <c r="N63" s="82" t="s">
        <v>308</v>
      </c>
      <c r="Q63" s="20" t="str">
        <f>'Filing Information'!$O$2</f>
        <v>_0</v>
      </c>
      <c r="R63" t="e">
        <f>VLOOKUP('Per Minute Revenue'!C63,'Filing Information'!$B$47:$C$102, 2, 0)</f>
        <v>#N/A</v>
      </c>
      <c r="S63" t="e">
        <f>VLOOKUP('Per Minute Revenue'!D63, $N$2:$O$4, 2, 0)</f>
        <v>#N/A</v>
      </c>
      <c r="T63" s="7">
        <f>'Per Minute Revenue'!E63</f>
        <v>0</v>
      </c>
      <c r="U63" s="7">
        <f>'Flat Rate Revenue'!H63</f>
        <v>0</v>
      </c>
      <c r="V63" s="11">
        <v>2</v>
      </c>
      <c r="W63">
        <f>IF('Per Minute Revenue'!G63="Session", 1, 2)</f>
        <v>2</v>
      </c>
      <c r="X63" s="13">
        <f>'Per Minute Revenue'!H63</f>
        <v>0</v>
      </c>
      <c r="Y63" s="12">
        <f>'Per Minute Revenue'!I63</f>
        <v>0</v>
      </c>
      <c r="Z63" s="12">
        <f>'Per Minute Revenue'!J63</f>
        <v>0</v>
      </c>
      <c r="AA63">
        <v>1</v>
      </c>
      <c r="AB63" s="12">
        <f>IF(W63=1,Z63,Y63)*X63</f>
        <v>0</v>
      </c>
    </row>
    <row r="64" spans="3:28" x14ac:dyDescent="0.25">
      <c r="C64" s="72"/>
      <c r="D64" s="102"/>
      <c r="E64" s="73"/>
      <c r="F64" s="73"/>
      <c r="G64" s="102"/>
      <c r="H64" s="76"/>
      <c r="I64" s="75"/>
      <c r="J64" s="75"/>
      <c r="K64" s="17"/>
      <c r="N64" s="82" t="s">
        <v>309</v>
      </c>
      <c r="Q64" s="20" t="str">
        <f>'Filing Information'!$O$2</f>
        <v>_0</v>
      </c>
      <c r="R64" t="e">
        <f>VLOOKUP('Per Minute Revenue'!C64,'Filing Information'!$B$47:$C$102, 2, 0)</f>
        <v>#N/A</v>
      </c>
      <c r="S64" t="e">
        <f>VLOOKUP('Per Minute Revenue'!D64, $N$2:$O$4, 2, 0)</f>
        <v>#N/A</v>
      </c>
      <c r="T64" s="7">
        <f>'Per Minute Revenue'!E64</f>
        <v>0</v>
      </c>
      <c r="U64" s="7">
        <f>'Flat Rate Revenue'!H64</f>
        <v>0</v>
      </c>
      <c r="V64" s="11">
        <v>2</v>
      </c>
      <c r="W64">
        <f>IF('Per Minute Revenue'!G64="Session", 1, 2)</f>
        <v>2</v>
      </c>
      <c r="X64" s="13">
        <f>'Per Minute Revenue'!H64</f>
        <v>0</v>
      </c>
      <c r="Y64" s="12">
        <f>'Per Minute Revenue'!I64</f>
        <v>0</v>
      </c>
      <c r="Z64" s="12">
        <f>'Per Minute Revenue'!J64</f>
        <v>0</v>
      </c>
      <c r="AA64">
        <v>1</v>
      </c>
      <c r="AB64" s="12">
        <f t="shared" ref="AB64:AB127" si="0">IF(W64=1,Z64,Y64)*X64</f>
        <v>0</v>
      </c>
    </row>
    <row r="65" spans="3:28" x14ac:dyDescent="0.25">
      <c r="C65" s="72"/>
      <c r="D65" s="102"/>
      <c r="E65" s="73"/>
      <c r="F65" s="73"/>
      <c r="G65" s="102"/>
      <c r="H65" s="76"/>
      <c r="I65" s="75"/>
      <c r="J65" s="75"/>
      <c r="K65" s="17"/>
      <c r="Q65" s="20" t="str">
        <f>'Filing Information'!$O$2</f>
        <v>_0</v>
      </c>
      <c r="R65" t="e">
        <f>VLOOKUP('Per Minute Revenue'!C65,'Filing Information'!$B$47:$C$102, 2, 0)</f>
        <v>#N/A</v>
      </c>
      <c r="S65" t="e">
        <f>VLOOKUP('Per Minute Revenue'!D65, $N$2:$O$4, 2, 0)</f>
        <v>#N/A</v>
      </c>
      <c r="T65" s="7">
        <f>'Per Minute Revenue'!E65</f>
        <v>0</v>
      </c>
      <c r="U65" s="7">
        <f>'Flat Rate Revenue'!H65</f>
        <v>0</v>
      </c>
      <c r="V65" s="11">
        <v>2</v>
      </c>
      <c r="W65">
        <f>IF('Per Minute Revenue'!G65="Session", 1, 2)</f>
        <v>2</v>
      </c>
      <c r="X65" s="13">
        <f>'Per Minute Revenue'!H65</f>
        <v>0</v>
      </c>
      <c r="Y65" s="12">
        <f>'Per Minute Revenue'!I65</f>
        <v>0</v>
      </c>
      <c r="Z65" s="12">
        <f>'Per Minute Revenue'!J65</f>
        <v>0</v>
      </c>
      <c r="AA65">
        <v>1</v>
      </c>
      <c r="AB65" s="12">
        <f t="shared" si="0"/>
        <v>0</v>
      </c>
    </row>
    <row r="66" spans="3:28" x14ac:dyDescent="0.25">
      <c r="C66" s="72"/>
      <c r="D66" s="102"/>
      <c r="E66" s="73"/>
      <c r="F66" s="73"/>
      <c r="G66" s="102"/>
      <c r="H66" s="76"/>
      <c r="I66" s="75"/>
      <c r="J66" s="75"/>
      <c r="K66" s="17"/>
      <c r="Q66" s="20" t="str">
        <f>'Filing Information'!$O$2</f>
        <v>_0</v>
      </c>
      <c r="R66" t="e">
        <f>VLOOKUP('Per Minute Revenue'!C66,'Filing Information'!$B$47:$C$102, 2, 0)</f>
        <v>#N/A</v>
      </c>
      <c r="S66" t="e">
        <f>VLOOKUP('Per Minute Revenue'!D66, $N$2:$O$4, 2, 0)</f>
        <v>#N/A</v>
      </c>
      <c r="T66" s="7">
        <f>'Per Minute Revenue'!E66</f>
        <v>0</v>
      </c>
      <c r="U66" s="7">
        <f>'Flat Rate Revenue'!H66</f>
        <v>0</v>
      </c>
      <c r="V66" s="11">
        <v>2</v>
      </c>
      <c r="W66">
        <f>IF('Per Minute Revenue'!G66="Session", 1, 2)</f>
        <v>2</v>
      </c>
      <c r="X66" s="13">
        <f>'Per Minute Revenue'!H66</f>
        <v>0</v>
      </c>
      <c r="Y66" s="12">
        <f>'Per Minute Revenue'!I66</f>
        <v>0</v>
      </c>
      <c r="Z66" s="12">
        <f>'Per Minute Revenue'!J66</f>
        <v>0</v>
      </c>
      <c r="AA66">
        <v>1</v>
      </c>
      <c r="AB66" s="12">
        <f t="shared" si="0"/>
        <v>0</v>
      </c>
    </row>
    <row r="67" spans="3:28" x14ac:dyDescent="0.25">
      <c r="C67" s="72"/>
      <c r="D67" s="102"/>
      <c r="E67" s="73"/>
      <c r="F67" s="73"/>
      <c r="G67" s="102"/>
      <c r="H67" s="76"/>
      <c r="I67" s="75"/>
      <c r="J67" s="75"/>
      <c r="K67" s="17"/>
      <c r="Q67" s="20" t="str">
        <f>'Filing Information'!$O$2</f>
        <v>_0</v>
      </c>
      <c r="R67" t="e">
        <f>VLOOKUP('Per Minute Revenue'!C67,'Filing Information'!$B$47:$C$102, 2, 0)</f>
        <v>#N/A</v>
      </c>
      <c r="S67" t="e">
        <f>VLOOKUP('Per Minute Revenue'!D67, $N$2:$O$4, 2, 0)</f>
        <v>#N/A</v>
      </c>
      <c r="T67" s="7">
        <f>'Per Minute Revenue'!E67</f>
        <v>0</v>
      </c>
      <c r="U67" s="7">
        <f>'Flat Rate Revenue'!H67</f>
        <v>0</v>
      </c>
      <c r="V67" s="11">
        <v>2</v>
      </c>
      <c r="W67">
        <f>IF('Per Minute Revenue'!G67="Session", 1, 2)</f>
        <v>2</v>
      </c>
      <c r="X67" s="13">
        <f>'Per Minute Revenue'!H67</f>
        <v>0</v>
      </c>
      <c r="Y67" s="12">
        <f>'Per Minute Revenue'!I67</f>
        <v>0</v>
      </c>
      <c r="Z67" s="12">
        <f>'Per Minute Revenue'!J67</f>
        <v>0</v>
      </c>
      <c r="AA67">
        <v>1</v>
      </c>
      <c r="AB67" s="12">
        <f t="shared" si="0"/>
        <v>0</v>
      </c>
    </row>
    <row r="68" spans="3:28" x14ac:dyDescent="0.25">
      <c r="C68" s="72"/>
      <c r="D68" s="102"/>
      <c r="E68" s="73"/>
      <c r="F68" s="73"/>
      <c r="G68" s="102"/>
      <c r="H68" s="76"/>
      <c r="I68" s="75"/>
      <c r="J68" s="75"/>
      <c r="K68" s="17"/>
      <c r="Q68" s="20" t="str">
        <f>'Filing Information'!$O$2</f>
        <v>_0</v>
      </c>
      <c r="R68" t="e">
        <f>VLOOKUP('Per Minute Revenue'!C68,'Filing Information'!$B$47:$C$102, 2, 0)</f>
        <v>#N/A</v>
      </c>
      <c r="S68" t="e">
        <f>VLOOKUP('Per Minute Revenue'!D68, $N$2:$O$4, 2, 0)</f>
        <v>#N/A</v>
      </c>
      <c r="T68" s="7">
        <f>'Per Minute Revenue'!E68</f>
        <v>0</v>
      </c>
      <c r="U68" s="7">
        <f>'Flat Rate Revenue'!H68</f>
        <v>0</v>
      </c>
      <c r="V68" s="11">
        <v>2</v>
      </c>
      <c r="W68">
        <f>IF('Per Minute Revenue'!G68="Session", 1, 2)</f>
        <v>2</v>
      </c>
      <c r="X68" s="13">
        <f>'Per Minute Revenue'!H68</f>
        <v>0</v>
      </c>
      <c r="Y68" s="12">
        <f>'Per Minute Revenue'!I68</f>
        <v>0</v>
      </c>
      <c r="Z68" s="12">
        <f>'Per Minute Revenue'!J68</f>
        <v>0</v>
      </c>
      <c r="AA68">
        <v>1</v>
      </c>
      <c r="AB68" s="12">
        <f t="shared" si="0"/>
        <v>0</v>
      </c>
    </row>
    <row r="69" spans="3:28" x14ac:dyDescent="0.25">
      <c r="C69" s="72"/>
      <c r="D69" s="102"/>
      <c r="E69" s="73"/>
      <c r="F69" s="73"/>
      <c r="G69" s="102"/>
      <c r="H69" s="76"/>
      <c r="I69" s="75"/>
      <c r="J69" s="75"/>
      <c r="K69" s="17"/>
      <c r="Q69" s="20" t="str">
        <f>'Filing Information'!$O$2</f>
        <v>_0</v>
      </c>
      <c r="R69" t="e">
        <f>VLOOKUP('Per Minute Revenue'!C69,'Filing Information'!$B$47:$C$102, 2, 0)</f>
        <v>#N/A</v>
      </c>
      <c r="S69" t="e">
        <f>VLOOKUP('Per Minute Revenue'!D69, $N$2:$O$4, 2, 0)</f>
        <v>#N/A</v>
      </c>
      <c r="T69" s="7">
        <f>'Per Minute Revenue'!E69</f>
        <v>0</v>
      </c>
      <c r="U69" s="7">
        <f>'Flat Rate Revenue'!H69</f>
        <v>0</v>
      </c>
      <c r="V69" s="11">
        <v>2</v>
      </c>
      <c r="W69">
        <f>IF('Per Minute Revenue'!G69="Session", 1, 2)</f>
        <v>2</v>
      </c>
      <c r="X69" s="13">
        <f>'Per Minute Revenue'!H69</f>
        <v>0</v>
      </c>
      <c r="Y69" s="12">
        <f>'Per Minute Revenue'!I69</f>
        <v>0</v>
      </c>
      <c r="Z69" s="12">
        <f>'Per Minute Revenue'!J69</f>
        <v>0</v>
      </c>
      <c r="AA69">
        <v>1</v>
      </c>
      <c r="AB69" s="12">
        <f t="shared" si="0"/>
        <v>0</v>
      </c>
    </row>
    <row r="70" spans="3:28" x14ac:dyDescent="0.25">
      <c r="C70" s="72"/>
      <c r="D70" s="102"/>
      <c r="E70" s="73"/>
      <c r="F70" s="73"/>
      <c r="G70" s="102"/>
      <c r="H70" s="76"/>
      <c r="I70" s="75"/>
      <c r="J70" s="75"/>
      <c r="K70" s="17"/>
      <c r="Q70" s="20" t="str">
        <f>'Filing Information'!$O$2</f>
        <v>_0</v>
      </c>
      <c r="R70" t="e">
        <f>VLOOKUP('Per Minute Revenue'!C70,'Filing Information'!$B$47:$C$102, 2, 0)</f>
        <v>#N/A</v>
      </c>
      <c r="S70" t="e">
        <f>VLOOKUP('Per Minute Revenue'!D70, $N$2:$O$4, 2, 0)</f>
        <v>#N/A</v>
      </c>
      <c r="T70" s="7">
        <f>'Per Minute Revenue'!E70</f>
        <v>0</v>
      </c>
      <c r="U70" s="7">
        <f>'Flat Rate Revenue'!H70</f>
        <v>0</v>
      </c>
      <c r="V70" s="11">
        <v>2</v>
      </c>
      <c r="W70">
        <f>IF('Per Minute Revenue'!G70="Session", 1, 2)</f>
        <v>2</v>
      </c>
      <c r="X70" s="13">
        <f>'Per Minute Revenue'!H70</f>
        <v>0</v>
      </c>
      <c r="Y70" s="12">
        <f>'Per Minute Revenue'!I70</f>
        <v>0</v>
      </c>
      <c r="Z70" s="12">
        <f>'Per Minute Revenue'!J70</f>
        <v>0</v>
      </c>
      <c r="AA70">
        <v>1</v>
      </c>
      <c r="AB70" s="12">
        <f t="shared" si="0"/>
        <v>0</v>
      </c>
    </row>
    <row r="71" spans="3:28" x14ac:dyDescent="0.25">
      <c r="C71" s="72"/>
      <c r="D71" s="102"/>
      <c r="E71" s="73"/>
      <c r="F71" s="73"/>
      <c r="G71" s="102"/>
      <c r="H71" s="76"/>
      <c r="I71" s="75"/>
      <c r="J71" s="75"/>
      <c r="K71" s="17"/>
      <c r="Q71" s="20" t="str">
        <f>'Filing Information'!$O$2</f>
        <v>_0</v>
      </c>
      <c r="R71" t="e">
        <f>VLOOKUP('Per Minute Revenue'!C71,'Filing Information'!$B$47:$C$102, 2, 0)</f>
        <v>#N/A</v>
      </c>
      <c r="S71" t="e">
        <f>VLOOKUP('Per Minute Revenue'!D71, $N$2:$O$4, 2, 0)</f>
        <v>#N/A</v>
      </c>
      <c r="T71" s="7">
        <f>'Per Minute Revenue'!E71</f>
        <v>0</v>
      </c>
      <c r="U71" s="7">
        <f>'Flat Rate Revenue'!H71</f>
        <v>0</v>
      </c>
      <c r="V71" s="11">
        <v>2</v>
      </c>
      <c r="W71">
        <f>IF('Per Minute Revenue'!G71="Session", 1, 2)</f>
        <v>2</v>
      </c>
      <c r="X71" s="13">
        <f>'Per Minute Revenue'!H71</f>
        <v>0</v>
      </c>
      <c r="Y71" s="12">
        <f>'Per Minute Revenue'!I71</f>
        <v>0</v>
      </c>
      <c r="Z71" s="12">
        <f>'Per Minute Revenue'!J71</f>
        <v>0</v>
      </c>
      <c r="AA71">
        <v>1</v>
      </c>
      <c r="AB71" s="12">
        <f t="shared" si="0"/>
        <v>0</v>
      </c>
    </row>
    <row r="72" spans="3:28" x14ac:dyDescent="0.25">
      <c r="C72" s="72"/>
      <c r="D72" s="102"/>
      <c r="E72" s="73"/>
      <c r="F72" s="73"/>
      <c r="G72" s="102"/>
      <c r="H72" s="76"/>
      <c r="I72" s="75"/>
      <c r="J72" s="75"/>
      <c r="K72" s="17"/>
      <c r="Q72" s="20" t="str">
        <f>'Filing Information'!$O$2</f>
        <v>_0</v>
      </c>
      <c r="R72" t="e">
        <f>VLOOKUP('Per Minute Revenue'!C72,'Filing Information'!$B$47:$C$102, 2, 0)</f>
        <v>#N/A</v>
      </c>
      <c r="S72" t="e">
        <f>VLOOKUP('Per Minute Revenue'!D72, $N$2:$O$4, 2, 0)</f>
        <v>#N/A</v>
      </c>
      <c r="T72" s="7">
        <f>'Per Minute Revenue'!E72</f>
        <v>0</v>
      </c>
      <c r="U72" s="7">
        <f>'Flat Rate Revenue'!H72</f>
        <v>0</v>
      </c>
      <c r="V72" s="11">
        <v>2</v>
      </c>
      <c r="W72">
        <f>IF('Per Minute Revenue'!G72="Session", 1, 2)</f>
        <v>2</v>
      </c>
      <c r="X72" s="13">
        <f>'Per Minute Revenue'!H72</f>
        <v>0</v>
      </c>
      <c r="Y72" s="12">
        <f>'Per Minute Revenue'!I72</f>
        <v>0</v>
      </c>
      <c r="Z72" s="12">
        <f>'Per Minute Revenue'!J72</f>
        <v>0</v>
      </c>
      <c r="AA72">
        <v>1</v>
      </c>
      <c r="AB72" s="12">
        <f t="shared" si="0"/>
        <v>0</v>
      </c>
    </row>
    <row r="73" spans="3:28" x14ac:dyDescent="0.25">
      <c r="C73" s="72"/>
      <c r="D73" s="102"/>
      <c r="E73" s="73"/>
      <c r="F73" s="73"/>
      <c r="G73" s="102"/>
      <c r="H73" s="76"/>
      <c r="I73" s="75"/>
      <c r="J73" s="75"/>
      <c r="K73" s="17"/>
      <c r="Q73" s="20" t="str">
        <f>'Filing Information'!$O$2</f>
        <v>_0</v>
      </c>
      <c r="R73" t="e">
        <f>VLOOKUP('Per Minute Revenue'!C73,'Filing Information'!$B$47:$C$102, 2, 0)</f>
        <v>#N/A</v>
      </c>
      <c r="S73" t="e">
        <f>VLOOKUP('Per Minute Revenue'!D73, $N$2:$O$4, 2, 0)</f>
        <v>#N/A</v>
      </c>
      <c r="T73" s="7">
        <f>'Per Minute Revenue'!E73</f>
        <v>0</v>
      </c>
      <c r="U73" s="7">
        <f>'Flat Rate Revenue'!H73</f>
        <v>0</v>
      </c>
      <c r="V73" s="11">
        <v>2</v>
      </c>
      <c r="W73">
        <f>IF('Per Minute Revenue'!G73="Session", 1, 2)</f>
        <v>2</v>
      </c>
      <c r="X73" s="13">
        <f>'Per Minute Revenue'!H73</f>
        <v>0</v>
      </c>
      <c r="Y73" s="12">
        <f>'Per Minute Revenue'!I73</f>
        <v>0</v>
      </c>
      <c r="Z73" s="12">
        <f>'Per Minute Revenue'!J73</f>
        <v>0</v>
      </c>
      <c r="AA73">
        <v>1</v>
      </c>
      <c r="AB73" s="12">
        <f t="shared" si="0"/>
        <v>0</v>
      </c>
    </row>
    <row r="74" spans="3:28" x14ac:dyDescent="0.25">
      <c r="C74" s="72"/>
      <c r="D74" s="102"/>
      <c r="E74" s="73"/>
      <c r="F74" s="73"/>
      <c r="G74" s="102"/>
      <c r="H74" s="76"/>
      <c r="I74" s="75"/>
      <c r="J74" s="75"/>
      <c r="K74" s="17"/>
      <c r="Q74" s="20" t="str">
        <f>'Filing Information'!$O$2</f>
        <v>_0</v>
      </c>
      <c r="R74" t="e">
        <f>VLOOKUP('Per Minute Revenue'!C74,'Filing Information'!$B$47:$C$102, 2, 0)</f>
        <v>#N/A</v>
      </c>
      <c r="S74" t="e">
        <f>VLOOKUP('Per Minute Revenue'!D74, $N$2:$O$4, 2, 0)</f>
        <v>#N/A</v>
      </c>
      <c r="T74" s="7">
        <f>'Per Minute Revenue'!E74</f>
        <v>0</v>
      </c>
      <c r="U74" s="7">
        <f>'Flat Rate Revenue'!H74</f>
        <v>0</v>
      </c>
      <c r="V74" s="11">
        <v>2</v>
      </c>
      <c r="W74">
        <f>IF('Per Minute Revenue'!G74="Session", 1, 2)</f>
        <v>2</v>
      </c>
      <c r="X74" s="13">
        <f>'Per Minute Revenue'!H74</f>
        <v>0</v>
      </c>
      <c r="Y74" s="12">
        <f>'Per Minute Revenue'!I74</f>
        <v>0</v>
      </c>
      <c r="Z74" s="12">
        <f>'Per Minute Revenue'!J74</f>
        <v>0</v>
      </c>
      <c r="AA74">
        <v>1</v>
      </c>
      <c r="AB74" s="12">
        <f t="shared" si="0"/>
        <v>0</v>
      </c>
    </row>
    <row r="75" spans="3:28" x14ac:dyDescent="0.25">
      <c r="C75" s="72"/>
      <c r="D75" s="102"/>
      <c r="E75" s="73"/>
      <c r="F75" s="73"/>
      <c r="G75" s="102"/>
      <c r="H75" s="76"/>
      <c r="I75" s="75"/>
      <c r="J75" s="75"/>
      <c r="K75" s="17"/>
      <c r="Q75" s="20" t="str">
        <f>'Filing Information'!$O$2</f>
        <v>_0</v>
      </c>
      <c r="R75" t="e">
        <f>VLOOKUP('Per Minute Revenue'!C75,'Filing Information'!$B$47:$C$102, 2, 0)</f>
        <v>#N/A</v>
      </c>
      <c r="S75" t="e">
        <f>VLOOKUP('Per Minute Revenue'!D75, $N$2:$O$4, 2, 0)</f>
        <v>#N/A</v>
      </c>
      <c r="T75" s="7">
        <f>'Per Minute Revenue'!E75</f>
        <v>0</v>
      </c>
      <c r="U75" s="7">
        <f>'Flat Rate Revenue'!H75</f>
        <v>0</v>
      </c>
      <c r="V75" s="11">
        <v>2</v>
      </c>
      <c r="W75">
        <f>IF('Per Minute Revenue'!G75="Session", 1, 2)</f>
        <v>2</v>
      </c>
      <c r="X75" s="13">
        <f>'Per Minute Revenue'!H75</f>
        <v>0</v>
      </c>
      <c r="Y75" s="12">
        <f>'Per Minute Revenue'!I75</f>
        <v>0</v>
      </c>
      <c r="Z75" s="12">
        <f>'Per Minute Revenue'!J75</f>
        <v>0</v>
      </c>
      <c r="AA75">
        <v>1</v>
      </c>
      <c r="AB75" s="12">
        <f t="shared" si="0"/>
        <v>0</v>
      </c>
    </row>
    <row r="76" spans="3:28" x14ac:dyDescent="0.25">
      <c r="C76" s="72"/>
      <c r="D76" s="102"/>
      <c r="E76" s="73"/>
      <c r="F76" s="73"/>
      <c r="G76" s="102"/>
      <c r="H76" s="76"/>
      <c r="I76" s="75"/>
      <c r="J76" s="75"/>
      <c r="K76" s="17"/>
      <c r="Q76" s="20" t="str">
        <f>'Filing Information'!$O$2</f>
        <v>_0</v>
      </c>
      <c r="R76" t="e">
        <f>VLOOKUP('Per Minute Revenue'!C76,'Filing Information'!$B$47:$C$102, 2, 0)</f>
        <v>#N/A</v>
      </c>
      <c r="S76" t="e">
        <f>VLOOKUP('Per Minute Revenue'!D76, $N$2:$O$4, 2, 0)</f>
        <v>#N/A</v>
      </c>
      <c r="T76" s="7">
        <f>'Per Minute Revenue'!E76</f>
        <v>0</v>
      </c>
      <c r="U76" s="7">
        <f>'Flat Rate Revenue'!H76</f>
        <v>0</v>
      </c>
      <c r="V76" s="11">
        <v>2</v>
      </c>
      <c r="W76">
        <f>IF('Per Minute Revenue'!G76="Session", 1, 2)</f>
        <v>2</v>
      </c>
      <c r="X76" s="13">
        <f>'Per Minute Revenue'!H76</f>
        <v>0</v>
      </c>
      <c r="Y76" s="12">
        <f>'Per Minute Revenue'!I76</f>
        <v>0</v>
      </c>
      <c r="Z76" s="12">
        <f>'Per Minute Revenue'!J76</f>
        <v>0</v>
      </c>
      <c r="AA76">
        <v>1</v>
      </c>
      <c r="AB76" s="12">
        <f t="shared" si="0"/>
        <v>0</v>
      </c>
    </row>
    <row r="77" spans="3:28" x14ac:dyDescent="0.25">
      <c r="C77" s="72"/>
      <c r="D77" s="102"/>
      <c r="E77" s="73"/>
      <c r="F77" s="73"/>
      <c r="G77" s="102"/>
      <c r="H77" s="76"/>
      <c r="I77" s="75"/>
      <c r="J77" s="75"/>
      <c r="K77" s="17"/>
      <c r="Q77" s="20" t="str">
        <f>'Filing Information'!$O$2</f>
        <v>_0</v>
      </c>
      <c r="R77" t="e">
        <f>VLOOKUP('Per Minute Revenue'!C77,'Filing Information'!$B$47:$C$102, 2, 0)</f>
        <v>#N/A</v>
      </c>
      <c r="S77" t="e">
        <f>VLOOKUP('Per Minute Revenue'!D77, $N$2:$O$4, 2, 0)</f>
        <v>#N/A</v>
      </c>
      <c r="T77" s="7">
        <f>'Per Minute Revenue'!E77</f>
        <v>0</v>
      </c>
      <c r="U77" s="7">
        <f>'Flat Rate Revenue'!H77</f>
        <v>0</v>
      </c>
      <c r="V77" s="11">
        <v>2</v>
      </c>
      <c r="W77">
        <f>IF('Per Minute Revenue'!G77="Session", 1, 2)</f>
        <v>2</v>
      </c>
      <c r="X77" s="13">
        <f>'Per Minute Revenue'!H77</f>
        <v>0</v>
      </c>
      <c r="Y77" s="12">
        <f>'Per Minute Revenue'!I77</f>
        <v>0</v>
      </c>
      <c r="Z77" s="12">
        <f>'Per Minute Revenue'!J77</f>
        <v>0</v>
      </c>
      <c r="AA77">
        <v>1</v>
      </c>
      <c r="AB77" s="12">
        <f t="shared" si="0"/>
        <v>0</v>
      </c>
    </row>
    <row r="78" spans="3:28" x14ac:dyDescent="0.25">
      <c r="C78" s="72"/>
      <c r="D78" s="102"/>
      <c r="E78" s="73"/>
      <c r="F78" s="73"/>
      <c r="G78" s="102"/>
      <c r="H78" s="76"/>
      <c r="I78" s="75"/>
      <c r="J78" s="75"/>
      <c r="K78" s="17"/>
      <c r="Q78" s="20" t="str">
        <f>'Filing Information'!$O$2</f>
        <v>_0</v>
      </c>
      <c r="R78" t="e">
        <f>VLOOKUP('Per Minute Revenue'!C78,'Filing Information'!$B$47:$C$102, 2, 0)</f>
        <v>#N/A</v>
      </c>
      <c r="S78" t="e">
        <f>VLOOKUP('Per Minute Revenue'!D78, $N$2:$O$4, 2, 0)</f>
        <v>#N/A</v>
      </c>
      <c r="T78" s="7">
        <f>'Per Minute Revenue'!E78</f>
        <v>0</v>
      </c>
      <c r="U78" s="7">
        <f>'Flat Rate Revenue'!H78</f>
        <v>0</v>
      </c>
      <c r="V78" s="11">
        <v>2</v>
      </c>
      <c r="W78">
        <f>IF('Per Minute Revenue'!G78="Session", 1, 2)</f>
        <v>2</v>
      </c>
      <c r="X78" s="13">
        <f>'Per Minute Revenue'!H78</f>
        <v>0</v>
      </c>
      <c r="Y78" s="12">
        <f>'Per Minute Revenue'!I78</f>
        <v>0</v>
      </c>
      <c r="Z78" s="12">
        <f>'Per Minute Revenue'!J78</f>
        <v>0</v>
      </c>
      <c r="AA78">
        <v>1</v>
      </c>
      <c r="AB78" s="12">
        <f t="shared" si="0"/>
        <v>0</v>
      </c>
    </row>
    <row r="79" spans="3:28" x14ac:dyDescent="0.25">
      <c r="C79" s="72"/>
      <c r="D79" s="102"/>
      <c r="E79" s="73"/>
      <c r="F79" s="73"/>
      <c r="G79" s="102"/>
      <c r="H79" s="76"/>
      <c r="I79" s="75"/>
      <c r="J79" s="75"/>
      <c r="K79" s="17"/>
      <c r="Q79" s="20" t="str">
        <f>'Filing Information'!$O$2</f>
        <v>_0</v>
      </c>
      <c r="R79" t="e">
        <f>VLOOKUP('Per Minute Revenue'!C79,'Filing Information'!$B$47:$C$102, 2, 0)</f>
        <v>#N/A</v>
      </c>
      <c r="S79" t="e">
        <f>VLOOKUP('Per Minute Revenue'!D79, $N$2:$O$4, 2, 0)</f>
        <v>#N/A</v>
      </c>
      <c r="T79" s="7">
        <f>'Per Minute Revenue'!E79</f>
        <v>0</v>
      </c>
      <c r="U79" s="7">
        <f>'Flat Rate Revenue'!H79</f>
        <v>0</v>
      </c>
      <c r="V79" s="11">
        <v>2</v>
      </c>
      <c r="W79">
        <f>IF('Per Minute Revenue'!G79="Session", 1, 2)</f>
        <v>2</v>
      </c>
      <c r="X79" s="13">
        <f>'Per Minute Revenue'!H79</f>
        <v>0</v>
      </c>
      <c r="Y79" s="12">
        <f>'Per Minute Revenue'!I79</f>
        <v>0</v>
      </c>
      <c r="Z79" s="12">
        <f>'Per Minute Revenue'!J79</f>
        <v>0</v>
      </c>
      <c r="AA79">
        <v>1</v>
      </c>
      <c r="AB79" s="12">
        <f t="shared" si="0"/>
        <v>0</v>
      </c>
    </row>
    <row r="80" spans="3:28" x14ac:dyDescent="0.25">
      <c r="C80" s="72"/>
      <c r="D80" s="102"/>
      <c r="E80" s="73"/>
      <c r="F80" s="73"/>
      <c r="G80" s="102"/>
      <c r="H80" s="76"/>
      <c r="I80" s="75"/>
      <c r="J80" s="75"/>
      <c r="K80" s="17"/>
      <c r="Q80" s="20" t="str">
        <f>'Filing Information'!$O$2</f>
        <v>_0</v>
      </c>
      <c r="R80" t="e">
        <f>VLOOKUP('Per Minute Revenue'!C80,'Filing Information'!$B$47:$C$102, 2, 0)</f>
        <v>#N/A</v>
      </c>
      <c r="S80" t="e">
        <f>VLOOKUP('Per Minute Revenue'!D80, $N$2:$O$4, 2, 0)</f>
        <v>#N/A</v>
      </c>
      <c r="T80" s="7">
        <f>'Per Minute Revenue'!E80</f>
        <v>0</v>
      </c>
      <c r="U80" s="7">
        <f>'Flat Rate Revenue'!H80</f>
        <v>0</v>
      </c>
      <c r="V80" s="11">
        <v>2</v>
      </c>
      <c r="W80">
        <f>IF('Per Minute Revenue'!G80="Session", 1, 2)</f>
        <v>2</v>
      </c>
      <c r="X80" s="13">
        <f>'Per Minute Revenue'!H80</f>
        <v>0</v>
      </c>
      <c r="Y80" s="12">
        <f>'Per Minute Revenue'!I80</f>
        <v>0</v>
      </c>
      <c r="Z80" s="12">
        <f>'Per Minute Revenue'!J80</f>
        <v>0</v>
      </c>
      <c r="AA80">
        <v>1</v>
      </c>
      <c r="AB80" s="12">
        <f t="shared" si="0"/>
        <v>0</v>
      </c>
    </row>
    <row r="81" spans="3:28" x14ac:dyDescent="0.25">
      <c r="C81" s="72"/>
      <c r="D81" s="102"/>
      <c r="E81" s="73"/>
      <c r="F81" s="73"/>
      <c r="G81" s="102"/>
      <c r="H81" s="76"/>
      <c r="I81" s="75"/>
      <c r="J81" s="75"/>
      <c r="K81" s="17"/>
      <c r="Q81" s="20" t="str">
        <f>'Filing Information'!$O$2</f>
        <v>_0</v>
      </c>
      <c r="R81" t="e">
        <f>VLOOKUP('Per Minute Revenue'!C81,'Filing Information'!$B$47:$C$102, 2, 0)</f>
        <v>#N/A</v>
      </c>
      <c r="S81" t="e">
        <f>VLOOKUP('Per Minute Revenue'!D81, $N$2:$O$4, 2, 0)</f>
        <v>#N/A</v>
      </c>
      <c r="T81" s="7">
        <f>'Per Minute Revenue'!E81</f>
        <v>0</v>
      </c>
      <c r="U81" s="7">
        <f>'Flat Rate Revenue'!H81</f>
        <v>0</v>
      </c>
      <c r="V81" s="11">
        <v>2</v>
      </c>
      <c r="W81">
        <f>IF('Per Minute Revenue'!G81="Session", 1, 2)</f>
        <v>2</v>
      </c>
      <c r="X81" s="13">
        <f>'Per Minute Revenue'!H81</f>
        <v>0</v>
      </c>
      <c r="Y81" s="12">
        <f>'Per Minute Revenue'!I81</f>
        <v>0</v>
      </c>
      <c r="Z81" s="12">
        <f>'Per Minute Revenue'!J81</f>
        <v>0</v>
      </c>
      <c r="AA81">
        <v>1</v>
      </c>
      <c r="AB81" s="12">
        <f t="shared" si="0"/>
        <v>0</v>
      </c>
    </row>
    <row r="82" spans="3:28" x14ac:dyDescent="0.25">
      <c r="C82" s="72"/>
      <c r="D82" s="102"/>
      <c r="E82" s="73"/>
      <c r="F82" s="73"/>
      <c r="G82" s="102"/>
      <c r="H82" s="76"/>
      <c r="I82" s="75"/>
      <c r="J82" s="75"/>
      <c r="K82" s="17"/>
      <c r="Q82" s="20" t="str">
        <f>'Filing Information'!$O$2</f>
        <v>_0</v>
      </c>
      <c r="R82" t="e">
        <f>VLOOKUP('Per Minute Revenue'!C82,'Filing Information'!$B$47:$C$102, 2, 0)</f>
        <v>#N/A</v>
      </c>
      <c r="S82" t="e">
        <f>VLOOKUP('Per Minute Revenue'!D82, $N$2:$O$4, 2, 0)</f>
        <v>#N/A</v>
      </c>
      <c r="T82" s="7">
        <f>'Per Minute Revenue'!E82</f>
        <v>0</v>
      </c>
      <c r="U82" s="7">
        <f>'Flat Rate Revenue'!H82</f>
        <v>0</v>
      </c>
      <c r="V82" s="11">
        <v>2</v>
      </c>
      <c r="W82">
        <f>IF('Per Minute Revenue'!G82="Session", 1, 2)</f>
        <v>2</v>
      </c>
      <c r="X82" s="13">
        <f>'Per Minute Revenue'!H82</f>
        <v>0</v>
      </c>
      <c r="Y82" s="12">
        <f>'Per Minute Revenue'!I82</f>
        <v>0</v>
      </c>
      <c r="Z82" s="12">
        <f>'Per Minute Revenue'!J82</f>
        <v>0</v>
      </c>
      <c r="AA82">
        <v>1</v>
      </c>
      <c r="AB82" s="12">
        <f t="shared" si="0"/>
        <v>0</v>
      </c>
    </row>
    <row r="83" spans="3:28" x14ac:dyDescent="0.25">
      <c r="C83" s="72"/>
      <c r="D83" s="102"/>
      <c r="E83" s="73"/>
      <c r="F83" s="73"/>
      <c r="G83" s="102"/>
      <c r="H83" s="76"/>
      <c r="I83" s="75"/>
      <c r="J83" s="75"/>
      <c r="K83" s="17"/>
      <c r="Q83" s="20" t="str">
        <f>'Filing Information'!$O$2</f>
        <v>_0</v>
      </c>
      <c r="R83" t="e">
        <f>VLOOKUP('Per Minute Revenue'!C83,'Filing Information'!$B$47:$C$102, 2, 0)</f>
        <v>#N/A</v>
      </c>
      <c r="S83" t="e">
        <f>VLOOKUP('Per Minute Revenue'!D83, $N$2:$O$4, 2, 0)</f>
        <v>#N/A</v>
      </c>
      <c r="T83" s="7">
        <f>'Per Minute Revenue'!E83</f>
        <v>0</v>
      </c>
      <c r="U83" s="7">
        <f>'Flat Rate Revenue'!H83</f>
        <v>0</v>
      </c>
      <c r="V83" s="11">
        <v>2</v>
      </c>
      <c r="W83">
        <f>IF('Per Minute Revenue'!G83="Session", 1, 2)</f>
        <v>2</v>
      </c>
      <c r="X83" s="13">
        <f>'Per Minute Revenue'!H83</f>
        <v>0</v>
      </c>
      <c r="Y83" s="12">
        <f>'Per Minute Revenue'!I83</f>
        <v>0</v>
      </c>
      <c r="Z83" s="12">
        <f>'Per Minute Revenue'!J83</f>
        <v>0</v>
      </c>
      <c r="AA83">
        <v>1</v>
      </c>
      <c r="AB83" s="12">
        <f t="shared" si="0"/>
        <v>0</v>
      </c>
    </row>
    <row r="84" spans="3:28" x14ac:dyDescent="0.25">
      <c r="C84" s="72"/>
      <c r="D84" s="102"/>
      <c r="E84" s="73"/>
      <c r="F84" s="73"/>
      <c r="G84" s="102"/>
      <c r="H84" s="76"/>
      <c r="I84" s="75"/>
      <c r="J84" s="75"/>
      <c r="K84" s="17"/>
      <c r="Q84" s="20" t="str">
        <f>'Filing Information'!$O$2</f>
        <v>_0</v>
      </c>
      <c r="R84" t="e">
        <f>VLOOKUP('Per Minute Revenue'!C84,'Filing Information'!$B$47:$C$102, 2, 0)</f>
        <v>#N/A</v>
      </c>
      <c r="S84" t="e">
        <f>VLOOKUP('Per Minute Revenue'!D84, $N$2:$O$4, 2, 0)</f>
        <v>#N/A</v>
      </c>
      <c r="T84" s="7">
        <f>'Per Minute Revenue'!E84</f>
        <v>0</v>
      </c>
      <c r="U84" s="7">
        <f>'Flat Rate Revenue'!H84</f>
        <v>0</v>
      </c>
      <c r="V84" s="11">
        <v>2</v>
      </c>
      <c r="W84">
        <f>IF('Per Minute Revenue'!G84="Session", 1, 2)</f>
        <v>2</v>
      </c>
      <c r="X84" s="13">
        <f>'Per Minute Revenue'!H84</f>
        <v>0</v>
      </c>
      <c r="Y84" s="12">
        <f>'Per Minute Revenue'!I84</f>
        <v>0</v>
      </c>
      <c r="Z84" s="12">
        <f>'Per Minute Revenue'!J84</f>
        <v>0</v>
      </c>
      <c r="AA84">
        <v>1</v>
      </c>
      <c r="AB84" s="12">
        <f t="shared" si="0"/>
        <v>0</v>
      </c>
    </row>
    <row r="85" spans="3:28" x14ac:dyDescent="0.25">
      <c r="C85" s="72"/>
      <c r="D85" s="102"/>
      <c r="E85" s="73"/>
      <c r="F85" s="73"/>
      <c r="G85" s="102"/>
      <c r="H85" s="76"/>
      <c r="I85" s="75"/>
      <c r="J85" s="75"/>
      <c r="K85" s="17"/>
      <c r="Q85" s="20" t="str">
        <f>'Filing Information'!$O$2</f>
        <v>_0</v>
      </c>
      <c r="R85" t="e">
        <f>VLOOKUP('Per Minute Revenue'!C85,'Filing Information'!$B$47:$C$102, 2, 0)</f>
        <v>#N/A</v>
      </c>
      <c r="S85" t="e">
        <f>VLOOKUP('Per Minute Revenue'!D85, $N$2:$O$4, 2, 0)</f>
        <v>#N/A</v>
      </c>
      <c r="T85" s="7">
        <f>'Per Minute Revenue'!E85</f>
        <v>0</v>
      </c>
      <c r="U85" s="7">
        <f>'Flat Rate Revenue'!H85</f>
        <v>0</v>
      </c>
      <c r="V85" s="11">
        <v>2</v>
      </c>
      <c r="W85">
        <f>IF('Per Minute Revenue'!G85="Session", 1, 2)</f>
        <v>2</v>
      </c>
      <c r="X85" s="13">
        <f>'Per Minute Revenue'!H85</f>
        <v>0</v>
      </c>
      <c r="Y85" s="12">
        <f>'Per Minute Revenue'!I85</f>
        <v>0</v>
      </c>
      <c r="Z85" s="12">
        <f>'Per Minute Revenue'!J85</f>
        <v>0</v>
      </c>
      <c r="AA85">
        <v>1</v>
      </c>
      <c r="AB85" s="12">
        <f t="shared" si="0"/>
        <v>0</v>
      </c>
    </row>
    <row r="86" spans="3:28" x14ac:dyDescent="0.25">
      <c r="C86" s="72"/>
      <c r="D86" s="102"/>
      <c r="E86" s="73"/>
      <c r="F86" s="73"/>
      <c r="G86" s="102"/>
      <c r="H86" s="76"/>
      <c r="I86" s="75"/>
      <c r="J86" s="75"/>
      <c r="K86" s="17"/>
      <c r="Q86" s="20" t="str">
        <f>'Filing Information'!$O$2</f>
        <v>_0</v>
      </c>
      <c r="R86" t="e">
        <f>VLOOKUP('Per Minute Revenue'!C86,'Filing Information'!$B$47:$C$102, 2, 0)</f>
        <v>#N/A</v>
      </c>
      <c r="S86" t="e">
        <f>VLOOKUP('Per Minute Revenue'!D86, $N$2:$O$4, 2, 0)</f>
        <v>#N/A</v>
      </c>
      <c r="T86" s="7">
        <f>'Per Minute Revenue'!E86</f>
        <v>0</v>
      </c>
      <c r="U86" s="7">
        <f>'Flat Rate Revenue'!H86</f>
        <v>0</v>
      </c>
      <c r="V86" s="11">
        <v>2</v>
      </c>
      <c r="W86">
        <f>IF('Per Minute Revenue'!G86="Session", 1, 2)</f>
        <v>2</v>
      </c>
      <c r="X86" s="13">
        <f>'Per Minute Revenue'!H86</f>
        <v>0</v>
      </c>
      <c r="Y86" s="12">
        <f>'Per Minute Revenue'!I86</f>
        <v>0</v>
      </c>
      <c r="Z86" s="12">
        <f>'Per Minute Revenue'!J86</f>
        <v>0</v>
      </c>
      <c r="AA86">
        <v>1</v>
      </c>
      <c r="AB86" s="12">
        <f t="shared" si="0"/>
        <v>0</v>
      </c>
    </row>
    <row r="87" spans="3:28" x14ac:dyDescent="0.25">
      <c r="C87" s="72"/>
      <c r="D87" s="102"/>
      <c r="E87" s="73"/>
      <c r="F87" s="73"/>
      <c r="G87" s="102"/>
      <c r="H87" s="76"/>
      <c r="I87" s="75"/>
      <c r="J87" s="75"/>
      <c r="K87" s="17"/>
      <c r="Q87" s="20" t="str">
        <f>'Filing Information'!$O$2</f>
        <v>_0</v>
      </c>
      <c r="R87" t="e">
        <f>VLOOKUP('Per Minute Revenue'!C87,'Filing Information'!$B$47:$C$102, 2, 0)</f>
        <v>#N/A</v>
      </c>
      <c r="S87" t="e">
        <f>VLOOKUP('Per Minute Revenue'!D87, $N$2:$O$4, 2, 0)</f>
        <v>#N/A</v>
      </c>
      <c r="T87" s="7">
        <f>'Per Minute Revenue'!E87</f>
        <v>0</v>
      </c>
      <c r="U87" s="7">
        <f>'Flat Rate Revenue'!H87</f>
        <v>0</v>
      </c>
      <c r="V87" s="11">
        <v>2</v>
      </c>
      <c r="W87">
        <f>IF('Per Minute Revenue'!G87="Session", 1, 2)</f>
        <v>2</v>
      </c>
      <c r="X87" s="13">
        <f>'Per Minute Revenue'!H87</f>
        <v>0</v>
      </c>
      <c r="Y87" s="12">
        <f>'Per Minute Revenue'!I87</f>
        <v>0</v>
      </c>
      <c r="Z87" s="12">
        <f>'Per Minute Revenue'!J87</f>
        <v>0</v>
      </c>
      <c r="AA87">
        <v>1</v>
      </c>
      <c r="AB87" s="12">
        <f t="shared" si="0"/>
        <v>0</v>
      </c>
    </row>
    <row r="88" spans="3:28" x14ac:dyDescent="0.25">
      <c r="C88" s="72"/>
      <c r="D88" s="102"/>
      <c r="E88" s="73"/>
      <c r="F88" s="73"/>
      <c r="G88" s="102"/>
      <c r="H88" s="76"/>
      <c r="I88" s="75"/>
      <c r="J88" s="75"/>
      <c r="Q88" s="20" t="str">
        <f>'Filing Information'!$O$2</f>
        <v>_0</v>
      </c>
      <c r="R88" t="e">
        <f>VLOOKUP('Per Minute Revenue'!C88,'Filing Information'!$B$47:$C$102, 2, 0)</f>
        <v>#N/A</v>
      </c>
      <c r="S88" t="e">
        <f>VLOOKUP('Per Minute Revenue'!D88, $N$2:$O$4, 2, 0)</f>
        <v>#N/A</v>
      </c>
      <c r="T88" s="7">
        <f>'Per Minute Revenue'!E88</f>
        <v>0</v>
      </c>
      <c r="U88" s="7">
        <f>'Flat Rate Revenue'!H88</f>
        <v>0</v>
      </c>
      <c r="V88" s="11">
        <v>2</v>
      </c>
      <c r="W88">
        <f>IF('Per Minute Revenue'!G88="Session", 1, 2)</f>
        <v>2</v>
      </c>
      <c r="X88" s="13">
        <f>'Per Minute Revenue'!H88</f>
        <v>0</v>
      </c>
      <c r="Y88" s="12">
        <f>'Per Minute Revenue'!I88</f>
        <v>0</v>
      </c>
      <c r="Z88" s="12">
        <f>'Per Minute Revenue'!J88</f>
        <v>0</v>
      </c>
      <c r="AA88">
        <v>1</v>
      </c>
      <c r="AB88" s="12">
        <f t="shared" si="0"/>
        <v>0</v>
      </c>
    </row>
    <row r="89" spans="3:28" x14ac:dyDescent="0.25">
      <c r="C89" s="72"/>
      <c r="D89" s="102"/>
      <c r="E89" s="73"/>
      <c r="F89" s="73"/>
      <c r="G89" s="102"/>
      <c r="H89" s="76"/>
      <c r="I89" s="75"/>
      <c r="J89" s="75"/>
      <c r="Q89" s="20" t="str">
        <f>'Filing Information'!$O$2</f>
        <v>_0</v>
      </c>
      <c r="R89" t="e">
        <f>VLOOKUP('Per Minute Revenue'!C89,'Filing Information'!$B$47:$C$102, 2, 0)</f>
        <v>#N/A</v>
      </c>
      <c r="S89" t="e">
        <f>VLOOKUP('Per Minute Revenue'!D89, $N$2:$O$4, 2, 0)</f>
        <v>#N/A</v>
      </c>
      <c r="T89" s="7">
        <f>'Per Minute Revenue'!E89</f>
        <v>0</v>
      </c>
      <c r="U89" s="7">
        <f>'Flat Rate Revenue'!H89</f>
        <v>0</v>
      </c>
      <c r="V89" s="11">
        <v>2</v>
      </c>
      <c r="W89">
        <f>IF('Per Minute Revenue'!G89="Session", 1, 2)</f>
        <v>2</v>
      </c>
      <c r="X89" s="13">
        <f>'Per Minute Revenue'!H89</f>
        <v>0</v>
      </c>
      <c r="Y89" s="12">
        <f>'Per Minute Revenue'!I89</f>
        <v>0</v>
      </c>
      <c r="Z89" s="12">
        <f>'Per Minute Revenue'!J89</f>
        <v>0</v>
      </c>
      <c r="AA89">
        <v>1</v>
      </c>
      <c r="AB89" s="12">
        <f t="shared" si="0"/>
        <v>0</v>
      </c>
    </row>
    <row r="90" spans="3:28" x14ac:dyDescent="0.25">
      <c r="C90" s="72"/>
      <c r="D90" s="102"/>
      <c r="E90" s="73"/>
      <c r="F90" s="73"/>
      <c r="G90" s="102"/>
      <c r="H90" s="76"/>
      <c r="I90" s="75"/>
      <c r="J90" s="75"/>
      <c r="Q90" s="20" t="str">
        <f>'Filing Information'!$O$2</f>
        <v>_0</v>
      </c>
      <c r="R90" t="e">
        <f>VLOOKUP('Per Minute Revenue'!C90,'Filing Information'!$B$47:$C$102, 2, 0)</f>
        <v>#N/A</v>
      </c>
      <c r="S90" t="e">
        <f>VLOOKUP('Per Minute Revenue'!D90, $N$2:$O$4, 2, 0)</f>
        <v>#N/A</v>
      </c>
      <c r="T90" s="7">
        <f>'Per Minute Revenue'!E90</f>
        <v>0</v>
      </c>
      <c r="U90" s="7">
        <f>'Flat Rate Revenue'!H90</f>
        <v>0</v>
      </c>
      <c r="V90" s="11">
        <v>2</v>
      </c>
      <c r="W90">
        <f>IF('Per Minute Revenue'!G90="Session", 1, 2)</f>
        <v>2</v>
      </c>
      <c r="X90" s="13">
        <f>'Per Minute Revenue'!H90</f>
        <v>0</v>
      </c>
      <c r="Y90" s="12">
        <f>'Per Minute Revenue'!I90</f>
        <v>0</v>
      </c>
      <c r="Z90" s="12">
        <f>'Per Minute Revenue'!J90</f>
        <v>0</v>
      </c>
      <c r="AA90">
        <v>1</v>
      </c>
      <c r="AB90" s="12">
        <f t="shared" si="0"/>
        <v>0</v>
      </c>
    </row>
    <row r="91" spans="3:28" x14ac:dyDescent="0.25">
      <c r="C91" s="72"/>
      <c r="D91" s="102"/>
      <c r="E91" s="73"/>
      <c r="F91" s="73"/>
      <c r="G91" s="102"/>
      <c r="H91" s="76"/>
      <c r="I91" s="75"/>
      <c r="J91" s="75"/>
      <c r="Q91" s="20" t="str">
        <f>'Filing Information'!$O$2</f>
        <v>_0</v>
      </c>
      <c r="R91" t="e">
        <f>VLOOKUP('Per Minute Revenue'!C91,'Filing Information'!$B$47:$C$102, 2, 0)</f>
        <v>#N/A</v>
      </c>
      <c r="S91" t="e">
        <f>VLOOKUP('Per Minute Revenue'!D91, $N$2:$O$4, 2, 0)</f>
        <v>#N/A</v>
      </c>
      <c r="T91" s="7">
        <f>'Per Minute Revenue'!E91</f>
        <v>0</v>
      </c>
      <c r="U91" s="7">
        <f>'Flat Rate Revenue'!H91</f>
        <v>0</v>
      </c>
      <c r="V91" s="11">
        <v>2</v>
      </c>
      <c r="W91">
        <f>IF('Per Minute Revenue'!G91="Session", 1, 2)</f>
        <v>2</v>
      </c>
      <c r="X91" s="13">
        <f>'Per Minute Revenue'!H91</f>
        <v>0</v>
      </c>
      <c r="Y91" s="12">
        <f>'Per Minute Revenue'!I91</f>
        <v>0</v>
      </c>
      <c r="Z91" s="12">
        <f>'Per Minute Revenue'!J91</f>
        <v>0</v>
      </c>
      <c r="AA91">
        <v>1</v>
      </c>
      <c r="AB91" s="12">
        <f t="shared" si="0"/>
        <v>0</v>
      </c>
    </row>
    <row r="92" spans="3:28" x14ac:dyDescent="0.25">
      <c r="C92" s="72"/>
      <c r="D92" s="102"/>
      <c r="E92" s="73"/>
      <c r="F92" s="73"/>
      <c r="G92" s="102"/>
      <c r="H92" s="76"/>
      <c r="I92" s="75"/>
      <c r="J92" s="75"/>
      <c r="Q92" s="20" t="str">
        <f>'Filing Information'!$O$2</f>
        <v>_0</v>
      </c>
      <c r="R92" t="e">
        <f>VLOOKUP('Per Minute Revenue'!C92,'Filing Information'!$B$47:$C$102, 2, 0)</f>
        <v>#N/A</v>
      </c>
      <c r="S92" t="e">
        <f>VLOOKUP('Per Minute Revenue'!D92, $N$2:$O$4, 2, 0)</f>
        <v>#N/A</v>
      </c>
      <c r="T92" s="7">
        <f>'Per Minute Revenue'!E92</f>
        <v>0</v>
      </c>
      <c r="U92" s="7">
        <f>'Flat Rate Revenue'!H92</f>
        <v>0</v>
      </c>
      <c r="V92" s="11">
        <v>2</v>
      </c>
      <c r="W92">
        <f>IF('Per Minute Revenue'!G92="Session", 1, 2)</f>
        <v>2</v>
      </c>
      <c r="X92" s="13">
        <f>'Per Minute Revenue'!H92</f>
        <v>0</v>
      </c>
      <c r="Y92" s="12">
        <f>'Per Minute Revenue'!I92</f>
        <v>0</v>
      </c>
      <c r="Z92" s="12">
        <f>'Per Minute Revenue'!J92</f>
        <v>0</v>
      </c>
      <c r="AA92">
        <v>1</v>
      </c>
      <c r="AB92" s="12">
        <f t="shared" si="0"/>
        <v>0</v>
      </c>
    </row>
    <row r="93" spans="3:28" x14ac:dyDescent="0.25">
      <c r="C93" s="72"/>
      <c r="D93" s="102"/>
      <c r="E93" s="73"/>
      <c r="F93" s="73"/>
      <c r="G93" s="102"/>
      <c r="H93" s="76"/>
      <c r="I93" s="75"/>
      <c r="J93" s="75"/>
      <c r="Q93" s="20" t="str">
        <f>'Filing Information'!$O$2</f>
        <v>_0</v>
      </c>
      <c r="R93" t="e">
        <f>VLOOKUP('Per Minute Revenue'!C93,'Filing Information'!$B$47:$C$102, 2, 0)</f>
        <v>#N/A</v>
      </c>
      <c r="S93" t="e">
        <f>VLOOKUP('Per Minute Revenue'!D93, $N$2:$O$4, 2, 0)</f>
        <v>#N/A</v>
      </c>
      <c r="T93" s="7">
        <f>'Per Minute Revenue'!E93</f>
        <v>0</v>
      </c>
      <c r="U93" s="7">
        <f>'Flat Rate Revenue'!H93</f>
        <v>0</v>
      </c>
      <c r="V93" s="11">
        <v>2</v>
      </c>
      <c r="W93">
        <f>IF('Per Minute Revenue'!G93="Session", 1, 2)</f>
        <v>2</v>
      </c>
      <c r="X93" s="13">
        <f>'Per Minute Revenue'!H93</f>
        <v>0</v>
      </c>
      <c r="Y93" s="12">
        <f>'Per Minute Revenue'!I93</f>
        <v>0</v>
      </c>
      <c r="Z93" s="12">
        <f>'Per Minute Revenue'!J93</f>
        <v>0</v>
      </c>
      <c r="AA93">
        <v>1</v>
      </c>
      <c r="AB93" s="12">
        <f t="shared" si="0"/>
        <v>0</v>
      </c>
    </row>
    <row r="94" spans="3:28" x14ac:dyDescent="0.25">
      <c r="C94" s="72"/>
      <c r="D94" s="102"/>
      <c r="E94" s="73"/>
      <c r="F94" s="73"/>
      <c r="G94" s="102"/>
      <c r="H94" s="76"/>
      <c r="I94" s="75"/>
      <c r="J94" s="75"/>
      <c r="Q94" s="20" t="str">
        <f>'Filing Information'!$O$2</f>
        <v>_0</v>
      </c>
      <c r="R94" t="e">
        <f>VLOOKUP('Per Minute Revenue'!C94,'Filing Information'!$B$47:$C$102, 2, 0)</f>
        <v>#N/A</v>
      </c>
      <c r="S94" t="e">
        <f>VLOOKUP('Per Minute Revenue'!D94, $N$2:$O$4, 2, 0)</f>
        <v>#N/A</v>
      </c>
      <c r="T94" s="7">
        <f>'Per Minute Revenue'!E94</f>
        <v>0</v>
      </c>
      <c r="U94" s="7">
        <f>'Flat Rate Revenue'!H94</f>
        <v>0</v>
      </c>
      <c r="V94" s="11">
        <v>2</v>
      </c>
      <c r="W94">
        <f>IF('Per Minute Revenue'!G94="Session", 1, 2)</f>
        <v>2</v>
      </c>
      <c r="X94" s="13">
        <f>'Per Minute Revenue'!H94</f>
        <v>0</v>
      </c>
      <c r="Y94" s="12">
        <f>'Per Minute Revenue'!I94</f>
        <v>0</v>
      </c>
      <c r="Z94" s="12">
        <f>'Per Minute Revenue'!J94</f>
        <v>0</v>
      </c>
      <c r="AA94">
        <v>1</v>
      </c>
      <c r="AB94" s="12">
        <f t="shared" si="0"/>
        <v>0</v>
      </c>
    </row>
    <row r="95" spans="3:28" x14ac:dyDescent="0.25">
      <c r="C95" s="72"/>
      <c r="D95" s="102"/>
      <c r="E95" s="73"/>
      <c r="F95" s="73"/>
      <c r="G95" s="102"/>
      <c r="H95" s="76"/>
      <c r="I95" s="75"/>
      <c r="J95" s="75"/>
      <c r="Q95" s="20" t="str">
        <f>'Filing Information'!$O$2</f>
        <v>_0</v>
      </c>
      <c r="R95" t="e">
        <f>VLOOKUP('Per Minute Revenue'!C95,'Filing Information'!$B$47:$C$102, 2, 0)</f>
        <v>#N/A</v>
      </c>
      <c r="S95" t="e">
        <f>VLOOKUP('Per Minute Revenue'!D95, $N$2:$O$4, 2, 0)</f>
        <v>#N/A</v>
      </c>
      <c r="T95" s="7">
        <f>'Per Minute Revenue'!E95</f>
        <v>0</v>
      </c>
      <c r="U95" s="7">
        <f>'Flat Rate Revenue'!H95</f>
        <v>0</v>
      </c>
      <c r="V95" s="11">
        <v>2</v>
      </c>
      <c r="W95">
        <f>IF('Per Minute Revenue'!G95="Session", 1, 2)</f>
        <v>2</v>
      </c>
      <c r="X95" s="13">
        <f>'Per Minute Revenue'!H95</f>
        <v>0</v>
      </c>
      <c r="Y95" s="12">
        <f>'Per Minute Revenue'!I95</f>
        <v>0</v>
      </c>
      <c r="Z95" s="12">
        <f>'Per Minute Revenue'!J95</f>
        <v>0</v>
      </c>
      <c r="AA95">
        <v>1</v>
      </c>
      <c r="AB95" s="12">
        <f t="shared" si="0"/>
        <v>0</v>
      </c>
    </row>
    <row r="96" spans="3:28" x14ac:dyDescent="0.25">
      <c r="C96" s="72"/>
      <c r="D96" s="102"/>
      <c r="E96" s="73"/>
      <c r="F96" s="73"/>
      <c r="G96" s="102"/>
      <c r="H96" s="76"/>
      <c r="I96" s="75"/>
      <c r="J96" s="75"/>
      <c r="Q96" s="20" t="str">
        <f>'Filing Information'!$O$2</f>
        <v>_0</v>
      </c>
      <c r="R96" t="e">
        <f>VLOOKUP('Per Minute Revenue'!C96,'Filing Information'!$B$47:$C$102, 2, 0)</f>
        <v>#N/A</v>
      </c>
      <c r="S96" t="e">
        <f>VLOOKUP('Per Minute Revenue'!D96, $N$2:$O$4, 2, 0)</f>
        <v>#N/A</v>
      </c>
      <c r="T96" s="7">
        <f>'Per Minute Revenue'!E96</f>
        <v>0</v>
      </c>
      <c r="U96" s="7">
        <f>'Flat Rate Revenue'!H96</f>
        <v>0</v>
      </c>
      <c r="V96" s="11">
        <v>2</v>
      </c>
      <c r="W96">
        <f>IF('Per Minute Revenue'!G96="Session", 1, 2)</f>
        <v>2</v>
      </c>
      <c r="X96" s="13">
        <f>'Per Minute Revenue'!H96</f>
        <v>0</v>
      </c>
      <c r="Y96" s="12">
        <f>'Per Minute Revenue'!I96</f>
        <v>0</v>
      </c>
      <c r="Z96" s="12">
        <f>'Per Minute Revenue'!J96</f>
        <v>0</v>
      </c>
      <c r="AA96">
        <v>1</v>
      </c>
      <c r="AB96" s="12">
        <f t="shared" si="0"/>
        <v>0</v>
      </c>
    </row>
    <row r="97" spans="3:28" x14ac:dyDescent="0.25">
      <c r="C97" s="72"/>
      <c r="D97" s="102"/>
      <c r="E97" s="73"/>
      <c r="F97" s="73"/>
      <c r="G97" s="102"/>
      <c r="H97" s="76"/>
      <c r="I97" s="75"/>
      <c r="J97" s="75"/>
      <c r="Q97" s="20" t="str">
        <f>'Filing Information'!$O$2</f>
        <v>_0</v>
      </c>
      <c r="R97" t="e">
        <f>VLOOKUP('Per Minute Revenue'!C97,'Filing Information'!$B$47:$C$102, 2, 0)</f>
        <v>#N/A</v>
      </c>
      <c r="S97" t="e">
        <f>VLOOKUP('Per Minute Revenue'!D97, $N$2:$O$4, 2, 0)</f>
        <v>#N/A</v>
      </c>
      <c r="T97" s="7">
        <f>'Per Minute Revenue'!E97</f>
        <v>0</v>
      </c>
      <c r="U97" s="7">
        <f>'Flat Rate Revenue'!H97</f>
        <v>0</v>
      </c>
      <c r="V97" s="11">
        <v>2</v>
      </c>
      <c r="W97">
        <f>IF('Per Minute Revenue'!G97="Session", 1, 2)</f>
        <v>2</v>
      </c>
      <c r="X97" s="13">
        <f>'Per Minute Revenue'!H97</f>
        <v>0</v>
      </c>
      <c r="Y97" s="12">
        <f>'Per Minute Revenue'!I97</f>
        <v>0</v>
      </c>
      <c r="Z97" s="12">
        <f>'Per Minute Revenue'!J97</f>
        <v>0</v>
      </c>
      <c r="AA97">
        <v>1</v>
      </c>
      <c r="AB97" s="12">
        <f t="shared" si="0"/>
        <v>0</v>
      </c>
    </row>
    <row r="98" spans="3:28" x14ac:dyDescent="0.25">
      <c r="C98" s="72"/>
      <c r="D98" s="102"/>
      <c r="E98" s="73"/>
      <c r="F98" s="73"/>
      <c r="G98" s="102"/>
      <c r="H98" s="76"/>
      <c r="I98" s="75"/>
      <c r="J98" s="75"/>
      <c r="Q98" s="20" t="str">
        <f>'Filing Information'!$O$2</f>
        <v>_0</v>
      </c>
      <c r="R98" t="e">
        <f>VLOOKUP('Per Minute Revenue'!C98,'Filing Information'!$B$47:$C$102, 2, 0)</f>
        <v>#N/A</v>
      </c>
      <c r="S98" t="e">
        <f>VLOOKUP('Per Minute Revenue'!D98, $N$2:$O$4, 2, 0)</f>
        <v>#N/A</v>
      </c>
      <c r="T98" s="7">
        <f>'Per Minute Revenue'!E98</f>
        <v>0</v>
      </c>
      <c r="U98" s="7">
        <f>'Flat Rate Revenue'!H98</f>
        <v>0</v>
      </c>
      <c r="V98" s="11">
        <v>2</v>
      </c>
      <c r="W98">
        <f>IF('Per Minute Revenue'!G98="Session", 1, 2)</f>
        <v>2</v>
      </c>
      <c r="X98" s="13">
        <f>'Per Minute Revenue'!H98</f>
        <v>0</v>
      </c>
      <c r="Y98" s="12">
        <f>'Per Minute Revenue'!I98</f>
        <v>0</v>
      </c>
      <c r="Z98" s="12">
        <f>'Per Minute Revenue'!J98</f>
        <v>0</v>
      </c>
      <c r="AA98">
        <v>1</v>
      </c>
      <c r="AB98" s="12">
        <f t="shared" si="0"/>
        <v>0</v>
      </c>
    </row>
    <row r="99" spans="3:28" x14ac:dyDescent="0.25">
      <c r="C99" s="72"/>
      <c r="D99" s="102"/>
      <c r="E99" s="73"/>
      <c r="F99" s="73"/>
      <c r="G99" s="102"/>
      <c r="H99" s="76"/>
      <c r="I99" s="75"/>
      <c r="J99" s="75"/>
      <c r="Q99" s="20" t="str">
        <f>'Filing Information'!$O$2</f>
        <v>_0</v>
      </c>
      <c r="R99" t="e">
        <f>VLOOKUP('Per Minute Revenue'!C99,'Filing Information'!$B$47:$C$102, 2, 0)</f>
        <v>#N/A</v>
      </c>
      <c r="S99" t="e">
        <f>VLOOKUP('Per Minute Revenue'!D99, $N$2:$O$4, 2, 0)</f>
        <v>#N/A</v>
      </c>
      <c r="T99" s="7">
        <f>'Per Minute Revenue'!E99</f>
        <v>0</v>
      </c>
      <c r="U99" s="7">
        <f>'Flat Rate Revenue'!H99</f>
        <v>0</v>
      </c>
      <c r="V99" s="11">
        <v>2</v>
      </c>
      <c r="W99">
        <f>IF('Per Minute Revenue'!G99="Session", 1, 2)</f>
        <v>2</v>
      </c>
      <c r="X99" s="13">
        <f>'Per Minute Revenue'!H99</f>
        <v>0</v>
      </c>
      <c r="Y99" s="12">
        <f>'Per Minute Revenue'!I99</f>
        <v>0</v>
      </c>
      <c r="Z99" s="12">
        <f>'Per Minute Revenue'!J99</f>
        <v>0</v>
      </c>
      <c r="AA99">
        <v>1</v>
      </c>
      <c r="AB99" s="12">
        <f t="shared" si="0"/>
        <v>0</v>
      </c>
    </row>
    <row r="100" spans="3:28" x14ac:dyDescent="0.25">
      <c r="C100" s="72"/>
      <c r="D100" s="102"/>
      <c r="E100" s="73"/>
      <c r="F100" s="73"/>
      <c r="G100" s="102"/>
      <c r="H100" s="76"/>
      <c r="I100" s="75"/>
      <c r="J100" s="75"/>
      <c r="Q100" s="20" t="str">
        <f>'Filing Information'!$O$2</f>
        <v>_0</v>
      </c>
      <c r="R100" t="e">
        <f>VLOOKUP('Per Minute Revenue'!C100,'Filing Information'!$B$47:$C$102, 2, 0)</f>
        <v>#N/A</v>
      </c>
      <c r="S100" t="e">
        <f>VLOOKUP('Per Minute Revenue'!D100, $N$2:$O$4, 2, 0)</f>
        <v>#N/A</v>
      </c>
      <c r="T100" s="7">
        <f>'Per Minute Revenue'!E100</f>
        <v>0</v>
      </c>
      <c r="U100" s="7">
        <f>'Flat Rate Revenue'!H100</f>
        <v>0</v>
      </c>
      <c r="V100" s="11">
        <v>2</v>
      </c>
      <c r="W100">
        <f>IF('Per Minute Revenue'!G100="Session", 1, 2)</f>
        <v>2</v>
      </c>
      <c r="X100" s="13">
        <f>'Per Minute Revenue'!H100</f>
        <v>0</v>
      </c>
      <c r="Y100" s="12">
        <f>'Per Minute Revenue'!I100</f>
        <v>0</v>
      </c>
      <c r="Z100" s="12">
        <f>'Per Minute Revenue'!J100</f>
        <v>0</v>
      </c>
      <c r="AA100">
        <v>1</v>
      </c>
      <c r="AB100" s="12">
        <f t="shared" si="0"/>
        <v>0</v>
      </c>
    </row>
    <row r="101" spans="3:28" x14ac:dyDescent="0.25">
      <c r="C101" s="72"/>
      <c r="D101" s="102"/>
      <c r="E101" s="73"/>
      <c r="F101" s="73"/>
      <c r="G101" s="102"/>
      <c r="H101" s="76"/>
      <c r="I101" s="75"/>
      <c r="J101" s="75"/>
      <c r="Q101" s="20" t="str">
        <f>'Filing Information'!$O$2</f>
        <v>_0</v>
      </c>
      <c r="R101" t="e">
        <f>VLOOKUP('Per Minute Revenue'!C101,'Filing Information'!$B$47:$C$102, 2, 0)</f>
        <v>#N/A</v>
      </c>
      <c r="S101" t="e">
        <f>VLOOKUP('Per Minute Revenue'!D101, $N$2:$O$4, 2, 0)</f>
        <v>#N/A</v>
      </c>
      <c r="T101" s="7">
        <f>'Per Minute Revenue'!E101</f>
        <v>0</v>
      </c>
      <c r="U101" s="7">
        <f>'Flat Rate Revenue'!H101</f>
        <v>0</v>
      </c>
      <c r="V101" s="11">
        <v>2</v>
      </c>
      <c r="W101">
        <f>IF('Per Minute Revenue'!G101="Session", 1, 2)</f>
        <v>2</v>
      </c>
      <c r="X101" s="13">
        <f>'Per Minute Revenue'!H101</f>
        <v>0</v>
      </c>
      <c r="Y101" s="12">
        <f>'Per Minute Revenue'!I101</f>
        <v>0</v>
      </c>
      <c r="Z101" s="12">
        <f>'Per Minute Revenue'!J101</f>
        <v>0</v>
      </c>
      <c r="AA101">
        <v>1</v>
      </c>
      <c r="AB101" s="12">
        <f t="shared" si="0"/>
        <v>0</v>
      </c>
    </row>
    <row r="102" spans="3:28" x14ac:dyDescent="0.25">
      <c r="C102" s="72"/>
      <c r="D102" s="102"/>
      <c r="E102" s="73"/>
      <c r="F102" s="73"/>
      <c r="G102" s="102"/>
      <c r="H102" s="76"/>
      <c r="I102" s="75"/>
      <c r="J102" s="75"/>
      <c r="Q102" s="20" t="str">
        <f>'Filing Information'!$O$2</f>
        <v>_0</v>
      </c>
      <c r="R102" t="e">
        <f>VLOOKUP('Per Minute Revenue'!C102,'Filing Information'!$B$47:$C$102, 2, 0)</f>
        <v>#N/A</v>
      </c>
      <c r="S102" t="e">
        <f>VLOOKUP('Per Minute Revenue'!D102, $N$2:$O$4, 2, 0)</f>
        <v>#N/A</v>
      </c>
      <c r="T102" s="7">
        <f>'Per Minute Revenue'!E102</f>
        <v>0</v>
      </c>
      <c r="U102" s="7">
        <f>'Flat Rate Revenue'!H102</f>
        <v>0</v>
      </c>
      <c r="V102" s="11">
        <v>2</v>
      </c>
      <c r="W102">
        <f>IF('Per Minute Revenue'!G102="Session", 1, 2)</f>
        <v>2</v>
      </c>
      <c r="X102" s="13">
        <f>'Per Minute Revenue'!H102</f>
        <v>0</v>
      </c>
      <c r="Y102" s="12">
        <f>'Per Minute Revenue'!I102</f>
        <v>0</v>
      </c>
      <c r="Z102" s="12">
        <f>'Per Minute Revenue'!J102</f>
        <v>0</v>
      </c>
      <c r="AA102">
        <v>1</v>
      </c>
      <c r="AB102" s="12">
        <f t="shared" si="0"/>
        <v>0</v>
      </c>
    </row>
    <row r="103" spans="3:28" x14ac:dyDescent="0.25">
      <c r="C103" s="72"/>
      <c r="D103" s="102"/>
      <c r="E103" s="73"/>
      <c r="F103" s="73"/>
      <c r="G103" s="102"/>
      <c r="H103" s="76"/>
      <c r="I103" s="75"/>
      <c r="J103" s="75"/>
      <c r="Q103" s="20" t="str">
        <f>'Filing Information'!$O$2</f>
        <v>_0</v>
      </c>
      <c r="R103" t="e">
        <f>VLOOKUP('Per Minute Revenue'!C103,'Filing Information'!$B$47:$C$102, 2, 0)</f>
        <v>#N/A</v>
      </c>
      <c r="S103" t="e">
        <f>VLOOKUP('Per Minute Revenue'!D103, $N$2:$O$4, 2, 0)</f>
        <v>#N/A</v>
      </c>
      <c r="T103" s="7">
        <f>'Per Minute Revenue'!E103</f>
        <v>0</v>
      </c>
      <c r="U103" s="7">
        <f>'Flat Rate Revenue'!H103</f>
        <v>0</v>
      </c>
      <c r="V103" s="11">
        <v>2</v>
      </c>
      <c r="W103">
        <f>IF('Per Minute Revenue'!G103="Session", 1, 2)</f>
        <v>2</v>
      </c>
      <c r="X103" s="13">
        <f>'Per Minute Revenue'!H103</f>
        <v>0</v>
      </c>
      <c r="Y103" s="12">
        <f>'Per Minute Revenue'!I103</f>
        <v>0</v>
      </c>
      <c r="Z103" s="12">
        <f>'Per Minute Revenue'!J103</f>
        <v>0</v>
      </c>
      <c r="AA103">
        <v>1</v>
      </c>
      <c r="AB103" s="12">
        <f t="shared" si="0"/>
        <v>0</v>
      </c>
    </row>
    <row r="104" spans="3:28" x14ac:dyDescent="0.25">
      <c r="C104" s="72"/>
      <c r="D104" s="102"/>
      <c r="E104" s="73"/>
      <c r="F104" s="73"/>
      <c r="G104" s="102"/>
      <c r="H104" s="76"/>
      <c r="I104" s="75"/>
      <c r="J104" s="75"/>
      <c r="Q104" s="20" t="str">
        <f>'Filing Information'!$O$2</f>
        <v>_0</v>
      </c>
      <c r="R104" t="e">
        <f>VLOOKUP('Per Minute Revenue'!C104,'Filing Information'!$B$47:$C$102, 2, 0)</f>
        <v>#N/A</v>
      </c>
      <c r="S104" t="e">
        <f>VLOOKUP('Per Minute Revenue'!D104, $N$2:$O$4, 2, 0)</f>
        <v>#N/A</v>
      </c>
      <c r="T104" s="7">
        <f>'Per Minute Revenue'!E104</f>
        <v>0</v>
      </c>
      <c r="U104" s="7">
        <f>'Flat Rate Revenue'!H104</f>
        <v>0</v>
      </c>
      <c r="V104" s="11">
        <v>2</v>
      </c>
      <c r="W104">
        <f>IF('Per Minute Revenue'!G104="Session", 1, 2)</f>
        <v>2</v>
      </c>
      <c r="X104" s="13">
        <f>'Per Minute Revenue'!H104</f>
        <v>0</v>
      </c>
      <c r="Y104" s="12">
        <f>'Per Minute Revenue'!I104</f>
        <v>0</v>
      </c>
      <c r="Z104" s="12">
        <f>'Per Minute Revenue'!J104</f>
        <v>0</v>
      </c>
      <c r="AA104">
        <v>1</v>
      </c>
      <c r="AB104" s="12">
        <f t="shared" si="0"/>
        <v>0</v>
      </c>
    </row>
    <row r="105" spans="3:28" x14ac:dyDescent="0.25">
      <c r="C105" s="72"/>
      <c r="D105" s="102"/>
      <c r="E105" s="73"/>
      <c r="F105" s="73"/>
      <c r="G105" s="102"/>
      <c r="H105" s="76"/>
      <c r="I105" s="75"/>
      <c r="J105" s="75"/>
      <c r="Q105" s="20" t="str">
        <f>'Filing Information'!$O$2</f>
        <v>_0</v>
      </c>
      <c r="R105" t="e">
        <f>VLOOKUP('Per Minute Revenue'!C105,'Filing Information'!$B$47:$C$102, 2, 0)</f>
        <v>#N/A</v>
      </c>
      <c r="S105" t="e">
        <f>VLOOKUP('Per Minute Revenue'!D105, $N$2:$O$4, 2, 0)</f>
        <v>#N/A</v>
      </c>
      <c r="T105" s="7">
        <f>'Per Minute Revenue'!E105</f>
        <v>0</v>
      </c>
      <c r="U105" s="7">
        <f>'Flat Rate Revenue'!H105</f>
        <v>0</v>
      </c>
      <c r="V105" s="11">
        <v>2</v>
      </c>
      <c r="W105">
        <f>IF('Per Minute Revenue'!G105="Session", 1, 2)</f>
        <v>2</v>
      </c>
      <c r="X105" s="13">
        <f>'Per Minute Revenue'!H105</f>
        <v>0</v>
      </c>
      <c r="Y105" s="12">
        <f>'Per Minute Revenue'!I105</f>
        <v>0</v>
      </c>
      <c r="Z105" s="12">
        <f>'Per Minute Revenue'!J105</f>
        <v>0</v>
      </c>
      <c r="AA105">
        <v>1</v>
      </c>
      <c r="AB105" s="12">
        <f t="shared" si="0"/>
        <v>0</v>
      </c>
    </row>
    <row r="106" spans="3:28" x14ac:dyDescent="0.25">
      <c r="C106" s="72"/>
      <c r="D106" s="102"/>
      <c r="E106" s="73"/>
      <c r="F106" s="73"/>
      <c r="G106" s="102"/>
      <c r="H106" s="76"/>
      <c r="I106" s="75"/>
      <c r="J106" s="75"/>
      <c r="Q106" s="20" t="str">
        <f>'Filing Information'!$O$2</f>
        <v>_0</v>
      </c>
      <c r="R106" t="e">
        <f>VLOOKUP('Per Minute Revenue'!C106,'Filing Information'!$B$47:$C$102, 2, 0)</f>
        <v>#N/A</v>
      </c>
      <c r="S106" t="e">
        <f>VLOOKUP('Per Minute Revenue'!D106, $N$2:$O$4, 2, 0)</f>
        <v>#N/A</v>
      </c>
      <c r="T106" s="7">
        <f>'Per Minute Revenue'!E106</f>
        <v>0</v>
      </c>
      <c r="U106" s="7">
        <f>'Flat Rate Revenue'!H106</f>
        <v>0</v>
      </c>
      <c r="V106" s="11">
        <v>2</v>
      </c>
      <c r="W106">
        <f>IF('Per Minute Revenue'!G106="Session", 1, 2)</f>
        <v>2</v>
      </c>
      <c r="X106" s="13">
        <f>'Per Minute Revenue'!H106</f>
        <v>0</v>
      </c>
      <c r="Y106" s="12">
        <f>'Per Minute Revenue'!I106</f>
        <v>0</v>
      </c>
      <c r="Z106" s="12">
        <f>'Per Minute Revenue'!J106</f>
        <v>0</v>
      </c>
      <c r="AA106">
        <v>1</v>
      </c>
      <c r="AB106" s="12">
        <f t="shared" si="0"/>
        <v>0</v>
      </c>
    </row>
    <row r="107" spans="3:28" x14ac:dyDescent="0.25">
      <c r="C107" s="72"/>
      <c r="D107" s="102"/>
      <c r="E107" s="73"/>
      <c r="F107" s="73"/>
      <c r="G107" s="102"/>
      <c r="H107" s="76"/>
      <c r="I107" s="75"/>
      <c r="J107" s="75"/>
      <c r="Q107" s="20" t="str">
        <f>'Filing Information'!$O$2</f>
        <v>_0</v>
      </c>
      <c r="R107" t="e">
        <f>VLOOKUP('Per Minute Revenue'!C107,'Filing Information'!$B$47:$C$102, 2, 0)</f>
        <v>#N/A</v>
      </c>
      <c r="S107" t="e">
        <f>VLOOKUP('Per Minute Revenue'!D107, $N$2:$O$4, 2, 0)</f>
        <v>#N/A</v>
      </c>
      <c r="T107" s="7">
        <f>'Per Minute Revenue'!E107</f>
        <v>0</v>
      </c>
      <c r="U107" s="7">
        <f>'Flat Rate Revenue'!H107</f>
        <v>0</v>
      </c>
      <c r="V107" s="11">
        <v>2</v>
      </c>
      <c r="W107">
        <f>IF('Per Minute Revenue'!G107="Session", 1, 2)</f>
        <v>2</v>
      </c>
      <c r="X107" s="13">
        <f>'Per Minute Revenue'!H107</f>
        <v>0</v>
      </c>
      <c r="Y107" s="12">
        <f>'Per Minute Revenue'!I107</f>
        <v>0</v>
      </c>
      <c r="Z107" s="12">
        <f>'Per Minute Revenue'!J107</f>
        <v>0</v>
      </c>
      <c r="AA107">
        <v>1</v>
      </c>
      <c r="AB107" s="12">
        <f t="shared" si="0"/>
        <v>0</v>
      </c>
    </row>
    <row r="108" spans="3:28" x14ac:dyDescent="0.25">
      <c r="C108" s="72"/>
      <c r="D108" s="102"/>
      <c r="E108" s="73"/>
      <c r="F108" s="73"/>
      <c r="G108" s="102"/>
      <c r="H108" s="76"/>
      <c r="I108" s="75"/>
      <c r="J108" s="75"/>
      <c r="Q108" s="20" t="str">
        <f>'Filing Information'!$O$2</f>
        <v>_0</v>
      </c>
      <c r="R108" t="e">
        <f>VLOOKUP('Per Minute Revenue'!C108,'Filing Information'!$B$47:$C$102, 2, 0)</f>
        <v>#N/A</v>
      </c>
      <c r="S108" t="e">
        <f>VLOOKUP('Per Minute Revenue'!D108, $N$2:$O$4, 2, 0)</f>
        <v>#N/A</v>
      </c>
      <c r="T108" s="7">
        <f>'Per Minute Revenue'!E108</f>
        <v>0</v>
      </c>
      <c r="U108" s="7">
        <f>'Flat Rate Revenue'!H108</f>
        <v>0</v>
      </c>
      <c r="V108" s="11">
        <v>2</v>
      </c>
      <c r="W108">
        <f>IF('Per Minute Revenue'!G108="Session", 1, 2)</f>
        <v>2</v>
      </c>
      <c r="X108" s="13">
        <f>'Per Minute Revenue'!H108</f>
        <v>0</v>
      </c>
      <c r="Y108" s="12">
        <f>'Per Minute Revenue'!I108</f>
        <v>0</v>
      </c>
      <c r="Z108" s="12">
        <f>'Per Minute Revenue'!J108</f>
        <v>0</v>
      </c>
      <c r="AA108">
        <v>1</v>
      </c>
      <c r="AB108" s="12">
        <f t="shared" si="0"/>
        <v>0</v>
      </c>
    </row>
    <row r="109" spans="3:28" x14ac:dyDescent="0.25">
      <c r="C109" s="72"/>
      <c r="D109" s="102"/>
      <c r="E109" s="73"/>
      <c r="F109" s="73"/>
      <c r="G109" s="102"/>
      <c r="H109" s="76"/>
      <c r="I109" s="75"/>
      <c r="J109" s="75"/>
      <c r="Q109" s="20" t="str">
        <f>'Filing Information'!$O$2</f>
        <v>_0</v>
      </c>
      <c r="R109" t="e">
        <f>VLOOKUP('Per Minute Revenue'!C109,'Filing Information'!$B$47:$C$102, 2, 0)</f>
        <v>#N/A</v>
      </c>
      <c r="S109" t="e">
        <f>VLOOKUP('Per Minute Revenue'!D109, $N$2:$O$4, 2, 0)</f>
        <v>#N/A</v>
      </c>
      <c r="T109" s="7">
        <f>'Per Minute Revenue'!E109</f>
        <v>0</v>
      </c>
      <c r="U109" s="7">
        <f>'Flat Rate Revenue'!H109</f>
        <v>0</v>
      </c>
      <c r="V109" s="11">
        <v>2</v>
      </c>
      <c r="W109">
        <f>IF('Per Minute Revenue'!G109="Session", 1, 2)</f>
        <v>2</v>
      </c>
      <c r="X109" s="13">
        <f>'Per Minute Revenue'!H109</f>
        <v>0</v>
      </c>
      <c r="Y109" s="12">
        <f>'Per Minute Revenue'!I109</f>
        <v>0</v>
      </c>
      <c r="Z109" s="12">
        <f>'Per Minute Revenue'!J109</f>
        <v>0</v>
      </c>
      <c r="AA109">
        <v>1</v>
      </c>
      <c r="AB109" s="12">
        <f t="shared" si="0"/>
        <v>0</v>
      </c>
    </row>
    <row r="110" spans="3:28" x14ac:dyDescent="0.25">
      <c r="C110" s="72"/>
      <c r="D110" s="102"/>
      <c r="E110" s="73"/>
      <c r="F110" s="73"/>
      <c r="G110" s="102"/>
      <c r="H110" s="76"/>
      <c r="I110" s="75"/>
      <c r="J110" s="75"/>
      <c r="Q110" s="20" t="str">
        <f>'Filing Information'!$O$2</f>
        <v>_0</v>
      </c>
      <c r="R110" t="e">
        <f>VLOOKUP('Per Minute Revenue'!C110,'Filing Information'!$B$47:$C$102, 2, 0)</f>
        <v>#N/A</v>
      </c>
      <c r="S110" t="e">
        <f>VLOOKUP('Per Minute Revenue'!D110, $N$2:$O$4, 2, 0)</f>
        <v>#N/A</v>
      </c>
      <c r="T110" s="7">
        <f>'Per Minute Revenue'!E110</f>
        <v>0</v>
      </c>
      <c r="U110" s="7">
        <f>'Flat Rate Revenue'!H110</f>
        <v>0</v>
      </c>
      <c r="V110" s="11">
        <v>2</v>
      </c>
      <c r="W110">
        <f>IF('Per Minute Revenue'!G110="Session", 1, 2)</f>
        <v>2</v>
      </c>
      <c r="X110" s="13">
        <f>'Per Minute Revenue'!H110</f>
        <v>0</v>
      </c>
      <c r="Y110" s="12">
        <f>'Per Minute Revenue'!I110</f>
        <v>0</v>
      </c>
      <c r="Z110" s="12">
        <f>'Per Minute Revenue'!J110</f>
        <v>0</v>
      </c>
      <c r="AA110">
        <v>1</v>
      </c>
      <c r="AB110" s="12">
        <f t="shared" si="0"/>
        <v>0</v>
      </c>
    </row>
    <row r="111" spans="3:28" x14ac:dyDescent="0.25">
      <c r="C111" s="72"/>
      <c r="D111" s="102"/>
      <c r="E111" s="73"/>
      <c r="F111" s="73"/>
      <c r="G111" s="102"/>
      <c r="H111" s="76"/>
      <c r="I111" s="75"/>
      <c r="J111" s="75"/>
      <c r="Q111" s="20" t="str">
        <f>'Filing Information'!$O$2</f>
        <v>_0</v>
      </c>
      <c r="R111" t="e">
        <f>VLOOKUP('Per Minute Revenue'!C111,'Filing Information'!$B$47:$C$102, 2, 0)</f>
        <v>#N/A</v>
      </c>
      <c r="S111" t="e">
        <f>VLOOKUP('Per Minute Revenue'!D111, $N$2:$O$4, 2, 0)</f>
        <v>#N/A</v>
      </c>
      <c r="T111" s="7">
        <f>'Per Minute Revenue'!E111</f>
        <v>0</v>
      </c>
      <c r="U111" s="7">
        <f>'Flat Rate Revenue'!H111</f>
        <v>0</v>
      </c>
      <c r="V111" s="11">
        <v>2</v>
      </c>
      <c r="W111">
        <f>IF('Per Minute Revenue'!G111="Session", 1, 2)</f>
        <v>2</v>
      </c>
      <c r="X111" s="13">
        <f>'Per Minute Revenue'!H111</f>
        <v>0</v>
      </c>
      <c r="Y111" s="12">
        <f>'Per Minute Revenue'!I111</f>
        <v>0</v>
      </c>
      <c r="Z111" s="12">
        <f>'Per Minute Revenue'!J111</f>
        <v>0</v>
      </c>
      <c r="AA111">
        <v>1</v>
      </c>
      <c r="AB111" s="12">
        <f t="shared" si="0"/>
        <v>0</v>
      </c>
    </row>
    <row r="112" spans="3:28" x14ac:dyDescent="0.25">
      <c r="C112" s="72"/>
      <c r="D112" s="102"/>
      <c r="E112" s="73"/>
      <c r="F112" s="73"/>
      <c r="G112" s="102"/>
      <c r="H112" s="76"/>
      <c r="I112" s="75"/>
      <c r="J112" s="75"/>
      <c r="Q112" s="20" t="str">
        <f>'Filing Information'!$O$2</f>
        <v>_0</v>
      </c>
      <c r="R112" t="e">
        <f>VLOOKUP('Per Minute Revenue'!C112,'Filing Information'!$B$47:$C$102, 2, 0)</f>
        <v>#N/A</v>
      </c>
      <c r="S112" t="e">
        <f>VLOOKUP('Per Minute Revenue'!D112, $N$2:$O$4, 2, 0)</f>
        <v>#N/A</v>
      </c>
      <c r="T112" s="7">
        <f>'Per Minute Revenue'!E112</f>
        <v>0</v>
      </c>
      <c r="U112" s="7">
        <f>'Flat Rate Revenue'!H112</f>
        <v>0</v>
      </c>
      <c r="V112" s="11">
        <v>2</v>
      </c>
      <c r="W112">
        <f>IF('Per Minute Revenue'!G112="Session", 1, 2)</f>
        <v>2</v>
      </c>
      <c r="X112" s="13">
        <f>'Per Minute Revenue'!H112</f>
        <v>0</v>
      </c>
      <c r="Y112" s="12">
        <f>'Per Minute Revenue'!I112</f>
        <v>0</v>
      </c>
      <c r="Z112" s="12">
        <f>'Per Minute Revenue'!J112</f>
        <v>0</v>
      </c>
      <c r="AA112">
        <v>1</v>
      </c>
      <c r="AB112" s="12">
        <f t="shared" si="0"/>
        <v>0</v>
      </c>
    </row>
    <row r="113" spans="3:28" x14ac:dyDescent="0.25">
      <c r="C113" s="72"/>
      <c r="D113" s="102"/>
      <c r="E113" s="73"/>
      <c r="F113" s="73"/>
      <c r="G113" s="102"/>
      <c r="H113" s="76"/>
      <c r="I113" s="75"/>
      <c r="J113" s="75"/>
      <c r="Q113" s="20" t="str">
        <f>'Filing Information'!$O$2</f>
        <v>_0</v>
      </c>
      <c r="R113" t="e">
        <f>VLOOKUP('Per Minute Revenue'!C113,'Filing Information'!$B$47:$C$102, 2, 0)</f>
        <v>#N/A</v>
      </c>
      <c r="S113" t="e">
        <f>VLOOKUP('Per Minute Revenue'!D113, $N$2:$O$4, 2, 0)</f>
        <v>#N/A</v>
      </c>
      <c r="T113" s="7">
        <f>'Per Minute Revenue'!E113</f>
        <v>0</v>
      </c>
      <c r="U113" s="7">
        <f>'Flat Rate Revenue'!H113</f>
        <v>0</v>
      </c>
      <c r="V113" s="11">
        <v>2</v>
      </c>
      <c r="W113">
        <f>IF('Per Minute Revenue'!G113="Session", 1, 2)</f>
        <v>2</v>
      </c>
      <c r="X113" s="13">
        <f>'Per Minute Revenue'!H113</f>
        <v>0</v>
      </c>
      <c r="Y113" s="12">
        <f>'Per Minute Revenue'!I113</f>
        <v>0</v>
      </c>
      <c r="Z113" s="12">
        <f>'Per Minute Revenue'!J113</f>
        <v>0</v>
      </c>
      <c r="AA113">
        <v>1</v>
      </c>
      <c r="AB113" s="12">
        <f t="shared" si="0"/>
        <v>0</v>
      </c>
    </row>
    <row r="114" spans="3:28" x14ac:dyDescent="0.25">
      <c r="C114" s="72"/>
      <c r="D114" s="102"/>
      <c r="E114" s="73"/>
      <c r="F114" s="73"/>
      <c r="G114" s="102"/>
      <c r="H114" s="76"/>
      <c r="I114" s="75"/>
      <c r="J114" s="75"/>
      <c r="Q114" s="20" t="str">
        <f>'Filing Information'!$O$2</f>
        <v>_0</v>
      </c>
      <c r="R114" t="e">
        <f>VLOOKUP('Per Minute Revenue'!C114,'Filing Information'!$B$47:$C$102, 2, 0)</f>
        <v>#N/A</v>
      </c>
      <c r="S114" t="e">
        <f>VLOOKUP('Per Minute Revenue'!D114, $N$2:$O$4, 2, 0)</f>
        <v>#N/A</v>
      </c>
      <c r="T114" s="7">
        <f>'Per Minute Revenue'!E114</f>
        <v>0</v>
      </c>
      <c r="U114" s="7">
        <f>'Flat Rate Revenue'!H114</f>
        <v>0</v>
      </c>
      <c r="V114" s="11">
        <v>2</v>
      </c>
      <c r="W114">
        <f>IF('Per Minute Revenue'!G114="Session", 1, 2)</f>
        <v>2</v>
      </c>
      <c r="X114" s="13">
        <f>'Per Minute Revenue'!H114</f>
        <v>0</v>
      </c>
      <c r="Y114" s="12">
        <f>'Per Minute Revenue'!I114</f>
        <v>0</v>
      </c>
      <c r="Z114" s="12">
        <f>'Per Minute Revenue'!J114</f>
        <v>0</v>
      </c>
      <c r="AA114">
        <v>1</v>
      </c>
      <c r="AB114" s="12">
        <f t="shared" si="0"/>
        <v>0</v>
      </c>
    </row>
    <row r="115" spans="3:28" x14ac:dyDescent="0.25">
      <c r="C115" s="72"/>
      <c r="D115" s="102"/>
      <c r="E115" s="73"/>
      <c r="F115" s="73"/>
      <c r="G115" s="102"/>
      <c r="H115" s="76"/>
      <c r="I115" s="75"/>
      <c r="J115" s="75"/>
      <c r="Q115" s="20" t="str">
        <f>'Filing Information'!$O$2</f>
        <v>_0</v>
      </c>
      <c r="R115" t="e">
        <f>VLOOKUP('Per Minute Revenue'!C115,'Filing Information'!$B$47:$C$102, 2, 0)</f>
        <v>#N/A</v>
      </c>
      <c r="S115" t="e">
        <f>VLOOKUP('Per Minute Revenue'!D115, $N$2:$O$4, 2, 0)</f>
        <v>#N/A</v>
      </c>
      <c r="T115" s="7">
        <f>'Per Minute Revenue'!E115</f>
        <v>0</v>
      </c>
      <c r="U115" s="7">
        <f>'Flat Rate Revenue'!H115</f>
        <v>0</v>
      </c>
      <c r="V115" s="11">
        <v>2</v>
      </c>
      <c r="W115">
        <f>IF('Per Minute Revenue'!G115="Session", 1, 2)</f>
        <v>2</v>
      </c>
      <c r="X115" s="13">
        <f>'Per Minute Revenue'!H115</f>
        <v>0</v>
      </c>
      <c r="Y115" s="12">
        <f>'Per Minute Revenue'!I115</f>
        <v>0</v>
      </c>
      <c r="Z115" s="12">
        <f>'Per Minute Revenue'!J115</f>
        <v>0</v>
      </c>
      <c r="AA115">
        <v>1</v>
      </c>
      <c r="AB115" s="12">
        <f t="shared" si="0"/>
        <v>0</v>
      </c>
    </row>
    <row r="116" spans="3:28" x14ac:dyDescent="0.25">
      <c r="C116" s="72"/>
      <c r="D116" s="102"/>
      <c r="E116" s="73"/>
      <c r="F116" s="73"/>
      <c r="G116" s="102"/>
      <c r="H116" s="76"/>
      <c r="I116" s="75"/>
      <c r="J116" s="75"/>
      <c r="Q116" s="20" t="str">
        <f>'Filing Information'!$O$2</f>
        <v>_0</v>
      </c>
      <c r="R116" t="e">
        <f>VLOOKUP('Per Minute Revenue'!C116,'Filing Information'!$B$47:$C$102, 2, 0)</f>
        <v>#N/A</v>
      </c>
      <c r="S116" t="e">
        <f>VLOOKUP('Per Minute Revenue'!D116, $N$2:$O$4, 2, 0)</f>
        <v>#N/A</v>
      </c>
      <c r="T116" s="7">
        <f>'Per Minute Revenue'!E116</f>
        <v>0</v>
      </c>
      <c r="U116" s="7">
        <f>'Flat Rate Revenue'!H116</f>
        <v>0</v>
      </c>
      <c r="V116" s="11">
        <v>2</v>
      </c>
      <c r="W116">
        <f>IF('Per Minute Revenue'!G116="Session", 1, 2)</f>
        <v>2</v>
      </c>
      <c r="X116" s="13">
        <f>'Per Minute Revenue'!H116</f>
        <v>0</v>
      </c>
      <c r="Y116" s="12">
        <f>'Per Minute Revenue'!I116</f>
        <v>0</v>
      </c>
      <c r="Z116" s="12">
        <f>'Per Minute Revenue'!J116</f>
        <v>0</v>
      </c>
      <c r="AA116">
        <v>1</v>
      </c>
      <c r="AB116" s="12">
        <f t="shared" si="0"/>
        <v>0</v>
      </c>
    </row>
    <row r="117" spans="3:28" x14ac:dyDescent="0.25">
      <c r="C117" s="72"/>
      <c r="D117" s="102"/>
      <c r="E117" s="73"/>
      <c r="F117" s="73"/>
      <c r="G117" s="102"/>
      <c r="H117" s="76"/>
      <c r="I117" s="75"/>
      <c r="J117" s="75"/>
      <c r="Q117" s="20" t="str">
        <f>'Filing Information'!$O$2</f>
        <v>_0</v>
      </c>
      <c r="R117" t="e">
        <f>VLOOKUP('Per Minute Revenue'!C117,'Filing Information'!$B$47:$C$102, 2, 0)</f>
        <v>#N/A</v>
      </c>
      <c r="S117" t="e">
        <f>VLOOKUP('Per Minute Revenue'!D117, $N$2:$O$4, 2, 0)</f>
        <v>#N/A</v>
      </c>
      <c r="T117" s="7">
        <f>'Per Minute Revenue'!E117</f>
        <v>0</v>
      </c>
      <c r="U117" s="7">
        <f>'Flat Rate Revenue'!H117</f>
        <v>0</v>
      </c>
      <c r="V117" s="11">
        <v>2</v>
      </c>
      <c r="W117">
        <f>IF('Per Minute Revenue'!G117="Session", 1, 2)</f>
        <v>2</v>
      </c>
      <c r="X117" s="13">
        <f>'Per Minute Revenue'!H117</f>
        <v>0</v>
      </c>
      <c r="Y117" s="12">
        <f>'Per Minute Revenue'!I117</f>
        <v>0</v>
      </c>
      <c r="Z117" s="12">
        <f>'Per Minute Revenue'!J117</f>
        <v>0</v>
      </c>
      <c r="AA117">
        <v>1</v>
      </c>
      <c r="AB117" s="12">
        <f t="shared" si="0"/>
        <v>0</v>
      </c>
    </row>
    <row r="118" spans="3:28" x14ac:dyDescent="0.25">
      <c r="C118" s="72"/>
      <c r="D118" s="102"/>
      <c r="E118" s="73"/>
      <c r="F118" s="73"/>
      <c r="G118" s="102"/>
      <c r="H118" s="76"/>
      <c r="I118" s="75"/>
      <c r="J118" s="75"/>
      <c r="Q118" s="20" t="str">
        <f>'Filing Information'!$O$2</f>
        <v>_0</v>
      </c>
      <c r="R118" t="e">
        <f>VLOOKUP('Per Minute Revenue'!C118,'Filing Information'!$B$47:$C$102, 2, 0)</f>
        <v>#N/A</v>
      </c>
      <c r="S118" t="e">
        <f>VLOOKUP('Per Minute Revenue'!D118, $N$2:$O$4, 2, 0)</f>
        <v>#N/A</v>
      </c>
      <c r="T118" s="7">
        <f>'Per Minute Revenue'!E118</f>
        <v>0</v>
      </c>
      <c r="U118" s="7">
        <f>'Flat Rate Revenue'!H118</f>
        <v>0</v>
      </c>
      <c r="V118" s="11">
        <v>2</v>
      </c>
      <c r="W118">
        <f>IF('Per Minute Revenue'!G118="Session", 1, 2)</f>
        <v>2</v>
      </c>
      <c r="X118" s="13">
        <f>'Per Minute Revenue'!H118</f>
        <v>0</v>
      </c>
      <c r="Y118" s="12">
        <f>'Per Minute Revenue'!I118</f>
        <v>0</v>
      </c>
      <c r="Z118" s="12">
        <f>'Per Minute Revenue'!J118</f>
        <v>0</v>
      </c>
      <c r="AA118">
        <v>1</v>
      </c>
      <c r="AB118" s="12">
        <f t="shared" si="0"/>
        <v>0</v>
      </c>
    </row>
    <row r="119" spans="3:28" x14ac:dyDescent="0.25">
      <c r="C119" s="72"/>
      <c r="D119" s="102"/>
      <c r="E119" s="73"/>
      <c r="F119" s="73"/>
      <c r="G119" s="102"/>
      <c r="H119" s="76"/>
      <c r="I119" s="75"/>
      <c r="J119" s="75"/>
      <c r="Q119" s="20" t="str">
        <f>'Filing Information'!$O$2</f>
        <v>_0</v>
      </c>
      <c r="R119" t="e">
        <f>VLOOKUP('Per Minute Revenue'!C119,'Filing Information'!$B$47:$C$102, 2, 0)</f>
        <v>#N/A</v>
      </c>
      <c r="S119" t="e">
        <f>VLOOKUP('Per Minute Revenue'!D119, $N$2:$O$4, 2, 0)</f>
        <v>#N/A</v>
      </c>
      <c r="T119" s="7">
        <f>'Per Minute Revenue'!E119</f>
        <v>0</v>
      </c>
      <c r="U119" s="7">
        <f>'Flat Rate Revenue'!H119</f>
        <v>0</v>
      </c>
      <c r="V119" s="11">
        <v>2</v>
      </c>
      <c r="W119">
        <f>IF('Per Minute Revenue'!G119="Session", 1, 2)</f>
        <v>2</v>
      </c>
      <c r="X119" s="13">
        <f>'Per Minute Revenue'!H119</f>
        <v>0</v>
      </c>
      <c r="Y119" s="12">
        <f>'Per Minute Revenue'!I119</f>
        <v>0</v>
      </c>
      <c r="Z119" s="12">
        <f>'Per Minute Revenue'!J119</f>
        <v>0</v>
      </c>
      <c r="AA119">
        <v>1</v>
      </c>
      <c r="AB119" s="12">
        <f t="shared" si="0"/>
        <v>0</v>
      </c>
    </row>
    <row r="120" spans="3:28" x14ac:dyDescent="0.25">
      <c r="C120" s="72"/>
      <c r="D120" s="102"/>
      <c r="E120" s="73"/>
      <c r="F120" s="73"/>
      <c r="G120" s="102"/>
      <c r="H120" s="76"/>
      <c r="I120" s="75"/>
      <c r="J120" s="75"/>
      <c r="Q120" s="20" t="str">
        <f>'Filing Information'!$O$2</f>
        <v>_0</v>
      </c>
      <c r="R120" t="e">
        <f>VLOOKUP('Per Minute Revenue'!C120,'Filing Information'!$B$47:$C$102, 2, 0)</f>
        <v>#N/A</v>
      </c>
      <c r="S120" t="e">
        <f>VLOOKUP('Per Minute Revenue'!D120, $N$2:$O$4, 2, 0)</f>
        <v>#N/A</v>
      </c>
      <c r="T120" s="7">
        <f>'Per Minute Revenue'!E120</f>
        <v>0</v>
      </c>
      <c r="U120" s="7">
        <f>'Flat Rate Revenue'!H120</f>
        <v>0</v>
      </c>
      <c r="V120" s="11">
        <v>2</v>
      </c>
      <c r="W120">
        <f>IF('Per Minute Revenue'!G120="Session", 1, 2)</f>
        <v>2</v>
      </c>
      <c r="X120" s="13">
        <f>'Per Minute Revenue'!H120</f>
        <v>0</v>
      </c>
      <c r="Y120" s="12">
        <f>'Per Minute Revenue'!I120</f>
        <v>0</v>
      </c>
      <c r="Z120" s="12">
        <f>'Per Minute Revenue'!J120</f>
        <v>0</v>
      </c>
      <c r="AA120">
        <v>1</v>
      </c>
      <c r="AB120" s="12">
        <f t="shared" si="0"/>
        <v>0</v>
      </c>
    </row>
    <row r="121" spans="3:28" x14ac:dyDescent="0.25">
      <c r="C121" s="72"/>
      <c r="D121" s="102"/>
      <c r="E121" s="73"/>
      <c r="F121" s="73"/>
      <c r="G121" s="102"/>
      <c r="H121" s="76"/>
      <c r="I121" s="75"/>
      <c r="J121" s="75"/>
      <c r="Q121" s="20" t="str">
        <f>'Filing Information'!$O$2</f>
        <v>_0</v>
      </c>
      <c r="R121" t="e">
        <f>VLOOKUP('Per Minute Revenue'!C121,'Filing Information'!$B$47:$C$102, 2, 0)</f>
        <v>#N/A</v>
      </c>
      <c r="S121" t="e">
        <f>VLOOKUP('Per Minute Revenue'!D121, $N$2:$O$4, 2, 0)</f>
        <v>#N/A</v>
      </c>
      <c r="T121" s="7">
        <f>'Per Minute Revenue'!E121</f>
        <v>0</v>
      </c>
      <c r="U121" s="7">
        <f>'Flat Rate Revenue'!H121</f>
        <v>0</v>
      </c>
      <c r="V121" s="11">
        <v>2</v>
      </c>
      <c r="W121">
        <f>IF('Per Minute Revenue'!G121="Session", 1, 2)</f>
        <v>2</v>
      </c>
      <c r="X121" s="13">
        <f>'Per Minute Revenue'!H121</f>
        <v>0</v>
      </c>
      <c r="Y121" s="12">
        <f>'Per Minute Revenue'!I121</f>
        <v>0</v>
      </c>
      <c r="Z121" s="12">
        <f>'Per Minute Revenue'!J121</f>
        <v>0</v>
      </c>
      <c r="AA121">
        <v>1</v>
      </c>
      <c r="AB121" s="12">
        <f t="shared" si="0"/>
        <v>0</v>
      </c>
    </row>
    <row r="122" spans="3:28" x14ac:dyDescent="0.25">
      <c r="C122" s="72"/>
      <c r="D122" s="102"/>
      <c r="E122" s="73"/>
      <c r="F122" s="73"/>
      <c r="G122" s="102"/>
      <c r="H122" s="76"/>
      <c r="I122" s="75"/>
      <c r="J122" s="75"/>
      <c r="Q122" s="20" t="str">
        <f>'Filing Information'!$O$2</f>
        <v>_0</v>
      </c>
      <c r="R122" t="e">
        <f>VLOOKUP('Per Minute Revenue'!C122,'Filing Information'!$B$47:$C$102, 2, 0)</f>
        <v>#N/A</v>
      </c>
      <c r="S122" t="e">
        <f>VLOOKUP('Per Minute Revenue'!D122, $N$2:$O$4, 2, 0)</f>
        <v>#N/A</v>
      </c>
      <c r="T122" s="7">
        <f>'Per Minute Revenue'!E122</f>
        <v>0</v>
      </c>
      <c r="U122" s="7">
        <f>'Flat Rate Revenue'!H122</f>
        <v>0</v>
      </c>
      <c r="V122" s="11">
        <v>2</v>
      </c>
      <c r="W122">
        <f>IF('Per Minute Revenue'!G122="Session", 1, 2)</f>
        <v>2</v>
      </c>
      <c r="X122" s="13">
        <f>'Per Minute Revenue'!H122</f>
        <v>0</v>
      </c>
      <c r="Y122" s="12">
        <f>'Per Minute Revenue'!I122</f>
        <v>0</v>
      </c>
      <c r="Z122" s="12">
        <f>'Per Minute Revenue'!J122</f>
        <v>0</v>
      </c>
      <c r="AA122">
        <v>1</v>
      </c>
      <c r="AB122" s="12">
        <f t="shared" si="0"/>
        <v>0</v>
      </c>
    </row>
    <row r="123" spans="3:28" x14ac:dyDescent="0.25">
      <c r="C123" s="72"/>
      <c r="D123" s="102"/>
      <c r="E123" s="73"/>
      <c r="F123" s="73"/>
      <c r="G123" s="102"/>
      <c r="H123" s="76"/>
      <c r="I123" s="75"/>
      <c r="J123" s="75"/>
      <c r="Q123" s="20" t="str">
        <f>'Filing Information'!$O$2</f>
        <v>_0</v>
      </c>
      <c r="R123" t="e">
        <f>VLOOKUP('Per Minute Revenue'!C123,'Filing Information'!$B$47:$C$102, 2, 0)</f>
        <v>#N/A</v>
      </c>
      <c r="S123" t="e">
        <f>VLOOKUP('Per Minute Revenue'!D123, $N$2:$O$4, 2, 0)</f>
        <v>#N/A</v>
      </c>
      <c r="T123" s="7">
        <f>'Per Minute Revenue'!E123</f>
        <v>0</v>
      </c>
      <c r="U123" s="7">
        <f>'Flat Rate Revenue'!H123</f>
        <v>0</v>
      </c>
      <c r="V123" s="11">
        <v>2</v>
      </c>
      <c r="W123">
        <f>IF('Per Minute Revenue'!G123="Session", 1, 2)</f>
        <v>2</v>
      </c>
      <c r="X123" s="13">
        <f>'Per Minute Revenue'!H123</f>
        <v>0</v>
      </c>
      <c r="Y123" s="12">
        <f>'Per Minute Revenue'!I123</f>
        <v>0</v>
      </c>
      <c r="Z123" s="12">
        <f>'Per Minute Revenue'!J123</f>
        <v>0</v>
      </c>
      <c r="AA123">
        <v>1</v>
      </c>
      <c r="AB123" s="12">
        <f t="shared" si="0"/>
        <v>0</v>
      </c>
    </row>
    <row r="124" spans="3:28" x14ac:dyDescent="0.25">
      <c r="C124" s="72"/>
      <c r="D124" s="102"/>
      <c r="E124" s="73"/>
      <c r="F124" s="73"/>
      <c r="G124" s="102"/>
      <c r="H124" s="76"/>
      <c r="I124" s="75"/>
      <c r="J124" s="75"/>
      <c r="Q124" s="20" t="str">
        <f>'Filing Information'!$O$2</f>
        <v>_0</v>
      </c>
      <c r="R124" t="e">
        <f>VLOOKUP('Per Minute Revenue'!C124,'Filing Information'!$B$47:$C$102, 2, 0)</f>
        <v>#N/A</v>
      </c>
      <c r="S124" t="e">
        <f>VLOOKUP('Per Minute Revenue'!D124, $N$2:$O$4, 2, 0)</f>
        <v>#N/A</v>
      </c>
      <c r="T124" s="7">
        <f>'Per Minute Revenue'!E124</f>
        <v>0</v>
      </c>
      <c r="U124" s="7">
        <f>'Flat Rate Revenue'!H124</f>
        <v>0</v>
      </c>
      <c r="V124" s="11">
        <v>2</v>
      </c>
      <c r="W124">
        <f>IF('Per Minute Revenue'!G124="Session", 1, 2)</f>
        <v>2</v>
      </c>
      <c r="X124" s="13">
        <f>'Per Minute Revenue'!H124</f>
        <v>0</v>
      </c>
      <c r="Y124" s="12">
        <f>'Per Minute Revenue'!I124</f>
        <v>0</v>
      </c>
      <c r="Z124" s="12">
        <f>'Per Minute Revenue'!J124</f>
        <v>0</v>
      </c>
      <c r="AA124">
        <v>1</v>
      </c>
      <c r="AB124" s="12">
        <f t="shared" si="0"/>
        <v>0</v>
      </c>
    </row>
    <row r="125" spans="3:28" x14ac:dyDescent="0.25">
      <c r="C125" s="72"/>
      <c r="D125" s="102"/>
      <c r="E125" s="73"/>
      <c r="F125" s="73"/>
      <c r="G125" s="102"/>
      <c r="H125" s="76"/>
      <c r="I125" s="75"/>
      <c r="J125" s="75"/>
      <c r="Q125" s="20" t="str">
        <f>'Filing Information'!$O$2</f>
        <v>_0</v>
      </c>
      <c r="R125" t="e">
        <f>VLOOKUP('Per Minute Revenue'!C125,'Filing Information'!$B$47:$C$102, 2, 0)</f>
        <v>#N/A</v>
      </c>
      <c r="S125" t="e">
        <f>VLOOKUP('Per Minute Revenue'!D125, $N$2:$O$4, 2, 0)</f>
        <v>#N/A</v>
      </c>
      <c r="T125" s="7">
        <f>'Per Minute Revenue'!E125</f>
        <v>0</v>
      </c>
      <c r="U125" s="7">
        <f>'Flat Rate Revenue'!H125</f>
        <v>0</v>
      </c>
      <c r="V125" s="11">
        <v>2</v>
      </c>
      <c r="W125">
        <f>IF('Per Minute Revenue'!G125="Session", 1, 2)</f>
        <v>2</v>
      </c>
      <c r="X125" s="13">
        <f>'Per Minute Revenue'!H125</f>
        <v>0</v>
      </c>
      <c r="Y125" s="12">
        <f>'Per Minute Revenue'!I125</f>
        <v>0</v>
      </c>
      <c r="Z125" s="12">
        <f>'Per Minute Revenue'!J125</f>
        <v>0</v>
      </c>
      <c r="AA125">
        <v>1</v>
      </c>
      <c r="AB125" s="12">
        <f t="shared" si="0"/>
        <v>0</v>
      </c>
    </row>
    <row r="126" spans="3:28" x14ac:dyDescent="0.25">
      <c r="C126" s="72"/>
      <c r="D126" s="102"/>
      <c r="E126" s="73"/>
      <c r="F126" s="73"/>
      <c r="G126" s="102"/>
      <c r="H126" s="76"/>
      <c r="I126" s="75"/>
      <c r="J126" s="75"/>
      <c r="Q126" s="20" t="str">
        <f>'Filing Information'!$O$2</f>
        <v>_0</v>
      </c>
      <c r="R126" t="e">
        <f>VLOOKUP('Per Minute Revenue'!C126,'Filing Information'!$B$47:$C$102, 2, 0)</f>
        <v>#N/A</v>
      </c>
      <c r="S126" t="e">
        <f>VLOOKUP('Per Minute Revenue'!D126, $N$2:$O$4, 2, 0)</f>
        <v>#N/A</v>
      </c>
      <c r="T126" s="7">
        <f>'Per Minute Revenue'!E126</f>
        <v>0</v>
      </c>
      <c r="U126" s="7">
        <f>'Flat Rate Revenue'!H126</f>
        <v>0</v>
      </c>
      <c r="V126" s="11">
        <v>2</v>
      </c>
      <c r="W126">
        <f>IF('Per Minute Revenue'!G126="Session", 1, 2)</f>
        <v>2</v>
      </c>
      <c r="X126" s="13">
        <f>'Per Minute Revenue'!H126</f>
        <v>0</v>
      </c>
      <c r="Y126" s="12">
        <f>'Per Minute Revenue'!I126</f>
        <v>0</v>
      </c>
      <c r="Z126" s="12">
        <f>'Per Minute Revenue'!J126</f>
        <v>0</v>
      </c>
      <c r="AA126">
        <v>1</v>
      </c>
      <c r="AB126" s="12">
        <f t="shared" si="0"/>
        <v>0</v>
      </c>
    </row>
    <row r="127" spans="3:28" x14ac:dyDescent="0.25">
      <c r="C127" s="72"/>
      <c r="D127" s="102"/>
      <c r="E127" s="73"/>
      <c r="F127" s="73"/>
      <c r="G127" s="102"/>
      <c r="H127" s="76"/>
      <c r="I127" s="75"/>
      <c r="J127" s="75"/>
      <c r="Q127" s="20" t="str">
        <f>'Filing Information'!$O$2</f>
        <v>_0</v>
      </c>
      <c r="R127" t="e">
        <f>VLOOKUP('Per Minute Revenue'!C127,'Filing Information'!$B$47:$C$102, 2, 0)</f>
        <v>#N/A</v>
      </c>
      <c r="S127" t="e">
        <f>VLOOKUP('Per Minute Revenue'!D127, $N$2:$O$4, 2, 0)</f>
        <v>#N/A</v>
      </c>
      <c r="T127" s="7">
        <f>'Per Minute Revenue'!E127</f>
        <v>0</v>
      </c>
      <c r="U127" s="7">
        <f>'Flat Rate Revenue'!H127</f>
        <v>0</v>
      </c>
      <c r="V127" s="11">
        <v>2</v>
      </c>
      <c r="W127">
        <f>IF('Per Minute Revenue'!G127="Session", 1, 2)</f>
        <v>2</v>
      </c>
      <c r="X127" s="13">
        <f>'Per Minute Revenue'!H127</f>
        <v>0</v>
      </c>
      <c r="Y127" s="12">
        <f>'Per Minute Revenue'!I127</f>
        <v>0</v>
      </c>
      <c r="Z127" s="12">
        <f>'Per Minute Revenue'!J127</f>
        <v>0</v>
      </c>
      <c r="AA127">
        <v>1</v>
      </c>
      <c r="AB127" s="12">
        <f t="shared" si="0"/>
        <v>0</v>
      </c>
    </row>
    <row r="128" spans="3:28" x14ac:dyDescent="0.25">
      <c r="C128" s="72"/>
      <c r="D128" s="102"/>
      <c r="E128" s="73"/>
      <c r="F128" s="73"/>
      <c r="G128" s="102"/>
      <c r="H128" s="76"/>
      <c r="I128" s="75"/>
      <c r="J128" s="75"/>
      <c r="Q128" s="20" t="str">
        <f>'Filing Information'!$O$2</f>
        <v>_0</v>
      </c>
      <c r="R128" t="e">
        <f>VLOOKUP('Per Minute Revenue'!C128,'Filing Information'!$B$47:$C$102, 2, 0)</f>
        <v>#N/A</v>
      </c>
      <c r="S128" t="e">
        <f>VLOOKUP('Per Minute Revenue'!D128, $N$2:$O$4, 2, 0)</f>
        <v>#N/A</v>
      </c>
      <c r="T128" s="7">
        <f>'Per Minute Revenue'!E128</f>
        <v>0</v>
      </c>
      <c r="U128" s="7">
        <f>'Flat Rate Revenue'!H128</f>
        <v>0</v>
      </c>
      <c r="V128" s="11">
        <v>2</v>
      </c>
      <c r="W128">
        <f>IF('Per Minute Revenue'!G128="Session", 1, 2)</f>
        <v>2</v>
      </c>
      <c r="X128" s="13">
        <f>'Per Minute Revenue'!H128</f>
        <v>0</v>
      </c>
      <c r="Y128" s="12">
        <f>'Per Minute Revenue'!I128</f>
        <v>0</v>
      </c>
      <c r="Z128" s="12">
        <f>'Per Minute Revenue'!J128</f>
        <v>0</v>
      </c>
      <c r="AA128">
        <v>1</v>
      </c>
      <c r="AB128" s="12">
        <f t="shared" ref="AB128:AB191" si="1">IF(W128=1,Z128,Y128)*X128</f>
        <v>0</v>
      </c>
    </row>
    <row r="129" spans="3:28" x14ac:dyDescent="0.25">
      <c r="C129" s="72"/>
      <c r="D129" s="102"/>
      <c r="E129" s="73"/>
      <c r="F129" s="73"/>
      <c r="G129" s="102"/>
      <c r="H129" s="76"/>
      <c r="I129" s="75"/>
      <c r="J129" s="75"/>
      <c r="Q129" s="20" t="str">
        <f>'Filing Information'!$O$2</f>
        <v>_0</v>
      </c>
      <c r="R129" t="e">
        <f>VLOOKUP('Per Minute Revenue'!C129,'Filing Information'!$B$47:$C$102, 2, 0)</f>
        <v>#N/A</v>
      </c>
      <c r="S129" t="e">
        <f>VLOOKUP('Per Minute Revenue'!D129, $N$2:$O$4, 2, 0)</f>
        <v>#N/A</v>
      </c>
      <c r="T129" s="7">
        <f>'Per Minute Revenue'!E129</f>
        <v>0</v>
      </c>
      <c r="U129" s="7">
        <f>'Flat Rate Revenue'!H129</f>
        <v>0</v>
      </c>
      <c r="V129" s="11">
        <v>2</v>
      </c>
      <c r="W129">
        <f>IF('Per Minute Revenue'!G129="Session", 1, 2)</f>
        <v>2</v>
      </c>
      <c r="X129" s="13">
        <f>'Per Minute Revenue'!H129</f>
        <v>0</v>
      </c>
      <c r="Y129" s="12">
        <f>'Per Minute Revenue'!I129</f>
        <v>0</v>
      </c>
      <c r="Z129" s="12">
        <f>'Per Minute Revenue'!J129</f>
        <v>0</v>
      </c>
      <c r="AA129">
        <v>1</v>
      </c>
      <c r="AB129" s="12">
        <f t="shared" si="1"/>
        <v>0</v>
      </c>
    </row>
    <row r="130" spans="3:28" x14ac:dyDescent="0.25">
      <c r="C130" s="72"/>
      <c r="D130" s="102"/>
      <c r="E130" s="73"/>
      <c r="F130" s="73"/>
      <c r="G130" s="102"/>
      <c r="H130" s="76"/>
      <c r="I130" s="75"/>
      <c r="J130" s="75"/>
      <c r="Q130" s="20" t="str">
        <f>'Filing Information'!$O$2</f>
        <v>_0</v>
      </c>
      <c r="R130" t="e">
        <f>VLOOKUP('Per Minute Revenue'!C130,'Filing Information'!$B$47:$C$102, 2, 0)</f>
        <v>#N/A</v>
      </c>
      <c r="S130" t="e">
        <f>VLOOKUP('Per Minute Revenue'!D130, $N$2:$O$4, 2, 0)</f>
        <v>#N/A</v>
      </c>
      <c r="T130" s="7">
        <f>'Per Minute Revenue'!E130</f>
        <v>0</v>
      </c>
      <c r="U130" s="7">
        <f>'Flat Rate Revenue'!H130</f>
        <v>0</v>
      </c>
      <c r="V130" s="11">
        <v>2</v>
      </c>
      <c r="W130">
        <f>IF('Per Minute Revenue'!G130="Session", 1, 2)</f>
        <v>2</v>
      </c>
      <c r="X130" s="13">
        <f>'Per Minute Revenue'!H130</f>
        <v>0</v>
      </c>
      <c r="Y130" s="12">
        <f>'Per Minute Revenue'!I130</f>
        <v>0</v>
      </c>
      <c r="Z130" s="12">
        <f>'Per Minute Revenue'!J130</f>
        <v>0</v>
      </c>
      <c r="AA130">
        <v>1</v>
      </c>
      <c r="AB130" s="12">
        <f t="shared" si="1"/>
        <v>0</v>
      </c>
    </row>
    <row r="131" spans="3:28" x14ac:dyDescent="0.25">
      <c r="C131" s="72"/>
      <c r="D131" s="102"/>
      <c r="E131" s="73"/>
      <c r="F131" s="73"/>
      <c r="G131" s="102"/>
      <c r="H131" s="76"/>
      <c r="I131" s="75"/>
      <c r="J131" s="75"/>
      <c r="Q131" s="20" t="str">
        <f>'Filing Information'!$O$2</f>
        <v>_0</v>
      </c>
      <c r="R131" t="e">
        <f>VLOOKUP('Per Minute Revenue'!C131,'Filing Information'!$B$47:$C$102, 2, 0)</f>
        <v>#N/A</v>
      </c>
      <c r="S131" t="e">
        <f>VLOOKUP('Per Minute Revenue'!D131, $N$2:$O$4, 2, 0)</f>
        <v>#N/A</v>
      </c>
      <c r="T131" s="7">
        <f>'Per Minute Revenue'!E131</f>
        <v>0</v>
      </c>
      <c r="U131" s="7">
        <f>'Flat Rate Revenue'!H131</f>
        <v>0</v>
      </c>
      <c r="V131" s="11">
        <v>2</v>
      </c>
      <c r="W131">
        <f>IF('Per Minute Revenue'!G131="Session", 1, 2)</f>
        <v>2</v>
      </c>
      <c r="X131" s="13">
        <f>'Per Minute Revenue'!H131</f>
        <v>0</v>
      </c>
      <c r="Y131" s="12">
        <f>'Per Minute Revenue'!I131</f>
        <v>0</v>
      </c>
      <c r="Z131" s="12">
        <f>'Per Minute Revenue'!J131</f>
        <v>0</v>
      </c>
      <c r="AA131">
        <v>1</v>
      </c>
      <c r="AB131" s="12">
        <f t="shared" si="1"/>
        <v>0</v>
      </c>
    </row>
    <row r="132" spans="3:28" x14ac:dyDescent="0.25">
      <c r="C132" s="72"/>
      <c r="D132" s="102"/>
      <c r="E132" s="73"/>
      <c r="F132" s="73"/>
      <c r="G132" s="102"/>
      <c r="H132" s="76"/>
      <c r="I132" s="75"/>
      <c r="J132" s="75"/>
      <c r="Q132" s="20" t="str">
        <f>'Filing Information'!$O$2</f>
        <v>_0</v>
      </c>
      <c r="R132" t="e">
        <f>VLOOKUP('Per Minute Revenue'!C132,'Filing Information'!$B$47:$C$102, 2, 0)</f>
        <v>#N/A</v>
      </c>
      <c r="S132" t="e">
        <f>VLOOKUP('Per Minute Revenue'!D132, $N$2:$O$4, 2, 0)</f>
        <v>#N/A</v>
      </c>
      <c r="T132" s="7">
        <f>'Per Minute Revenue'!E132</f>
        <v>0</v>
      </c>
      <c r="U132" s="7">
        <f>'Flat Rate Revenue'!H132</f>
        <v>0</v>
      </c>
      <c r="V132" s="11">
        <v>2</v>
      </c>
      <c r="W132">
        <f>IF('Per Minute Revenue'!G132="Session", 1, 2)</f>
        <v>2</v>
      </c>
      <c r="X132" s="13">
        <f>'Per Minute Revenue'!H132</f>
        <v>0</v>
      </c>
      <c r="Y132" s="12">
        <f>'Per Minute Revenue'!I132</f>
        <v>0</v>
      </c>
      <c r="Z132" s="12">
        <f>'Per Minute Revenue'!J132</f>
        <v>0</v>
      </c>
      <c r="AA132">
        <v>1</v>
      </c>
      <c r="AB132" s="12">
        <f t="shared" si="1"/>
        <v>0</v>
      </c>
    </row>
    <row r="133" spans="3:28" x14ac:dyDescent="0.25">
      <c r="C133" s="72"/>
      <c r="D133" s="102"/>
      <c r="E133" s="73"/>
      <c r="F133" s="73"/>
      <c r="G133" s="102"/>
      <c r="H133" s="76"/>
      <c r="I133" s="75"/>
      <c r="J133" s="75"/>
      <c r="Q133" s="20" t="str">
        <f>'Filing Information'!$O$2</f>
        <v>_0</v>
      </c>
      <c r="R133" t="e">
        <f>VLOOKUP('Per Minute Revenue'!C133,'Filing Information'!$B$47:$C$102, 2, 0)</f>
        <v>#N/A</v>
      </c>
      <c r="S133" t="e">
        <f>VLOOKUP('Per Minute Revenue'!D133, $N$2:$O$4, 2, 0)</f>
        <v>#N/A</v>
      </c>
      <c r="T133" s="7">
        <f>'Per Minute Revenue'!E133</f>
        <v>0</v>
      </c>
      <c r="U133" s="7">
        <f>'Flat Rate Revenue'!H133</f>
        <v>0</v>
      </c>
      <c r="V133" s="11">
        <v>2</v>
      </c>
      <c r="W133">
        <f>IF('Per Minute Revenue'!G133="Session", 1, 2)</f>
        <v>2</v>
      </c>
      <c r="X133" s="13">
        <f>'Per Minute Revenue'!H133</f>
        <v>0</v>
      </c>
      <c r="Y133" s="12">
        <f>'Per Minute Revenue'!I133</f>
        <v>0</v>
      </c>
      <c r="Z133" s="12">
        <f>'Per Minute Revenue'!J133</f>
        <v>0</v>
      </c>
      <c r="AA133">
        <v>1</v>
      </c>
      <c r="AB133" s="12">
        <f t="shared" si="1"/>
        <v>0</v>
      </c>
    </row>
    <row r="134" spans="3:28" x14ac:dyDescent="0.25">
      <c r="C134" s="72"/>
      <c r="D134" s="102"/>
      <c r="E134" s="73"/>
      <c r="F134" s="73"/>
      <c r="G134" s="102"/>
      <c r="H134" s="76"/>
      <c r="I134" s="75"/>
      <c r="J134" s="75"/>
      <c r="Q134" s="20" t="str">
        <f>'Filing Information'!$O$2</f>
        <v>_0</v>
      </c>
      <c r="R134" t="e">
        <f>VLOOKUP('Per Minute Revenue'!C134,'Filing Information'!$B$47:$C$102, 2, 0)</f>
        <v>#N/A</v>
      </c>
      <c r="S134" t="e">
        <f>VLOOKUP('Per Minute Revenue'!D134, $N$2:$O$4, 2, 0)</f>
        <v>#N/A</v>
      </c>
      <c r="T134" s="7">
        <f>'Per Minute Revenue'!E134</f>
        <v>0</v>
      </c>
      <c r="U134" s="7">
        <f>'Flat Rate Revenue'!H134</f>
        <v>0</v>
      </c>
      <c r="V134" s="11">
        <v>2</v>
      </c>
      <c r="W134">
        <f>IF('Per Minute Revenue'!G134="Session", 1, 2)</f>
        <v>2</v>
      </c>
      <c r="X134" s="13">
        <f>'Per Minute Revenue'!H134</f>
        <v>0</v>
      </c>
      <c r="Y134" s="12">
        <f>'Per Minute Revenue'!I134</f>
        <v>0</v>
      </c>
      <c r="Z134" s="12">
        <f>'Per Minute Revenue'!J134</f>
        <v>0</v>
      </c>
      <c r="AA134">
        <v>1</v>
      </c>
      <c r="AB134" s="12">
        <f t="shared" si="1"/>
        <v>0</v>
      </c>
    </row>
    <row r="135" spans="3:28" x14ac:dyDescent="0.25">
      <c r="C135" s="72"/>
      <c r="D135" s="102"/>
      <c r="E135" s="73"/>
      <c r="F135" s="73"/>
      <c r="G135" s="102"/>
      <c r="H135" s="76"/>
      <c r="I135" s="75"/>
      <c r="J135" s="75"/>
      <c r="Q135" s="20" t="str">
        <f>'Filing Information'!$O$2</f>
        <v>_0</v>
      </c>
      <c r="R135" t="e">
        <f>VLOOKUP('Per Minute Revenue'!C135,'Filing Information'!$B$47:$C$102, 2, 0)</f>
        <v>#N/A</v>
      </c>
      <c r="S135" t="e">
        <f>VLOOKUP('Per Minute Revenue'!D135, $N$2:$O$4, 2, 0)</f>
        <v>#N/A</v>
      </c>
      <c r="T135" s="7">
        <f>'Per Minute Revenue'!E135</f>
        <v>0</v>
      </c>
      <c r="U135" s="7">
        <f>'Flat Rate Revenue'!H135</f>
        <v>0</v>
      </c>
      <c r="V135" s="11">
        <v>2</v>
      </c>
      <c r="W135">
        <f>IF('Per Minute Revenue'!G135="Session", 1, 2)</f>
        <v>2</v>
      </c>
      <c r="X135" s="13">
        <f>'Per Minute Revenue'!H135</f>
        <v>0</v>
      </c>
      <c r="Y135" s="12">
        <f>'Per Minute Revenue'!I135</f>
        <v>0</v>
      </c>
      <c r="Z135" s="12">
        <f>'Per Minute Revenue'!J135</f>
        <v>0</v>
      </c>
      <c r="AA135">
        <v>1</v>
      </c>
      <c r="AB135" s="12">
        <f t="shared" si="1"/>
        <v>0</v>
      </c>
    </row>
    <row r="136" spans="3:28" x14ac:dyDescent="0.25">
      <c r="C136" s="72"/>
      <c r="D136" s="102"/>
      <c r="E136" s="73"/>
      <c r="F136" s="73"/>
      <c r="G136" s="102"/>
      <c r="H136" s="76"/>
      <c r="I136" s="75"/>
      <c r="J136" s="75"/>
      <c r="Q136" s="20" t="str">
        <f>'Filing Information'!$O$2</f>
        <v>_0</v>
      </c>
      <c r="R136" t="e">
        <f>VLOOKUP('Per Minute Revenue'!C136,'Filing Information'!$B$47:$C$102, 2, 0)</f>
        <v>#N/A</v>
      </c>
      <c r="S136" t="e">
        <f>VLOOKUP('Per Minute Revenue'!D136, $N$2:$O$4, 2, 0)</f>
        <v>#N/A</v>
      </c>
      <c r="T136" s="7">
        <f>'Per Minute Revenue'!E136</f>
        <v>0</v>
      </c>
      <c r="U136" s="7">
        <f>'Flat Rate Revenue'!H136</f>
        <v>0</v>
      </c>
      <c r="V136" s="11">
        <v>2</v>
      </c>
      <c r="W136">
        <f>IF('Per Minute Revenue'!G136="Session", 1, 2)</f>
        <v>2</v>
      </c>
      <c r="X136" s="13">
        <f>'Per Minute Revenue'!H136</f>
        <v>0</v>
      </c>
      <c r="Y136" s="12">
        <f>'Per Minute Revenue'!I136</f>
        <v>0</v>
      </c>
      <c r="Z136" s="12">
        <f>'Per Minute Revenue'!J136</f>
        <v>0</v>
      </c>
      <c r="AA136">
        <v>1</v>
      </c>
      <c r="AB136" s="12">
        <f t="shared" si="1"/>
        <v>0</v>
      </c>
    </row>
    <row r="137" spans="3:28" x14ac:dyDescent="0.25">
      <c r="C137" s="72"/>
      <c r="D137" s="102"/>
      <c r="E137" s="73"/>
      <c r="F137" s="73"/>
      <c r="G137" s="102"/>
      <c r="H137" s="76"/>
      <c r="I137" s="75"/>
      <c r="J137" s="75"/>
      <c r="Q137" s="20" t="str">
        <f>'Filing Information'!$O$2</f>
        <v>_0</v>
      </c>
      <c r="R137" t="e">
        <f>VLOOKUP('Per Minute Revenue'!C137,'Filing Information'!$B$47:$C$102, 2, 0)</f>
        <v>#N/A</v>
      </c>
      <c r="S137" t="e">
        <f>VLOOKUP('Per Minute Revenue'!D137, $N$2:$O$4, 2, 0)</f>
        <v>#N/A</v>
      </c>
      <c r="T137" s="7">
        <f>'Per Minute Revenue'!E137</f>
        <v>0</v>
      </c>
      <c r="U137" s="7">
        <f>'Flat Rate Revenue'!H137</f>
        <v>0</v>
      </c>
      <c r="V137" s="11">
        <v>2</v>
      </c>
      <c r="W137">
        <f>IF('Per Minute Revenue'!G137="Session", 1, 2)</f>
        <v>2</v>
      </c>
      <c r="X137" s="13">
        <f>'Per Minute Revenue'!H137</f>
        <v>0</v>
      </c>
      <c r="Y137" s="12">
        <f>'Per Minute Revenue'!I137</f>
        <v>0</v>
      </c>
      <c r="Z137" s="12">
        <f>'Per Minute Revenue'!J137</f>
        <v>0</v>
      </c>
      <c r="AA137">
        <v>1</v>
      </c>
      <c r="AB137" s="12">
        <f t="shared" si="1"/>
        <v>0</v>
      </c>
    </row>
    <row r="138" spans="3:28" x14ac:dyDescent="0.25">
      <c r="C138" s="72"/>
      <c r="D138" s="102"/>
      <c r="E138" s="73"/>
      <c r="F138" s="73"/>
      <c r="G138" s="102"/>
      <c r="H138" s="76"/>
      <c r="I138" s="75"/>
      <c r="J138" s="75"/>
      <c r="Q138" s="20" t="str">
        <f>'Filing Information'!$O$2</f>
        <v>_0</v>
      </c>
      <c r="R138" t="e">
        <f>VLOOKUP('Per Minute Revenue'!C138,'Filing Information'!$B$47:$C$102, 2, 0)</f>
        <v>#N/A</v>
      </c>
      <c r="S138" t="e">
        <f>VLOOKUP('Per Minute Revenue'!D138, $N$2:$O$4, 2, 0)</f>
        <v>#N/A</v>
      </c>
      <c r="T138" s="7">
        <f>'Per Minute Revenue'!E138</f>
        <v>0</v>
      </c>
      <c r="U138" s="7">
        <f>'Flat Rate Revenue'!H138</f>
        <v>0</v>
      </c>
      <c r="V138" s="11">
        <v>2</v>
      </c>
      <c r="W138">
        <f>IF('Per Minute Revenue'!G138="Session", 1, 2)</f>
        <v>2</v>
      </c>
      <c r="X138" s="13">
        <f>'Per Minute Revenue'!H138</f>
        <v>0</v>
      </c>
      <c r="Y138" s="12">
        <f>'Per Minute Revenue'!I138</f>
        <v>0</v>
      </c>
      <c r="Z138" s="12">
        <f>'Per Minute Revenue'!J138</f>
        <v>0</v>
      </c>
      <c r="AA138">
        <v>1</v>
      </c>
      <c r="AB138" s="12">
        <f t="shared" si="1"/>
        <v>0</v>
      </c>
    </row>
    <row r="139" spans="3:28" x14ac:dyDescent="0.25">
      <c r="C139" s="72"/>
      <c r="D139" s="102"/>
      <c r="E139" s="73"/>
      <c r="F139" s="73"/>
      <c r="G139" s="102"/>
      <c r="H139" s="76"/>
      <c r="I139" s="75"/>
      <c r="J139" s="75"/>
      <c r="Q139" s="20" t="str">
        <f>'Filing Information'!$O$2</f>
        <v>_0</v>
      </c>
      <c r="R139" t="e">
        <f>VLOOKUP('Per Minute Revenue'!C139,'Filing Information'!$B$47:$C$102, 2, 0)</f>
        <v>#N/A</v>
      </c>
      <c r="S139" t="e">
        <f>VLOOKUP('Per Minute Revenue'!D139, $N$2:$O$4, 2, 0)</f>
        <v>#N/A</v>
      </c>
      <c r="T139" s="7">
        <f>'Per Minute Revenue'!E139</f>
        <v>0</v>
      </c>
      <c r="U139" s="7">
        <f>'Flat Rate Revenue'!H139</f>
        <v>0</v>
      </c>
      <c r="V139" s="11">
        <v>2</v>
      </c>
      <c r="W139">
        <f>IF('Per Minute Revenue'!G139="Session", 1, 2)</f>
        <v>2</v>
      </c>
      <c r="X139" s="13">
        <f>'Per Minute Revenue'!H139</f>
        <v>0</v>
      </c>
      <c r="Y139" s="12">
        <f>'Per Minute Revenue'!I139</f>
        <v>0</v>
      </c>
      <c r="Z139" s="12">
        <f>'Per Minute Revenue'!J139</f>
        <v>0</v>
      </c>
      <c r="AA139">
        <v>1</v>
      </c>
      <c r="AB139" s="12">
        <f t="shared" si="1"/>
        <v>0</v>
      </c>
    </row>
    <row r="140" spans="3:28" x14ac:dyDescent="0.25">
      <c r="C140" s="72"/>
      <c r="D140" s="102"/>
      <c r="E140" s="73"/>
      <c r="F140" s="73"/>
      <c r="G140" s="102"/>
      <c r="H140" s="76"/>
      <c r="I140" s="75"/>
      <c r="J140" s="75"/>
      <c r="Q140" s="20" t="str">
        <f>'Filing Information'!$O$2</f>
        <v>_0</v>
      </c>
      <c r="R140" t="e">
        <f>VLOOKUP('Per Minute Revenue'!C140,'Filing Information'!$B$47:$C$102, 2, 0)</f>
        <v>#N/A</v>
      </c>
      <c r="S140" t="e">
        <f>VLOOKUP('Per Minute Revenue'!D140, $N$2:$O$4, 2, 0)</f>
        <v>#N/A</v>
      </c>
      <c r="T140" s="7">
        <f>'Per Minute Revenue'!E140</f>
        <v>0</v>
      </c>
      <c r="U140" s="7">
        <f>'Flat Rate Revenue'!H140</f>
        <v>0</v>
      </c>
      <c r="V140" s="11">
        <v>2</v>
      </c>
      <c r="W140">
        <f>IF('Per Minute Revenue'!G140="Session", 1, 2)</f>
        <v>2</v>
      </c>
      <c r="X140" s="13">
        <f>'Per Minute Revenue'!H140</f>
        <v>0</v>
      </c>
      <c r="Y140" s="12">
        <f>'Per Minute Revenue'!I140</f>
        <v>0</v>
      </c>
      <c r="Z140" s="12">
        <f>'Per Minute Revenue'!J140</f>
        <v>0</v>
      </c>
      <c r="AA140">
        <v>1</v>
      </c>
      <c r="AB140" s="12">
        <f t="shared" si="1"/>
        <v>0</v>
      </c>
    </row>
    <row r="141" spans="3:28" x14ac:dyDescent="0.25">
      <c r="C141" s="72"/>
      <c r="D141" s="102"/>
      <c r="E141" s="73"/>
      <c r="F141" s="73"/>
      <c r="G141" s="102"/>
      <c r="H141" s="76"/>
      <c r="I141" s="75"/>
      <c r="J141" s="75"/>
      <c r="Q141" s="20" t="str">
        <f>'Filing Information'!$O$2</f>
        <v>_0</v>
      </c>
      <c r="R141" t="e">
        <f>VLOOKUP('Per Minute Revenue'!C141,'Filing Information'!$B$47:$C$102, 2, 0)</f>
        <v>#N/A</v>
      </c>
      <c r="S141" t="e">
        <f>VLOOKUP('Per Minute Revenue'!D141, $N$2:$O$4, 2, 0)</f>
        <v>#N/A</v>
      </c>
      <c r="T141" s="7">
        <f>'Per Minute Revenue'!E141</f>
        <v>0</v>
      </c>
      <c r="U141" s="7">
        <f>'Flat Rate Revenue'!H141</f>
        <v>0</v>
      </c>
      <c r="V141" s="11">
        <v>2</v>
      </c>
      <c r="W141">
        <f>IF('Per Minute Revenue'!G141="Session", 1, 2)</f>
        <v>2</v>
      </c>
      <c r="X141" s="13">
        <f>'Per Minute Revenue'!H141</f>
        <v>0</v>
      </c>
      <c r="Y141" s="12">
        <f>'Per Minute Revenue'!I141</f>
        <v>0</v>
      </c>
      <c r="Z141" s="12">
        <f>'Per Minute Revenue'!J141</f>
        <v>0</v>
      </c>
      <c r="AA141">
        <v>1</v>
      </c>
      <c r="AB141" s="12">
        <f t="shared" si="1"/>
        <v>0</v>
      </c>
    </row>
    <row r="142" spans="3:28" x14ac:dyDescent="0.25">
      <c r="C142" s="72"/>
      <c r="D142" s="102"/>
      <c r="E142" s="73"/>
      <c r="F142" s="73"/>
      <c r="G142" s="102"/>
      <c r="H142" s="76"/>
      <c r="I142" s="75"/>
      <c r="J142" s="75"/>
      <c r="Q142" s="20" t="str">
        <f>'Filing Information'!$O$2</f>
        <v>_0</v>
      </c>
      <c r="R142" t="e">
        <f>VLOOKUP('Per Minute Revenue'!C142,'Filing Information'!$B$47:$C$102, 2, 0)</f>
        <v>#N/A</v>
      </c>
      <c r="S142" t="e">
        <f>VLOOKUP('Per Minute Revenue'!D142, $N$2:$O$4, 2, 0)</f>
        <v>#N/A</v>
      </c>
      <c r="T142" s="7">
        <f>'Per Minute Revenue'!E142</f>
        <v>0</v>
      </c>
      <c r="U142" s="7">
        <f>'Flat Rate Revenue'!H142</f>
        <v>0</v>
      </c>
      <c r="V142" s="11">
        <v>2</v>
      </c>
      <c r="W142">
        <f>IF('Per Minute Revenue'!G142="Session", 1, 2)</f>
        <v>2</v>
      </c>
      <c r="X142" s="13">
        <f>'Per Minute Revenue'!H142</f>
        <v>0</v>
      </c>
      <c r="Y142" s="12">
        <f>'Per Minute Revenue'!I142</f>
        <v>0</v>
      </c>
      <c r="Z142" s="12">
        <f>'Per Minute Revenue'!J142</f>
        <v>0</v>
      </c>
      <c r="AA142">
        <v>1</v>
      </c>
      <c r="AB142" s="12">
        <f t="shared" si="1"/>
        <v>0</v>
      </c>
    </row>
    <row r="143" spans="3:28" x14ac:dyDescent="0.25">
      <c r="C143" s="72"/>
      <c r="D143" s="102"/>
      <c r="E143" s="73"/>
      <c r="F143" s="73"/>
      <c r="G143" s="102"/>
      <c r="H143" s="76"/>
      <c r="I143" s="75"/>
      <c r="J143" s="75"/>
      <c r="Q143" s="20" t="str">
        <f>'Filing Information'!$O$2</f>
        <v>_0</v>
      </c>
      <c r="R143" t="e">
        <f>VLOOKUP('Per Minute Revenue'!C143,'Filing Information'!$B$47:$C$102, 2, 0)</f>
        <v>#N/A</v>
      </c>
      <c r="S143" t="e">
        <f>VLOOKUP('Per Minute Revenue'!D143, $N$2:$O$4, 2, 0)</f>
        <v>#N/A</v>
      </c>
      <c r="T143" s="7">
        <f>'Per Minute Revenue'!E143</f>
        <v>0</v>
      </c>
      <c r="U143" s="7">
        <f>'Flat Rate Revenue'!H143</f>
        <v>0</v>
      </c>
      <c r="V143" s="11">
        <v>2</v>
      </c>
      <c r="W143">
        <f>IF('Per Minute Revenue'!G143="Session", 1, 2)</f>
        <v>2</v>
      </c>
      <c r="X143" s="13">
        <f>'Per Minute Revenue'!H143</f>
        <v>0</v>
      </c>
      <c r="Y143" s="12">
        <f>'Per Minute Revenue'!I143</f>
        <v>0</v>
      </c>
      <c r="Z143" s="12">
        <f>'Per Minute Revenue'!J143</f>
        <v>0</v>
      </c>
      <c r="AA143">
        <v>1</v>
      </c>
      <c r="AB143" s="12">
        <f t="shared" si="1"/>
        <v>0</v>
      </c>
    </row>
    <row r="144" spans="3:28" x14ac:dyDescent="0.25">
      <c r="C144" s="72"/>
      <c r="D144" s="102"/>
      <c r="E144" s="73"/>
      <c r="F144" s="73"/>
      <c r="G144" s="102"/>
      <c r="H144" s="76"/>
      <c r="I144" s="75"/>
      <c r="J144" s="75"/>
      <c r="Q144" s="20" t="str">
        <f>'Filing Information'!$O$2</f>
        <v>_0</v>
      </c>
      <c r="R144" t="e">
        <f>VLOOKUP('Per Minute Revenue'!C144,'Filing Information'!$B$47:$C$102, 2, 0)</f>
        <v>#N/A</v>
      </c>
      <c r="S144" t="e">
        <f>VLOOKUP('Per Minute Revenue'!D144, $N$2:$O$4, 2, 0)</f>
        <v>#N/A</v>
      </c>
      <c r="T144" s="7">
        <f>'Per Minute Revenue'!E144</f>
        <v>0</v>
      </c>
      <c r="U144" s="7">
        <f>'Flat Rate Revenue'!H144</f>
        <v>0</v>
      </c>
      <c r="V144" s="11">
        <v>2</v>
      </c>
      <c r="W144">
        <f>IF('Per Minute Revenue'!G144="Session", 1, 2)</f>
        <v>2</v>
      </c>
      <c r="X144" s="13">
        <f>'Per Minute Revenue'!H144</f>
        <v>0</v>
      </c>
      <c r="Y144" s="12">
        <f>'Per Minute Revenue'!I144</f>
        <v>0</v>
      </c>
      <c r="Z144" s="12">
        <f>'Per Minute Revenue'!J144</f>
        <v>0</v>
      </c>
      <c r="AA144">
        <v>1</v>
      </c>
      <c r="AB144" s="12">
        <f t="shared" si="1"/>
        <v>0</v>
      </c>
    </row>
    <row r="145" spans="3:28" x14ac:dyDescent="0.25">
      <c r="C145" s="72"/>
      <c r="D145" s="102"/>
      <c r="E145" s="73"/>
      <c r="F145" s="73"/>
      <c r="G145" s="102"/>
      <c r="H145" s="76"/>
      <c r="I145" s="75"/>
      <c r="J145" s="75"/>
      <c r="Q145" s="20" t="str">
        <f>'Filing Information'!$O$2</f>
        <v>_0</v>
      </c>
      <c r="R145" t="e">
        <f>VLOOKUP('Per Minute Revenue'!C145,'Filing Information'!$B$47:$C$102, 2, 0)</f>
        <v>#N/A</v>
      </c>
      <c r="S145" t="e">
        <f>VLOOKUP('Per Minute Revenue'!D145, $N$2:$O$4, 2, 0)</f>
        <v>#N/A</v>
      </c>
      <c r="T145" s="7">
        <f>'Per Minute Revenue'!E145</f>
        <v>0</v>
      </c>
      <c r="U145" s="7">
        <f>'Flat Rate Revenue'!H145</f>
        <v>0</v>
      </c>
      <c r="V145" s="11">
        <v>2</v>
      </c>
      <c r="W145">
        <f>IF('Per Minute Revenue'!G145="Session", 1, 2)</f>
        <v>2</v>
      </c>
      <c r="X145" s="13">
        <f>'Per Minute Revenue'!H145</f>
        <v>0</v>
      </c>
      <c r="Y145" s="12">
        <f>'Per Minute Revenue'!I145</f>
        <v>0</v>
      </c>
      <c r="Z145" s="12">
        <f>'Per Minute Revenue'!J145</f>
        <v>0</v>
      </c>
      <c r="AA145">
        <v>1</v>
      </c>
      <c r="AB145" s="12">
        <f t="shared" si="1"/>
        <v>0</v>
      </c>
    </row>
    <row r="146" spans="3:28" x14ac:dyDescent="0.25">
      <c r="C146" s="72"/>
      <c r="D146" s="102"/>
      <c r="E146" s="73"/>
      <c r="F146" s="73"/>
      <c r="G146" s="102"/>
      <c r="H146" s="76"/>
      <c r="I146" s="75"/>
      <c r="J146" s="75"/>
      <c r="Q146" s="20" t="str">
        <f>'Filing Information'!$O$2</f>
        <v>_0</v>
      </c>
      <c r="R146" t="e">
        <f>VLOOKUP('Per Minute Revenue'!C146,'Filing Information'!$B$47:$C$102, 2, 0)</f>
        <v>#N/A</v>
      </c>
      <c r="S146" t="e">
        <f>VLOOKUP('Per Minute Revenue'!D146, $N$2:$O$4, 2, 0)</f>
        <v>#N/A</v>
      </c>
      <c r="T146" s="7">
        <f>'Per Minute Revenue'!E146</f>
        <v>0</v>
      </c>
      <c r="U146" s="7">
        <f>'Flat Rate Revenue'!H146</f>
        <v>0</v>
      </c>
      <c r="V146" s="11">
        <v>2</v>
      </c>
      <c r="W146">
        <f>IF('Per Minute Revenue'!G146="Session", 1, 2)</f>
        <v>2</v>
      </c>
      <c r="X146" s="13">
        <f>'Per Minute Revenue'!H146</f>
        <v>0</v>
      </c>
      <c r="Y146" s="12">
        <f>'Per Minute Revenue'!I146</f>
        <v>0</v>
      </c>
      <c r="Z146" s="12">
        <f>'Per Minute Revenue'!J146</f>
        <v>0</v>
      </c>
      <c r="AA146">
        <v>1</v>
      </c>
      <c r="AB146" s="12">
        <f t="shared" si="1"/>
        <v>0</v>
      </c>
    </row>
    <row r="147" spans="3:28" x14ac:dyDescent="0.25">
      <c r="C147" s="72"/>
      <c r="D147" s="102"/>
      <c r="E147" s="73"/>
      <c r="F147" s="73"/>
      <c r="G147" s="102"/>
      <c r="H147" s="76"/>
      <c r="I147" s="75"/>
      <c r="J147" s="75"/>
      <c r="Q147" s="20" t="str">
        <f>'Filing Information'!$O$2</f>
        <v>_0</v>
      </c>
      <c r="R147" t="e">
        <f>VLOOKUP('Per Minute Revenue'!C147,'Filing Information'!$B$47:$C$102, 2, 0)</f>
        <v>#N/A</v>
      </c>
      <c r="S147" t="e">
        <f>VLOOKUP('Per Minute Revenue'!D147, $N$2:$O$4, 2, 0)</f>
        <v>#N/A</v>
      </c>
      <c r="T147" s="7">
        <f>'Per Minute Revenue'!E147</f>
        <v>0</v>
      </c>
      <c r="U147" s="7">
        <f>'Flat Rate Revenue'!H147</f>
        <v>0</v>
      </c>
      <c r="V147" s="11">
        <v>2</v>
      </c>
      <c r="W147">
        <f>IF('Per Minute Revenue'!G147="Session", 1, 2)</f>
        <v>2</v>
      </c>
      <c r="X147" s="13">
        <f>'Per Minute Revenue'!H147</f>
        <v>0</v>
      </c>
      <c r="Y147" s="12">
        <f>'Per Minute Revenue'!I147</f>
        <v>0</v>
      </c>
      <c r="Z147" s="12">
        <f>'Per Minute Revenue'!J147</f>
        <v>0</v>
      </c>
      <c r="AA147">
        <v>1</v>
      </c>
      <c r="AB147" s="12">
        <f t="shared" si="1"/>
        <v>0</v>
      </c>
    </row>
    <row r="148" spans="3:28" x14ac:dyDescent="0.25">
      <c r="C148" s="72"/>
      <c r="D148" s="102"/>
      <c r="E148" s="73"/>
      <c r="F148" s="73"/>
      <c r="G148" s="102"/>
      <c r="H148" s="76"/>
      <c r="I148" s="75"/>
      <c r="J148" s="75"/>
      <c r="Q148" s="20" t="str">
        <f>'Filing Information'!$O$2</f>
        <v>_0</v>
      </c>
      <c r="R148" t="e">
        <f>VLOOKUP('Per Minute Revenue'!C148,'Filing Information'!$B$47:$C$102, 2, 0)</f>
        <v>#N/A</v>
      </c>
      <c r="S148" t="e">
        <f>VLOOKUP('Per Minute Revenue'!D148, $N$2:$O$4, 2, 0)</f>
        <v>#N/A</v>
      </c>
      <c r="T148" s="7">
        <f>'Per Minute Revenue'!E148</f>
        <v>0</v>
      </c>
      <c r="U148" s="7">
        <f>'Flat Rate Revenue'!H148</f>
        <v>0</v>
      </c>
      <c r="V148" s="11">
        <v>2</v>
      </c>
      <c r="W148">
        <f>IF('Per Minute Revenue'!G148="Session", 1, 2)</f>
        <v>2</v>
      </c>
      <c r="X148" s="13">
        <f>'Per Minute Revenue'!H148</f>
        <v>0</v>
      </c>
      <c r="Y148" s="12">
        <f>'Per Minute Revenue'!I148</f>
        <v>0</v>
      </c>
      <c r="Z148" s="12">
        <f>'Per Minute Revenue'!J148</f>
        <v>0</v>
      </c>
      <c r="AA148">
        <v>1</v>
      </c>
      <c r="AB148" s="12">
        <f t="shared" si="1"/>
        <v>0</v>
      </c>
    </row>
    <row r="149" spans="3:28" x14ac:dyDescent="0.25">
      <c r="C149" s="72"/>
      <c r="D149" s="102"/>
      <c r="E149" s="73"/>
      <c r="F149" s="73"/>
      <c r="G149" s="102"/>
      <c r="H149" s="76"/>
      <c r="I149" s="75"/>
      <c r="J149" s="75"/>
      <c r="Q149" s="20" t="str">
        <f>'Filing Information'!$O$2</f>
        <v>_0</v>
      </c>
      <c r="R149" t="e">
        <f>VLOOKUP('Per Minute Revenue'!C149,'Filing Information'!$B$47:$C$102, 2, 0)</f>
        <v>#N/A</v>
      </c>
      <c r="S149" t="e">
        <f>VLOOKUP('Per Minute Revenue'!D149, $N$2:$O$4, 2, 0)</f>
        <v>#N/A</v>
      </c>
      <c r="T149" s="7">
        <f>'Per Minute Revenue'!E149</f>
        <v>0</v>
      </c>
      <c r="U149" s="7">
        <f>'Flat Rate Revenue'!H149</f>
        <v>0</v>
      </c>
      <c r="V149" s="11">
        <v>2</v>
      </c>
      <c r="W149">
        <f>IF('Per Minute Revenue'!G149="Session", 1, 2)</f>
        <v>2</v>
      </c>
      <c r="X149" s="13">
        <f>'Per Minute Revenue'!H149</f>
        <v>0</v>
      </c>
      <c r="Y149" s="12">
        <f>'Per Minute Revenue'!I149</f>
        <v>0</v>
      </c>
      <c r="Z149" s="12">
        <f>'Per Minute Revenue'!J149</f>
        <v>0</v>
      </c>
      <c r="AA149">
        <v>1</v>
      </c>
      <c r="AB149" s="12">
        <f t="shared" si="1"/>
        <v>0</v>
      </c>
    </row>
    <row r="150" spans="3:28" x14ac:dyDescent="0.25">
      <c r="C150" s="72"/>
      <c r="D150" s="102"/>
      <c r="E150" s="73"/>
      <c r="F150" s="73"/>
      <c r="G150" s="102"/>
      <c r="H150" s="76"/>
      <c r="I150" s="75"/>
      <c r="J150" s="75"/>
      <c r="Q150" s="20" t="str">
        <f>'Filing Information'!$O$2</f>
        <v>_0</v>
      </c>
      <c r="R150" t="e">
        <f>VLOOKUP('Per Minute Revenue'!C150,'Filing Information'!$B$47:$C$102, 2, 0)</f>
        <v>#N/A</v>
      </c>
      <c r="S150" t="e">
        <f>VLOOKUP('Per Minute Revenue'!D150, $N$2:$O$4, 2, 0)</f>
        <v>#N/A</v>
      </c>
      <c r="T150" s="7">
        <f>'Per Minute Revenue'!E150</f>
        <v>0</v>
      </c>
      <c r="U150" s="7">
        <f>'Flat Rate Revenue'!H150</f>
        <v>0</v>
      </c>
      <c r="V150" s="11">
        <v>2</v>
      </c>
      <c r="W150">
        <f>IF('Per Minute Revenue'!G150="Session", 1, 2)</f>
        <v>2</v>
      </c>
      <c r="X150" s="13">
        <f>'Per Minute Revenue'!H150</f>
        <v>0</v>
      </c>
      <c r="Y150" s="12">
        <f>'Per Minute Revenue'!I150</f>
        <v>0</v>
      </c>
      <c r="Z150" s="12">
        <f>'Per Minute Revenue'!J150</f>
        <v>0</v>
      </c>
      <c r="AA150">
        <v>1</v>
      </c>
      <c r="AB150" s="12">
        <f t="shared" si="1"/>
        <v>0</v>
      </c>
    </row>
    <row r="151" spans="3:28" x14ac:dyDescent="0.25">
      <c r="C151" s="72"/>
      <c r="D151" s="102"/>
      <c r="E151" s="73"/>
      <c r="F151" s="73"/>
      <c r="G151" s="102"/>
      <c r="H151" s="76"/>
      <c r="I151" s="75"/>
      <c r="J151" s="75"/>
      <c r="Q151" s="20" t="str">
        <f>'Filing Information'!$O$2</f>
        <v>_0</v>
      </c>
      <c r="R151" t="e">
        <f>VLOOKUP('Per Minute Revenue'!C151,'Filing Information'!$B$47:$C$102, 2, 0)</f>
        <v>#N/A</v>
      </c>
      <c r="S151" t="e">
        <f>VLOOKUP('Per Minute Revenue'!D151, $N$2:$O$4, 2, 0)</f>
        <v>#N/A</v>
      </c>
      <c r="T151" s="7">
        <f>'Per Minute Revenue'!E151</f>
        <v>0</v>
      </c>
      <c r="U151" s="7">
        <f>'Flat Rate Revenue'!H151</f>
        <v>0</v>
      </c>
      <c r="V151" s="11">
        <v>2</v>
      </c>
      <c r="W151">
        <f>IF('Per Minute Revenue'!G151="Session", 1, 2)</f>
        <v>2</v>
      </c>
      <c r="X151" s="13">
        <f>'Per Minute Revenue'!H151</f>
        <v>0</v>
      </c>
      <c r="Y151" s="12">
        <f>'Per Minute Revenue'!I151</f>
        <v>0</v>
      </c>
      <c r="Z151" s="12">
        <f>'Per Minute Revenue'!J151</f>
        <v>0</v>
      </c>
      <c r="AA151">
        <v>1</v>
      </c>
      <c r="AB151" s="12">
        <f t="shared" si="1"/>
        <v>0</v>
      </c>
    </row>
    <row r="152" spans="3:28" x14ac:dyDescent="0.25">
      <c r="C152" s="72"/>
      <c r="D152" s="102"/>
      <c r="E152" s="73"/>
      <c r="F152" s="73"/>
      <c r="G152" s="102"/>
      <c r="H152" s="76"/>
      <c r="I152" s="75"/>
      <c r="J152" s="75"/>
      <c r="Q152" s="20" t="str">
        <f>'Filing Information'!$O$2</f>
        <v>_0</v>
      </c>
      <c r="R152" t="e">
        <f>VLOOKUP('Per Minute Revenue'!C152,'Filing Information'!$B$47:$C$102, 2, 0)</f>
        <v>#N/A</v>
      </c>
      <c r="S152" t="e">
        <f>VLOOKUP('Per Minute Revenue'!D152, $N$2:$O$4, 2, 0)</f>
        <v>#N/A</v>
      </c>
      <c r="T152" s="7">
        <f>'Per Minute Revenue'!E152</f>
        <v>0</v>
      </c>
      <c r="U152" s="7">
        <f>'Flat Rate Revenue'!H152</f>
        <v>0</v>
      </c>
      <c r="V152" s="11">
        <v>2</v>
      </c>
      <c r="W152">
        <f>IF('Per Minute Revenue'!G152="Session", 1, 2)</f>
        <v>2</v>
      </c>
      <c r="X152" s="13">
        <f>'Per Minute Revenue'!H152</f>
        <v>0</v>
      </c>
      <c r="Y152" s="12">
        <f>'Per Minute Revenue'!I152</f>
        <v>0</v>
      </c>
      <c r="Z152" s="12">
        <f>'Per Minute Revenue'!J152</f>
        <v>0</v>
      </c>
      <c r="AA152">
        <v>1</v>
      </c>
      <c r="AB152" s="12">
        <f t="shared" si="1"/>
        <v>0</v>
      </c>
    </row>
    <row r="153" spans="3:28" x14ac:dyDescent="0.25">
      <c r="C153" s="72"/>
      <c r="D153" s="102"/>
      <c r="E153" s="73"/>
      <c r="F153" s="73"/>
      <c r="G153" s="102"/>
      <c r="H153" s="76"/>
      <c r="I153" s="75"/>
      <c r="J153" s="75"/>
      <c r="Q153" s="20" t="str">
        <f>'Filing Information'!$O$2</f>
        <v>_0</v>
      </c>
      <c r="R153" t="e">
        <f>VLOOKUP('Per Minute Revenue'!C153,'Filing Information'!$B$47:$C$102, 2, 0)</f>
        <v>#N/A</v>
      </c>
      <c r="S153" t="e">
        <f>VLOOKUP('Per Minute Revenue'!D153, $N$2:$O$4, 2, 0)</f>
        <v>#N/A</v>
      </c>
      <c r="T153" s="7">
        <f>'Per Minute Revenue'!E153</f>
        <v>0</v>
      </c>
      <c r="U153" s="7">
        <f>'Flat Rate Revenue'!H153</f>
        <v>0</v>
      </c>
      <c r="V153" s="11">
        <v>2</v>
      </c>
      <c r="W153">
        <f>IF('Per Minute Revenue'!G153="Session", 1, 2)</f>
        <v>2</v>
      </c>
      <c r="X153" s="13">
        <f>'Per Minute Revenue'!H153</f>
        <v>0</v>
      </c>
      <c r="Y153" s="12">
        <f>'Per Minute Revenue'!I153</f>
        <v>0</v>
      </c>
      <c r="Z153" s="12">
        <f>'Per Minute Revenue'!J153</f>
        <v>0</v>
      </c>
      <c r="AA153">
        <v>1</v>
      </c>
      <c r="AB153" s="12">
        <f t="shared" si="1"/>
        <v>0</v>
      </c>
    </row>
    <row r="154" spans="3:28" x14ac:dyDescent="0.25">
      <c r="C154" s="72"/>
      <c r="D154" s="102"/>
      <c r="E154" s="73"/>
      <c r="F154" s="73"/>
      <c r="G154" s="102"/>
      <c r="H154" s="76"/>
      <c r="I154" s="75"/>
      <c r="J154" s="75"/>
      <c r="Q154" s="20" t="str">
        <f>'Filing Information'!$O$2</f>
        <v>_0</v>
      </c>
      <c r="R154" t="e">
        <f>VLOOKUP('Per Minute Revenue'!C154,'Filing Information'!$B$47:$C$102, 2, 0)</f>
        <v>#N/A</v>
      </c>
      <c r="S154" t="e">
        <f>VLOOKUP('Per Minute Revenue'!D154, $N$2:$O$4, 2, 0)</f>
        <v>#N/A</v>
      </c>
      <c r="T154" s="7">
        <f>'Per Minute Revenue'!E154</f>
        <v>0</v>
      </c>
      <c r="U154" s="7">
        <f>'Flat Rate Revenue'!H154</f>
        <v>0</v>
      </c>
      <c r="V154" s="11">
        <v>2</v>
      </c>
      <c r="W154">
        <f>IF('Per Minute Revenue'!G154="Session", 1, 2)</f>
        <v>2</v>
      </c>
      <c r="X154" s="13">
        <f>'Per Minute Revenue'!H154</f>
        <v>0</v>
      </c>
      <c r="Y154" s="12">
        <f>'Per Minute Revenue'!I154</f>
        <v>0</v>
      </c>
      <c r="Z154" s="12">
        <f>'Per Minute Revenue'!J154</f>
        <v>0</v>
      </c>
      <c r="AA154">
        <v>1</v>
      </c>
      <c r="AB154" s="12">
        <f t="shared" si="1"/>
        <v>0</v>
      </c>
    </row>
    <row r="155" spans="3:28" x14ac:dyDescent="0.25">
      <c r="C155" s="72"/>
      <c r="D155" s="102"/>
      <c r="E155" s="73"/>
      <c r="F155" s="73"/>
      <c r="G155" s="102"/>
      <c r="H155" s="76"/>
      <c r="I155" s="75"/>
      <c r="J155" s="75"/>
      <c r="Q155" s="20" t="str">
        <f>'Filing Information'!$O$2</f>
        <v>_0</v>
      </c>
      <c r="R155" t="e">
        <f>VLOOKUP('Per Minute Revenue'!C155,'Filing Information'!$B$47:$C$102, 2, 0)</f>
        <v>#N/A</v>
      </c>
      <c r="S155" t="e">
        <f>VLOOKUP('Per Minute Revenue'!D155, $N$2:$O$4, 2, 0)</f>
        <v>#N/A</v>
      </c>
      <c r="T155" s="7">
        <f>'Per Minute Revenue'!E155</f>
        <v>0</v>
      </c>
      <c r="U155" s="7">
        <f>'Flat Rate Revenue'!H155</f>
        <v>0</v>
      </c>
      <c r="V155" s="11">
        <v>2</v>
      </c>
      <c r="W155">
        <f>IF('Per Minute Revenue'!G155="Session", 1, 2)</f>
        <v>2</v>
      </c>
      <c r="X155" s="13">
        <f>'Per Minute Revenue'!H155</f>
        <v>0</v>
      </c>
      <c r="Y155" s="12">
        <f>'Per Minute Revenue'!I155</f>
        <v>0</v>
      </c>
      <c r="Z155" s="12">
        <f>'Per Minute Revenue'!J155</f>
        <v>0</v>
      </c>
      <c r="AA155">
        <v>1</v>
      </c>
      <c r="AB155" s="12">
        <f t="shared" si="1"/>
        <v>0</v>
      </c>
    </row>
    <row r="156" spans="3:28" x14ac:dyDescent="0.25">
      <c r="C156" s="72"/>
      <c r="D156" s="102"/>
      <c r="E156" s="73"/>
      <c r="F156" s="73"/>
      <c r="G156" s="102"/>
      <c r="H156" s="76"/>
      <c r="I156" s="75"/>
      <c r="J156" s="75"/>
      <c r="Q156" s="20" t="str">
        <f>'Filing Information'!$O$2</f>
        <v>_0</v>
      </c>
      <c r="R156" t="e">
        <f>VLOOKUP('Per Minute Revenue'!C156,'Filing Information'!$B$47:$C$102, 2, 0)</f>
        <v>#N/A</v>
      </c>
      <c r="S156" t="e">
        <f>VLOOKUP('Per Minute Revenue'!D156, $N$2:$O$4, 2, 0)</f>
        <v>#N/A</v>
      </c>
      <c r="T156" s="7">
        <f>'Per Minute Revenue'!E156</f>
        <v>0</v>
      </c>
      <c r="U156" s="7">
        <f>'Flat Rate Revenue'!H156</f>
        <v>0</v>
      </c>
      <c r="V156" s="11">
        <v>2</v>
      </c>
      <c r="W156">
        <f>IF('Per Minute Revenue'!G156="Session", 1, 2)</f>
        <v>2</v>
      </c>
      <c r="X156" s="13">
        <f>'Per Minute Revenue'!H156</f>
        <v>0</v>
      </c>
      <c r="Y156" s="12">
        <f>'Per Minute Revenue'!I156</f>
        <v>0</v>
      </c>
      <c r="Z156" s="12">
        <f>'Per Minute Revenue'!J156</f>
        <v>0</v>
      </c>
      <c r="AA156">
        <v>1</v>
      </c>
      <c r="AB156" s="12">
        <f t="shared" si="1"/>
        <v>0</v>
      </c>
    </row>
    <row r="157" spans="3:28" x14ac:dyDescent="0.25">
      <c r="C157" s="72"/>
      <c r="D157" s="102"/>
      <c r="E157" s="73"/>
      <c r="F157" s="73"/>
      <c r="G157" s="102"/>
      <c r="H157" s="76"/>
      <c r="I157" s="75"/>
      <c r="J157" s="75"/>
      <c r="Q157" s="20" t="str">
        <f>'Filing Information'!$O$2</f>
        <v>_0</v>
      </c>
      <c r="R157" t="e">
        <f>VLOOKUP('Per Minute Revenue'!C157,'Filing Information'!$B$47:$C$102, 2, 0)</f>
        <v>#N/A</v>
      </c>
      <c r="S157" t="e">
        <f>VLOOKUP('Per Minute Revenue'!D157, $N$2:$O$4, 2, 0)</f>
        <v>#N/A</v>
      </c>
      <c r="T157" s="7">
        <f>'Per Minute Revenue'!E157</f>
        <v>0</v>
      </c>
      <c r="U157" s="7">
        <f>'Flat Rate Revenue'!H157</f>
        <v>0</v>
      </c>
      <c r="V157" s="11">
        <v>2</v>
      </c>
      <c r="W157">
        <f>IF('Per Minute Revenue'!G157="Session", 1, 2)</f>
        <v>2</v>
      </c>
      <c r="X157" s="13">
        <f>'Per Minute Revenue'!H157</f>
        <v>0</v>
      </c>
      <c r="Y157" s="12">
        <f>'Per Minute Revenue'!I157</f>
        <v>0</v>
      </c>
      <c r="Z157" s="12">
        <f>'Per Minute Revenue'!J157</f>
        <v>0</v>
      </c>
      <c r="AA157">
        <v>1</v>
      </c>
      <c r="AB157" s="12">
        <f t="shared" si="1"/>
        <v>0</v>
      </c>
    </row>
    <row r="158" spans="3:28" x14ac:dyDescent="0.25">
      <c r="C158" s="72"/>
      <c r="D158" s="102"/>
      <c r="E158" s="73"/>
      <c r="F158" s="73"/>
      <c r="G158" s="102"/>
      <c r="H158" s="76"/>
      <c r="I158" s="75"/>
      <c r="J158" s="75"/>
      <c r="Q158" s="20" t="str">
        <f>'Filing Information'!$O$2</f>
        <v>_0</v>
      </c>
      <c r="R158" t="e">
        <f>VLOOKUP('Per Minute Revenue'!C158,'Filing Information'!$B$47:$C$102, 2, 0)</f>
        <v>#N/A</v>
      </c>
      <c r="S158" t="e">
        <f>VLOOKUP('Per Minute Revenue'!D158, $N$2:$O$4, 2, 0)</f>
        <v>#N/A</v>
      </c>
      <c r="T158" s="7">
        <f>'Per Minute Revenue'!E158</f>
        <v>0</v>
      </c>
      <c r="U158" s="7">
        <f>'Flat Rate Revenue'!H158</f>
        <v>0</v>
      </c>
      <c r="V158" s="11">
        <v>2</v>
      </c>
      <c r="W158">
        <f>IF('Per Minute Revenue'!G158="Session", 1, 2)</f>
        <v>2</v>
      </c>
      <c r="X158" s="13">
        <f>'Per Minute Revenue'!H158</f>
        <v>0</v>
      </c>
      <c r="Y158" s="12">
        <f>'Per Minute Revenue'!I158</f>
        <v>0</v>
      </c>
      <c r="Z158" s="12">
        <f>'Per Minute Revenue'!J158</f>
        <v>0</v>
      </c>
      <c r="AA158">
        <v>1</v>
      </c>
      <c r="AB158" s="12">
        <f t="shared" si="1"/>
        <v>0</v>
      </c>
    </row>
    <row r="159" spans="3:28" x14ac:dyDescent="0.25">
      <c r="C159" s="72"/>
      <c r="D159" s="102"/>
      <c r="E159" s="73"/>
      <c r="F159" s="73"/>
      <c r="G159" s="102"/>
      <c r="H159" s="76"/>
      <c r="I159" s="75"/>
      <c r="J159" s="75"/>
      <c r="Q159" s="20" t="str">
        <f>'Filing Information'!$O$2</f>
        <v>_0</v>
      </c>
      <c r="R159" t="e">
        <f>VLOOKUP('Per Minute Revenue'!C159,'Filing Information'!$B$47:$C$102, 2, 0)</f>
        <v>#N/A</v>
      </c>
      <c r="S159" t="e">
        <f>VLOOKUP('Per Minute Revenue'!D159, $N$2:$O$4, 2, 0)</f>
        <v>#N/A</v>
      </c>
      <c r="T159" s="7">
        <f>'Per Minute Revenue'!E159</f>
        <v>0</v>
      </c>
      <c r="U159" s="7">
        <f>'Flat Rate Revenue'!H159</f>
        <v>0</v>
      </c>
      <c r="V159" s="11">
        <v>2</v>
      </c>
      <c r="W159">
        <f>IF('Per Minute Revenue'!G159="Session", 1, 2)</f>
        <v>2</v>
      </c>
      <c r="X159" s="13">
        <f>'Per Minute Revenue'!H159</f>
        <v>0</v>
      </c>
      <c r="Y159" s="12">
        <f>'Per Minute Revenue'!I159</f>
        <v>0</v>
      </c>
      <c r="Z159" s="12">
        <f>'Per Minute Revenue'!J159</f>
        <v>0</v>
      </c>
      <c r="AA159">
        <v>1</v>
      </c>
      <c r="AB159" s="12">
        <f t="shared" si="1"/>
        <v>0</v>
      </c>
    </row>
    <row r="160" spans="3:28" x14ac:dyDescent="0.25">
      <c r="C160" s="72"/>
      <c r="D160" s="102"/>
      <c r="E160" s="73"/>
      <c r="F160" s="73"/>
      <c r="G160" s="102"/>
      <c r="H160" s="76"/>
      <c r="I160" s="75"/>
      <c r="J160" s="75"/>
      <c r="Q160" s="20" t="str">
        <f>'Filing Information'!$O$2</f>
        <v>_0</v>
      </c>
      <c r="R160" t="e">
        <f>VLOOKUP('Per Minute Revenue'!C160,'Filing Information'!$B$47:$C$102, 2, 0)</f>
        <v>#N/A</v>
      </c>
      <c r="S160" t="e">
        <f>VLOOKUP('Per Minute Revenue'!D160, $N$2:$O$4, 2, 0)</f>
        <v>#N/A</v>
      </c>
      <c r="T160" s="7">
        <f>'Per Minute Revenue'!E160</f>
        <v>0</v>
      </c>
      <c r="U160" s="7">
        <f>'Flat Rate Revenue'!H160</f>
        <v>0</v>
      </c>
      <c r="V160" s="11">
        <v>2</v>
      </c>
      <c r="W160">
        <f>IF('Per Minute Revenue'!G160="Session", 1, 2)</f>
        <v>2</v>
      </c>
      <c r="X160" s="13">
        <f>'Per Minute Revenue'!H160</f>
        <v>0</v>
      </c>
      <c r="Y160" s="12">
        <f>'Per Minute Revenue'!I160</f>
        <v>0</v>
      </c>
      <c r="Z160" s="12">
        <f>'Per Minute Revenue'!J160</f>
        <v>0</v>
      </c>
      <c r="AA160">
        <v>1</v>
      </c>
      <c r="AB160" s="12">
        <f t="shared" si="1"/>
        <v>0</v>
      </c>
    </row>
    <row r="161" spans="3:28" x14ac:dyDescent="0.25">
      <c r="C161" s="72"/>
      <c r="D161" s="102"/>
      <c r="E161" s="73"/>
      <c r="F161" s="73"/>
      <c r="G161" s="102"/>
      <c r="H161" s="76"/>
      <c r="I161" s="75"/>
      <c r="J161" s="75"/>
      <c r="Q161" s="20" t="str">
        <f>'Filing Information'!$O$2</f>
        <v>_0</v>
      </c>
      <c r="R161" t="e">
        <f>VLOOKUP('Per Minute Revenue'!C161,'Filing Information'!$B$47:$C$102, 2, 0)</f>
        <v>#N/A</v>
      </c>
      <c r="S161" t="e">
        <f>VLOOKUP('Per Minute Revenue'!D161, $N$2:$O$4, 2, 0)</f>
        <v>#N/A</v>
      </c>
      <c r="T161" s="7">
        <f>'Per Minute Revenue'!E161</f>
        <v>0</v>
      </c>
      <c r="U161" s="7">
        <f>'Flat Rate Revenue'!H161</f>
        <v>0</v>
      </c>
      <c r="V161" s="11">
        <v>2</v>
      </c>
      <c r="W161">
        <f>IF('Per Minute Revenue'!G161="Session", 1, 2)</f>
        <v>2</v>
      </c>
      <c r="X161" s="13">
        <f>'Per Minute Revenue'!H161</f>
        <v>0</v>
      </c>
      <c r="Y161" s="12">
        <f>'Per Minute Revenue'!I161</f>
        <v>0</v>
      </c>
      <c r="Z161" s="12">
        <f>'Per Minute Revenue'!J161</f>
        <v>0</v>
      </c>
      <c r="AA161">
        <v>1</v>
      </c>
      <c r="AB161" s="12">
        <f t="shared" si="1"/>
        <v>0</v>
      </c>
    </row>
    <row r="162" spans="3:28" x14ac:dyDescent="0.25">
      <c r="C162" s="72"/>
      <c r="D162" s="102"/>
      <c r="E162" s="73"/>
      <c r="F162" s="73"/>
      <c r="G162" s="102"/>
      <c r="H162" s="76"/>
      <c r="I162" s="75"/>
      <c r="J162" s="75"/>
      <c r="Q162" s="20" t="str">
        <f>'Filing Information'!$O$2</f>
        <v>_0</v>
      </c>
      <c r="R162" t="e">
        <f>VLOOKUP('Per Minute Revenue'!C162,'Filing Information'!$B$47:$C$102, 2, 0)</f>
        <v>#N/A</v>
      </c>
      <c r="S162" t="e">
        <f>VLOOKUP('Per Minute Revenue'!D162, $N$2:$O$4, 2, 0)</f>
        <v>#N/A</v>
      </c>
      <c r="T162" s="7">
        <f>'Per Minute Revenue'!E162</f>
        <v>0</v>
      </c>
      <c r="U162" s="7">
        <f>'Flat Rate Revenue'!H162</f>
        <v>0</v>
      </c>
      <c r="V162" s="11">
        <v>2</v>
      </c>
      <c r="W162">
        <f>IF('Per Minute Revenue'!G162="Session", 1, 2)</f>
        <v>2</v>
      </c>
      <c r="X162" s="13">
        <f>'Per Minute Revenue'!H162</f>
        <v>0</v>
      </c>
      <c r="Y162" s="12">
        <f>'Per Minute Revenue'!I162</f>
        <v>0</v>
      </c>
      <c r="Z162" s="12">
        <f>'Per Minute Revenue'!J162</f>
        <v>0</v>
      </c>
      <c r="AA162">
        <v>1</v>
      </c>
      <c r="AB162" s="12">
        <f t="shared" si="1"/>
        <v>0</v>
      </c>
    </row>
    <row r="163" spans="3:28" x14ac:dyDescent="0.25">
      <c r="C163" s="72"/>
      <c r="D163" s="102"/>
      <c r="E163" s="73"/>
      <c r="F163" s="73"/>
      <c r="G163" s="102"/>
      <c r="H163" s="76"/>
      <c r="I163" s="75"/>
      <c r="J163" s="75"/>
      <c r="Q163" s="20" t="str">
        <f>'Filing Information'!$O$2</f>
        <v>_0</v>
      </c>
      <c r="R163" t="e">
        <f>VLOOKUP('Per Minute Revenue'!C163,'Filing Information'!$B$47:$C$102, 2, 0)</f>
        <v>#N/A</v>
      </c>
      <c r="S163" t="e">
        <f>VLOOKUP('Per Minute Revenue'!D163, $N$2:$O$4, 2, 0)</f>
        <v>#N/A</v>
      </c>
      <c r="T163" s="7">
        <f>'Per Minute Revenue'!E163</f>
        <v>0</v>
      </c>
      <c r="U163" s="7">
        <f>'Flat Rate Revenue'!H163</f>
        <v>0</v>
      </c>
      <c r="V163" s="11">
        <v>2</v>
      </c>
      <c r="W163">
        <f>IF('Per Minute Revenue'!G163="Session", 1, 2)</f>
        <v>2</v>
      </c>
      <c r="X163" s="13">
        <f>'Per Minute Revenue'!H163</f>
        <v>0</v>
      </c>
      <c r="Y163" s="12">
        <f>'Per Minute Revenue'!I163</f>
        <v>0</v>
      </c>
      <c r="Z163" s="12">
        <f>'Per Minute Revenue'!J163</f>
        <v>0</v>
      </c>
      <c r="AA163">
        <v>1</v>
      </c>
      <c r="AB163" s="12">
        <f t="shared" si="1"/>
        <v>0</v>
      </c>
    </row>
    <row r="164" spans="3:28" x14ac:dyDescent="0.25">
      <c r="C164" s="72"/>
      <c r="D164" s="102"/>
      <c r="E164" s="73"/>
      <c r="F164" s="73"/>
      <c r="G164" s="102"/>
      <c r="H164" s="76"/>
      <c r="I164" s="75"/>
      <c r="J164" s="75"/>
      <c r="Q164" s="20" t="str">
        <f>'Filing Information'!$O$2</f>
        <v>_0</v>
      </c>
      <c r="R164" t="e">
        <f>VLOOKUP('Per Minute Revenue'!C164,'Filing Information'!$B$47:$C$102, 2, 0)</f>
        <v>#N/A</v>
      </c>
      <c r="S164" t="e">
        <f>VLOOKUP('Per Minute Revenue'!D164, $N$2:$O$4, 2, 0)</f>
        <v>#N/A</v>
      </c>
      <c r="T164" s="7">
        <f>'Per Minute Revenue'!E164</f>
        <v>0</v>
      </c>
      <c r="U164" s="7">
        <f>'Flat Rate Revenue'!H164</f>
        <v>0</v>
      </c>
      <c r="V164" s="11">
        <v>2</v>
      </c>
      <c r="W164">
        <f>IF('Per Minute Revenue'!G164="Session", 1, 2)</f>
        <v>2</v>
      </c>
      <c r="X164" s="13">
        <f>'Per Minute Revenue'!H164</f>
        <v>0</v>
      </c>
      <c r="Y164" s="12">
        <f>'Per Minute Revenue'!I164</f>
        <v>0</v>
      </c>
      <c r="Z164" s="12">
        <f>'Per Minute Revenue'!J164</f>
        <v>0</v>
      </c>
      <c r="AA164">
        <v>1</v>
      </c>
      <c r="AB164" s="12">
        <f t="shared" si="1"/>
        <v>0</v>
      </c>
    </row>
    <row r="165" spans="3:28" x14ac:dyDescent="0.25">
      <c r="C165" s="72"/>
      <c r="D165" s="102"/>
      <c r="E165" s="73"/>
      <c r="F165" s="73"/>
      <c r="G165" s="102"/>
      <c r="H165" s="76"/>
      <c r="I165" s="75"/>
      <c r="J165" s="75"/>
      <c r="Q165" s="20" t="str">
        <f>'Filing Information'!$O$2</f>
        <v>_0</v>
      </c>
      <c r="R165" t="e">
        <f>VLOOKUP('Per Minute Revenue'!C165,'Filing Information'!$B$47:$C$102, 2, 0)</f>
        <v>#N/A</v>
      </c>
      <c r="S165" t="e">
        <f>VLOOKUP('Per Minute Revenue'!D165, $N$2:$O$4, 2, 0)</f>
        <v>#N/A</v>
      </c>
      <c r="T165" s="7">
        <f>'Per Minute Revenue'!E165</f>
        <v>0</v>
      </c>
      <c r="U165" s="7">
        <f>'Flat Rate Revenue'!H165</f>
        <v>0</v>
      </c>
      <c r="V165" s="11">
        <v>2</v>
      </c>
      <c r="W165">
        <f>IF('Per Minute Revenue'!G165="Session", 1, 2)</f>
        <v>2</v>
      </c>
      <c r="X165" s="13">
        <f>'Per Minute Revenue'!H165</f>
        <v>0</v>
      </c>
      <c r="Y165" s="12">
        <f>'Per Minute Revenue'!I165</f>
        <v>0</v>
      </c>
      <c r="Z165" s="12">
        <f>'Per Minute Revenue'!J165</f>
        <v>0</v>
      </c>
      <c r="AA165">
        <v>1</v>
      </c>
      <c r="AB165" s="12">
        <f t="shared" si="1"/>
        <v>0</v>
      </c>
    </row>
    <row r="166" spans="3:28" x14ac:dyDescent="0.25">
      <c r="C166" s="72"/>
      <c r="D166" s="102"/>
      <c r="E166" s="73"/>
      <c r="F166" s="73"/>
      <c r="G166" s="102"/>
      <c r="H166" s="76"/>
      <c r="I166" s="75"/>
      <c r="J166" s="75"/>
      <c r="Q166" s="20" t="str">
        <f>'Filing Information'!$O$2</f>
        <v>_0</v>
      </c>
      <c r="R166" t="e">
        <f>VLOOKUP('Per Minute Revenue'!C166,'Filing Information'!$B$47:$C$102, 2, 0)</f>
        <v>#N/A</v>
      </c>
      <c r="S166" t="e">
        <f>VLOOKUP('Per Minute Revenue'!D166, $N$2:$O$4, 2, 0)</f>
        <v>#N/A</v>
      </c>
      <c r="T166" s="7">
        <f>'Per Minute Revenue'!E166</f>
        <v>0</v>
      </c>
      <c r="U166" s="7">
        <f>'Flat Rate Revenue'!H166</f>
        <v>0</v>
      </c>
      <c r="V166" s="11">
        <v>2</v>
      </c>
      <c r="W166">
        <f>IF('Per Minute Revenue'!G166="Session", 1, 2)</f>
        <v>2</v>
      </c>
      <c r="X166" s="13">
        <f>'Per Minute Revenue'!H166</f>
        <v>0</v>
      </c>
      <c r="Y166" s="12">
        <f>'Per Minute Revenue'!I166</f>
        <v>0</v>
      </c>
      <c r="Z166" s="12">
        <f>'Per Minute Revenue'!J166</f>
        <v>0</v>
      </c>
      <c r="AA166">
        <v>1</v>
      </c>
      <c r="AB166" s="12">
        <f t="shared" si="1"/>
        <v>0</v>
      </c>
    </row>
    <row r="167" spans="3:28" x14ac:dyDescent="0.25">
      <c r="C167" s="72"/>
      <c r="D167" s="102"/>
      <c r="E167" s="73"/>
      <c r="F167" s="73"/>
      <c r="G167" s="102"/>
      <c r="H167" s="76"/>
      <c r="I167" s="75"/>
      <c r="J167" s="75"/>
      <c r="Q167" s="20" t="str">
        <f>'Filing Information'!$O$2</f>
        <v>_0</v>
      </c>
      <c r="R167" t="e">
        <f>VLOOKUP('Per Minute Revenue'!C167,'Filing Information'!$B$47:$C$102, 2, 0)</f>
        <v>#N/A</v>
      </c>
      <c r="S167" t="e">
        <f>VLOOKUP('Per Minute Revenue'!D167, $N$2:$O$4, 2, 0)</f>
        <v>#N/A</v>
      </c>
      <c r="T167" s="7">
        <f>'Per Minute Revenue'!E167</f>
        <v>0</v>
      </c>
      <c r="U167" s="7">
        <f>'Flat Rate Revenue'!H167</f>
        <v>0</v>
      </c>
      <c r="V167" s="11">
        <v>2</v>
      </c>
      <c r="W167">
        <f>IF('Per Minute Revenue'!G167="Session", 1, 2)</f>
        <v>2</v>
      </c>
      <c r="X167" s="13">
        <f>'Per Minute Revenue'!H167</f>
        <v>0</v>
      </c>
      <c r="Y167" s="12">
        <f>'Per Minute Revenue'!I167</f>
        <v>0</v>
      </c>
      <c r="Z167" s="12">
        <f>'Per Minute Revenue'!J167</f>
        <v>0</v>
      </c>
      <c r="AA167">
        <v>1</v>
      </c>
      <c r="AB167" s="12">
        <f t="shared" si="1"/>
        <v>0</v>
      </c>
    </row>
    <row r="168" spans="3:28" x14ac:dyDescent="0.25">
      <c r="C168" s="72"/>
      <c r="D168" s="102"/>
      <c r="E168" s="73"/>
      <c r="F168" s="73"/>
      <c r="G168" s="102"/>
      <c r="H168" s="76"/>
      <c r="I168" s="75"/>
      <c r="J168" s="75"/>
      <c r="Q168" s="20" t="str">
        <f>'Filing Information'!$O$2</f>
        <v>_0</v>
      </c>
      <c r="R168" t="e">
        <f>VLOOKUP('Per Minute Revenue'!C168,'Filing Information'!$B$47:$C$102, 2, 0)</f>
        <v>#N/A</v>
      </c>
      <c r="S168" t="e">
        <f>VLOOKUP('Per Minute Revenue'!D168, $N$2:$O$4, 2, 0)</f>
        <v>#N/A</v>
      </c>
      <c r="T168" s="7">
        <f>'Per Minute Revenue'!E168</f>
        <v>0</v>
      </c>
      <c r="U168" s="7">
        <f>'Flat Rate Revenue'!H168</f>
        <v>0</v>
      </c>
      <c r="V168" s="11">
        <v>2</v>
      </c>
      <c r="W168">
        <f>IF('Per Minute Revenue'!G168="Session", 1, 2)</f>
        <v>2</v>
      </c>
      <c r="X168" s="13">
        <f>'Per Minute Revenue'!H168</f>
        <v>0</v>
      </c>
      <c r="Y168" s="12">
        <f>'Per Minute Revenue'!I168</f>
        <v>0</v>
      </c>
      <c r="Z168" s="12">
        <f>'Per Minute Revenue'!J168</f>
        <v>0</v>
      </c>
      <c r="AA168">
        <v>1</v>
      </c>
      <c r="AB168" s="12">
        <f t="shared" si="1"/>
        <v>0</v>
      </c>
    </row>
    <row r="169" spans="3:28" x14ac:dyDescent="0.25">
      <c r="C169" s="72"/>
      <c r="D169" s="102"/>
      <c r="E169" s="73"/>
      <c r="F169" s="73"/>
      <c r="G169" s="102"/>
      <c r="H169" s="76"/>
      <c r="I169" s="75"/>
      <c r="J169" s="75"/>
      <c r="Q169" s="20" t="str">
        <f>'Filing Information'!$O$2</f>
        <v>_0</v>
      </c>
      <c r="R169" t="e">
        <f>VLOOKUP('Per Minute Revenue'!C169,'Filing Information'!$B$47:$C$102, 2, 0)</f>
        <v>#N/A</v>
      </c>
      <c r="S169" t="e">
        <f>VLOOKUP('Per Minute Revenue'!D169, $N$2:$O$4, 2, 0)</f>
        <v>#N/A</v>
      </c>
      <c r="T169" s="7">
        <f>'Per Minute Revenue'!E169</f>
        <v>0</v>
      </c>
      <c r="U169" s="7">
        <f>'Flat Rate Revenue'!H169</f>
        <v>0</v>
      </c>
      <c r="V169" s="11">
        <v>2</v>
      </c>
      <c r="W169">
        <f>IF('Per Minute Revenue'!G169="Session", 1, 2)</f>
        <v>2</v>
      </c>
      <c r="X169" s="13">
        <f>'Per Minute Revenue'!H169</f>
        <v>0</v>
      </c>
      <c r="Y169" s="12">
        <f>'Per Minute Revenue'!I169</f>
        <v>0</v>
      </c>
      <c r="Z169" s="12">
        <f>'Per Minute Revenue'!J169</f>
        <v>0</v>
      </c>
      <c r="AA169">
        <v>1</v>
      </c>
      <c r="AB169" s="12">
        <f t="shared" si="1"/>
        <v>0</v>
      </c>
    </row>
    <row r="170" spans="3:28" x14ac:dyDescent="0.25">
      <c r="C170" s="72"/>
      <c r="D170" s="102"/>
      <c r="E170" s="73"/>
      <c r="F170" s="73"/>
      <c r="G170" s="102"/>
      <c r="H170" s="76"/>
      <c r="I170" s="75"/>
      <c r="J170" s="75"/>
      <c r="Q170" s="20" t="str">
        <f>'Filing Information'!$O$2</f>
        <v>_0</v>
      </c>
      <c r="R170" t="e">
        <f>VLOOKUP('Per Minute Revenue'!C170,'Filing Information'!$B$47:$C$102, 2, 0)</f>
        <v>#N/A</v>
      </c>
      <c r="S170" t="e">
        <f>VLOOKUP('Per Minute Revenue'!D170, $N$2:$O$4, 2, 0)</f>
        <v>#N/A</v>
      </c>
      <c r="T170" s="7">
        <f>'Per Minute Revenue'!E170</f>
        <v>0</v>
      </c>
      <c r="U170" s="7">
        <f>'Flat Rate Revenue'!H170</f>
        <v>0</v>
      </c>
      <c r="V170" s="11">
        <v>2</v>
      </c>
      <c r="W170">
        <f>IF('Per Minute Revenue'!G170="Session", 1, 2)</f>
        <v>2</v>
      </c>
      <c r="X170" s="13">
        <f>'Per Minute Revenue'!H170</f>
        <v>0</v>
      </c>
      <c r="Y170" s="12">
        <f>'Per Minute Revenue'!I170</f>
        <v>0</v>
      </c>
      <c r="Z170" s="12">
        <f>'Per Minute Revenue'!J170</f>
        <v>0</v>
      </c>
      <c r="AA170">
        <v>1</v>
      </c>
      <c r="AB170" s="12">
        <f t="shared" si="1"/>
        <v>0</v>
      </c>
    </row>
    <row r="171" spans="3:28" x14ac:dyDescent="0.25">
      <c r="C171" s="72"/>
      <c r="D171" s="102"/>
      <c r="E171" s="73"/>
      <c r="F171" s="73"/>
      <c r="G171" s="102"/>
      <c r="H171" s="76"/>
      <c r="I171" s="75"/>
      <c r="J171" s="75"/>
      <c r="Q171" s="20" t="str">
        <f>'Filing Information'!$O$2</f>
        <v>_0</v>
      </c>
      <c r="R171" t="e">
        <f>VLOOKUP('Per Minute Revenue'!C171,'Filing Information'!$B$47:$C$102, 2, 0)</f>
        <v>#N/A</v>
      </c>
      <c r="S171" t="e">
        <f>VLOOKUP('Per Minute Revenue'!D171, $N$2:$O$4, 2, 0)</f>
        <v>#N/A</v>
      </c>
      <c r="T171" s="7">
        <f>'Per Minute Revenue'!E171</f>
        <v>0</v>
      </c>
      <c r="U171" s="7">
        <f>'Flat Rate Revenue'!H171</f>
        <v>0</v>
      </c>
      <c r="V171" s="11">
        <v>2</v>
      </c>
      <c r="W171">
        <f>IF('Per Minute Revenue'!G171="Session", 1, 2)</f>
        <v>2</v>
      </c>
      <c r="X171" s="13">
        <f>'Per Minute Revenue'!H171</f>
        <v>0</v>
      </c>
      <c r="Y171" s="12">
        <f>'Per Minute Revenue'!I171</f>
        <v>0</v>
      </c>
      <c r="Z171" s="12">
        <f>'Per Minute Revenue'!J171</f>
        <v>0</v>
      </c>
      <c r="AA171">
        <v>1</v>
      </c>
      <c r="AB171" s="12">
        <f t="shared" si="1"/>
        <v>0</v>
      </c>
    </row>
    <row r="172" spans="3:28" x14ac:dyDescent="0.25">
      <c r="C172" s="72"/>
      <c r="D172" s="102"/>
      <c r="E172" s="73"/>
      <c r="F172" s="73"/>
      <c r="G172" s="102"/>
      <c r="H172" s="76"/>
      <c r="I172" s="75"/>
      <c r="J172" s="75"/>
      <c r="Q172" s="20" t="str">
        <f>'Filing Information'!$O$2</f>
        <v>_0</v>
      </c>
      <c r="R172" t="e">
        <f>VLOOKUP('Per Minute Revenue'!C172,'Filing Information'!$B$47:$C$102, 2, 0)</f>
        <v>#N/A</v>
      </c>
      <c r="S172" t="e">
        <f>VLOOKUP('Per Minute Revenue'!D172, $N$2:$O$4, 2, 0)</f>
        <v>#N/A</v>
      </c>
      <c r="T172" s="7">
        <f>'Per Minute Revenue'!E172</f>
        <v>0</v>
      </c>
      <c r="U172" s="7">
        <f>'Flat Rate Revenue'!H172</f>
        <v>0</v>
      </c>
      <c r="V172" s="11">
        <v>2</v>
      </c>
      <c r="W172">
        <f>IF('Per Minute Revenue'!G172="Session", 1, 2)</f>
        <v>2</v>
      </c>
      <c r="X172" s="13">
        <f>'Per Minute Revenue'!H172</f>
        <v>0</v>
      </c>
      <c r="Y172" s="12">
        <f>'Per Minute Revenue'!I172</f>
        <v>0</v>
      </c>
      <c r="Z172" s="12">
        <f>'Per Minute Revenue'!J172</f>
        <v>0</v>
      </c>
      <c r="AA172">
        <v>1</v>
      </c>
      <c r="AB172" s="12">
        <f t="shared" si="1"/>
        <v>0</v>
      </c>
    </row>
    <row r="173" spans="3:28" x14ac:dyDescent="0.25">
      <c r="C173" s="72"/>
      <c r="D173" s="102"/>
      <c r="E173" s="73"/>
      <c r="F173" s="73"/>
      <c r="G173" s="102"/>
      <c r="H173" s="76"/>
      <c r="I173" s="75"/>
      <c r="J173" s="75"/>
      <c r="Q173" s="20" t="str">
        <f>'Filing Information'!$O$2</f>
        <v>_0</v>
      </c>
      <c r="R173" t="e">
        <f>VLOOKUP('Per Minute Revenue'!C173,'Filing Information'!$B$47:$C$102, 2, 0)</f>
        <v>#N/A</v>
      </c>
      <c r="S173" t="e">
        <f>VLOOKUP('Per Minute Revenue'!D173, $N$2:$O$4, 2, 0)</f>
        <v>#N/A</v>
      </c>
      <c r="T173" s="7">
        <f>'Per Minute Revenue'!E173</f>
        <v>0</v>
      </c>
      <c r="U173" s="7">
        <f>'Flat Rate Revenue'!H173</f>
        <v>0</v>
      </c>
      <c r="V173" s="11">
        <v>2</v>
      </c>
      <c r="W173">
        <f>IF('Per Minute Revenue'!G173="Session", 1, 2)</f>
        <v>2</v>
      </c>
      <c r="X173" s="13">
        <f>'Per Minute Revenue'!H173</f>
        <v>0</v>
      </c>
      <c r="Y173" s="12">
        <f>'Per Minute Revenue'!I173</f>
        <v>0</v>
      </c>
      <c r="Z173" s="12">
        <f>'Per Minute Revenue'!J173</f>
        <v>0</v>
      </c>
      <c r="AA173">
        <v>1</v>
      </c>
      <c r="AB173" s="12">
        <f t="shared" si="1"/>
        <v>0</v>
      </c>
    </row>
    <row r="174" spans="3:28" x14ac:dyDescent="0.25">
      <c r="C174" s="72"/>
      <c r="D174" s="102"/>
      <c r="E174" s="73"/>
      <c r="F174" s="73"/>
      <c r="G174" s="102"/>
      <c r="H174" s="76"/>
      <c r="I174" s="75"/>
      <c r="J174" s="75"/>
      <c r="Q174" s="20" t="str">
        <f>'Filing Information'!$O$2</f>
        <v>_0</v>
      </c>
      <c r="R174" t="e">
        <f>VLOOKUP('Per Minute Revenue'!C174,'Filing Information'!$B$47:$C$102, 2, 0)</f>
        <v>#N/A</v>
      </c>
      <c r="S174" t="e">
        <f>VLOOKUP('Per Minute Revenue'!D174, $N$2:$O$4, 2, 0)</f>
        <v>#N/A</v>
      </c>
      <c r="T174" s="7">
        <f>'Per Minute Revenue'!E174</f>
        <v>0</v>
      </c>
      <c r="U174" s="7">
        <f>'Flat Rate Revenue'!H174</f>
        <v>0</v>
      </c>
      <c r="V174" s="11">
        <v>2</v>
      </c>
      <c r="W174">
        <f>IF('Per Minute Revenue'!G174="Session", 1, 2)</f>
        <v>2</v>
      </c>
      <c r="X174" s="13">
        <f>'Per Minute Revenue'!H174</f>
        <v>0</v>
      </c>
      <c r="Y174" s="12">
        <f>'Per Minute Revenue'!I174</f>
        <v>0</v>
      </c>
      <c r="Z174" s="12">
        <f>'Per Minute Revenue'!J174</f>
        <v>0</v>
      </c>
      <c r="AA174">
        <v>1</v>
      </c>
      <c r="AB174" s="12">
        <f t="shared" si="1"/>
        <v>0</v>
      </c>
    </row>
    <row r="175" spans="3:28" x14ac:dyDescent="0.25">
      <c r="C175" s="72"/>
      <c r="D175" s="102"/>
      <c r="E175" s="73"/>
      <c r="F175" s="73"/>
      <c r="G175" s="102"/>
      <c r="H175" s="76"/>
      <c r="I175" s="75"/>
      <c r="J175" s="75"/>
      <c r="Q175" s="20" t="str">
        <f>'Filing Information'!$O$2</f>
        <v>_0</v>
      </c>
      <c r="R175" t="e">
        <f>VLOOKUP('Per Minute Revenue'!C175,'Filing Information'!$B$47:$C$102, 2, 0)</f>
        <v>#N/A</v>
      </c>
      <c r="S175" t="e">
        <f>VLOOKUP('Per Minute Revenue'!D175, $N$2:$O$4, 2, 0)</f>
        <v>#N/A</v>
      </c>
      <c r="T175" s="7">
        <f>'Per Minute Revenue'!E175</f>
        <v>0</v>
      </c>
      <c r="U175" s="7">
        <f>'Flat Rate Revenue'!H175</f>
        <v>0</v>
      </c>
      <c r="V175" s="11">
        <v>2</v>
      </c>
      <c r="W175">
        <f>IF('Per Minute Revenue'!G175="Session", 1, 2)</f>
        <v>2</v>
      </c>
      <c r="X175" s="13">
        <f>'Per Minute Revenue'!H175</f>
        <v>0</v>
      </c>
      <c r="Y175" s="12">
        <f>'Per Minute Revenue'!I175</f>
        <v>0</v>
      </c>
      <c r="Z175" s="12">
        <f>'Per Minute Revenue'!J175</f>
        <v>0</v>
      </c>
      <c r="AA175">
        <v>1</v>
      </c>
      <c r="AB175" s="12">
        <f t="shared" si="1"/>
        <v>0</v>
      </c>
    </row>
    <row r="176" spans="3:28" x14ac:dyDescent="0.25">
      <c r="C176" s="72"/>
      <c r="D176" s="102"/>
      <c r="E176" s="73"/>
      <c r="F176" s="73"/>
      <c r="G176" s="102"/>
      <c r="H176" s="76"/>
      <c r="I176" s="75"/>
      <c r="J176" s="75"/>
      <c r="Q176" s="20" t="str">
        <f>'Filing Information'!$O$2</f>
        <v>_0</v>
      </c>
      <c r="R176" t="e">
        <f>VLOOKUP('Per Minute Revenue'!C176,'Filing Information'!$B$47:$C$102, 2, 0)</f>
        <v>#N/A</v>
      </c>
      <c r="S176" t="e">
        <f>VLOOKUP('Per Minute Revenue'!D176, $N$2:$O$4, 2, 0)</f>
        <v>#N/A</v>
      </c>
      <c r="T176" s="7">
        <f>'Per Minute Revenue'!E176</f>
        <v>0</v>
      </c>
      <c r="U176" s="7">
        <f>'Flat Rate Revenue'!H176</f>
        <v>0</v>
      </c>
      <c r="V176" s="11">
        <v>2</v>
      </c>
      <c r="W176">
        <f>IF('Per Minute Revenue'!G176="Session", 1, 2)</f>
        <v>2</v>
      </c>
      <c r="X176" s="13">
        <f>'Per Minute Revenue'!H176</f>
        <v>0</v>
      </c>
      <c r="Y176" s="12">
        <f>'Per Minute Revenue'!I176</f>
        <v>0</v>
      </c>
      <c r="Z176" s="12">
        <f>'Per Minute Revenue'!J176</f>
        <v>0</v>
      </c>
      <c r="AA176">
        <v>1</v>
      </c>
      <c r="AB176" s="12">
        <f t="shared" si="1"/>
        <v>0</v>
      </c>
    </row>
    <row r="177" spans="3:28" x14ac:dyDescent="0.25">
      <c r="C177" s="72"/>
      <c r="D177" s="102"/>
      <c r="E177" s="73"/>
      <c r="F177" s="73"/>
      <c r="G177" s="102"/>
      <c r="H177" s="76"/>
      <c r="I177" s="75"/>
      <c r="J177" s="75"/>
      <c r="Q177" s="20" t="str">
        <f>'Filing Information'!$O$2</f>
        <v>_0</v>
      </c>
      <c r="R177" t="e">
        <f>VLOOKUP('Per Minute Revenue'!C177,'Filing Information'!$B$47:$C$102, 2, 0)</f>
        <v>#N/A</v>
      </c>
      <c r="S177" t="e">
        <f>VLOOKUP('Per Minute Revenue'!D177, $N$2:$O$4, 2, 0)</f>
        <v>#N/A</v>
      </c>
      <c r="T177" s="7">
        <f>'Per Minute Revenue'!E177</f>
        <v>0</v>
      </c>
      <c r="U177" s="7">
        <f>'Flat Rate Revenue'!H177</f>
        <v>0</v>
      </c>
      <c r="V177" s="11">
        <v>2</v>
      </c>
      <c r="W177">
        <f>IF('Per Minute Revenue'!G177="Session", 1, 2)</f>
        <v>2</v>
      </c>
      <c r="X177" s="13">
        <f>'Per Minute Revenue'!H177</f>
        <v>0</v>
      </c>
      <c r="Y177" s="12">
        <f>'Per Minute Revenue'!I177</f>
        <v>0</v>
      </c>
      <c r="Z177" s="12">
        <f>'Per Minute Revenue'!J177</f>
        <v>0</v>
      </c>
      <c r="AA177">
        <v>1</v>
      </c>
      <c r="AB177" s="12">
        <f t="shared" si="1"/>
        <v>0</v>
      </c>
    </row>
    <row r="178" spans="3:28" x14ac:dyDescent="0.25">
      <c r="C178" s="72"/>
      <c r="D178" s="102"/>
      <c r="E178" s="73"/>
      <c r="F178" s="73"/>
      <c r="G178" s="102"/>
      <c r="H178" s="76"/>
      <c r="I178" s="75"/>
      <c r="J178" s="75"/>
      <c r="Q178" s="20" t="str">
        <f>'Filing Information'!$O$2</f>
        <v>_0</v>
      </c>
      <c r="R178" t="e">
        <f>VLOOKUP('Per Minute Revenue'!C178,'Filing Information'!$B$47:$C$102, 2, 0)</f>
        <v>#N/A</v>
      </c>
      <c r="S178" t="e">
        <f>VLOOKUP('Per Minute Revenue'!D178, $N$2:$O$4, 2, 0)</f>
        <v>#N/A</v>
      </c>
      <c r="T178" s="7">
        <f>'Per Minute Revenue'!E178</f>
        <v>0</v>
      </c>
      <c r="U178" s="7">
        <f>'Flat Rate Revenue'!H178</f>
        <v>0</v>
      </c>
      <c r="V178" s="11">
        <v>2</v>
      </c>
      <c r="W178">
        <f>IF('Per Minute Revenue'!G178="Session", 1, 2)</f>
        <v>2</v>
      </c>
      <c r="X178" s="13">
        <f>'Per Minute Revenue'!H178</f>
        <v>0</v>
      </c>
      <c r="Y178" s="12">
        <f>'Per Minute Revenue'!I178</f>
        <v>0</v>
      </c>
      <c r="Z178" s="12">
        <f>'Per Minute Revenue'!J178</f>
        <v>0</v>
      </c>
      <c r="AA178">
        <v>1</v>
      </c>
      <c r="AB178" s="12">
        <f t="shared" si="1"/>
        <v>0</v>
      </c>
    </row>
    <row r="179" spans="3:28" x14ac:dyDescent="0.25">
      <c r="C179" s="72"/>
      <c r="D179" s="102"/>
      <c r="E179" s="73"/>
      <c r="F179" s="73"/>
      <c r="G179" s="102"/>
      <c r="H179" s="76"/>
      <c r="I179" s="75"/>
      <c r="J179" s="75"/>
      <c r="Q179" s="20" t="str">
        <f>'Filing Information'!$O$2</f>
        <v>_0</v>
      </c>
      <c r="R179" t="e">
        <f>VLOOKUP('Per Minute Revenue'!C179,'Filing Information'!$B$47:$C$102, 2, 0)</f>
        <v>#N/A</v>
      </c>
      <c r="S179" t="e">
        <f>VLOOKUP('Per Minute Revenue'!D179, $N$2:$O$4, 2, 0)</f>
        <v>#N/A</v>
      </c>
      <c r="T179" s="7">
        <f>'Per Minute Revenue'!E179</f>
        <v>0</v>
      </c>
      <c r="U179" s="7">
        <f>'Flat Rate Revenue'!H179</f>
        <v>0</v>
      </c>
      <c r="V179" s="11">
        <v>2</v>
      </c>
      <c r="W179">
        <f>IF('Per Minute Revenue'!G179="Session", 1, 2)</f>
        <v>2</v>
      </c>
      <c r="X179" s="13">
        <f>'Per Minute Revenue'!H179</f>
        <v>0</v>
      </c>
      <c r="Y179" s="12">
        <f>'Per Minute Revenue'!I179</f>
        <v>0</v>
      </c>
      <c r="Z179" s="12">
        <f>'Per Minute Revenue'!J179</f>
        <v>0</v>
      </c>
      <c r="AA179">
        <v>1</v>
      </c>
      <c r="AB179" s="12">
        <f t="shared" si="1"/>
        <v>0</v>
      </c>
    </row>
    <row r="180" spans="3:28" x14ac:dyDescent="0.25">
      <c r="C180" s="72"/>
      <c r="D180" s="102"/>
      <c r="E180" s="73"/>
      <c r="F180" s="73"/>
      <c r="G180" s="102"/>
      <c r="H180" s="76"/>
      <c r="I180" s="75"/>
      <c r="J180" s="75"/>
      <c r="Q180" s="20" t="str">
        <f>'Filing Information'!$O$2</f>
        <v>_0</v>
      </c>
      <c r="R180" t="e">
        <f>VLOOKUP('Per Minute Revenue'!C180,'Filing Information'!$B$47:$C$102, 2, 0)</f>
        <v>#N/A</v>
      </c>
      <c r="S180" t="e">
        <f>VLOOKUP('Per Minute Revenue'!D180, $N$2:$O$4, 2, 0)</f>
        <v>#N/A</v>
      </c>
      <c r="T180" s="7">
        <f>'Per Minute Revenue'!E180</f>
        <v>0</v>
      </c>
      <c r="U180" s="7">
        <f>'Flat Rate Revenue'!H180</f>
        <v>0</v>
      </c>
      <c r="V180" s="11">
        <v>2</v>
      </c>
      <c r="W180">
        <f>IF('Per Minute Revenue'!G180="Session", 1, 2)</f>
        <v>2</v>
      </c>
      <c r="X180" s="13">
        <f>'Per Minute Revenue'!H180</f>
        <v>0</v>
      </c>
      <c r="Y180" s="12">
        <f>'Per Minute Revenue'!I180</f>
        <v>0</v>
      </c>
      <c r="Z180" s="12">
        <f>'Per Minute Revenue'!J180</f>
        <v>0</v>
      </c>
      <c r="AA180">
        <v>1</v>
      </c>
      <c r="AB180" s="12">
        <f t="shared" si="1"/>
        <v>0</v>
      </c>
    </row>
    <row r="181" spans="3:28" x14ac:dyDescent="0.25">
      <c r="C181" s="72"/>
      <c r="D181" s="102"/>
      <c r="E181" s="73"/>
      <c r="F181" s="73"/>
      <c r="G181" s="102"/>
      <c r="H181" s="76"/>
      <c r="I181" s="75"/>
      <c r="J181" s="75"/>
      <c r="Q181" s="20" t="str">
        <f>'Filing Information'!$O$2</f>
        <v>_0</v>
      </c>
      <c r="R181" t="e">
        <f>VLOOKUP('Per Minute Revenue'!C181,'Filing Information'!$B$47:$C$102, 2, 0)</f>
        <v>#N/A</v>
      </c>
      <c r="S181" t="e">
        <f>VLOOKUP('Per Minute Revenue'!D181, $N$2:$O$4, 2, 0)</f>
        <v>#N/A</v>
      </c>
      <c r="T181" s="7">
        <f>'Per Minute Revenue'!E181</f>
        <v>0</v>
      </c>
      <c r="U181" s="7">
        <f>'Flat Rate Revenue'!H181</f>
        <v>0</v>
      </c>
      <c r="V181" s="11">
        <v>2</v>
      </c>
      <c r="W181">
        <f>IF('Per Minute Revenue'!G181="Session", 1, 2)</f>
        <v>2</v>
      </c>
      <c r="X181" s="13">
        <f>'Per Minute Revenue'!H181</f>
        <v>0</v>
      </c>
      <c r="Y181" s="12">
        <f>'Per Minute Revenue'!I181</f>
        <v>0</v>
      </c>
      <c r="Z181" s="12">
        <f>'Per Minute Revenue'!J181</f>
        <v>0</v>
      </c>
      <c r="AA181">
        <v>1</v>
      </c>
      <c r="AB181" s="12">
        <f t="shared" si="1"/>
        <v>0</v>
      </c>
    </row>
    <row r="182" spans="3:28" x14ac:dyDescent="0.25">
      <c r="C182" s="72"/>
      <c r="D182" s="102"/>
      <c r="E182" s="73"/>
      <c r="F182" s="73"/>
      <c r="G182" s="102"/>
      <c r="H182" s="76"/>
      <c r="I182" s="75"/>
      <c r="J182" s="75"/>
      <c r="Q182" s="20" t="str">
        <f>'Filing Information'!$O$2</f>
        <v>_0</v>
      </c>
      <c r="R182" t="e">
        <f>VLOOKUP('Per Minute Revenue'!C182,'Filing Information'!$B$47:$C$102, 2, 0)</f>
        <v>#N/A</v>
      </c>
      <c r="S182" t="e">
        <f>VLOOKUP('Per Minute Revenue'!D182, $N$2:$O$4, 2, 0)</f>
        <v>#N/A</v>
      </c>
      <c r="T182" s="7">
        <f>'Per Minute Revenue'!E182</f>
        <v>0</v>
      </c>
      <c r="U182" s="7">
        <f>'Flat Rate Revenue'!H182</f>
        <v>0</v>
      </c>
      <c r="V182" s="11">
        <v>2</v>
      </c>
      <c r="W182">
        <f>IF('Per Minute Revenue'!G182="Session", 1, 2)</f>
        <v>2</v>
      </c>
      <c r="X182" s="13">
        <f>'Per Minute Revenue'!H182</f>
        <v>0</v>
      </c>
      <c r="Y182" s="12">
        <f>'Per Minute Revenue'!I182</f>
        <v>0</v>
      </c>
      <c r="Z182" s="12">
        <f>'Per Minute Revenue'!J182</f>
        <v>0</v>
      </c>
      <c r="AA182">
        <v>1</v>
      </c>
      <c r="AB182" s="12">
        <f t="shared" si="1"/>
        <v>0</v>
      </c>
    </row>
    <row r="183" spans="3:28" x14ac:dyDescent="0.25">
      <c r="C183" s="72"/>
      <c r="D183" s="102"/>
      <c r="E183" s="73"/>
      <c r="F183" s="73"/>
      <c r="G183" s="102"/>
      <c r="H183" s="76"/>
      <c r="I183" s="75"/>
      <c r="J183" s="75"/>
      <c r="Q183" s="20" t="str">
        <f>'Filing Information'!$O$2</f>
        <v>_0</v>
      </c>
      <c r="R183" t="e">
        <f>VLOOKUP('Per Minute Revenue'!C183,'Filing Information'!$B$47:$C$102, 2, 0)</f>
        <v>#N/A</v>
      </c>
      <c r="S183" t="e">
        <f>VLOOKUP('Per Minute Revenue'!D183, $N$2:$O$4, 2, 0)</f>
        <v>#N/A</v>
      </c>
      <c r="T183" s="7">
        <f>'Per Minute Revenue'!E183</f>
        <v>0</v>
      </c>
      <c r="U183" s="7">
        <f>'Flat Rate Revenue'!H183</f>
        <v>0</v>
      </c>
      <c r="V183" s="11">
        <v>2</v>
      </c>
      <c r="W183">
        <f>IF('Per Minute Revenue'!G183="Session", 1, 2)</f>
        <v>2</v>
      </c>
      <c r="X183" s="13">
        <f>'Per Minute Revenue'!H183</f>
        <v>0</v>
      </c>
      <c r="Y183" s="12">
        <f>'Per Minute Revenue'!I183</f>
        <v>0</v>
      </c>
      <c r="Z183" s="12">
        <f>'Per Minute Revenue'!J183</f>
        <v>0</v>
      </c>
      <c r="AA183">
        <v>1</v>
      </c>
      <c r="AB183" s="12">
        <f t="shared" si="1"/>
        <v>0</v>
      </c>
    </row>
    <row r="184" spans="3:28" x14ac:dyDescent="0.25">
      <c r="C184" s="72"/>
      <c r="D184" s="102"/>
      <c r="E184" s="73"/>
      <c r="F184" s="73"/>
      <c r="G184" s="102"/>
      <c r="H184" s="76"/>
      <c r="I184" s="75"/>
      <c r="J184" s="75"/>
      <c r="Q184" s="20" t="str">
        <f>'Filing Information'!$O$2</f>
        <v>_0</v>
      </c>
      <c r="R184" t="e">
        <f>VLOOKUP('Per Minute Revenue'!C184,'Filing Information'!$B$47:$C$102, 2, 0)</f>
        <v>#N/A</v>
      </c>
      <c r="S184" t="e">
        <f>VLOOKUP('Per Minute Revenue'!D184, $N$2:$O$4, 2, 0)</f>
        <v>#N/A</v>
      </c>
      <c r="T184" s="7">
        <f>'Per Minute Revenue'!E184</f>
        <v>0</v>
      </c>
      <c r="U184" s="7">
        <f>'Flat Rate Revenue'!H184</f>
        <v>0</v>
      </c>
      <c r="V184" s="11">
        <v>2</v>
      </c>
      <c r="W184">
        <f>IF('Per Minute Revenue'!G184="Session", 1, 2)</f>
        <v>2</v>
      </c>
      <c r="X184" s="13">
        <f>'Per Minute Revenue'!H184</f>
        <v>0</v>
      </c>
      <c r="Y184" s="12">
        <f>'Per Minute Revenue'!I184</f>
        <v>0</v>
      </c>
      <c r="Z184" s="12">
        <f>'Per Minute Revenue'!J184</f>
        <v>0</v>
      </c>
      <c r="AA184">
        <v>1</v>
      </c>
      <c r="AB184" s="12">
        <f t="shared" si="1"/>
        <v>0</v>
      </c>
    </row>
    <row r="185" spans="3:28" x14ac:dyDescent="0.25">
      <c r="C185" s="72"/>
      <c r="D185" s="102"/>
      <c r="E185" s="73"/>
      <c r="F185" s="73"/>
      <c r="G185" s="102"/>
      <c r="H185" s="76"/>
      <c r="I185" s="75"/>
      <c r="J185" s="75"/>
      <c r="Q185" s="20" t="str">
        <f>'Filing Information'!$O$2</f>
        <v>_0</v>
      </c>
      <c r="R185" t="e">
        <f>VLOOKUP('Per Minute Revenue'!C185,'Filing Information'!$B$47:$C$102, 2, 0)</f>
        <v>#N/A</v>
      </c>
      <c r="S185" t="e">
        <f>VLOOKUP('Per Minute Revenue'!D185, $N$2:$O$4, 2, 0)</f>
        <v>#N/A</v>
      </c>
      <c r="T185" s="7">
        <f>'Per Minute Revenue'!E185</f>
        <v>0</v>
      </c>
      <c r="U185" s="7">
        <f>'Flat Rate Revenue'!H185</f>
        <v>0</v>
      </c>
      <c r="V185" s="11">
        <v>2</v>
      </c>
      <c r="W185">
        <f>IF('Per Minute Revenue'!G185="Session", 1, 2)</f>
        <v>2</v>
      </c>
      <c r="X185" s="13">
        <f>'Per Minute Revenue'!H185</f>
        <v>0</v>
      </c>
      <c r="Y185" s="12">
        <f>'Per Minute Revenue'!I185</f>
        <v>0</v>
      </c>
      <c r="Z185" s="12">
        <f>'Per Minute Revenue'!J185</f>
        <v>0</v>
      </c>
      <c r="AA185">
        <v>1</v>
      </c>
      <c r="AB185" s="12">
        <f t="shared" si="1"/>
        <v>0</v>
      </c>
    </row>
    <row r="186" spans="3:28" x14ac:dyDescent="0.25">
      <c r="C186" s="72"/>
      <c r="D186" s="102"/>
      <c r="E186" s="73"/>
      <c r="F186" s="73"/>
      <c r="G186" s="102"/>
      <c r="H186" s="76"/>
      <c r="I186" s="75"/>
      <c r="J186" s="75"/>
      <c r="Q186" s="20" t="str">
        <f>'Filing Information'!$O$2</f>
        <v>_0</v>
      </c>
      <c r="R186" t="e">
        <f>VLOOKUP('Per Minute Revenue'!C186,'Filing Information'!$B$47:$C$102, 2, 0)</f>
        <v>#N/A</v>
      </c>
      <c r="S186" t="e">
        <f>VLOOKUP('Per Minute Revenue'!D186, $N$2:$O$4, 2, 0)</f>
        <v>#N/A</v>
      </c>
      <c r="T186" s="7">
        <f>'Per Minute Revenue'!E186</f>
        <v>0</v>
      </c>
      <c r="U186" s="7">
        <f>'Flat Rate Revenue'!H186</f>
        <v>0</v>
      </c>
      <c r="V186" s="11">
        <v>2</v>
      </c>
      <c r="W186">
        <f>IF('Per Minute Revenue'!G186="Session", 1, 2)</f>
        <v>2</v>
      </c>
      <c r="X186" s="13">
        <f>'Per Minute Revenue'!H186</f>
        <v>0</v>
      </c>
      <c r="Y186" s="12">
        <f>'Per Minute Revenue'!I186</f>
        <v>0</v>
      </c>
      <c r="Z186" s="12">
        <f>'Per Minute Revenue'!J186</f>
        <v>0</v>
      </c>
      <c r="AA186">
        <v>1</v>
      </c>
      <c r="AB186" s="12">
        <f t="shared" si="1"/>
        <v>0</v>
      </c>
    </row>
    <row r="187" spans="3:28" x14ac:dyDescent="0.25">
      <c r="C187" s="72"/>
      <c r="D187" s="102"/>
      <c r="E187" s="73"/>
      <c r="F187" s="73"/>
      <c r="G187" s="102"/>
      <c r="H187" s="76"/>
      <c r="I187" s="75"/>
      <c r="J187" s="75"/>
      <c r="Q187" s="20" t="str">
        <f>'Filing Information'!$O$2</f>
        <v>_0</v>
      </c>
      <c r="R187" t="e">
        <f>VLOOKUP('Per Minute Revenue'!C187,'Filing Information'!$B$47:$C$102, 2, 0)</f>
        <v>#N/A</v>
      </c>
      <c r="S187" t="e">
        <f>VLOOKUP('Per Minute Revenue'!D187, $N$2:$O$4, 2, 0)</f>
        <v>#N/A</v>
      </c>
      <c r="T187" s="7">
        <f>'Per Minute Revenue'!E187</f>
        <v>0</v>
      </c>
      <c r="U187" s="7">
        <f>'Flat Rate Revenue'!H187</f>
        <v>0</v>
      </c>
      <c r="V187" s="11">
        <v>2</v>
      </c>
      <c r="W187">
        <f>IF('Per Minute Revenue'!G187="Session", 1, 2)</f>
        <v>2</v>
      </c>
      <c r="X187" s="13">
        <f>'Per Minute Revenue'!H187</f>
        <v>0</v>
      </c>
      <c r="Y187" s="12">
        <f>'Per Minute Revenue'!I187</f>
        <v>0</v>
      </c>
      <c r="Z187" s="12">
        <f>'Per Minute Revenue'!J187</f>
        <v>0</v>
      </c>
      <c r="AA187">
        <v>1</v>
      </c>
      <c r="AB187" s="12">
        <f t="shared" si="1"/>
        <v>0</v>
      </c>
    </row>
    <row r="188" spans="3:28" x14ac:dyDescent="0.25">
      <c r="C188" s="72"/>
      <c r="D188" s="102"/>
      <c r="E188" s="73"/>
      <c r="F188" s="73"/>
      <c r="G188" s="102"/>
      <c r="H188" s="76"/>
      <c r="I188" s="75"/>
      <c r="J188" s="75"/>
      <c r="Q188" s="20" t="str">
        <f>'Filing Information'!$O$2</f>
        <v>_0</v>
      </c>
      <c r="R188" t="e">
        <f>VLOOKUP('Per Minute Revenue'!C188,'Filing Information'!$B$47:$C$102, 2, 0)</f>
        <v>#N/A</v>
      </c>
      <c r="S188" t="e">
        <f>VLOOKUP('Per Minute Revenue'!D188, $N$2:$O$4, 2, 0)</f>
        <v>#N/A</v>
      </c>
      <c r="T188" s="7">
        <f>'Per Minute Revenue'!E188</f>
        <v>0</v>
      </c>
      <c r="U188" s="7">
        <f>'Flat Rate Revenue'!H188</f>
        <v>0</v>
      </c>
      <c r="V188" s="11">
        <v>2</v>
      </c>
      <c r="W188">
        <f>IF('Per Minute Revenue'!G188="Session", 1, 2)</f>
        <v>2</v>
      </c>
      <c r="X188" s="13">
        <f>'Per Minute Revenue'!H188</f>
        <v>0</v>
      </c>
      <c r="Y188" s="12">
        <f>'Per Minute Revenue'!I188</f>
        <v>0</v>
      </c>
      <c r="Z188" s="12">
        <f>'Per Minute Revenue'!J188</f>
        <v>0</v>
      </c>
      <c r="AA188">
        <v>1</v>
      </c>
      <c r="AB188" s="12">
        <f t="shared" si="1"/>
        <v>0</v>
      </c>
    </row>
    <row r="189" spans="3:28" x14ac:dyDescent="0.25">
      <c r="C189" s="72"/>
      <c r="D189" s="102"/>
      <c r="E189" s="73"/>
      <c r="F189" s="73"/>
      <c r="G189" s="102"/>
      <c r="H189" s="76"/>
      <c r="I189" s="75"/>
      <c r="J189" s="75"/>
      <c r="Q189" s="20" t="str">
        <f>'Filing Information'!$O$2</f>
        <v>_0</v>
      </c>
      <c r="R189" t="e">
        <f>VLOOKUP('Per Minute Revenue'!C189,'Filing Information'!$B$47:$C$102, 2, 0)</f>
        <v>#N/A</v>
      </c>
      <c r="S189" t="e">
        <f>VLOOKUP('Per Minute Revenue'!D189, $N$2:$O$4, 2, 0)</f>
        <v>#N/A</v>
      </c>
      <c r="T189" s="7">
        <f>'Per Minute Revenue'!E189</f>
        <v>0</v>
      </c>
      <c r="U189" s="7">
        <f>'Flat Rate Revenue'!H189</f>
        <v>0</v>
      </c>
      <c r="V189" s="11">
        <v>2</v>
      </c>
      <c r="W189">
        <f>IF('Per Minute Revenue'!G189="Session", 1, 2)</f>
        <v>2</v>
      </c>
      <c r="X189" s="13">
        <f>'Per Minute Revenue'!H189</f>
        <v>0</v>
      </c>
      <c r="Y189" s="12">
        <f>'Per Minute Revenue'!I189</f>
        <v>0</v>
      </c>
      <c r="Z189" s="12">
        <f>'Per Minute Revenue'!J189</f>
        <v>0</v>
      </c>
      <c r="AA189">
        <v>1</v>
      </c>
      <c r="AB189" s="12">
        <f t="shared" si="1"/>
        <v>0</v>
      </c>
    </row>
    <row r="190" spans="3:28" x14ac:dyDescent="0.25">
      <c r="C190" s="72"/>
      <c r="D190" s="102"/>
      <c r="E190" s="73"/>
      <c r="F190" s="73"/>
      <c r="G190" s="102"/>
      <c r="H190" s="76"/>
      <c r="I190" s="75"/>
      <c r="J190" s="75"/>
      <c r="Q190" s="20" t="str">
        <f>'Filing Information'!$O$2</f>
        <v>_0</v>
      </c>
      <c r="R190" t="e">
        <f>VLOOKUP('Per Minute Revenue'!C190,'Filing Information'!$B$47:$C$102, 2, 0)</f>
        <v>#N/A</v>
      </c>
      <c r="S190" t="e">
        <f>VLOOKUP('Per Minute Revenue'!D190, $N$2:$O$4, 2, 0)</f>
        <v>#N/A</v>
      </c>
      <c r="T190" s="7">
        <f>'Per Minute Revenue'!E190</f>
        <v>0</v>
      </c>
      <c r="U190" s="7">
        <f>'Flat Rate Revenue'!H190</f>
        <v>0</v>
      </c>
      <c r="V190" s="11">
        <v>2</v>
      </c>
      <c r="W190">
        <f>IF('Per Minute Revenue'!G190="Session", 1, 2)</f>
        <v>2</v>
      </c>
      <c r="X190" s="13">
        <f>'Per Minute Revenue'!H190</f>
        <v>0</v>
      </c>
      <c r="Y190" s="12">
        <f>'Per Minute Revenue'!I190</f>
        <v>0</v>
      </c>
      <c r="Z190" s="12">
        <f>'Per Minute Revenue'!J190</f>
        <v>0</v>
      </c>
      <c r="AA190">
        <v>1</v>
      </c>
      <c r="AB190" s="12">
        <f t="shared" si="1"/>
        <v>0</v>
      </c>
    </row>
    <row r="191" spans="3:28" x14ac:dyDescent="0.25">
      <c r="C191" s="72"/>
      <c r="D191" s="102"/>
      <c r="E191" s="73"/>
      <c r="F191" s="73"/>
      <c r="G191" s="102"/>
      <c r="H191" s="76"/>
      <c r="I191" s="75"/>
      <c r="J191" s="75"/>
      <c r="Q191" s="20" t="str">
        <f>'Filing Information'!$O$2</f>
        <v>_0</v>
      </c>
      <c r="R191" t="e">
        <f>VLOOKUP('Per Minute Revenue'!C191,'Filing Information'!$B$47:$C$102, 2, 0)</f>
        <v>#N/A</v>
      </c>
      <c r="S191" t="e">
        <f>VLOOKUP('Per Minute Revenue'!D191, $N$2:$O$4, 2, 0)</f>
        <v>#N/A</v>
      </c>
      <c r="T191" s="7">
        <f>'Per Minute Revenue'!E191</f>
        <v>0</v>
      </c>
      <c r="U191" s="7">
        <f>'Flat Rate Revenue'!H191</f>
        <v>0</v>
      </c>
      <c r="V191" s="11">
        <v>2</v>
      </c>
      <c r="W191">
        <f>IF('Per Minute Revenue'!G191="Session", 1, 2)</f>
        <v>2</v>
      </c>
      <c r="X191" s="13">
        <f>'Per Minute Revenue'!H191</f>
        <v>0</v>
      </c>
      <c r="Y191" s="12">
        <f>'Per Minute Revenue'!I191</f>
        <v>0</v>
      </c>
      <c r="Z191" s="12">
        <f>'Per Minute Revenue'!J191</f>
        <v>0</v>
      </c>
      <c r="AA191">
        <v>1</v>
      </c>
      <c r="AB191" s="12">
        <f t="shared" si="1"/>
        <v>0</v>
      </c>
    </row>
    <row r="192" spans="3:28" x14ac:dyDescent="0.25">
      <c r="C192" s="72"/>
      <c r="D192" s="102"/>
      <c r="E192" s="73"/>
      <c r="F192" s="73"/>
      <c r="G192" s="102"/>
      <c r="H192" s="76"/>
      <c r="I192" s="75"/>
      <c r="J192" s="75"/>
      <c r="Q192" s="20" t="str">
        <f>'Filing Information'!$O$2</f>
        <v>_0</v>
      </c>
      <c r="R192" t="e">
        <f>VLOOKUP('Per Minute Revenue'!C192,'Filing Information'!$B$47:$C$102, 2, 0)</f>
        <v>#N/A</v>
      </c>
      <c r="S192" t="e">
        <f>VLOOKUP('Per Minute Revenue'!D192, $N$2:$O$4, 2, 0)</f>
        <v>#N/A</v>
      </c>
      <c r="T192" s="7">
        <f>'Per Minute Revenue'!E192</f>
        <v>0</v>
      </c>
      <c r="U192" s="7">
        <f>'Flat Rate Revenue'!H192</f>
        <v>0</v>
      </c>
      <c r="V192" s="11">
        <v>2</v>
      </c>
      <c r="W192">
        <f>IF('Per Minute Revenue'!G192="Session", 1, 2)</f>
        <v>2</v>
      </c>
      <c r="X192" s="13">
        <f>'Per Minute Revenue'!H192</f>
        <v>0</v>
      </c>
      <c r="Y192" s="12">
        <f>'Per Minute Revenue'!I192</f>
        <v>0</v>
      </c>
      <c r="Z192" s="12">
        <f>'Per Minute Revenue'!J192</f>
        <v>0</v>
      </c>
      <c r="AA192">
        <v>1</v>
      </c>
      <c r="AB192" s="12">
        <f t="shared" ref="AB192:AB204" si="2">IF(W192=1,Z192,Y192)*X192</f>
        <v>0</v>
      </c>
    </row>
    <row r="193" spans="3:28" x14ac:dyDescent="0.25">
      <c r="C193" s="72"/>
      <c r="D193" s="102"/>
      <c r="E193" s="73"/>
      <c r="F193" s="73"/>
      <c r="G193" s="102"/>
      <c r="H193" s="76"/>
      <c r="I193" s="75"/>
      <c r="J193" s="75"/>
      <c r="Q193" s="20" t="str">
        <f>'Filing Information'!$O$2</f>
        <v>_0</v>
      </c>
      <c r="R193" t="e">
        <f>VLOOKUP('Per Minute Revenue'!C193,'Filing Information'!$B$47:$C$102, 2, 0)</f>
        <v>#N/A</v>
      </c>
      <c r="S193" t="e">
        <f>VLOOKUP('Per Minute Revenue'!D193, $N$2:$O$4, 2, 0)</f>
        <v>#N/A</v>
      </c>
      <c r="T193" s="7">
        <f>'Per Minute Revenue'!E193</f>
        <v>0</v>
      </c>
      <c r="U193" s="7">
        <f>'Flat Rate Revenue'!H193</f>
        <v>0</v>
      </c>
      <c r="V193" s="11">
        <v>2</v>
      </c>
      <c r="W193">
        <f>IF('Per Minute Revenue'!G193="Session", 1, 2)</f>
        <v>2</v>
      </c>
      <c r="X193" s="13">
        <f>'Per Minute Revenue'!H193</f>
        <v>0</v>
      </c>
      <c r="Y193" s="12">
        <f>'Per Minute Revenue'!I193</f>
        <v>0</v>
      </c>
      <c r="Z193" s="12">
        <f>'Per Minute Revenue'!J193</f>
        <v>0</v>
      </c>
      <c r="AA193">
        <v>1</v>
      </c>
      <c r="AB193" s="12">
        <f t="shared" si="2"/>
        <v>0</v>
      </c>
    </row>
    <row r="194" spans="3:28" x14ac:dyDescent="0.25">
      <c r="C194" s="72"/>
      <c r="D194" s="102"/>
      <c r="E194" s="73"/>
      <c r="F194" s="73"/>
      <c r="G194" s="102"/>
      <c r="H194" s="76"/>
      <c r="I194" s="75"/>
      <c r="J194" s="75"/>
      <c r="Q194" s="20" t="str">
        <f>'Filing Information'!$O$2</f>
        <v>_0</v>
      </c>
      <c r="R194" t="e">
        <f>VLOOKUP('Per Minute Revenue'!C194,'Filing Information'!$B$47:$C$102, 2, 0)</f>
        <v>#N/A</v>
      </c>
      <c r="S194" t="e">
        <f>VLOOKUP('Per Minute Revenue'!D194, $N$2:$O$4, 2, 0)</f>
        <v>#N/A</v>
      </c>
      <c r="T194" s="7">
        <f>'Per Minute Revenue'!E194</f>
        <v>0</v>
      </c>
      <c r="U194" s="7">
        <f>'Flat Rate Revenue'!H194</f>
        <v>0</v>
      </c>
      <c r="V194" s="11">
        <v>2</v>
      </c>
      <c r="W194">
        <f>IF('Per Minute Revenue'!G194="Session", 1, 2)</f>
        <v>2</v>
      </c>
      <c r="X194" s="13">
        <f>'Per Minute Revenue'!H194</f>
        <v>0</v>
      </c>
      <c r="Y194" s="12">
        <f>'Per Minute Revenue'!I194</f>
        <v>0</v>
      </c>
      <c r="Z194" s="12">
        <f>'Per Minute Revenue'!J194</f>
        <v>0</v>
      </c>
      <c r="AA194">
        <v>1</v>
      </c>
      <c r="AB194" s="12">
        <f t="shared" si="2"/>
        <v>0</v>
      </c>
    </row>
    <row r="195" spans="3:28" x14ac:dyDescent="0.25">
      <c r="C195" s="72"/>
      <c r="D195" s="102"/>
      <c r="E195" s="73"/>
      <c r="F195" s="73"/>
      <c r="G195" s="102"/>
      <c r="H195" s="76"/>
      <c r="I195" s="75"/>
      <c r="J195" s="75"/>
      <c r="Q195" s="20" t="str">
        <f>'Filing Information'!$O$2</f>
        <v>_0</v>
      </c>
      <c r="R195" t="e">
        <f>VLOOKUP('Per Minute Revenue'!C195,'Filing Information'!$B$47:$C$102, 2, 0)</f>
        <v>#N/A</v>
      </c>
      <c r="S195" t="e">
        <f>VLOOKUP('Per Minute Revenue'!D195, $N$2:$O$4, 2, 0)</f>
        <v>#N/A</v>
      </c>
      <c r="T195" s="7">
        <f>'Per Minute Revenue'!E195</f>
        <v>0</v>
      </c>
      <c r="U195" s="7">
        <f>'Flat Rate Revenue'!H195</f>
        <v>0</v>
      </c>
      <c r="V195" s="11">
        <v>2</v>
      </c>
      <c r="W195">
        <f>IF('Per Minute Revenue'!G195="Session", 1, 2)</f>
        <v>2</v>
      </c>
      <c r="X195" s="13">
        <f>'Per Minute Revenue'!H195</f>
        <v>0</v>
      </c>
      <c r="Y195" s="12">
        <f>'Per Minute Revenue'!I195</f>
        <v>0</v>
      </c>
      <c r="Z195" s="12">
        <f>'Per Minute Revenue'!J195</f>
        <v>0</v>
      </c>
      <c r="AA195">
        <v>1</v>
      </c>
      <c r="AB195" s="12">
        <f t="shared" si="2"/>
        <v>0</v>
      </c>
    </row>
    <row r="196" spans="3:28" x14ac:dyDescent="0.25">
      <c r="C196" s="72"/>
      <c r="D196" s="102"/>
      <c r="E196" s="73"/>
      <c r="F196" s="73"/>
      <c r="G196" s="102"/>
      <c r="H196" s="76"/>
      <c r="I196" s="75"/>
      <c r="J196" s="75"/>
      <c r="Q196" s="20" t="str">
        <f>'Filing Information'!$O$2</f>
        <v>_0</v>
      </c>
      <c r="R196" t="e">
        <f>VLOOKUP('Per Minute Revenue'!C196,'Filing Information'!$B$47:$C$102, 2, 0)</f>
        <v>#N/A</v>
      </c>
      <c r="S196" t="e">
        <f>VLOOKUP('Per Minute Revenue'!D196, $N$2:$O$4, 2, 0)</f>
        <v>#N/A</v>
      </c>
      <c r="T196" s="7">
        <f>'Per Minute Revenue'!E196</f>
        <v>0</v>
      </c>
      <c r="U196" s="7">
        <f>'Flat Rate Revenue'!H196</f>
        <v>0</v>
      </c>
      <c r="V196" s="11">
        <v>2</v>
      </c>
      <c r="W196">
        <f>IF('Per Minute Revenue'!G196="Session", 1, 2)</f>
        <v>2</v>
      </c>
      <c r="X196" s="13">
        <f>'Per Minute Revenue'!H196</f>
        <v>0</v>
      </c>
      <c r="Y196" s="12">
        <f>'Per Minute Revenue'!I196</f>
        <v>0</v>
      </c>
      <c r="Z196" s="12">
        <f>'Per Minute Revenue'!J196</f>
        <v>0</v>
      </c>
      <c r="AA196">
        <v>1</v>
      </c>
      <c r="AB196" s="12">
        <f t="shared" si="2"/>
        <v>0</v>
      </c>
    </row>
    <row r="197" spans="3:28" x14ac:dyDescent="0.25">
      <c r="C197" s="72"/>
      <c r="D197" s="102"/>
      <c r="E197" s="73"/>
      <c r="F197" s="73"/>
      <c r="G197" s="102"/>
      <c r="H197" s="76"/>
      <c r="I197" s="75"/>
      <c r="J197" s="75"/>
      <c r="Q197" s="20" t="str">
        <f>'Filing Information'!$O$2</f>
        <v>_0</v>
      </c>
      <c r="R197" t="e">
        <f>VLOOKUP('Per Minute Revenue'!C197,'Filing Information'!$B$47:$C$102, 2, 0)</f>
        <v>#N/A</v>
      </c>
      <c r="S197" t="e">
        <f>VLOOKUP('Per Minute Revenue'!D197, $N$2:$O$4, 2, 0)</f>
        <v>#N/A</v>
      </c>
      <c r="T197" s="7">
        <f>'Per Minute Revenue'!E197</f>
        <v>0</v>
      </c>
      <c r="U197" s="7">
        <f>'Flat Rate Revenue'!H197</f>
        <v>0</v>
      </c>
      <c r="V197" s="11">
        <v>2</v>
      </c>
      <c r="W197">
        <f>IF('Per Minute Revenue'!G197="Session", 1, 2)</f>
        <v>2</v>
      </c>
      <c r="X197" s="13">
        <f>'Per Minute Revenue'!H197</f>
        <v>0</v>
      </c>
      <c r="Y197" s="12">
        <f>'Per Minute Revenue'!I197</f>
        <v>0</v>
      </c>
      <c r="Z197" s="12">
        <f>'Per Minute Revenue'!J197</f>
        <v>0</v>
      </c>
      <c r="AA197">
        <v>1</v>
      </c>
      <c r="AB197" s="12">
        <f t="shared" si="2"/>
        <v>0</v>
      </c>
    </row>
    <row r="198" spans="3:28" x14ac:dyDescent="0.25">
      <c r="C198" s="72"/>
      <c r="D198" s="102"/>
      <c r="E198" s="73"/>
      <c r="F198" s="73"/>
      <c r="G198" s="102"/>
      <c r="H198" s="76"/>
      <c r="I198" s="75"/>
      <c r="J198" s="75"/>
      <c r="Q198" s="20" t="str">
        <f>'Filing Information'!$O$2</f>
        <v>_0</v>
      </c>
      <c r="R198" t="e">
        <f>VLOOKUP('Per Minute Revenue'!C198,'Filing Information'!$B$47:$C$102, 2, 0)</f>
        <v>#N/A</v>
      </c>
      <c r="S198" t="e">
        <f>VLOOKUP('Per Minute Revenue'!D198, $N$2:$O$4, 2, 0)</f>
        <v>#N/A</v>
      </c>
      <c r="T198" s="7">
        <f>'Per Minute Revenue'!E198</f>
        <v>0</v>
      </c>
      <c r="U198" s="7">
        <f>'Flat Rate Revenue'!H198</f>
        <v>0</v>
      </c>
      <c r="V198" s="11">
        <v>2</v>
      </c>
      <c r="W198">
        <f>IF('Per Minute Revenue'!G198="Session", 1, 2)</f>
        <v>2</v>
      </c>
      <c r="X198" s="13">
        <f>'Per Minute Revenue'!H198</f>
        <v>0</v>
      </c>
      <c r="Y198" s="12">
        <f>'Per Minute Revenue'!I198</f>
        <v>0</v>
      </c>
      <c r="Z198" s="12">
        <f>'Per Minute Revenue'!J198</f>
        <v>0</v>
      </c>
      <c r="AA198">
        <v>1</v>
      </c>
      <c r="AB198" s="12">
        <f t="shared" si="2"/>
        <v>0</v>
      </c>
    </row>
    <row r="199" spans="3:28" x14ac:dyDescent="0.25">
      <c r="C199" s="72"/>
      <c r="D199" s="102"/>
      <c r="E199" s="73"/>
      <c r="F199" s="73"/>
      <c r="G199" s="102"/>
      <c r="H199" s="76"/>
      <c r="I199" s="75"/>
      <c r="J199" s="75"/>
      <c r="Q199" s="20" t="str">
        <f>'Filing Information'!$O$2</f>
        <v>_0</v>
      </c>
      <c r="R199" t="e">
        <f>VLOOKUP('Per Minute Revenue'!C199,'Filing Information'!$B$47:$C$102, 2, 0)</f>
        <v>#N/A</v>
      </c>
      <c r="S199" t="e">
        <f>VLOOKUP('Per Minute Revenue'!D199, $N$2:$O$4, 2, 0)</f>
        <v>#N/A</v>
      </c>
      <c r="T199" s="7">
        <f>'Per Minute Revenue'!E199</f>
        <v>0</v>
      </c>
      <c r="U199" s="7">
        <f>'Flat Rate Revenue'!H199</f>
        <v>0</v>
      </c>
      <c r="V199" s="11">
        <v>2</v>
      </c>
      <c r="W199">
        <f>IF('Per Minute Revenue'!G199="Session", 1, 2)</f>
        <v>2</v>
      </c>
      <c r="X199" s="13">
        <f>'Per Minute Revenue'!H199</f>
        <v>0</v>
      </c>
      <c r="Y199" s="12">
        <f>'Per Minute Revenue'!I199</f>
        <v>0</v>
      </c>
      <c r="Z199" s="12">
        <f>'Per Minute Revenue'!J199</f>
        <v>0</v>
      </c>
      <c r="AA199">
        <v>1</v>
      </c>
      <c r="AB199" s="12">
        <f t="shared" si="2"/>
        <v>0</v>
      </c>
    </row>
    <row r="200" spans="3:28" x14ac:dyDescent="0.25">
      <c r="C200" s="72"/>
      <c r="D200" s="102"/>
      <c r="E200" s="73"/>
      <c r="F200" s="73"/>
      <c r="G200" s="102"/>
      <c r="H200" s="76"/>
      <c r="I200" s="75"/>
      <c r="J200" s="75"/>
      <c r="Q200" s="20" t="str">
        <f>'Filing Information'!$O$2</f>
        <v>_0</v>
      </c>
      <c r="R200" t="e">
        <f>VLOOKUP('Per Minute Revenue'!C200,'Filing Information'!$B$47:$C$102, 2, 0)</f>
        <v>#N/A</v>
      </c>
      <c r="S200" t="e">
        <f>VLOOKUP('Per Minute Revenue'!D200, $N$2:$O$4, 2, 0)</f>
        <v>#N/A</v>
      </c>
      <c r="T200" s="7">
        <f>'Per Minute Revenue'!E200</f>
        <v>0</v>
      </c>
      <c r="U200" s="7">
        <f>'Flat Rate Revenue'!H200</f>
        <v>0</v>
      </c>
      <c r="V200" s="11">
        <v>2</v>
      </c>
      <c r="W200">
        <f>IF('Per Minute Revenue'!G200="Session", 1, 2)</f>
        <v>2</v>
      </c>
      <c r="X200" s="13">
        <f>'Per Minute Revenue'!H200</f>
        <v>0</v>
      </c>
      <c r="Y200" s="12">
        <f>'Per Minute Revenue'!I200</f>
        <v>0</v>
      </c>
      <c r="Z200" s="12">
        <f>'Per Minute Revenue'!J200</f>
        <v>0</v>
      </c>
      <c r="AA200">
        <v>1</v>
      </c>
      <c r="AB200" s="12">
        <f t="shared" si="2"/>
        <v>0</v>
      </c>
    </row>
    <row r="201" spans="3:28" x14ac:dyDescent="0.25">
      <c r="C201" s="72"/>
      <c r="D201" s="102"/>
      <c r="E201" s="73"/>
      <c r="F201" s="73"/>
      <c r="G201" s="102"/>
      <c r="H201" s="76"/>
      <c r="I201" s="75"/>
      <c r="J201" s="75"/>
      <c r="Q201" s="20" t="str">
        <f>'Filing Information'!$O$2</f>
        <v>_0</v>
      </c>
      <c r="R201" t="e">
        <f>VLOOKUP('Per Minute Revenue'!C201,'Filing Information'!$B$47:$C$102, 2, 0)</f>
        <v>#N/A</v>
      </c>
      <c r="S201" t="e">
        <f>VLOOKUP('Per Minute Revenue'!D201, $N$2:$O$4, 2, 0)</f>
        <v>#N/A</v>
      </c>
      <c r="T201" s="7">
        <f>'Per Minute Revenue'!E201</f>
        <v>0</v>
      </c>
      <c r="U201" s="7">
        <f>'Flat Rate Revenue'!H201</f>
        <v>0</v>
      </c>
      <c r="V201" s="11">
        <v>2</v>
      </c>
      <c r="W201">
        <f>IF('Per Minute Revenue'!G201="Session", 1, 2)</f>
        <v>2</v>
      </c>
      <c r="X201" s="13">
        <f>'Per Minute Revenue'!H201</f>
        <v>0</v>
      </c>
      <c r="Y201" s="12">
        <f>'Per Minute Revenue'!I201</f>
        <v>0</v>
      </c>
      <c r="Z201" s="12">
        <f>'Per Minute Revenue'!J201</f>
        <v>0</v>
      </c>
      <c r="AA201">
        <v>1</v>
      </c>
      <c r="AB201" s="12">
        <f t="shared" si="2"/>
        <v>0</v>
      </c>
    </row>
    <row r="202" spans="3:28" x14ac:dyDescent="0.25">
      <c r="C202" s="72"/>
      <c r="D202" s="102"/>
      <c r="E202" s="73"/>
      <c r="F202" s="73"/>
      <c r="G202" s="102"/>
      <c r="H202" s="76"/>
      <c r="I202" s="75"/>
      <c r="J202" s="75"/>
      <c r="Q202" s="20" t="str">
        <f>'Filing Information'!$O$2</f>
        <v>_0</v>
      </c>
      <c r="R202" t="e">
        <f>VLOOKUP('Per Minute Revenue'!C202,'Filing Information'!$B$47:$C$102, 2, 0)</f>
        <v>#N/A</v>
      </c>
      <c r="S202" t="e">
        <f>VLOOKUP('Per Minute Revenue'!D202, $N$2:$O$4, 2, 0)</f>
        <v>#N/A</v>
      </c>
      <c r="T202" s="7">
        <f>'Per Minute Revenue'!E202</f>
        <v>0</v>
      </c>
      <c r="U202" s="7">
        <f>'Flat Rate Revenue'!H202</f>
        <v>0</v>
      </c>
      <c r="V202" s="11">
        <v>2</v>
      </c>
      <c r="W202">
        <f>IF('Per Minute Revenue'!G202="Session", 1, 2)</f>
        <v>2</v>
      </c>
      <c r="X202" s="13">
        <f>'Per Minute Revenue'!H202</f>
        <v>0</v>
      </c>
      <c r="Y202" s="12">
        <f>'Per Minute Revenue'!I202</f>
        <v>0</v>
      </c>
      <c r="Z202" s="12">
        <f>'Per Minute Revenue'!J202</f>
        <v>0</v>
      </c>
      <c r="AA202">
        <v>1</v>
      </c>
      <c r="AB202" s="12">
        <f t="shared" si="2"/>
        <v>0</v>
      </c>
    </row>
    <row r="203" spans="3:28" x14ac:dyDescent="0.25">
      <c r="C203" s="72"/>
      <c r="D203" s="102"/>
      <c r="E203" s="73"/>
      <c r="F203" s="73"/>
      <c r="G203" s="102"/>
      <c r="H203" s="76"/>
      <c r="I203" s="75"/>
      <c r="J203" s="75"/>
      <c r="Q203" s="20" t="str">
        <f>'Filing Information'!$O$2</f>
        <v>_0</v>
      </c>
      <c r="R203" t="e">
        <f>VLOOKUP('Per Minute Revenue'!C203,'Filing Information'!$B$47:$C$102, 2, 0)</f>
        <v>#N/A</v>
      </c>
      <c r="S203" t="e">
        <f>VLOOKUP('Per Minute Revenue'!D203, $N$2:$O$4, 2, 0)</f>
        <v>#N/A</v>
      </c>
      <c r="T203" s="7">
        <f>'Per Minute Revenue'!E203</f>
        <v>0</v>
      </c>
      <c r="U203" s="7">
        <f>'Flat Rate Revenue'!H203</f>
        <v>0</v>
      </c>
      <c r="V203" s="11">
        <v>2</v>
      </c>
      <c r="W203">
        <f>IF('Per Minute Revenue'!G203="Session", 1, 2)</f>
        <v>2</v>
      </c>
      <c r="X203" s="13">
        <f>'Per Minute Revenue'!H203</f>
        <v>0</v>
      </c>
      <c r="Y203" s="12">
        <f>'Per Minute Revenue'!I203</f>
        <v>0</v>
      </c>
      <c r="Z203" s="12">
        <f>'Per Minute Revenue'!J203</f>
        <v>0</v>
      </c>
      <c r="AA203">
        <v>1</v>
      </c>
      <c r="AB203" s="12">
        <f t="shared" si="2"/>
        <v>0</v>
      </c>
    </row>
    <row r="204" spans="3:28" x14ac:dyDescent="0.25">
      <c r="C204" s="72"/>
      <c r="D204" s="102"/>
      <c r="E204" s="73"/>
      <c r="F204" s="73"/>
      <c r="G204" s="102"/>
      <c r="H204" s="76"/>
      <c r="I204" s="75"/>
      <c r="J204" s="75"/>
      <c r="Q204" s="20" t="str">
        <f>'Filing Information'!$O$2</f>
        <v>_0</v>
      </c>
      <c r="R204" t="e">
        <f>VLOOKUP('Per Minute Revenue'!C204,'Filing Information'!$B$47:$C$102, 2, 0)</f>
        <v>#N/A</v>
      </c>
      <c r="S204" t="e">
        <f>VLOOKUP('Per Minute Revenue'!D204, $N$2:$O$4, 2, 0)</f>
        <v>#N/A</v>
      </c>
      <c r="T204" s="7">
        <f>'Per Minute Revenue'!E204</f>
        <v>0</v>
      </c>
      <c r="U204" s="7">
        <f>'Flat Rate Revenue'!H204</f>
        <v>0</v>
      </c>
      <c r="V204" s="11">
        <v>2</v>
      </c>
      <c r="W204">
        <f>IF('Per Minute Revenue'!G204="Session", 1, 2)</f>
        <v>2</v>
      </c>
      <c r="X204" s="13">
        <f>'Per Minute Revenue'!H204</f>
        <v>0</v>
      </c>
      <c r="Y204" s="12">
        <f>'Per Minute Revenue'!I204</f>
        <v>0</v>
      </c>
      <c r="Z204" s="12">
        <f>'Per Minute Revenue'!J204</f>
        <v>0</v>
      </c>
      <c r="AA204">
        <v>1</v>
      </c>
      <c r="AB204" s="12">
        <f t="shared" si="2"/>
        <v>0</v>
      </c>
    </row>
    <row r="205" spans="3:28" x14ac:dyDescent="0.25">
      <c r="C205" s="15"/>
      <c r="D205" s="21"/>
      <c r="E205" s="15"/>
      <c r="F205" s="15"/>
      <c r="G205" s="15"/>
      <c r="H205" s="16"/>
      <c r="I205" s="15"/>
      <c r="J205" s="15"/>
      <c r="Q205" s="20"/>
      <c r="R205"/>
      <c r="S205"/>
      <c r="T205" s="7"/>
      <c r="U205" s="7"/>
      <c r="V205" s="11"/>
      <c r="W205"/>
      <c r="X205" s="13"/>
      <c r="Y205" s="12"/>
      <c r="Z205" s="12"/>
      <c r="AA205"/>
      <c r="AB205" s="12"/>
    </row>
    <row r="206" spans="3:28" hidden="1" x14ac:dyDescent="0.25">
      <c r="C206" s="15"/>
      <c r="D206" s="21"/>
      <c r="E206" s="15"/>
      <c r="F206" s="15"/>
      <c r="G206" s="15"/>
      <c r="H206" s="16"/>
      <c r="I206" s="15"/>
      <c r="J206" s="15"/>
      <c r="Q206" s="20"/>
      <c r="R206"/>
      <c r="S206"/>
      <c r="T206" s="7"/>
      <c r="U206" s="7"/>
      <c r="V206" s="11"/>
      <c r="W206"/>
      <c r="X206" s="13"/>
      <c r="Y206" s="12"/>
      <c r="Z206" s="12"/>
      <c r="AA206"/>
      <c r="AB206" s="12"/>
    </row>
  </sheetData>
  <sheetProtection algorithmName="SHA-512" hashValue="e4V3atYrheMi4sVABUJYCKDT7OZP0wn/Ws619BX7ZIHohvn3I1mdrdNHW6O6bi68ZEzt3VxUfb6co8LWGNXa/w==" saltValue="wQOZYiHK2G07pt8/ZvvaJg==" spinCount="100000" sheet="1" selectLockedCells="1"/>
  <mergeCells count="10">
    <mergeCell ref="C1:H1"/>
    <mergeCell ref="I1:L1"/>
    <mergeCell ref="C61:C62"/>
    <mergeCell ref="C2:J4"/>
    <mergeCell ref="D61:D62"/>
    <mergeCell ref="E61:E62"/>
    <mergeCell ref="F61:F62"/>
    <mergeCell ref="G61:G62"/>
    <mergeCell ref="H61:H62"/>
    <mergeCell ref="I61:J61"/>
  </mergeCells>
  <dataValidations count="4">
    <dataValidation type="list" allowBlank="1" showInputMessage="1" showErrorMessage="1" sqref="D63:D204" xr:uid="{E820469C-B6DF-462A-A9EE-BDA811044BAD}">
      <formula1>$N$2:$N$4</formula1>
    </dataValidation>
    <dataValidation type="list" allowBlank="1" showInputMessage="1" showErrorMessage="1" sqref="G63:G204" xr:uid="{E16EF581-7E90-4E98-8D3D-AC3AD14A2C1A}">
      <formula1>$N$63:$N$64</formula1>
    </dataValidation>
    <dataValidation type="date" allowBlank="1" showInputMessage="1" showErrorMessage="1" sqref="E63:F204" xr:uid="{30AED114-0B22-4B3D-B1B7-8E1E80043855}">
      <formula1>36526</formula1>
      <formula2>73415</formula2>
    </dataValidation>
    <dataValidation type="decimal" operator="greaterThanOrEqual" allowBlank="1" showInputMessage="1" showErrorMessage="1" sqref="H63:J204" xr:uid="{0504B0B6-0E65-423A-BE8F-F5074BEDD773}">
      <formula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25FAF92-DC90-4FED-91CB-763F29CD9FE4}">
          <x14:formula1>
            <xm:f>'Filing Information'!$B$47:$B$102</xm:f>
          </x14:formula1>
          <xm:sqref>C63:C204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445CA-852E-4A55-9CDA-71C5C6C29C86}">
  <sheetPr codeName="Sheet6"/>
  <dimension ref="A1:AD210"/>
  <sheetViews>
    <sheetView workbookViewId="0">
      <selection activeCell="C64" sqref="C64"/>
    </sheetView>
  </sheetViews>
  <sheetFormatPr defaultColWidth="0" defaultRowHeight="15" zeroHeight="1" x14ac:dyDescent="0.25"/>
  <cols>
    <col min="1" max="2" width="5.7109375" style="52" customWidth="1"/>
    <col min="3" max="3" width="18.85546875" bestFit="1" customWidth="1"/>
    <col min="4" max="6" width="8" style="14" customWidth="1"/>
    <col min="7" max="7" width="11.28515625" customWidth="1"/>
    <col min="8" max="8" width="10.5703125" bestFit="1" customWidth="1"/>
    <col min="9" max="9" width="22.28515625" customWidth="1"/>
    <col min="10" max="10" width="12.28515625" style="10" bestFit="1" customWidth="1"/>
    <col min="11" max="11" width="17.7109375" customWidth="1"/>
    <col min="12" max="12" width="24.85546875" customWidth="1"/>
    <col min="13" max="13" width="6" style="15" customWidth="1"/>
    <col min="14" max="14" width="5.5703125" style="15" customWidth="1"/>
    <col min="15" max="19" width="12.28515625" style="82" hidden="1" customWidth="1"/>
    <col min="20" max="21" width="8.85546875" style="82" hidden="1" customWidth="1"/>
    <col min="22" max="22" width="76.5703125" style="82" hidden="1" customWidth="1"/>
    <col min="23" max="23" width="47.7109375" style="82" hidden="1" customWidth="1"/>
    <col min="24" max="25" width="47.42578125" style="82" hidden="1" customWidth="1"/>
    <col min="26" max="27" width="35" style="82" hidden="1" customWidth="1"/>
    <col min="28" max="28" width="34.85546875" style="82" hidden="1" customWidth="1"/>
    <col min="29" max="29" width="77.28515625" style="82" hidden="1" customWidth="1"/>
    <col min="30" max="30" width="34.5703125" style="82" hidden="1" customWidth="1"/>
    <col min="31" max="16384" width="8.85546875" style="82" hidden="1"/>
  </cols>
  <sheetData>
    <row r="1" spans="3:17" ht="72.599999999999994" customHeight="1" x14ac:dyDescent="0.25">
      <c r="C1" s="195" t="s">
        <v>315</v>
      </c>
      <c r="D1" s="195"/>
      <c r="E1" s="195"/>
      <c r="F1" s="195"/>
      <c r="G1" s="195"/>
      <c r="H1" s="195"/>
      <c r="I1" s="195"/>
      <c r="J1" s="195"/>
      <c r="K1" s="196" t="s">
        <v>1</v>
      </c>
      <c r="L1" s="196"/>
      <c r="M1" s="196"/>
      <c r="N1" s="196"/>
      <c r="O1" s="83"/>
      <c r="P1" s="83"/>
      <c r="Q1" s="83"/>
    </row>
    <row r="2" spans="3:17" ht="14.45" customHeight="1" x14ac:dyDescent="0.25">
      <c r="C2" s="53"/>
      <c r="D2" s="53"/>
      <c r="E2" s="53"/>
      <c r="F2" s="53"/>
      <c r="G2" s="53"/>
      <c r="H2" s="53"/>
      <c r="I2" s="53"/>
      <c r="J2" s="53"/>
      <c r="K2" s="53"/>
      <c r="L2" s="53"/>
    </row>
    <row r="3" spans="3:17" ht="14.45" customHeight="1" x14ac:dyDescent="0.25">
      <c r="C3" s="239" t="s">
        <v>316</v>
      </c>
      <c r="D3" s="239"/>
      <c r="E3" s="239"/>
      <c r="F3" s="239"/>
      <c r="G3" s="239"/>
      <c r="H3" s="239"/>
      <c r="I3" s="239"/>
      <c r="J3" s="239"/>
      <c r="K3" s="239"/>
      <c r="L3" s="239"/>
    </row>
    <row r="4" spans="3:17" ht="14.45" customHeight="1" x14ac:dyDescent="0.25">
      <c r="C4" s="239"/>
      <c r="D4" s="239"/>
      <c r="E4" s="239"/>
      <c r="F4" s="239"/>
      <c r="G4" s="239"/>
      <c r="H4" s="239"/>
      <c r="I4" s="239"/>
      <c r="J4" s="239"/>
      <c r="K4" s="239"/>
      <c r="L4" s="239"/>
    </row>
    <row r="5" spans="3:17" ht="14.45" hidden="1" customHeight="1" x14ac:dyDescent="0.25">
      <c r="C5" s="2" t="s">
        <v>209</v>
      </c>
      <c r="D5" s="110"/>
      <c r="E5" s="110"/>
      <c r="F5" s="110"/>
      <c r="G5" s="110"/>
      <c r="H5" s="110"/>
      <c r="I5" s="110"/>
      <c r="J5" s="110"/>
      <c r="K5" s="110"/>
      <c r="L5" s="110"/>
    </row>
    <row r="6" spans="3:17" ht="14.45" hidden="1" customHeight="1" x14ac:dyDescent="0.25">
      <c r="C6" s="2" t="s">
        <v>210</v>
      </c>
      <c r="D6" s="110"/>
      <c r="E6" s="110"/>
      <c r="F6" s="110"/>
      <c r="G6" s="110"/>
      <c r="H6" s="110"/>
      <c r="I6" s="110"/>
      <c r="J6" s="110"/>
      <c r="K6" s="110"/>
      <c r="L6" s="110"/>
    </row>
    <row r="7" spans="3:17" ht="14.45" hidden="1" customHeight="1" x14ac:dyDescent="0.25">
      <c r="C7" s="2" t="s">
        <v>211</v>
      </c>
      <c r="D7" s="110"/>
      <c r="E7" s="110"/>
      <c r="F7" s="110"/>
      <c r="G7" s="110"/>
      <c r="H7" s="110"/>
      <c r="I7" s="110"/>
      <c r="J7" s="110"/>
      <c r="K7" s="110"/>
      <c r="L7" s="110"/>
    </row>
    <row r="8" spans="3:17" ht="14.45" hidden="1" customHeight="1" x14ac:dyDescent="0.25">
      <c r="C8" s="2" t="s">
        <v>212</v>
      </c>
      <c r="D8" s="110"/>
      <c r="E8" s="110"/>
      <c r="F8" s="110"/>
      <c r="G8" s="110"/>
      <c r="H8" s="110"/>
      <c r="I8" s="110"/>
      <c r="J8" s="110"/>
      <c r="K8" s="110"/>
      <c r="L8" s="110"/>
    </row>
    <row r="9" spans="3:17" ht="14.45" hidden="1" customHeight="1" x14ac:dyDescent="0.25">
      <c r="C9" s="2" t="s">
        <v>213</v>
      </c>
      <c r="D9" s="110"/>
      <c r="E9" s="110"/>
      <c r="F9" s="110"/>
      <c r="G9" s="110"/>
      <c r="H9" s="110"/>
      <c r="I9" s="110"/>
      <c r="J9" s="110"/>
      <c r="K9" s="110"/>
      <c r="L9" s="110"/>
    </row>
    <row r="10" spans="3:17" ht="14.45" hidden="1" customHeight="1" x14ac:dyDescent="0.25">
      <c r="C10" s="2" t="s">
        <v>214</v>
      </c>
      <c r="D10" s="110"/>
      <c r="E10" s="110"/>
      <c r="F10" s="110"/>
      <c r="G10" s="110"/>
      <c r="H10" s="110"/>
      <c r="I10" s="110"/>
      <c r="J10" s="110"/>
      <c r="K10" s="110"/>
      <c r="L10" s="110"/>
    </row>
    <row r="11" spans="3:17" ht="14.45" hidden="1" customHeight="1" x14ac:dyDescent="0.25">
      <c r="C11" s="2" t="s">
        <v>215</v>
      </c>
      <c r="D11" s="110"/>
      <c r="E11" s="110"/>
      <c r="F11" s="110"/>
      <c r="G11" s="110"/>
      <c r="H11" s="110"/>
      <c r="I11" s="110"/>
      <c r="J11" s="110"/>
      <c r="K11" s="110"/>
      <c r="L11" s="110"/>
    </row>
    <row r="12" spans="3:17" ht="14.45" hidden="1" customHeight="1" x14ac:dyDescent="0.25">
      <c r="C12" s="2" t="s">
        <v>216</v>
      </c>
      <c r="D12" s="110"/>
      <c r="E12" s="110"/>
      <c r="F12" s="110"/>
      <c r="G12" s="110"/>
      <c r="H12" s="110"/>
      <c r="I12" s="110"/>
      <c r="J12" s="110"/>
      <c r="K12" s="110"/>
      <c r="L12" s="110"/>
    </row>
    <row r="13" spans="3:17" ht="14.45" hidden="1" customHeight="1" x14ac:dyDescent="0.25">
      <c r="C13" s="2" t="s">
        <v>217</v>
      </c>
      <c r="D13" s="110"/>
      <c r="E13" s="110"/>
      <c r="F13" s="110"/>
      <c r="G13" s="110"/>
      <c r="H13" s="110"/>
      <c r="I13" s="110"/>
      <c r="J13" s="110"/>
      <c r="K13" s="110"/>
      <c r="L13" s="110"/>
    </row>
    <row r="14" spans="3:17" ht="14.45" hidden="1" customHeight="1" x14ac:dyDescent="0.25">
      <c r="C14" s="2" t="s">
        <v>218</v>
      </c>
      <c r="D14" s="110"/>
      <c r="E14" s="110"/>
      <c r="F14" s="110"/>
      <c r="G14" s="110"/>
      <c r="H14" s="110"/>
      <c r="I14" s="110"/>
      <c r="J14" s="110"/>
      <c r="K14" s="110"/>
      <c r="L14" s="110"/>
    </row>
    <row r="15" spans="3:17" ht="14.45" hidden="1" customHeight="1" x14ac:dyDescent="0.25">
      <c r="C15" s="2" t="s">
        <v>219</v>
      </c>
      <c r="D15" s="110"/>
      <c r="E15" s="110"/>
      <c r="F15" s="110"/>
      <c r="G15" s="110"/>
      <c r="H15" s="110"/>
      <c r="I15" s="110"/>
      <c r="J15" s="110"/>
      <c r="K15" s="110"/>
      <c r="L15" s="110"/>
    </row>
    <row r="16" spans="3:17" ht="14.45" hidden="1" customHeight="1" x14ac:dyDescent="0.25">
      <c r="C16" s="2" t="s">
        <v>220</v>
      </c>
      <c r="D16" s="110"/>
      <c r="E16" s="110"/>
      <c r="F16" s="110"/>
      <c r="G16" s="110"/>
      <c r="H16" s="110"/>
      <c r="I16" s="110"/>
      <c r="J16" s="110"/>
      <c r="K16" s="110"/>
      <c r="L16" s="110"/>
    </row>
    <row r="17" spans="3:12" ht="14.45" hidden="1" customHeight="1" x14ac:dyDescent="0.25">
      <c r="C17" s="2" t="s">
        <v>221</v>
      </c>
      <c r="D17" s="110"/>
      <c r="E17" s="110"/>
      <c r="F17" s="110"/>
      <c r="G17" s="110"/>
      <c r="H17" s="110"/>
      <c r="I17" s="110"/>
      <c r="J17" s="110"/>
      <c r="K17" s="110"/>
      <c r="L17" s="110"/>
    </row>
    <row r="18" spans="3:12" ht="14.45" hidden="1" customHeight="1" x14ac:dyDescent="0.25">
      <c r="C18" s="2" t="s">
        <v>222</v>
      </c>
      <c r="D18" s="110"/>
      <c r="E18" s="110"/>
      <c r="F18" s="110"/>
      <c r="G18" s="110"/>
      <c r="H18" s="110"/>
      <c r="I18" s="110"/>
      <c r="J18" s="110"/>
      <c r="K18" s="110"/>
      <c r="L18" s="110"/>
    </row>
    <row r="19" spans="3:12" ht="14.45" hidden="1" customHeight="1" x14ac:dyDescent="0.25">
      <c r="C19" s="2" t="s">
        <v>223</v>
      </c>
      <c r="D19" s="110"/>
      <c r="E19" s="110"/>
      <c r="F19" s="110"/>
      <c r="G19" s="110"/>
      <c r="H19" s="110"/>
      <c r="I19" s="110"/>
      <c r="J19" s="110"/>
      <c r="K19" s="110"/>
      <c r="L19" s="110"/>
    </row>
    <row r="20" spans="3:12" ht="14.45" hidden="1" customHeight="1" x14ac:dyDescent="0.25">
      <c r="C20" s="2" t="s">
        <v>224</v>
      </c>
      <c r="D20" s="110"/>
      <c r="E20" s="110"/>
      <c r="F20" s="110"/>
      <c r="G20" s="110"/>
      <c r="H20" s="110"/>
      <c r="I20" s="110"/>
      <c r="J20" s="110"/>
      <c r="K20" s="110"/>
      <c r="L20" s="110"/>
    </row>
    <row r="21" spans="3:12" ht="14.45" hidden="1" customHeight="1" x14ac:dyDescent="0.25">
      <c r="C21" s="2" t="s">
        <v>225</v>
      </c>
      <c r="D21" s="110"/>
      <c r="E21" s="110"/>
      <c r="F21" s="110"/>
      <c r="G21" s="110"/>
      <c r="H21" s="110"/>
      <c r="I21" s="110"/>
      <c r="J21" s="110"/>
      <c r="K21" s="110"/>
      <c r="L21" s="110"/>
    </row>
    <row r="22" spans="3:12" ht="14.45" hidden="1" customHeight="1" x14ac:dyDescent="0.25">
      <c r="C22" s="2" t="s">
        <v>226</v>
      </c>
      <c r="D22" s="110"/>
      <c r="E22" s="110"/>
      <c r="F22" s="110"/>
      <c r="G22" s="110"/>
      <c r="H22" s="110"/>
      <c r="I22" s="110"/>
      <c r="J22" s="110"/>
      <c r="K22" s="110"/>
      <c r="L22" s="110"/>
    </row>
    <row r="23" spans="3:12" ht="14.45" hidden="1" customHeight="1" x14ac:dyDescent="0.25">
      <c r="C23" s="2" t="s">
        <v>227</v>
      </c>
      <c r="D23" s="110"/>
      <c r="E23" s="110"/>
      <c r="F23" s="110"/>
      <c r="G23" s="110"/>
      <c r="H23" s="110"/>
      <c r="I23" s="110"/>
      <c r="J23" s="110"/>
      <c r="K23" s="110"/>
      <c r="L23" s="110"/>
    </row>
    <row r="24" spans="3:12" ht="14.45" hidden="1" customHeight="1" x14ac:dyDescent="0.25">
      <c r="C24" s="2" t="s">
        <v>228</v>
      </c>
      <c r="D24" s="110"/>
      <c r="E24" s="110"/>
      <c r="F24" s="110"/>
      <c r="G24" s="110"/>
      <c r="H24" s="110"/>
      <c r="I24" s="110"/>
      <c r="J24" s="110"/>
      <c r="K24" s="110"/>
      <c r="L24" s="110"/>
    </row>
    <row r="25" spans="3:12" ht="14.45" hidden="1" customHeight="1" x14ac:dyDescent="0.25">
      <c r="C25" s="2" t="s">
        <v>229</v>
      </c>
      <c r="D25" s="110"/>
      <c r="E25" s="110"/>
      <c r="F25" s="110"/>
      <c r="G25" s="110"/>
      <c r="H25" s="110"/>
      <c r="I25" s="110"/>
      <c r="J25" s="110"/>
      <c r="K25" s="110"/>
      <c r="L25" s="110"/>
    </row>
    <row r="26" spans="3:12" ht="14.45" hidden="1" customHeight="1" x14ac:dyDescent="0.25">
      <c r="C26" s="2" t="s">
        <v>230</v>
      </c>
      <c r="D26" s="110"/>
      <c r="E26" s="110"/>
      <c r="F26" s="110"/>
      <c r="G26" s="110"/>
      <c r="H26" s="110"/>
      <c r="I26" s="110"/>
      <c r="J26" s="110"/>
      <c r="K26" s="110"/>
      <c r="L26" s="110"/>
    </row>
    <row r="27" spans="3:12" ht="14.45" hidden="1" customHeight="1" x14ac:dyDescent="0.25">
      <c r="C27" s="2" t="s">
        <v>231</v>
      </c>
      <c r="D27" s="110"/>
      <c r="E27" s="110"/>
      <c r="F27" s="110"/>
      <c r="G27" s="110"/>
      <c r="H27" s="110"/>
      <c r="I27" s="110"/>
      <c r="J27" s="110"/>
      <c r="K27" s="110"/>
      <c r="L27" s="110"/>
    </row>
    <row r="28" spans="3:12" ht="14.45" hidden="1" customHeight="1" x14ac:dyDescent="0.25">
      <c r="C28" s="2" t="s">
        <v>232</v>
      </c>
      <c r="D28" s="110"/>
      <c r="E28" s="110"/>
      <c r="F28" s="110"/>
      <c r="G28" s="110"/>
      <c r="H28" s="110"/>
      <c r="I28" s="110"/>
      <c r="J28" s="110"/>
      <c r="K28" s="110"/>
      <c r="L28" s="110"/>
    </row>
    <row r="29" spans="3:12" ht="14.45" hidden="1" customHeight="1" x14ac:dyDescent="0.25">
      <c r="C29" s="2" t="s">
        <v>233</v>
      </c>
      <c r="D29" s="110"/>
      <c r="E29" s="110"/>
      <c r="F29" s="110"/>
      <c r="G29" s="110"/>
      <c r="H29" s="110"/>
      <c r="I29" s="110"/>
      <c r="J29" s="110"/>
      <c r="K29" s="110"/>
      <c r="L29" s="110"/>
    </row>
    <row r="30" spans="3:12" ht="14.45" hidden="1" customHeight="1" x14ac:dyDescent="0.25">
      <c r="C30" s="2" t="s">
        <v>234</v>
      </c>
      <c r="D30" s="110"/>
      <c r="E30" s="110"/>
      <c r="F30" s="110"/>
      <c r="G30" s="110"/>
      <c r="H30" s="110"/>
      <c r="I30" s="110"/>
      <c r="J30" s="110"/>
      <c r="K30" s="110"/>
      <c r="L30" s="110"/>
    </row>
    <row r="31" spans="3:12" ht="14.45" hidden="1" customHeight="1" x14ac:dyDescent="0.25">
      <c r="C31" s="2" t="s">
        <v>235</v>
      </c>
      <c r="D31" s="110"/>
      <c r="E31" s="110"/>
      <c r="F31" s="110"/>
      <c r="G31" s="110"/>
      <c r="H31" s="110"/>
      <c r="I31" s="110"/>
      <c r="J31" s="110"/>
      <c r="K31" s="110"/>
      <c r="L31" s="110"/>
    </row>
    <row r="32" spans="3:12" ht="14.45" hidden="1" customHeight="1" x14ac:dyDescent="0.25">
      <c r="C32" s="2" t="s">
        <v>236</v>
      </c>
      <c r="D32" s="110"/>
      <c r="E32" s="110"/>
      <c r="F32" s="110"/>
      <c r="G32" s="110"/>
      <c r="H32" s="110"/>
      <c r="I32" s="110"/>
      <c r="J32" s="110"/>
      <c r="K32" s="110"/>
      <c r="L32" s="110"/>
    </row>
    <row r="33" spans="3:12" ht="14.45" hidden="1" customHeight="1" x14ac:dyDescent="0.25">
      <c r="C33" s="2" t="s">
        <v>237</v>
      </c>
      <c r="D33" s="110"/>
      <c r="E33" s="110"/>
      <c r="F33" s="110"/>
      <c r="G33" s="110"/>
      <c r="H33" s="110"/>
      <c r="I33" s="110"/>
      <c r="J33" s="110"/>
      <c r="K33" s="110"/>
      <c r="L33" s="110"/>
    </row>
    <row r="34" spans="3:12" ht="14.45" hidden="1" customHeight="1" x14ac:dyDescent="0.25">
      <c r="C34" s="2" t="s">
        <v>238</v>
      </c>
      <c r="D34" s="110"/>
      <c r="E34" s="110"/>
      <c r="F34" s="110"/>
      <c r="G34" s="110"/>
      <c r="H34" s="110"/>
      <c r="I34" s="110"/>
      <c r="J34" s="110"/>
      <c r="K34" s="110"/>
      <c r="L34" s="110"/>
    </row>
    <row r="35" spans="3:12" ht="14.45" hidden="1" customHeight="1" x14ac:dyDescent="0.25">
      <c r="C35" s="2" t="s">
        <v>239</v>
      </c>
      <c r="D35" s="110"/>
      <c r="E35" s="110"/>
      <c r="F35" s="110"/>
      <c r="G35" s="110"/>
      <c r="H35" s="110"/>
      <c r="I35" s="110"/>
      <c r="J35" s="110"/>
      <c r="K35" s="110"/>
      <c r="L35" s="110"/>
    </row>
    <row r="36" spans="3:12" ht="14.45" hidden="1" customHeight="1" x14ac:dyDescent="0.25">
      <c r="C36" s="2" t="s">
        <v>240</v>
      </c>
      <c r="D36" s="110"/>
      <c r="E36" s="110"/>
      <c r="F36" s="110"/>
      <c r="G36" s="110"/>
      <c r="H36" s="110"/>
      <c r="I36" s="110"/>
      <c r="J36" s="110"/>
      <c r="K36" s="110"/>
      <c r="L36" s="110"/>
    </row>
    <row r="37" spans="3:12" ht="14.45" hidden="1" customHeight="1" x14ac:dyDescent="0.25">
      <c r="C37" s="2" t="s">
        <v>241</v>
      </c>
      <c r="D37" s="110"/>
      <c r="E37" s="110"/>
      <c r="F37" s="110"/>
      <c r="G37" s="110"/>
      <c r="H37" s="110"/>
      <c r="I37" s="110"/>
      <c r="J37" s="110"/>
      <c r="K37" s="110"/>
      <c r="L37" s="110"/>
    </row>
    <row r="38" spans="3:12" ht="14.45" hidden="1" customHeight="1" x14ac:dyDescent="0.25">
      <c r="C38" s="2" t="s">
        <v>242</v>
      </c>
      <c r="D38" s="110"/>
      <c r="E38" s="110"/>
      <c r="F38" s="110"/>
      <c r="G38" s="110"/>
      <c r="H38" s="110"/>
      <c r="I38" s="110"/>
      <c r="J38" s="110"/>
      <c r="K38" s="110"/>
      <c r="L38" s="110"/>
    </row>
    <row r="39" spans="3:12" ht="14.45" hidden="1" customHeight="1" x14ac:dyDescent="0.25">
      <c r="C39" s="2" t="s">
        <v>243</v>
      </c>
      <c r="D39" s="110"/>
      <c r="E39" s="110"/>
      <c r="F39" s="110"/>
      <c r="G39" s="110"/>
      <c r="H39" s="110"/>
      <c r="I39" s="110"/>
      <c r="J39" s="110"/>
      <c r="K39" s="110"/>
      <c r="L39" s="110"/>
    </row>
    <row r="40" spans="3:12" ht="14.45" hidden="1" customHeight="1" x14ac:dyDescent="0.25">
      <c r="C40" s="2" t="s">
        <v>244</v>
      </c>
      <c r="D40" s="110"/>
      <c r="E40" s="110"/>
      <c r="F40" s="110"/>
      <c r="G40" s="110"/>
      <c r="H40" s="110"/>
      <c r="I40" s="110"/>
      <c r="J40" s="110"/>
      <c r="K40" s="110"/>
      <c r="L40" s="110"/>
    </row>
    <row r="41" spans="3:12" ht="14.45" hidden="1" customHeight="1" x14ac:dyDescent="0.25">
      <c r="C41" s="2" t="s">
        <v>245</v>
      </c>
      <c r="D41" s="110"/>
      <c r="E41" s="110"/>
      <c r="F41" s="110"/>
      <c r="G41" s="110"/>
      <c r="H41" s="110"/>
      <c r="I41" s="110"/>
      <c r="J41" s="110"/>
      <c r="K41" s="110"/>
      <c r="L41" s="110"/>
    </row>
    <row r="42" spans="3:12" ht="14.45" hidden="1" customHeight="1" x14ac:dyDescent="0.25">
      <c r="C42" s="2" t="s">
        <v>246</v>
      </c>
      <c r="D42" s="110"/>
      <c r="E42" s="110"/>
      <c r="F42" s="110"/>
      <c r="G42" s="110"/>
      <c r="H42" s="110"/>
      <c r="I42" s="110"/>
      <c r="J42" s="110"/>
      <c r="K42" s="110"/>
      <c r="L42" s="110"/>
    </row>
    <row r="43" spans="3:12" ht="14.45" hidden="1" customHeight="1" x14ac:dyDescent="0.25">
      <c r="C43" s="2" t="s">
        <v>247</v>
      </c>
      <c r="D43" s="110"/>
      <c r="E43" s="110"/>
      <c r="F43" s="110"/>
      <c r="G43" s="110"/>
      <c r="H43" s="110"/>
      <c r="I43" s="110"/>
      <c r="J43" s="110"/>
      <c r="K43" s="110"/>
      <c r="L43" s="110"/>
    </row>
    <row r="44" spans="3:12" ht="14.45" hidden="1" customHeight="1" x14ac:dyDescent="0.25">
      <c r="C44" s="2" t="s">
        <v>248</v>
      </c>
      <c r="D44" s="110"/>
      <c r="E44" s="110"/>
      <c r="F44" s="110"/>
      <c r="G44" s="110"/>
      <c r="H44" s="110"/>
      <c r="I44" s="110"/>
      <c r="J44" s="110"/>
      <c r="K44" s="110"/>
      <c r="L44" s="110"/>
    </row>
    <row r="45" spans="3:12" ht="14.45" hidden="1" customHeight="1" x14ac:dyDescent="0.25">
      <c r="C45" s="2" t="s">
        <v>249</v>
      </c>
      <c r="D45" s="110"/>
      <c r="E45" s="110"/>
      <c r="F45" s="110"/>
      <c r="G45" s="110"/>
      <c r="H45" s="110"/>
      <c r="I45" s="110"/>
      <c r="J45" s="110"/>
      <c r="K45" s="110"/>
      <c r="L45" s="110"/>
    </row>
    <row r="46" spans="3:12" ht="14.45" hidden="1" customHeight="1" x14ac:dyDescent="0.25">
      <c r="C46" s="2" t="s">
        <v>250</v>
      </c>
      <c r="D46" s="110"/>
      <c r="E46" s="110"/>
      <c r="F46" s="110"/>
      <c r="G46" s="110"/>
      <c r="H46" s="110"/>
      <c r="I46" s="110"/>
      <c r="J46" s="110"/>
      <c r="K46" s="110"/>
      <c r="L46" s="110"/>
    </row>
    <row r="47" spans="3:12" ht="14.45" hidden="1" customHeight="1" x14ac:dyDescent="0.25">
      <c r="C47" s="2" t="s">
        <v>251</v>
      </c>
      <c r="D47" s="110"/>
      <c r="E47" s="110"/>
      <c r="F47" s="110"/>
      <c r="G47" s="110"/>
      <c r="H47" s="110"/>
      <c r="I47" s="110"/>
      <c r="J47" s="110"/>
      <c r="K47" s="110"/>
      <c r="L47" s="110"/>
    </row>
    <row r="48" spans="3:12" ht="14.45" hidden="1" customHeight="1" x14ac:dyDescent="0.25">
      <c r="C48" s="2" t="s">
        <v>252</v>
      </c>
      <c r="D48" s="110"/>
      <c r="E48" s="110"/>
      <c r="F48" s="110"/>
      <c r="G48" s="110"/>
      <c r="H48" s="110"/>
      <c r="I48" s="110"/>
      <c r="J48" s="110"/>
      <c r="K48" s="110"/>
      <c r="L48" s="110"/>
    </row>
    <row r="49" spans="3:30" ht="14.45" hidden="1" customHeight="1" x14ac:dyDescent="0.25">
      <c r="C49" s="2" t="s">
        <v>253</v>
      </c>
      <c r="D49" s="110"/>
      <c r="E49" s="110"/>
      <c r="F49" s="110"/>
      <c r="G49" s="110"/>
      <c r="H49" s="110"/>
      <c r="I49" s="110"/>
      <c r="J49" s="110"/>
      <c r="K49" s="110"/>
      <c r="L49" s="110"/>
    </row>
    <row r="50" spans="3:30" ht="14.45" hidden="1" customHeight="1" x14ac:dyDescent="0.25">
      <c r="C50" s="2" t="s">
        <v>254</v>
      </c>
      <c r="D50" s="110"/>
      <c r="E50" s="110"/>
      <c r="F50" s="110"/>
      <c r="G50" s="110"/>
      <c r="H50" s="110"/>
      <c r="I50" s="110"/>
      <c r="J50" s="110"/>
      <c r="K50" s="110"/>
      <c r="L50" s="110"/>
    </row>
    <row r="51" spans="3:30" ht="14.45" hidden="1" customHeight="1" x14ac:dyDescent="0.25">
      <c r="C51" s="2" t="s">
        <v>255</v>
      </c>
      <c r="D51" s="110"/>
      <c r="E51" s="110"/>
      <c r="F51" s="110"/>
      <c r="G51" s="110"/>
      <c r="H51" s="110"/>
      <c r="I51" s="110"/>
      <c r="J51" s="110"/>
      <c r="K51" t="s">
        <v>161</v>
      </c>
      <c r="L51" s="110"/>
    </row>
    <row r="52" spans="3:30" ht="14.45" hidden="1" customHeight="1" x14ac:dyDescent="0.25">
      <c r="C52" s="2" t="s">
        <v>256</v>
      </c>
      <c r="D52" s="110"/>
      <c r="E52" s="110"/>
      <c r="F52" s="110"/>
      <c r="G52" s="110"/>
      <c r="H52" s="110"/>
      <c r="I52" s="110"/>
      <c r="J52" s="110"/>
      <c r="K52" t="s">
        <v>146</v>
      </c>
      <c r="L52" s="110"/>
    </row>
    <row r="53" spans="3:30" ht="14.45" hidden="1" customHeight="1" x14ac:dyDescent="0.25">
      <c r="C53" s="2" t="s">
        <v>257</v>
      </c>
      <c r="D53" s="110"/>
      <c r="E53" s="110"/>
      <c r="F53" s="110"/>
      <c r="G53" s="110"/>
      <c r="H53" s="110"/>
      <c r="I53" s="110"/>
      <c r="J53" s="110"/>
      <c r="K53" t="s">
        <v>317</v>
      </c>
      <c r="L53" s="110"/>
    </row>
    <row r="54" spans="3:30" ht="14.45" hidden="1" customHeight="1" x14ac:dyDescent="0.25">
      <c r="C54" s="2" t="s">
        <v>258</v>
      </c>
      <c r="D54" s="110"/>
      <c r="E54" s="110"/>
      <c r="F54" s="110"/>
      <c r="G54" s="110"/>
      <c r="H54" s="110"/>
      <c r="I54" s="110"/>
      <c r="J54" s="110"/>
      <c r="K54" t="s">
        <v>318</v>
      </c>
      <c r="L54" s="110"/>
    </row>
    <row r="55" spans="3:30" ht="14.45" hidden="1" customHeight="1" x14ac:dyDescent="0.25">
      <c r="C55" s="2" t="s">
        <v>259</v>
      </c>
      <c r="D55" s="110"/>
      <c r="E55" s="110"/>
      <c r="F55" s="110"/>
      <c r="G55" s="110"/>
      <c r="H55" s="110"/>
      <c r="I55" s="110"/>
      <c r="J55" s="110"/>
      <c r="K55" t="s">
        <v>319</v>
      </c>
      <c r="L55" s="110"/>
    </row>
    <row r="56" spans="3:30" ht="14.45" hidden="1" customHeight="1" x14ac:dyDescent="0.25">
      <c r="C56" s="2" t="s">
        <v>260</v>
      </c>
      <c r="D56" s="110"/>
      <c r="E56" s="110"/>
      <c r="F56" s="110"/>
      <c r="G56" s="110"/>
      <c r="H56" s="110"/>
      <c r="I56" s="110"/>
      <c r="J56" s="110"/>
      <c r="K56" t="s">
        <v>320</v>
      </c>
      <c r="L56" s="110"/>
    </row>
    <row r="57" spans="3:30" ht="14.45" hidden="1" customHeight="1" x14ac:dyDescent="0.25">
      <c r="C57" s="2" t="s">
        <v>261</v>
      </c>
      <c r="D57" s="110"/>
      <c r="E57" s="110"/>
      <c r="F57" s="110"/>
      <c r="G57" s="110"/>
      <c r="H57" s="110"/>
      <c r="I57" s="110"/>
      <c r="J57" s="110"/>
      <c r="K57" t="s">
        <v>321</v>
      </c>
      <c r="L57" s="110"/>
    </row>
    <row r="58" spans="3:30" ht="14.45" hidden="1" customHeight="1" x14ac:dyDescent="0.25">
      <c r="C58" s="2" t="s">
        <v>262</v>
      </c>
      <c r="D58" s="110"/>
      <c r="E58" s="110"/>
      <c r="F58" s="110"/>
      <c r="G58" s="110"/>
      <c r="H58" s="110"/>
      <c r="I58" s="110"/>
      <c r="J58" s="110"/>
      <c r="K58" t="s">
        <v>322</v>
      </c>
      <c r="L58" s="110"/>
    </row>
    <row r="59" spans="3:30" ht="14.45" hidden="1" customHeight="1" x14ac:dyDescent="0.25">
      <c r="C59" s="2" t="s">
        <v>263</v>
      </c>
      <c r="D59" s="110" t="s">
        <v>279</v>
      </c>
      <c r="E59" s="110" t="s">
        <v>279</v>
      </c>
      <c r="F59" s="110" t="s">
        <v>279</v>
      </c>
      <c r="G59" s="110"/>
      <c r="H59" s="110"/>
      <c r="I59" s="110" t="s">
        <v>278</v>
      </c>
      <c r="J59" s="110"/>
      <c r="K59" t="s">
        <v>323</v>
      </c>
      <c r="L59" s="110"/>
    </row>
    <row r="60" spans="3:30" ht="14.45" hidden="1" customHeight="1" x14ac:dyDescent="0.25">
      <c r="C60" s="2" t="s">
        <v>264</v>
      </c>
      <c r="D60" s="110" t="s">
        <v>281</v>
      </c>
      <c r="E60" s="110" t="s">
        <v>281</v>
      </c>
      <c r="F60" s="110" t="s">
        <v>281</v>
      </c>
      <c r="G60" s="110"/>
      <c r="H60" s="110"/>
      <c r="I60" s="110" t="s">
        <v>280</v>
      </c>
      <c r="J60" s="110"/>
      <c r="K60" t="s">
        <v>324</v>
      </c>
      <c r="L60" s="110"/>
    </row>
    <row r="61" spans="3:30" ht="14.45" customHeight="1" x14ac:dyDescent="0.25">
      <c r="C61" s="54"/>
      <c r="D61" s="54"/>
      <c r="E61" s="54"/>
      <c r="F61" s="54"/>
      <c r="G61" s="54"/>
      <c r="H61" s="54"/>
      <c r="I61" s="54"/>
      <c r="J61" s="54"/>
      <c r="K61" s="54"/>
      <c r="L61" s="55"/>
    </row>
    <row r="62" spans="3:30" ht="14.45" customHeight="1" x14ac:dyDescent="0.25">
      <c r="C62" s="235" t="s">
        <v>282</v>
      </c>
      <c r="D62" s="126" t="s">
        <v>325</v>
      </c>
      <c r="E62" s="127"/>
      <c r="F62" s="128"/>
      <c r="G62" s="240" t="s">
        <v>326</v>
      </c>
      <c r="H62" s="240" t="s">
        <v>327</v>
      </c>
      <c r="I62" s="240" t="s">
        <v>328</v>
      </c>
      <c r="J62" s="242" t="s">
        <v>295</v>
      </c>
      <c r="K62" s="240" t="s">
        <v>329</v>
      </c>
      <c r="L62" s="231" t="s">
        <v>330</v>
      </c>
      <c r="M62" s="21"/>
      <c r="N62" s="21"/>
      <c r="O62" s="84"/>
      <c r="P62" s="84"/>
      <c r="Q62" s="84"/>
      <c r="R62" s="1" t="s">
        <v>331</v>
      </c>
      <c r="S62" s="1" t="s">
        <v>332</v>
      </c>
      <c r="U62" t="s">
        <v>178</v>
      </c>
      <c r="V62" t="s">
        <v>296</v>
      </c>
      <c r="W62" t="s">
        <v>291</v>
      </c>
      <c r="X62" t="s">
        <v>292</v>
      </c>
      <c r="Y62" t="s">
        <v>293</v>
      </c>
      <c r="Z62" t="s">
        <v>333</v>
      </c>
      <c r="AA62" t="s">
        <v>334</v>
      </c>
      <c r="AB62" t="s">
        <v>295</v>
      </c>
      <c r="AC62" t="s">
        <v>37</v>
      </c>
      <c r="AD62" t="s">
        <v>335</v>
      </c>
    </row>
    <row r="63" spans="3:30" x14ac:dyDescent="0.25">
      <c r="C63" s="236"/>
      <c r="D63" s="108" t="s">
        <v>291</v>
      </c>
      <c r="E63" s="108" t="s">
        <v>292</v>
      </c>
      <c r="F63" s="108" t="s">
        <v>293</v>
      </c>
      <c r="G63" s="241"/>
      <c r="H63" s="241"/>
      <c r="I63" s="241"/>
      <c r="J63" s="243"/>
      <c r="K63" s="241"/>
      <c r="L63" s="231"/>
      <c r="M63" s="21"/>
      <c r="N63" s="21"/>
      <c r="O63" s="84" t="s">
        <v>294</v>
      </c>
      <c r="P63" s="84" t="s">
        <v>295</v>
      </c>
      <c r="Q63" s="84"/>
      <c r="R63" t="s">
        <v>161</v>
      </c>
      <c r="S63">
        <v>1</v>
      </c>
      <c r="U63" s="20" t="str">
        <f>'Filing Information'!$O$2</f>
        <v>_0</v>
      </c>
      <c r="V63" t="e">
        <f>VLOOKUP('Add. Revenue Paid To Provider'!C64,'Filing Information'!$B$47:$C$102,2,0)</f>
        <v>#N/A</v>
      </c>
      <c r="W63">
        <f>IF('Add. Revenue Paid To Provider'!D64="Yes", 1, 0)</f>
        <v>0</v>
      </c>
      <c r="X63">
        <f>IF('Add. Revenue Paid To Provider'!E64="Yes", 1, 0)</f>
        <v>0</v>
      </c>
      <c r="Y63">
        <f>IF('Add. Revenue Paid To Provider'!F64="Yes", 1, 0)</f>
        <v>0</v>
      </c>
      <c r="Z63" s="7">
        <f>'Add. Revenue Paid To Provider'!G64</f>
        <v>0</v>
      </c>
      <c r="AA63" s="7">
        <f>'Add. Revenue Paid To Provider'!H64</f>
        <v>0</v>
      </c>
      <c r="AB63">
        <f>'Add. Revenue Paid To Provider'!P64</f>
        <v>0</v>
      </c>
      <c r="AC63" t="e">
        <f>VLOOKUP('Add. Revenue Paid To Provider'!K64, $R$63:$S$72, 2,0)</f>
        <v>#N/A</v>
      </c>
      <c r="AD63">
        <f>'Add. Revenue Paid To Provider'!L64</f>
        <v>0</v>
      </c>
    </row>
    <row r="64" spans="3:30" x14ac:dyDescent="0.25">
      <c r="C64" s="72"/>
      <c r="D64" s="102"/>
      <c r="E64" s="102"/>
      <c r="F64" s="102"/>
      <c r="G64" s="73"/>
      <c r="H64" s="73"/>
      <c r="I64" s="73"/>
      <c r="J64" s="74"/>
      <c r="K64" s="77"/>
      <c r="L64" s="77"/>
      <c r="M64" s="17"/>
      <c r="N64" s="17"/>
      <c r="O64" s="85">
        <f t="shared" ref="O64" si="0">DATEDIF(G64,H64,"M") + 1</f>
        <v>1</v>
      </c>
      <c r="P64" s="86">
        <f>IF(I64="Annual", J64, (O64*J64))</f>
        <v>0</v>
      </c>
      <c r="Q64" s="86"/>
      <c r="R64" t="s">
        <v>146</v>
      </c>
      <c r="S64">
        <v>2</v>
      </c>
      <c r="U64" s="20" t="str">
        <f>'Filing Information'!$O$2</f>
        <v>_0</v>
      </c>
      <c r="V64" t="e">
        <f>VLOOKUP('Add. Revenue Paid To Provider'!C65,'Filing Information'!$B$47:$C$102,2,0)</f>
        <v>#N/A</v>
      </c>
      <c r="W64">
        <f>IF('Add. Revenue Paid To Provider'!D65="Yes", 1, 0)</f>
        <v>0</v>
      </c>
      <c r="X64">
        <f>IF('Add. Revenue Paid To Provider'!E65="Yes", 1, 0)</f>
        <v>0</v>
      </c>
      <c r="Y64">
        <f>IF('Add. Revenue Paid To Provider'!F65="Yes", 1, 0)</f>
        <v>0</v>
      </c>
      <c r="Z64" s="7">
        <f>'Add. Revenue Paid To Provider'!G65</f>
        <v>0</v>
      </c>
      <c r="AA64" s="7">
        <f>'Add. Revenue Paid To Provider'!H65</f>
        <v>0</v>
      </c>
      <c r="AB64">
        <f>'Add. Revenue Paid To Provider'!P65</f>
        <v>0</v>
      </c>
      <c r="AC64" t="e">
        <f>VLOOKUP('Add. Revenue Paid To Provider'!K65, $R$63:$S$72, 2,0)</f>
        <v>#N/A</v>
      </c>
      <c r="AD64">
        <f>'Add. Revenue Paid To Provider'!L65</f>
        <v>0</v>
      </c>
    </row>
    <row r="65" spans="3:30" x14ac:dyDescent="0.25">
      <c r="C65" s="72"/>
      <c r="D65" s="102"/>
      <c r="E65" s="102"/>
      <c r="F65" s="102"/>
      <c r="G65" s="73"/>
      <c r="H65" s="73"/>
      <c r="I65" s="73"/>
      <c r="J65" s="74"/>
      <c r="K65" s="77"/>
      <c r="L65" s="77"/>
      <c r="M65" s="17"/>
      <c r="N65" s="17"/>
      <c r="O65" s="85">
        <f t="shared" ref="O65:O89" si="1">DATEDIF(G65,H65,"M") + 1</f>
        <v>1</v>
      </c>
      <c r="P65" s="86">
        <f t="shared" ref="P65:P89" si="2">IF(I65="Annual", J65, (O65*J65))</f>
        <v>0</v>
      </c>
      <c r="Q65" s="86"/>
      <c r="R65" t="s">
        <v>317</v>
      </c>
      <c r="S65">
        <v>3</v>
      </c>
      <c r="U65" s="20" t="str">
        <f>'Filing Information'!$O$2</f>
        <v>_0</v>
      </c>
      <c r="V65" t="e">
        <f>VLOOKUP('Add. Revenue Paid To Provider'!C66,'Filing Information'!$B$47:$C$102,2,0)</f>
        <v>#N/A</v>
      </c>
      <c r="W65">
        <f>IF('Add. Revenue Paid To Provider'!D66="Yes", 1, 0)</f>
        <v>0</v>
      </c>
      <c r="X65">
        <f>IF('Add. Revenue Paid To Provider'!E66="Yes", 1, 0)</f>
        <v>0</v>
      </c>
      <c r="Y65">
        <f>IF('Add. Revenue Paid To Provider'!F66="Yes", 1, 0)</f>
        <v>0</v>
      </c>
      <c r="Z65" s="7">
        <f>'Add. Revenue Paid To Provider'!G66</f>
        <v>0</v>
      </c>
      <c r="AA65" s="7">
        <f>'Add. Revenue Paid To Provider'!H66</f>
        <v>0</v>
      </c>
      <c r="AB65">
        <f>'Add. Revenue Paid To Provider'!P66</f>
        <v>0</v>
      </c>
      <c r="AC65" t="e">
        <f>VLOOKUP('Add. Revenue Paid To Provider'!K66, $R$63:$S$72, 2,0)</f>
        <v>#N/A</v>
      </c>
      <c r="AD65">
        <f>'Add. Revenue Paid To Provider'!L66</f>
        <v>0</v>
      </c>
    </row>
    <row r="66" spans="3:30" x14ac:dyDescent="0.25">
      <c r="C66" s="72"/>
      <c r="D66" s="102"/>
      <c r="E66" s="102"/>
      <c r="F66" s="102"/>
      <c r="G66" s="73"/>
      <c r="H66" s="73"/>
      <c r="I66" s="73"/>
      <c r="J66" s="74"/>
      <c r="K66" s="77"/>
      <c r="L66" s="77"/>
      <c r="M66" s="17"/>
      <c r="N66" s="17"/>
      <c r="O66" s="85">
        <f t="shared" si="1"/>
        <v>1</v>
      </c>
      <c r="P66" s="86">
        <f t="shared" si="2"/>
        <v>0</v>
      </c>
      <c r="Q66" s="86"/>
      <c r="R66" t="s">
        <v>318</v>
      </c>
      <c r="S66">
        <v>4</v>
      </c>
      <c r="U66" s="20" t="str">
        <f>'Filing Information'!$O$2</f>
        <v>_0</v>
      </c>
      <c r="V66" t="e">
        <f>VLOOKUP('Add. Revenue Paid To Provider'!C67,'Filing Information'!$B$47:$C$102,2,0)</f>
        <v>#N/A</v>
      </c>
      <c r="W66">
        <f>IF('Add. Revenue Paid To Provider'!D67="Yes", 1, 0)</f>
        <v>0</v>
      </c>
      <c r="X66">
        <f>IF('Add. Revenue Paid To Provider'!E67="Yes", 1, 0)</f>
        <v>0</v>
      </c>
      <c r="Y66">
        <f>IF('Add. Revenue Paid To Provider'!F67="Yes", 1, 0)</f>
        <v>0</v>
      </c>
      <c r="Z66" s="7">
        <f>'Add. Revenue Paid To Provider'!G67</f>
        <v>0</v>
      </c>
      <c r="AA66" s="7">
        <f>'Add. Revenue Paid To Provider'!H67</f>
        <v>0</v>
      </c>
      <c r="AB66">
        <f>'Add. Revenue Paid To Provider'!P67</f>
        <v>0</v>
      </c>
      <c r="AC66" t="e">
        <f>VLOOKUP('Add. Revenue Paid To Provider'!K67, $R$63:$S$72, 2,0)</f>
        <v>#N/A</v>
      </c>
      <c r="AD66">
        <f>'Add. Revenue Paid To Provider'!L67</f>
        <v>0</v>
      </c>
    </row>
    <row r="67" spans="3:30" x14ac:dyDescent="0.25">
      <c r="C67" s="72"/>
      <c r="D67" s="102"/>
      <c r="E67" s="102"/>
      <c r="F67" s="102"/>
      <c r="G67" s="73"/>
      <c r="H67" s="73"/>
      <c r="I67" s="73"/>
      <c r="J67" s="74"/>
      <c r="K67" s="77"/>
      <c r="L67" s="77"/>
      <c r="M67" s="17"/>
      <c r="N67" s="17"/>
      <c r="O67" s="85">
        <f t="shared" si="1"/>
        <v>1</v>
      </c>
      <c r="P67" s="86">
        <f t="shared" si="2"/>
        <v>0</v>
      </c>
      <c r="Q67" s="86"/>
      <c r="R67" t="s">
        <v>319</v>
      </c>
      <c r="S67">
        <v>5</v>
      </c>
      <c r="U67" s="20" t="str">
        <f>'Filing Information'!$O$2</f>
        <v>_0</v>
      </c>
      <c r="V67" t="e">
        <f>VLOOKUP('Add. Revenue Paid To Provider'!C68,'Filing Information'!$B$47:$C$102,2,0)</f>
        <v>#N/A</v>
      </c>
      <c r="W67">
        <f>IF('Add. Revenue Paid To Provider'!D68="Yes", 1, 0)</f>
        <v>0</v>
      </c>
      <c r="X67">
        <f>IF('Add. Revenue Paid To Provider'!E68="Yes", 1, 0)</f>
        <v>0</v>
      </c>
      <c r="Y67">
        <f>IF('Add. Revenue Paid To Provider'!F68="Yes", 1, 0)</f>
        <v>0</v>
      </c>
      <c r="Z67" s="7">
        <f>'Add. Revenue Paid To Provider'!G68</f>
        <v>0</v>
      </c>
      <c r="AA67" s="7">
        <f>'Add. Revenue Paid To Provider'!H68</f>
        <v>0</v>
      </c>
      <c r="AB67">
        <f>'Add. Revenue Paid To Provider'!P68</f>
        <v>0</v>
      </c>
      <c r="AC67" t="e">
        <f>VLOOKUP('Add. Revenue Paid To Provider'!K68, $R$63:$S$72, 2,0)</f>
        <v>#N/A</v>
      </c>
      <c r="AD67">
        <f>'Add. Revenue Paid To Provider'!L68</f>
        <v>0</v>
      </c>
    </row>
    <row r="68" spans="3:30" x14ac:dyDescent="0.25">
      <c r="C68" s="72"/>
      <c r="D68" s="102"/>
      <c r="E68" s="102"/>
      <c r="F68" s="102"/>
      <c r="G68" s="73"/>
      <c r="H68" s="73"/>
      <c r="I68" s="73"/>
      <c r="J68" s="74"/>
      <c r="K68" s="77"/>
      <c r="L68" s="77"/>
      <c r="M68" s="17"/>
      <c r="N68" s="17"/>
      <c r="O68" s="85">
        <f t="shared" si="1"/>
        <v>1</v>
      </c>
      <c r="P68" s="86">
        <f t="shared" si="2"/>
        <v>0</v>
      </c>
      <c r="Q68" s="86"/>
      <c r="R68" t="s">
        <v>320</v>
      </c>
      <c r="S68">
        <v>5</v>
      </c>
      <c r="U68" s="20" t="str">
        <f>'Filing Information'!$O$2</f>
        <v>_0</v>
      </c>
      <c r="V68" t="e">
        <f>VLOOKUP('Add. Revenue Paid To Provider'!C69,'Filing Information'!$B$47:$C$102,2,0)</f>
        <v>#N/A</v>
      </c>
      <c r="W68">
        <f>IF('Add. Revenue Paid To Provider'!D69="Yes", 1, 0)</f>
        <v>0</v>
      </c>
      <c r="X68">
        <f>IF('Add. Revenue Paid To Provider'!E69="Yes", 1, 0)</f>
        <v>0</v>
      </c>
      <c r="Y68">
        <f>IF('Add. Revenue Paid To Provider'!F69="Yes", 1, 0)</f>
        <v>0</v>
      </c>
      <c r="Z68" s="7">
        <f>'Add. Revenue Paid To Provider'!G69</f>
        <v>0</v>
      </c>
      <c r="AA68" s="7">
        <f>'Add. Revenue Paid To Provider'!H69</f>
        <v>0</v>
      </c>
      <c r="AB68">
        <f>'Add. Revenue Paid To Provider'!P69</f>
        <v>0</v>
      </c>
      <c r="AC68" t="e">
        <f>VLOOKUP('Add. Revenue Paid To Provider'!K69, $R$63:$S$72, 2,0)</f>
        <v>#N/A</v>
      </c>
      <c r="AD68">
        <f>'Add. Revenue Paid To Provider'!L69</f>
        <v>0</v>
      </c>
    </row>
    <row r="69" spans="3:30" x14ac:dyDescent="0.25">
      <c r="C69" s="72"/>
      <c r="D69" s="102"/>
      <c r="E69" s="102"/>
      <c r="F69" s="102"/>
      <c r="G69" s="73"/>
      <c r="H69" s="73"/>
      <c r="I69" s="73"/>
      <c r="J69" s="74"/>
      <c r="K69" s="77"/>
      <c r="L69" s="77"/>
      <c r="M69" s="17"/>
      <c r="N69" s="17"/>
      <c r="O69" s="85">
        <f t="shared" si="1"/>
        <v>1</v>
      </c>
      <c r="P69" s="86">
        <f t="shared" si="2"/>
        <v>0</v>
      </c>
      <c r="Q69" s="86"/>
      <c r="R69" t="s">
        <v>321</v>
      </c>
      <c r="S69">
        <v>6</v>
      </c>
      <c r="U69" s="20" t="str">
        <f>'Filing Information'!$O$2</f>
        <v>_0</v>
      </c>
      <c r="V69" t="e">
        <f>VLOOKUP('Add. Revenue Paid To Provider'!C70,'Filing Information'!$B$47:$C$102,2,0)</f>
        <v>#N/A</v>
      </c>
      <c r="W69">
        <f>IF('Add. Revenue Paid To Provider'!D70="Yes", 1, 0)</f>
        <v>0</v>
      </c>
      <c r="X69">
        <f>IF('Add. Revenue Paid To Provider'!E70="Yes", 1, 0)</f>
        <v>0</v>
      </c>
      <c r="Y69">
        <f>IF('Add. Revenue Paid To Provider'!F70="Yes", 1, 0)</f>
        <v>0</v>
      </c>
      <c r="Z69" s="7">
        <f>'Add. Revenue Paid To Provider'!G70</f>
        <v>0</v>
      </c>
      <c r="AA69" s="7">
        <f>'Add. Revenue Paid To Provider'!H70</f>
        <v>0</v>
      </c>
      <c r="AB69">
        <f>'Add. Revenue Paid To Provider'!P70</f>
        <v>0</v>
      </c>
      <c r="AC69" t="e">
        <f>VLOOKUP('Add. Revenue Paid To Provider'!K70, $R$63:$S$72, 2,0)</f>
        <v>#N/A</v>
      </c>
      <c r="AD69">
        <f>'Add. Revenue Paid To Provider'!L70</f>
        <v>0</v>
      </c>
    </row>
    <row r="70" spans="3:30" x14ac:dyDescent="0.25">
      <c r="C70" s="72"/>
      <c r="D70" s="102"/>
      <c r="E70" s="102"/>
      <c r="F70" s="102"/>
      <c r="G70" s="73"/>
      <c r="H70" s="73"/>
      <c r="I70" s="73"/>
      <c r="J70" s="74"/>
      <c r="K70" s="77"/>
      <c r="L70" s="77"/>
      <c r="M70" s="17"/>
      <c r="N70" s="17"/>
      <c r="O70" s="85">
        <f t="shared" si="1"/>
        <v>1</v>
      </c>
      <c r="P70" s="86">
        <f t="shared" si="2"/>
        <v>0</v>
      </c>
      <c r="Q70" s="86"/>
      <c r="R70" t="s">
        <v>322</v>
      </c>
      <c r="S70">
        <v>7</v>
      </c>
      <c r="U70" s="20" t="str">
        <f>'Filing Information'!$O$2</f>
        <v>_0</v>
      </c>
      <c r="V70" t="e">
        <f>VLOOKUP('Add. Revenue Paid To Provider'!C71,'Filing Information'!$B$47:$C$102,2,0)</f>
        <v>#N/A</v>
      </c>
      <c r="W70">
        <f>IF('Add. Revenue Paid To Provider'!D71="Yes", 1, 0)</f>
        <v>0</v>
      </c>
      <c r="X70">
        <f>IF('Add. Revenue Paid To Provider'!E71="Yes", 1, 0)</f>
        <v>0</v>
      </c>
      <c r="Y70">
        <f>IF('Add. Revenue Paid To Provider'!F71="Yes", 1, 0)</f>
        <v>0</v>
      </c>
      <c r="Z70" s="7">
        <f>'Add. Revenue Paid To Provider'!G71</f>
        <v>0</v>
      </c>
      <c r="AA70" s="7">
        <f>'Add. Revenue Paid To Provider'!H71</f>
        <v>0</v>
      </c>
      <c r="AB70">
        <f>'Add. Revenue Paid To Provider'!P71</f>
        <v>0</v>
      </c>
      <c r="AC70" t="e">
        <f>VLOOKUP('Add. Revenue Paid To Provider'!K71, $R$63:$S$72, 2,0)</f>
        <v>#N/A</v>
      </c>
      <c r="AD70">
        <f>'Add. Revenue Paid To Provider'!L71</f>
        <v>0</v>
      </c>
    </row>
    <row r="71" spans="3:30" x14ac:dyDescent="0.25">
      <c r="C71" s="72"/>
      <c r="D71" s="102"/>
      <c r="E71" s="102"/>
      <c r="F71" s="102"/>
      <c r="G71" s="73"/>
      <c r="H71" s="73"/>
      <c r="I71" s="73"/>
      <c r="J71" s="74"/>
      <c r="K71" s="77"/>
      <c r="L71" s="77"/>
      <c r="M71" s="17"/>
      <c r="N71" s="17"/>
      <c r="O71" s="85">
        <f t="shared" si="1"/>
        <v>1</v>
      </c>
      <c r="P71" s="86">
        <f t="shared" si="2"/>
        <v>0</v>
      </c>
      <c r="Q71" s="86"/>
      <c r="R71" t="s">
        <v>323</v>
      </c>
      <c r="S71">
        <v>8</v>
      </c>
      <c r="U71" s="20" t="str">
        <f>'Filing Information'!$O$2</f>
        <v>_0</v>
      </c>
      <c r="V71" t="e">
        <f>VLOOKUP('Add. Revenue Paid To Provider'!C72,'Filing Information'!$B$47:$C$102,2,0)</f>
        <v>#N/A</v>
      </c>
      <c r="W71">
        <f>IF('Add. Revenue Paid To Provider'!D72="Yes", 1, 0)</f>
        <v>0</v>
      </c>
      <c r="X71">
        <f>IF('Add. Revenue Paid To Provider'!E72="Yes", 1, 0)</f>
        <v>0</v>
      </c>
      <c r="Y71">
        <f>IF('Add. Revenue Paid To Provider'!F72="Yes", 1, 0)</f>
        <v>0</v>
      </c>
      <c r="Z71" s="7">
        <f>'Add. Revenue Paid To Provider'!G72</f>
        <v>0</v>
      </c>
      <c r="AA71" s="7">
        <f>'Add. Revenue Paid To Provider'!H72</f>
        <v>0</v>
      </c>
      <c r="AB71">
        <f>'Add. Revenue Paid To Provider'!P72</f>
        <v>0</v>
      </c>
      <c r="AC71" t="e">
        <f>VLOOKUP('Add. Revenue Paid To Provider'!K72, $R$63:$S$72, 2,0)</f>
        <v>#N/A</v>
      </c>
      <c r="AD71">
        <f>'Add. Revenue Paid To Provider'!L72</f>
        <v>0</v>
      </c>
    </row>
    <row r="72" spans="3:30" x14ac:dyDescent="0.25">
      <c r="C72" s="72"/>
      <c r="D72" s="102"/>
      <c r="E72" s="102"/>
      <c r="F72" s="102"/>
      <c r="G72" s="73"/>
      <c r="H72" s="73"/>
      <c r="I72" s="73"/>
      <c r="J72" s="74"/>
      <c r="K72" s="77"/>
      <c r="L72" s="77"/>
      <c r="M72" s="17"/>
      <c r="N72" s="17"/>
      <c r="O72" s="85">
        <f t="shared" si="1"/>
        <v>1</v>
      </c>
      <c r="P72" s="86">
        <f t="shared" si="2"/>
        <v>0</v>
      </c>
      <c r="Q72" s="86"/>
      <c r="R72" t="s">
        <v>324</v>
      </c>
      <c r="S72">
        <v>9</v>
      </c>
      <c r="U72" s="20" t="str">
        <f>'Filing Information'!$O$2</f>
        <v>_0</v>
      </c>
      <c r="V72" t="e">
        <f>VLOOKUP('Add. Revenue Paid To Provider'!C73,'Filing Information'!$B$47:$C$102,2,0)</f>
        <v>#N/A</v>
      </c>
      <c r="W72">
        <f>IF('Add. Revenue Paid To Provider'!D73="Yes", 1, 0)</f>
        <v>0</v>
      </c>
      <c r="X72">
        <f>IF('Add. Revenue Paid To Provider'!E73="Yes", 1, 0)</f>
        <v>0</v>
      </c>
      <c r="Y72">
        <f>IF('Add. Revenue Paid To Provider'!F73="Yes", 1, 0)</f>
        <v>0</v>
      </c>
      <c r="Z72" s="7">
        <f>'Add. Revenue Paid To Provider'!G73</f>
        <v>0</v>
      </c>
      <c r="AA72" s="7">
        <f>'Add. Revenue Paid To Provider'!H73</f>
        <v>0</v>
      </c>
      <c r="AB72">
        <f>'Add. Revenue Paid To Provider'!P73</f>
        <v>0</v>
      </c>
      <c r="AC72" t="e">
        <f>VLOOKUP('Add. Revenue Paid To Provider'!K73, $R$63:$S$72, 2,0)</f>
        <v>#N/A</v>
      </c>
      <c r="AD72">
        <f>'Add. Revenue Paid To Provider'!L73</f>
        <v>0</v>
      </c>
    </row>
    <row r="73" spans="3:30" x14ac:dyDescent="0.25">
      <c r="C73" s="72"/>
      <c r="D73" s="102"/>
      <c r="E73" s="102"/>
      <c r="F73" s="102"/>
      <c r="G73" s="73"/>
      <c r="H73" s="73"/>
      <c r="I73" s="73"/>
      <c r="J73" s="74"/>
      <c r="K73" s="77"/>
      <c r="L73" s="77"/>
      <c r="M73" s="17"/>
      <c r="N73" s="17"/>
      <c r="O73" s="85">
        <f t="shared" si="1"/>
        <v>1</v>
      </c>
      <c r="P73" s="86">
        <f t="shared" si="2"/>
        <v>0</v>
      </c>
      <c r="Q73" s="86"/>
      <c r="R73" s="86"/>
      <c r="S73" s="86"/>
      <c r="U73" s="20" t="str">
        <f>'Filing Information'!$O$2</f>
        <v>_0</v>
      </c>
      <c r="V73" t="e">
        <f>VLOOKUP('Add. Revenue Paid To Provider'!C74,'Filing Information'!$B$47:$C$102,2,0)</f>
        <v>#N/A</v>
      </c>
      <c r="W73">
        <f>IF('Add. Revenue Paid To Provider'!D74="Yes", 1, 0)</f>
        <v>0</v>
      </c>
      <c r="X73">
        <f>IF('Add. Revenue Paid To Provider'!E74="Yes", 1, 0)</f>
        <v>0</v>
      </c>
      <c r="Y73">
        <f>IF('Add. Revenue Paid To Provider'!F74="Yes", 1, 0)</f>
        <v>0</v>
      </c>
      <c r="Z73" s="7">
        <f>'Add. Revenue Paid To Provider'!G74</f>
        <v>0</v>
      </c>
      <c r="AA73" s="7">
        <f>'Add. Revenue Paid To Provider'!H74</f>
        <v>0</v>
      </c>
      <c r="AB73">
        <f>'Add. Revenue Paid To Provider'!P74</f>
        <v>0</v>
      </c>
      <c r="AC73" t="e">
        <f>VLOOKUP('Add. Revenue Paid To Provider'!K74, $R$63:$S$72, 2,0)</f>
        <v>#N/A</v>
      </c>
      <c r="AD73">
        <f>'Add. Revenue Paid To Provider'!L74</f>
        <v>0</v>
      </c>
    </row>
    <row r="74" spans="3:30" x14ac:dyDescent="0.25">
      <c r="C74" s="72"/>
      <c r="D74" s="102"/>
      <c r="E74" s="102"/>
      <c r="F74" s="102"/>
      <c r="G74" s="73"/>
      <c r="H74" s="73"/>
      <c r="I74" s="73"/>
      <c r="J74" s="74"/>
      <c r="K74" s="77"/>
      <c r="L74" s="77"/>
      <c r="M74" s="17"/>
      <c r="N74" s="17"/>
      <c r="O74" s="85">
        <f t="shared" si="1"/>
        <v>1</v>
      </c>
      <c r="P74" s="86">
        <f t="shared" si="2"/>
        <v>0</v>
      </c>
      <c r="Q74" s="86"/>
      <c r="R74" s="86"/>
      <c r="S74" s="86"/>
      <c r="U74" s="20" t="str">
        <f>'Filing Information'!$O$2</f>
        <v>_0</v>
      </c>
      <c r="V74" t="e">
        <f>VLOOKUP('Add. Revenue Paid To Provider'!C75,'Filing Information'!$B$47:$C$102,2,0)</f>
        <v>#N/A</v>
      </c>
      <c r="W74">
        <f>IF('Add. Revenue Paid To Provider'!D75="Yes", 1, 0)</f>
        <v>0</v>
      </c>
      <c r="X74">
        <f>IF('Add. Revenue Paid To Provider'!E75="Yes", 1, 0)</f>
        <v>0</v>
      </c>
      <c r="Y74">
        <f>IF('Add. Revenue Paid To Provider'!F75="Yes", 1, 0)</f>
        <v>0</v>
      </c>
      <c r="Z74" s="7">
        <f>'Add. Revenue Paid To Provider'!G75</f>
        <v>0</v>
      </c>
      <c r="AA74" s="7">
        <f>'Add. Revenue Paid To Provider'!H75</f>
        <v>0</v>
      </c>
      <c r="AB74">
        <f>'Add. Revenue Paid To Provider'!P75</f>
        <v>0</v>
      </c>
      <c r="AC74" t="e">
        <f>VLOOKUP('Add. Revenue Paid To Provider'!K75, $R$63:$S$72, 2,0)</f>
        <v>#N/A</v>
      </c>
      <c r="AD74">
        <f>'Add. Revenue Paid To Provider'!L75</f>
        <v>0</v>
      </c>
    </row>
    <row r="75" spans="3:30" x14ac:dyDescent="0.25">
      <c r="C75" s="72"/>
      <c r="D75" s="102"/>
      <c r="E75" s="102"/>
      <c r="F75" s="102"/>
      <c r="G75" s="73"/>
      <c r="H75" s="73"/>
      <c r="I75" s="73"/>
      <c r="J75" s="74"/>
      <c r="K75" s="77"/>
      <c r="L75" s="77"/>
      <c r="M75" s="17"/>
      <c r="N75" s="17"/>
      <c r="O75" s="85">
        <f t="shared" si="1"/>
        <v>1</v>
      </c>
      <c r="P75" s="86">
        <f t="shared" si="2"/>
        <v>0</v>
      </c>
      <c r="Q75" s="86"/>
      <c r="R75" s="86" t="s">
        <v>278</v>
      </c>
      <c r="S75" t="s">
        <v>279</v>
      </c>
      <c r="U75" s="20" t="str">
        <f>'Filing Information'!$O$2</f>
        <v>_0</v>
      </c>
      <c r="V75" t="e">
        <f>VLOOKUP('Add. Revenue Paid To Provider'!C76,'Filing Information'!$B$47:$C$102,2,0)</f>
        <v>#N/A</v>
      </c>
      <c r="W75">
        <f>IF('Add. Revenue Paid To Provider'!D76="Yes", 1, 0)</f>
        <v>0</v>
      </c>
      <c r="X75">
        <f>IF('Add. Revenue Paid To Provider'!E76="Yes", 1, 0)</f>
        <v>0</v>
      </c>
      <c r="Y75">
        <f>IF('Add. Revenue Paid To Provider'!F76="Yes", 1, 0)</f>
        <v>0</v>
      </c>
      <c r="Z75" s="7">
        <f>'Add. Revenue Paid To Provider'!G76</f>
        <v>0</v>
      </c>
      <c r="AA75" s="7">
        <f>'Add. Revenue Paid To Provider'!H76</f>
        <v>0</v>
      </c>
      <c r="AB75">
        <f>'Add. Revenue Paid To Provider'!P76</f>
        <v>0</v>
      </c>
      <c r="AC75" t="e">
        <f>VLOOKUP('Add. Revenue Paid To Provider'!K76, $R$63:$S$72, 2,0)</f>
        <v>#N/A</v>
      </c>
      <c r="AD75">
        <f>'Add. Revenue Paid To Provider'!L76</f>
        <v>0</v>
      </c>
    </row>
    <row r="76" spans="3:30" x14ac:dyDescent="0.25">
      <c r="C76" s="72"/>
      <c r="D76" s="102"/>
      <c r="E76" s="102"/>
      <c r="F76" s="102"/>
      <c r="G76" s="73"/>
      <c r="H76" s="73"/>
      <c r="I76" s="73"/>
      <c r="J76" s="74"/>
      <c r="K76" s="77"/>
      <c r="L76" s="77"/>
      <c r="M76" s="17"/>
      <c r="N76" s="17"/>
      <c r="O76" s="85">
        <f t="shared" si="1"/>
        <v>1</v>
      </c>
      <c r="P76" s="86">
        <f t="shared" si="2"/>
        <v>0</v>
      </c>
      <c r="Q76" s="86"/>
      <c r="R76" s="86" t="s">
        <v>280</v>
      </c>
      <c r="S76" t="s">
        <v>281</v>
      </c>
      <c r="U76" s="20" t="str">
        <f>'Filing Information'!$O$2</f>
        <v>_0</v>
      </c>
      <c r="V76" t="e">
        <f>VLOOKUP('Add. Revenue Paid To Provider'!C77,'Filing Information'!$B$47:$C$102,2,0)</f>
        <v>#N/A</v>
      </c>
      <c r="W76">
        <f>IF('Add. Revenue Paid To Provider'!D77="Yes", 1, 0)</f>
        <v>0</v>
      </c>
      <c r="X76">
        <f>IF('Add. Revenue Paid To Provider'!E77="Yes", 1, 0)</f>
        <v>0</v>
      </c>
      <c r="Y76">
        <f>IF('Add. Revenue Paid To Provider'!F77="Yes", 1, 0)</f>
        <v>0</v>
      </c>
      <c r="Z76" s="7">
        <f>'Add. Revenue Paid To Provider'!G77</f>
        <v>0</v>
      </c>
      <c r="AA76" s="7">
        <f>'Add. Revenue Paid To Provider'!H77</f>
        <v>0</v>
      </c>
      <c r="AB76">
        <f>'Add. Revenue Paid To Provider'!P77</f>
        <v>0</v>
      </c>
      <c r="AC76" t="e">
        <f>VLOOKUP('Add. Revenue Paid To Provider'!K77, $R$63:$S$72, 2,0)</f>
        <v>#N/A</v>
      </c>
      <c r="AD76">
        <f>'Add. Revenue Paid To Provider'!L77</f>
        <v>0</v>
      </c>
    </row>
    <row r="77" spans="3:30" x14ac:dyDescent="0.25">
      <c r="C77" s="72"/>
      <c r="D77" s="102"/>
      <c r="E77" s="102"/>
      <c r="F77" s="102"/>
      <c r="G77" s="73"/>
      <c r="H77" s="73"/>
      <c r="I77" s="73"/>
      <c r="J77" s="74"/>
      <c r="K77" s="77"/>
      <c r="L77" s="77"/>
      <c r="M77" s="17"/>
      <c r="N77" s="17"/>
      <c r="O77" s="85">
        <f t="shared" si="1"/>
        <v>1</v>
      </c>
      <c r="P77" s="86">
        <f t="shared" si="2"/>
        <v>0</v>
      </c>
      <c r="Q77" s="86"/>
      <c r="R77" s="86"/>
      <c r="S77" s="86"/>
      <c r="U77" s="20" t="str">
        <f>'Filing Information'!$O$2</f>
        <v>_0</v>
      </c>
      <c r="V77" t="e">
        <f>VLOOKUP('Add. Revenue Paid To Provider'!C78,'Filing Information'!$B$47:$C$102,2,0)</f>
        <v>#N/A</v>
      </c>
      <c r="W77">
        <f>IF('Add. Revenue Paid To Provider'!D78="Yes", 1, 0)</f>
        <v>0</v>
      </c>
      <c r="X77">
        <f>IF('Add. Revenue Paid To Provider'!E78="Yes", 1, 0)</f>
        <v>0</v>
      </c>
      <c r="Y77">
        <f>IF('Add. Revenue Paid To Provider'!F78="Yes", 1, 0)</f>
        <v>0</v>
      </c>
      <c r="Z77" s="7">
        <f>'Add. Revenue Paid To Provider'!G78</f>
        <v>0</v>
      </c>
      <c r="AA77" s="7">
        <f>'Add. Revenue Paid To Provider'!H78</f>
        <v>0</v>
      </c>
      <c r="AB77">
        <f>'Add. Revenue Paid To Provider'!P78</f>
        <v>0</v>
      </c>
      <c r="AC77" t="e">
        <f>VLOOKUP('Add. Revenue Paid To Provider'!K78, $R$63:$S$72, 2,0)</f>
        <v>#N/A</v>
      </c>
      <c r="AD77">
        <f>'Add. Revenue Paid To Provider'!L78</f>
        <v>0</v>
      </c>
    </row>
    <row r="78" spans="3:30" x14ac:dyDescent="0.25">
      <c r="C78" s="72"/>
      <c r="D78" s="102"/>
      <c r="E78" s="102"/>
      <c r="F78" s="102"/>
      <c r="G78" s="73"/>
      <c r="H78" s="73"/>
      <c r="I78" s="73"/>
      <c r="J78" s="74"/>
      <c r="K78" s="77"/>
      <c r="L78" s="77"/>
      <c r="M78" s="17"/>
      <c r="N78" s="17"/>
      <c r="O78" s="85">
        <f t="shared" si="1"/>
        <v>1</v>
      </c>
      <c r="P78" s="86">
        <f t="shared" si="2"/>
        <v>0</v>
      </c>
      <c r="Q78" s="86"/>
      <c r="R78" s="86"/>
      <c r="S78" s="86"/>
      <c r="U78" s="20" t="str">
        <f>'Filing Information'!$O$2</f>
        <v>_0</v>
      </c>
      <c r="V78" t="e">
        <f>VLOOKUP('Add. Revenue Paid To Provider'!C79,'Filing Information'!$B$47:$C$102,2,0)</f>
        <v>#N/A</v>
      </c>
      <c r="W78">
        <f>IF('Add. Revenue Paid To Provider'!D79="Yes", 1, 0)</f>
        <v>0</v>
      </c>
      <c r="X78">
        <f>IF('Add. Revenue Paid To Provider'!E79="Yes", 1, 0)</f>
        <v>0</v>
      </c>
      <c r="Y78">
        <f>IF('Add. Revenue Paid To Provider'!F79="Yes", 1, 0)</f>
        <v>0</v>
      </c>
      <c r="Z78" s="7">
        <f>'Add. Revenue Paid To Provider'!G79</f>
        <v>0</v>
      </c>
      <c r="AA78" s="7">
        <f>'Add. Revenue Paid To Provider'!H79</f>
        <v>0</v>
      </c>
      <c r="AB78">
        <f>'Add. Revenue Paid To Provider'!P79</f>
        <v>0</v>
      </c>
      <c r="AC78" t="e">
        <f>VLOOKUP('Add. Revenue Paid To Provider'!K79, $R$63:$S$72, 2,0)</f>
        <v>#N/A</v>
      </c>
      <c r="AD78">
        <f>'Add. Revenue Paid To Provider'!L79</f>
        <v>0</v>
      </c>
    </row>
    <row r="79" spans="3:30" x14ac:dyDescent="0.25">
      <c r="C79" s="72"/>
      <c r="D79" s="102"/>
      <c r="E79" s="102"/>
      <c r="F79" s="102"/>
      <c r="G79" s="73"/>
      <c r="H79" s="73"/>
      <c r="I79" s="73"/>
      <c r="J79" s="74"/>
      <c r="K79" s="77"/>
      <c r="L79" s="77"/>
      <c r="M79" s="17"/>
      <c r="N79" s="17"/>
      <c r="O79" s="85">
        <f t="shared" si="1"/>
        <v>1</v>
      </c>
      <c r="P79" s="86">
        <f t="shared" si="2"/>
        <v>0</v>
      </c>
      <c r="Q79" s="86"/>
      <c r="R79" s="86"/>
      <c r="S79" s="86"/>
      <c r="U79" s="20" t="str">
        <f>'Filing Information'!$O$2</f>
        <v>_0</v>
      </c>
      <c r="V79" t="e">
        <f>VLOOKUP('Add. Revenue Paid To Provider'!C80,'Filing Information'!$B$47:$C$102,2,0)</f>
        <v>#N/A</v>
      </c>
      <c r="W79">
        <f>IF('Add. Revenue Paid To Provider'!D80="Yes", 1, 0)</f>
        <v>0</v>
      </c>
      <c r="X79">
        <f>IF('Add. Revenue Paid To Provider'!E80="Yes", 1, 0)</f>
        <v>0</v>
      </c>
      <c r="Y79">
        <f>IF('Add. Revenue Paid To Provider'!F80="Yes", 1, 0)</f>
        <v>0</v>
      </c>
      <c r="Z79" s="7">
        <f>'Add. Revenue Paid To Provider'!G80</f>
        <v>0</v>
      </c>
      <c r="AA79" s="7">
        <f>'Add. Revenue Paid To Provider'!H80</f>
        <v>0</v>
      </c>
      <c r="AB79">
        <f>'Add. Revenue Paid To Provider'!P80</f>
        <v>0</v>
      </c>
      <c r="AC79" t="e">
        <f>VLOOKUP('Add. Revenue Paid To Provider'!K80, $R$63:$S$72, 2,0)</f>
        <v>#N/A</v>
      </c>
      <c r="AD79">
        <f>'Add. Revenue Paid To Provider'!L80</f>
        <v>0</v>
      </c>
    </row>
    <row r="80" spans="3:30" x14ac:dyDescent="0.25">
      <c r="C80" s="72"/>
      <c r="D80" s="102"/>
      <c r="E80" s="102"/>
      <c r="F80" s="102"/>
      <c r="G80" s="73"/>
      <c r="H80" s="73"/>
      <c r="I80" s="73"/>
      <c r="J80" s="74"/>
      <c r="K80" s="77"/>
      <c r="L80" s="77"/>
      <c r="M80" s="17"/>
      <c r="N80" s="17"/>
      <c r="O80" s="85">
        <f t="shared" si="1"/>
        <v>1</v>
      </c>
      <c r="P80" s="86">
        <f t="shared" si="2"/>
        <v>0</v>
      </c>
      <c r="Q80" s="86"/>
      <c r="R80" s="86"/>
      <c r="S80" s="86"/>
      <c r="U80" s="20" t="str">
        <f>'Filing Information'!$O$2</f>
        <v>_0</v>
      </c>
      <c r="V80" t="e">
        <f>VLOOKUP('Add. Revenue Paid To Provider'!C81,'Filing Information'!$B$47:$C$102,2,0)</f>
        <v>#N/A</v>
      </c>
      <c r="W80">
        <f>IF('Add. Revenue Paid To Provider'!D81="Yes", 1, 0)</f>
        <v>0</v>
      </c>
      <c r="X80">
        <f>IF('Add. Revenue Paid To Provider'!E81="Yes", 1, 0)</f>
        <v>0</v>
      </c>
      <c r="Y80">
        <f>IF('Add. Revenue Paid To Provider'!F81="Yes", 1, 0)</f>
        <v>0</v>
      </c>
      <c r="Z80" s="7">
        <f>'Add. Revenue Paid To Provider'!G81</f>
        <v>0</v>
      </c>
      <c r="AA80" s="7">
        <f>'Add. Revenue Paid To Provider'!H81</f>
        <v>0</v>
      </c>
      <c r="AB80">
        <f>'Add. Revenue Paid To Provider'!P81</f>
        <v>0</v>
      </c>
      <c r="AC80" t="e">
        <f>VLOOKUP('Add. Revenue Paid To Provider'!K81, $R$63:$S$72, 2,0)</f>
        <v>#N/A</v>
      </c>
      <c r="AD80">
        <f>'Add. Revenue Paid To Provider'!L81</f>
        <v>0</v>
      </c>
    </row>
    <row r="81" spans="3:30" x14ac:dyDescent="0.25">
      <c r="C81" s="72"/>
      <c r="D81" s="102"/>
      <c r="E81" s="102"/>
      <c r="F81" s="102"/>
      <c r="G81" s="73"/>
      <c r="H81" s="73"/>
      <c r="I81" s="73"/>
      <c r="J81" s="74"/>
      <c r="K81" s="77"/>
      <c r="L81" s="77"/>
      <c r="M81" s="17"/>
      <c r="N81" s="17"/>
      <c r="O81" s="85">
        <f t="shared" si="1"/>
        <v>1</v>
      </c>
      <c r="P81" s="86">
        <f t="shared" si="2"/>
        <v>0</v>
      </c>
      <c r="Q81" s="86"/>
      <c r="R81" s="86"/>
      <c r="S81" s="86"/>
      <c r="U81" s="20" t="str">
        <f>'Filing Information'!$O$2</f>
        <v>_0</v>
      </c>
      <c r="V81" t="e">
        <f>VLOOKUP('Add. Revenue Paid To Provider'!C82,'Filing Information'!$B$47:$C$102,2,0)</f>
        <v>#N/A</v>
      </c>
      <c r="W81">
        <f>IF('Add. Revenue Paid To Provider'!D82="Yes", 1, 0)</f>
        <v>0</v>
      </c>
      <c r="X81">
        <f>IF('Add. Revenue Paid To Provider'!E82="Yes", 1, 0)</f>
        <v>0</v>
      </c>
      <c r="Y81">
        <f>IF('Add. Revenue Paid To Provider'!F82="Yes", 1, 0)</f>
        <v>0</v>
      </c>
      <c r="Z81" s="7">
        <f>'Add. Revenue Paid To Provider'!G82</f>
        <v>0</v>
      </c>
      <c r="AA81" s="7">
        <f>'Add. Revenue Paid To Provider'!H82</f>
        <v>0</v>
      </c>
      <c r="AB81">
        <f>'Add. Revenue Paid To Provider'!P82</f>
        <v>0</v>
      </c>
      <c r="AC81" t="e">
        <f>VLOOKUP('Add. Revenue Paid To Provider'!K82, $R$63:$S$72, 2,0)</f>
        <v>#N/A</v>
      </c>
      <c r="AD81">
        <f>'Add. Revenue Paid To Provider'!L82</f>
        <v>0</v>
      </c>
    </row>
    <row r="82" spans="3:30" x14ac:dyDescent="0.25">
      <c r="C82" s="72"/>
      <c r="D82" s="102"/>
      <c r="E82" s="102"/>
      <c r="F82" s="102"/>
      <c r="G82" s="73"/>
      <c r="H82" s="73"/>
      <c r="I82" s="73"/>
      <c r="J82" s="74"/>
      <c r="K82" s="77"/>
      <c r="L82" s="77"/>
      <c r="M82" s="17"/>
      <c r="N82" s="17"/>
      <c r="O82" s="85">
        <f t="shared" si="1"/>
        <v>1</v>
      </c>
      <c r="P82" s="86">
        <f t="shared" si="2"/>
        <v>0</v>
      </c>
      <c r="Q82" s="86"/>
      <c r="R82" s="86"/>
      <c r="S82" s="86"/>
      <c r="U82" s="20" t="str">
        <f>'Filing Information'!$O$2</f>
        <v>_0</v>
      </c>
      <c r="V82" t="e">
        <f>VLOOKUP('Add. Revenue Paid To Provider'!C83,'Filing Information'!$B$47:$C$102,2,0)</f>
        <v>#N/A</v>
      </c>
      <c r="W82">
        <f>IF('Add. Revenue Paid To Provider'!D83="Yes", 1, 0)</f>
        <v>0</v>
      </c>
      <c r="X82">
        <f>IF('Add. Revenue Paid To Provider'!E83="Yes", 1, 0)</f>
        <v>0</v>
      </c>
      <c r="Y82">
        <f>IF('Add. Revenue Paid To Provider'!F83="Yes", 1, 0)</f>
        <v>0</v>
      </c>
      <c r="Z82" s="7">
        <f>'Add. Revenue Paid To Provider'!G83</f>
        <v>0</v>
      </c>
      <c r="AA82" s="7">
        <f>'Add. Revenue Paid To Provider'!H83</f>
        <v>0</v>
      </c>
      <c r="AB82">
        <f>'Add. Revenue Paid To Provider'!P83</f>
        <v>0</v>
      </c>
      <c r="AC82" t="e">
        <f>VLOOKUP('Add. Revenue Paid To Provider'!K83, $R$63:$S$72, 2,0)</f>
        <v>#N/A</v>
      </c>
      <c r="AD82">
        <f>'Add. Revenue Paid To Provider'!L83</f>
        <v>0</v>
      </c>
    </row>
    <row r="83" spans="3:30" x14ac:dyDescent="0.25">
      <c r="C83" s="72"/>
      <c r="D83" s="102"/>
      <c r="E83" s="102"/>
      <c r="F83" s="102"/>
      <c r="G83" s="73"/>
      <c r="H83" s="73"/>
      <c r="I83" s="73"/>
      <c r="J83" s="74"/>
      <c r="K83" s="77"/>
      <c r="L83" s="77"/>
      <c r="M83" s="17"/>
      <c r="N83" s="17"/>
      <c r="O83" s="85">
        <f t="shared" si="1"/>
        <v>1</v>
      </c>
      <c r="P83" s="86">
        <f t="shared" si="2"/>
        <v>0</v>
      </c>
      <c r="Q83" s="86"/>
      <c r="R83" s="86"/>
      <c r="S83" s="86"/>
      <c r="U83" s="20" t="str">
        <f>'Filing Information'!$O$2</f>
        <v>_0</v>
      </c>
      <c r="V83" t="e">
        <f>VLOOKUP('Add. Revenue Paid To Provider'!C84,'Filing Information'!$B$47:$C$102,2,0)</f>
        <v>#N/A</v>
      </c>
      <c r="W83">
        <f>IF('Add. Revenue Paid To Provider'!D84="Yes", 1, 0)</f>
        <v>0</v>
      </c>
      <c r="X83">
        <f>IF('Add. Revenue Paid To Provider'!E84="Yes", 1, 0)</f>
        <v>0</v>
      </c>
      <c r="Y83">
        <f>IF('Add. Revenue Paid To Provider'!F84="Yes", 1, 0)</f>
        <v>0</v>
      </c>
      <c r="Z83" s="7">
        <f>'Add. Revenue Paid To Provider'!G84</f>
        <v>0</v>
      </c>
      <c r="AA83" s="7">
        <f>'Add. Revenue Paid To Provider'!H84</f>
        <v>0</v>
      </c>
      <c r="AB83">
        <f>'Add. Revenue Paid To Provider'!P84</f>
        <v>0</v>
      </c>
      <c r="AC83" t="e">
        <f>VLOOKUP('Add. Revenue Paid To Provider'!K84, $R$63:$S$72, 2,0)</f>
        <v>#N/A</v>
      </c>
      <c r="AD83">
        <f>'Add. Revenue Paid To Provider'!L84</f>
        <v>0</v>
      </c>
    </row>
    <row r="84" spans="3:30" x14ac:dyDescent="0.25">
      <c r="C84" s="72"/>
      <c r="D84" s="102"/>
      <c r="E84" s="102"/>
      <c r="F84" s="102"/>
      <c r="G84" s="73"/>
      <c r="H84" s="73"/>
      <c r="I84" s="73"/>
      <c r="J84" s="74"/>
      <c r="K84" s="77"/>
      <c r="L84" s="77"/>
      <c r="M84" s="17"/>
      <c r="N84" s="17"/>
      <c r="O84" s="85">
        <f t="shared" si="1"/>
        <v>1</v>
      </c>
      <c r="P84" s="86">
        <f t="shared" si="2"/>
        <v>0</v>
      </c>
      <c r="Q84" s="86"/>
      <c r="R84" s="86"/>
      <c r="S84" s="86"/>
      <c r="U84" s="20" t="str">
        <f>'Filing Information'!$O$2</f>
        <v>_0</v>
      </c>
      <c r="V84" t="e">
        <f>VLOOKUP('Add. Revenue Paid To Provider'!C85,'Filing Information'!$B$47:$C$102,2,0)</f>
        <v>#N/A</v>
      </c>
      <c r="W84">
        <f>IF('Add. Revenue Paid To Provider'!D85="Yes", 1, 0)</f>
        <v>0</v>
      </c>
      <c r="X84">
        <f>IF('Add. Revenue Paid To Provider'!E85="Yes", 1, 0)</f>
        <v>0</v>
      </c>
      <c r="Y84">
        <f>IF('Add. Revenue Paid To Provider'!F85="Yes", 1, 0)</f>
        <v>0</v>
      </c>
      <c r="Z84" s="7">
        <f>'Add. Revenue Paid To Provider'!G85</f>
        <v>0</v>
      </c>
      <c r="AA84" s="7">
        <f>'Add. Revenue Paid To Provider'!H85</f>
        <v>0</v>
      </c>
      <c r="AB84">
        <f>'Add. Revenue Paid To Provider'!P85</f>
        <v>0</v>
      </c>
      <c r="AC84" t="e">
        <f>VLOOKUP('Add. Revenue Paid To Provider'!K85, $R$63:$S$72, 2,0)</f>
        <v>#N/A</v>
      </c>
      <c r="AD84">
        <f>'Add. Revenue Paid To Provider'!L85</f>
        <v>0</v>
      </c>
    </row>
    <row r="85" spans="3:30" x14ac:dyDescent="0.25">
      <c r="C85" s="72"/>
      <c r="D85" s="102"/>
      <c r="E85" s="102"/>
      <c r="F85" s="102"/>
      <c r="G85" s="73"/>
      <c r="H85" s="73"/>
      <c r="I85" s="73"/>
      <c r="J85" s="74"/>
      <c r="K85" s="77"/>
      <c r="L85" s="77"/>
      <c r="M85" s="17"/>
      <c r="N85" s="17"/>
      <c r="O85" s="85">
        <f t="shared" si="1"/>
        <v>1</v>
      </c>
      <c r="P85" s="86">
        <f t="shared" si="2"/>
        <v>0</v>
      </c>
      <c r="Q85" s="86"/>
      <c r="R85" s="86"/>
      <c r="S85" s="86"/>
      <c r="U85" s="20" t="str">
        <f>'Filing Information'!$O$2</f>
        <v>_0</v>
      </c>
      <c r="V85" t="e">
        <f>VLOOKUP('Add. Revenue Paid To Provider'!C86,'Filing Information'!$B$47:$C$102,2,0)</f>
        <v>#N/A</v>
      </c>
      <c r="W85">
        <f>IF('Add. Revenue Paid To Provider'!D86="Yes", 1, 0)</f>
        <v>0</v>
      </c>
      <c r="X85">
        <f>IF('Add. Revenue Paid To Provider'!E86="Yes", 1, 0)</f>
        <v>0</v>
      </c>
      <c r="Y85">
        <f>IF('Add. Revenue Paid To Provider'!F86="Yes", 1, 0)</f>
        <v>0</v>
      </c>
      <c r="Z85" s="7">
        <f>'Add. Revenue Paid To Provider'!G86</f>
        <v>0</v>
      </c>
      <c r="AA85" s="7">
        <f>'Add. Revenue Paid To Provider'!H86</f>
        <v>0</v>
      </c>
      <c r="AB85">
        <f>'Add. Revenue Paid To Provider'!P86</f>
        <v>0</v>
      </c>
      <c r="AC85" t="e">
        <f>VLOOKUP('Add. Revenue Paid To Provider'!K86, $R$63:$S$72, 2,0)</f>
        <v>#N/A</v>
      </c>
      <c r="AD85">
        <f>'Add. Revenue Paid To Provider'!L86</f>
        <v>0</v>
      </c>
    </row>
    <row r="86" spans="3:30" x14ac:dyDescent="0.25">
      <c r="C86" s="72"/>
      <c r="D86" s="102"/>
      <c r="E86" s="102"/>
      <c r="F86" s="102"/>
      <c r="G86" s="73"/>
      <c r="H86" s="73"/>
      <c r="I86" s="73"/>
      <c r="J86" s="74"/>
      <c r="K86" s="77"/>
      <c r="L86" s="77"/>
      <c r="M86" s="17"/>
      <c r="N86" s="17"/>
      <c r="O86" s="85">
        <f t="shared" si="1"/>
        <v>1</v>
      </c>
      <c r="P86" s="86">
        <f t="shared" si="2"/>
        <v>0</v>
      </c>
      <c r="Q86" s="86"/>
      <c r="R86" s="86"/>
      <c r="S86" s="86"/>
      <c r="U86" s="20" t="str">
        <f>'Filing Information'!$O$2</f>
        <v>_0</v>
      </c>
      <c r="V86" t="e">
        <f>VLOOKUP('Add. Revenue Paid To Provider'!C87,'Filing Information'!$B$47:$C$102,2,0)</f>
        <v>#N/A</v>
      </c>
      <c r="W86">
        <f>IF('Add. Revenue Paid To Provider'!D87="Yes", 1, 0)</f>
        <v>0</v>
      </c>
      <c r="X86">
        <f>IF('Add. Revenue Paid To Provider'!E87="Yes", 1, 0)</f>
        <v>0</v>
      </c>
      <c r="Y86">
        <f>IF('Add. Revenue Paid To Provider'!F87="Yes", 1, 0)</f>
        <v>0</v>
      </c>
      <c r="Z86" s="7">
        <f>'Add. Revenue Paid To Provider'!G87</f>
        <v>0</v>
      </c>
      <c r="AA86" s="7">
        <f>'Add. Revenue Paid To Provider'!H87</f>
        <v>0</v>
      </c>
      <c r="AB86">
        <f>'Add. Revenue Paid To Provider'!P87</f>
        <v>0</v>
      </c>
      <c r="AC86" t="e">
        <f>VLOOKUP('Add. Revenue Paid To Provider'!K87, $R$63:$S$72, 2,0)</f>
        <v>#N/A</v>
      </c>
      <c r="AD86">
        <f>'Add. Revenue Paid To Provider'!L87</f>
        <v>0</v>
      </c>
    </row>
    <row r="87" spans="3:30" x14ac:dyDescent="0.25">
      <c r="C87" s="72"/>
      <c r="D87" s="102"/>
      <c r="E87" s="102"/>
      <c r="F87" s="102"/>
      <c r="G87" s="73"/>
      <c r="H87" s="73"/>
      <c r="I87" s="73"/>
      <c r="J87" s="74"/>
      <c r="K87" s="77"/>
      <c r="L87" s="77"/>
      <c r="M87" s="17"/>
      <c r="N87" s="17"/>
      <c r="O87" s="85">
        <f t="shared" si="1"/>
        <v>1</v>
      </c>
      <c r="P87" s="86">
        <f t="shared" si="2"/>
        <v>0</v>
      </c>
      <c r="Q87" s="86"/>
      <c r="R87" s="86"/>
      <c r="S87" s="86"/>
      <c r="U87" s="20" t="str">
        <f>'Filing Information'!$O$2</f>
        <v>_0</v>
      </c>
      <c r="V87" t="e">
        <f>VLOOKUP('Add. Revenue Paid To Provider'!C88,'Filing Information'!$B$47:$C$102,2,0)</f>
        <v>#N/A</v>
      </c>
      <c r="W87">
        <f>IF('Add. Revenue Paid To Provider'!D88="Yes", 1, 0)</f>
        <v>0</v>
      </c>
      <c r="X87">
        <f>IF('Add. Revenue Paid To Provider'!E88="Yes", 1, 0)</f>
        <v>0</v>
      </c>
      <c r="Y87">
        <f>IF('Add. Revenue Paid To Provider'!F88="Yes", 1, 0)</f>
        <v>0</v>
      </c>
      <c r="Z87" s="7">
        <f>'Add. Revenue Paid To Provider'!G88</f>
        <v>0</v>
      </c>
      <c r="AA87" s="7">
        <f>'Add. Revenue Paid To Provider'!H88</f>
        <v>0</v>
      </c>
      <c r="AB87">
        <f>'Add. Revenue Paid To Provider'!P88</f>
        <v>0</v>
      </c>
      <c r="AC87" t="e">
        <f>VLOOKUP('Add. Revenue Paid To Provider'!K88, $R$63:$S$72, 2,0)</f>
        <v>#N/A</v>
      </c>
      <c r="AD87">
        <f>'Add. Revenue Paid To Provider'!L88</f>
        <v>0</v>
      </c>
    </row>
    <row r="88" spans="3:30" x14ac:dyDescent="0.25">
      <c r="C88" s="72"/>
      <c r="D88" s="102"/>
      <c r="E88" s="102"/>
      <c r="F88" s="102"/>
      <c r="G88" s="73"/>
      <c r="H88" s="73"/>
      <c r="I88" s="73"/>
      <c r="J88" s="74"/>
      <c r="K88" s="77"/>
      <c r="L88" s="77"/>
      <c r="M88" s="17"/>
      <c r="N88" s="17"/>
      <c r="O88" s="85">
        <f t="shared" si="1"/>
        <v>1</v>
      </c>
      <c r="P88" s="86">
        <f t="shared" si="2"/>
        <v>0</v>
      </c>
      <c r="Q88" s="86"/>
      <c r="R88" s="86"/>
      <c r="S88" s="86"/>
      <c r="U88" s="20" t="str">
        <f>'Filing Information'!$O$2</f>
        <v>_0</v>
      </c>
      <c r="V88" t="e">
        <f>VLOOKUP('Add. Revenue Paid To Provider'!C89,'Filing Information'!$B$47:$C$102,2,0)</f>
        <v>#N/A</v>
      </c>
      <c r="W88">
        <f>IF('Add. Revenue Paid To Provider'!D89="Yes", 1, 0)</f>
        <v>0</v>
      </c>
      <c r="X88">
        <f>IF('Add. Revenue Paid To Provider'!E89="Yes", 1, 0)</f>
        <v>0</v>
      </c>
      <c r="Y88">
        <f>IF('Add. Revenue Paid To Provider'!F89="Yes", 1, 0)</f>
        <v>0</v>
      </c>
      <c r="Z88" s="7">
        <f>'Add. Revenue Paid To Provider'!G89</f>
        <v>0</v>
      </c>
      <c r="AA88" s="7">
        <f>'Add. Revenue Paid To Provider'!H89</f>
        <v>0</v>
      </c>
      <c r="AB88">
        <f>'Add. Revenue Paid To Provider'!P89</f>
        <v>0</v>
      </c>
      <c r="AC88" t="e">
        <f>VLOOKUP('Add. Revenue Paid To Provider'!K89, $R$63:$S$72, 2,0)</f>
        <v>#N/A</v>
      </c>
      <c r="AD88">
        <f>'Add. Revenue Paid To Provider'!L89</f>
        <v>0</v>
      </c>
    </row>
    <row r="89" spans="3:30" x14ac:dyDescent="0.25">
      <c r="C89" s="72"/>
      <c r="D89" s="102"/>
      <c r="E89" s="102"/>
      <c r="F89" s="102"/>
      <c r="G89" s="73"/>
      <c r="H89" s="73"/>
      <c r="I89" s="73"/>
      <c r="J89" s="74"/>
      <c r="K89" s="77"/>
      <c r="L89" s="77"/>
      <c r="O89" s="85">
        <f t="shared" si="1"/>
        <v>1</v>
      </c>
      <c r="P89" s="86">
        <f t="shared" si="2"/>
        <v>0</v>
      </c>
      <c r="Q89" s="86"/>
      <c r="R89" s="86"/>
      <c r="S89" s="86"/>
      <c r="U89" s="20" t="str">
        <f>'Filing Information'!$O$2</f>
        <v>_0</v>
      </c>
      <c r="V89" t="e">
        <f>VLOOKUP('Add. Revenue Paid To Provider'!C90,'Filing Information'!$B$47:$C$102,2,0)</f>
        <v>#N/A</v>
      </c>
      <c r="W89">
        <f>IF('Add. Revenue Paid To Provider'!D90="Yes", 1, 0)</f>
        <v>0</v>
      </c>
      <c r="X89">
        <f>IF('Add. Revenue Paid To Provider'!E90="Yes", 1, 0)</f>
        <v>0</v>
      </c>
      <c r="Y89">
        <f>IF('Add. Revenue Paid To Provider'!F90="Yes", 1, 0)</f>
        <v>0</v>
      </c>
      <c r="Z89" s="7">
        <f>'Add. Revenue Paid To Provider'!G90</f>
        <v>0</v>
      </c>
      <c r="AA89" s="7">
        <f>'Add. Revenue Paid To Provider'!H90</f>
        <v>0</v>
      </c>
      <c r="AB89">
        <f>'Add. Revenue Paid To Provider'!P90</f>
        <v>0</v>
      </c>
      <c r="AC89" t="e">
        <f>VLOOKUP('Add. Revenue Paid To Provider'!K90, $R$63:$S$72, 2,0)</f>
        <v>#N/A</v>
      </c>
      <c r="AD89">
        <f>'Add. Revenue Paid To Provider'!L90</f>
        <v>0</v>
      </c>
    </row>
    <row r="90" spans="3:30" x14ac:dyDescent="0.25">
      <c r="C90" s="72"/>
      <c r="D90" s="102"/>
      <c r="E90" s="102"/>
      <c r="F90" s="102"/>
      <c r="G90" s="73"/>
      <c r="H90" s="73"/>
      <c r="I90" s="73"/>
      <c r="J90" s="74"/>
      <c r="K90" s="77"/>
      <c r="L90" s="77"/>
      <c r="O90" s="85">
        <f t="shared" ref="O90:O153" si="3">DATEDIF(G90,H90,"M") + 1</f>
        <v>1</v>
      </c>
      <c r="P90" s="86">
        <f t="shared" ref="P90:P153" si="4">IF(I90="Annual", J90, (O90*J90))</f>
        <v>0</v>
      </c>
      <c r="Q90" s="86"/>
      <c r="R90" s="86"/>
      <c r="S90" s="86"/>
      <c r="U90" s="20" t="str">
        <f>'Filing Information'!$O$2</f>
        <v>_0</v>
      </c>
      <c r="V90" t="e">
        <f>VLOOKUP('Add. Revenue Paid To Provider'!C91,'Filing Information'!$B$47:$C$102,2,0)</f>
        <v>#N/A</v>
      </c>
      <c r="W90">
        <f>IF('Add. Revenue Paid To Provider'!D91="Yes", 1, 0)</f>
        <v>0</v>
      </c>
      <c r="X90">
        <f>IF('Add. Revenue Paid To Provider'!E91="Yes", 1, 0)</f>
        <v>0</v>
      </c>
      <c r="Y90">
        <f>IF('Add. Revenue Paid To Provider'!F91="Yes", 1, 0)</f>
        <v>0</v>
      </c>
      <c r="Z90" s="7">
        <f>'Add. Revenue Paid To Provider'!G91</f>
        <v>0</v>
      </c>
      <c r="AA90" s="7">
        <f>'Add. Revenue Paid To Provider'!H91</f>
        <v>0</v>
      </c>
      <c r="AB90">
        <f>'Add. Revenue Paid To Provider'!P91</f>
        <v>0</v>
      </c>
      <c r="AC90" t="e">
        <f>VLOOKUP('Add. Revenue Paid To Provider'!K91, $R$63:$S$72, 2,0)</f>
        <v>#N/A</v>
      </c>
      <c r="AD90">
        <f>'Add. Revenue Paid To Provider'!L91</f>
        <v>0</v>
      </c>
    </row>
    <row r="91" spans="3:30" x14ac:dyDescent="0.25">
      <c r="C91" s="72"/>
      <c r="D91" s="102"/>
      <c r="E91" s="102"/>
      <c r="F91" s="102"/>
      <c r="G91" s="73"/>
      <c r="H91" s="73"/>
      <c r="I91" s="73"/>
      <c r="J91" s="74"/>
      <c r="K91" s="77"/>
      <c r="L91" s="77"/>
      <c r="O91" s="85">
        <f t="shared" si="3"/>
        <v>1</v>
      </c>
      <c r="P91" s="86">
        <f t="shared" si="4"/>
        <v>0</v>
      </c>
      <c r="Q91" s="86"/>
      <c r="R91" s="86"/>
      <c r="S91" s="86"/>
      <c r="U91" s="20" t="str">
        <f>'Filing Information'!$O$2</f>
        <v>_0</v>
      </c>
      <c r="V91" t="e">
        <f>VLOOKUP('Add. Revenue Paid To Provider'!C92,'Filing Information'!$B$47:$C$102,2,0)</f>
        <v>#N/A</v>
      </c>
      <c r="W91">
        <f>IF('Add. Revenue Paid To Provider'!D92="Yes", 1, 0)</f>
        <v>0</v>
      </c>
      <c r="X91">
        <f>IF('Add. Revenue Paid To Provider'!E92="Yes", 1, 0)</f>
        <v>0</v>
      </c>
      <c r="Y91">
        <f>IF('Add. Revenue Paid To Provider'!F92="Yes", 1, 0)</f>
        <v>0</v>
      </c>
      <c r="Z91" s="7">
        <f>'Add. Revenue Paid To Provider'!G92</f>
        <v>0</v>
      </c>
      <c r="AA91" s="7">
        <f>'Add. Revenue Paid To Provider'!H92</f>
        <v>0</v>
      </c>
      <c r="AB91">
        <f>'Add. Revenue Paid To Provider'!P92</f>
        <v>0</v>
      </c>
      <c r="AC91" t="e">
        <f>VLOOKUP('Add. Revenue Paid To Provider'!K92, $R$63:$S$72, 2,0)</f>
        <v>#N/A</v>
      </c>
      <c r="AD91">
        <f>'Add. Revenue Paid To Provider'!L92</f>
        <v>0</v>
      </c>
    </row>
    <row r="92" spans="3:30" x14ac:dyDescent="0.25">
      <c r="C92" s="72"/>
      <c r="D92" s="102"/>
      <c r="E92" s="102"/>
      <c r="F92" s="102"/>
      <c r="G92" s="73"/>
      <c r="H92" s="73"/>
      <c r="I92" s="73"/>
      <c r="J92" s="74"/>
      <c r="K92" s="77"/>
      <c r="L92" s="77"/>
      <c r="O92" s="85">
        <f t="shared" si="3"/>
        <v>1</v>
      </c>
      <c r="P92" s="86">
        <f t="shared" si="4"/>
        <v>0</v>
      </c>
      <c r="Q92" s="86"/>
      <c r="R92" s="86"/>
      <c r="S92" s="86"/>
      <c r="U92" s="20" t="str">
        <f>'Filing Information'!$O$2</f>
        <v>_0</v>
      </c>
      <c r="V92" t="e">
        <f>VLOOKUP('Add. Revenue Paid To Provider'!C93,'Filing Information'!$B$47:$C$102,2,0)</f>
        <v>#N/A</v>
      </c>
      <c r="W92">
        <f>IF('Add. Revenue Paid To Provider'!D93="Yes", 1, 0)</f>
        <v>0</v>
      </c>
      <c r="X92">
        <f>IF('Add. Revenue Paid To Provider'!E93="Yes", 1, 0)</f>
        <v>0</v>
      </c>
      <c r="Y92">
        <f>IF('Add. Revenue Paid To Provider'!F93="Yes", 1, 0)</f>
        <v>0</v>
      </c>
      <c r="Z92" s="7">
        <f>'Add. Revenue Paid To Provider'!G93</f>
        <v>0</v>
      </c>
      <c r="AA92" s="7">
        <f>'Add. Revenue Paid To Provider'!H93</f>
        <v>0</v>
      </c>
      <c r="AB92">
        <f>'Add. Revenue Paid To Provider'!P93</f>
        <v>0</v>
      </c>
      <c r="AC92" t="e">
        <f>VLOOKUP('Add. Revenue Paid To Provider'!K93, $R$63:$S$72, 2,0)</f>
        <v>#N/A</v>
      </c>
      <c r="AD92">
        <f>'Add. Revenue Paid To Provider'!L93</f>
        <v>0</v>
      </c>
    </row>
    <row r="93" spans="3:30" x14ac:dyDescent="0.25">
      <c r="C93" s="72"/>
      <c r="D93" s="102"/>
      <c r="E93" s="102"/>
      <c r="F93" s="102"/>
      <c r="G93" s="73"/>
      <c r="H93" s="73"/>
      <c r="I93" s="73"/>
      <c r="J93" s="74"/>
      <c r="K93" s="77"/>
      <c r="L93" s="77"/>
      <c r="O93" s="85">
        <f t="shared" si="3"/>
        <v>1</v>
      </c>
      <c r="P93" s="86">
        <f t="shared" si="4"/>
        <v>0</v>
      </c>
      <c r="Q93" s="86"/>
      <c r="R93" s="86"/>
      <c r="S93" s="86"/>
      <c r="U93" s="20" t="str">
        <f>'Filing Information'!$O$2</f>
        <v>_0</v>
      </c>
      <c r="V93" t="e">
        <f>VLOOKUP('Add. Revenue Paid To Provider'!C94,'Filing Information'!$B$47:$C$102,2,0)</f>
        <v>#N/A</v>
      </c>
      <c r="W93">
        <f>IF('Add. Revenue Paid To Provider'!D94="Yes", 1, 0)</f>
        <v>0</v>
      </c>
      <c r="X93">
        <f>IF('Add. Revenue Paid To Provider'!E94="Yes", 1, 0)</f>
        <v>0</v>
      </c>
      <c r="Y93">
        <f>IF('Add. Revenue Paid To Provider'!F94="Yes", 1, 0)</f>
        <v>0</v>
      </c>
      <c r="Z93" s="7">
        <f>'Add. Revenue Paid To Provider'!G94</f>
        <v>0</v>
      </c>
      <c r="AA93" s="7">
        <f>'Add. Revenue Paid To Provider'!H94</f>
        <v>0</v>
      </c>
      <c r="AB93">
        <f>'Add. Revenue Paid To Provider'!P94</f>
        <v>0</v>
      </c>
      <c r="AC93" t="e">
        <f>VLOOKUP('Add. Revenue Paid To Provider'!K94, $R$63:$S$72, 2,0)</f>
        <v>#N/A</v>
      </c>
      <c r="AD93">
        <f>'Add. Revenue Paid To Provider'!L94</f>
        <v>0</v>
      </c>
    </row>
    <row r="94" spans="3:30" x14ac:dyDescent="0.25">
      <c r="C94" s="72"/>
      <c r="D94" s="102"/>
      <c r="E94" s="102"/>
      <c r="F94" s="102"/>
      <c r="G94" s="73"/>
      <c r="H94" s="73"/>
      <c r="I94" s="73"/>
      <c r="J94" s="74"/>
      <c r="K94" s="77"/>
      <c r="L94" s="77"/>
      <c r="O94" s="85">
        <f t="shared" si="3"/>
        <v>1</v>
      </c>
      <c r="P94" s="86">
        <f t="shared" si="4"/>
        <v>0</v>
      </c>
      <c r="Q94" s="86"/>
      <c r="R94" s="86"/>
      <c r="S94" s="86"/>
      <c r="U94" s="20" t="str">
        <f>'Filing Information'!$O$2</f>
        <v>_0</v>
      </c>
      <c r="V94" t="e">
        <f>VLOOKUP('Add. Revenue Paid To Provider'!C95,'Filing Information'!$B$47:$C$102,2,0)</f>
        <v>#N/A</v>
      </c>
      <c r="W94">
        <f>IF('Add. Revenue Paid To Provider'!D95="Yes", 1, 0)</f>
        <v>0</v>
      </c>
      <c r="X94">
        <f>IF('Add. Revenue Paid To Provider'!E95="Yes", 1, 0)</f>
        <v>0</v>
      </c>
      <c r="Y94">
        <f>IF('Add. Revenue Paid To Provider'!F95="Yes", 1, 0)</f>
        <v>0</v>
      </c>
      <c r="Z94" s="7">
        <f>'Add. Revenue Paid To Provider'!G95</f>
        <v>0</v>
      </c>
      <c r="AA94" s="7">
        <f>'Add. Revenue Paid To Provider'!H95</f>
        <v>0</v>
      </c>
      <c r="AB94">
        <f>'Add. Revenue Paid To Provider'!P95</f>
        <v>0</v>
      </c>
      <c r="AC94" t="e">
        <f>VLOOKUP('Add. Revenue Paid To Provider'!K95, $R$63:$S$72, 2,0)</f>
        <v>#N/A</v>
      </c>
      <c r="AD94">
        <f>'Add. Revenue Paid To Provider'!L95</f>
        <v>0</v>
      </c>
    </row>
    <row r="95" spans="3:30" x14ac:dyDescent="0.25">
      <c r="C95" s="72"/>
      <c r="D95" s="102"/>
      <c r="E95" s="102"/>
      <c r="F95" s="102"/>
      <c r="G95" s="73"/>
      <c r="H95" s="73"/>
      <c r="I95" s="73"/>
      <c r="J95" s="74"/>
      <c r="K95" s="77"/>
      <c r="L95" s="77"/>
      <c r="O95" s="85">
        <f t="shared" si="3"/>
        <v>1</v>
      </c>
      <c r="P95" s="86">
        <f t="shared" si="4"/>
        <v>0</v>
      </c>
      <c r="Q95" s="86"/>
      <c r="R95" s="86"/>
      <c r="S95" s="86"/>
      <c r="U95" s="20" t="str">
        <f>'Filing Information'!$O$2</f>
        <v>_0</v>
      </c>
      <c r="V95" t="e">
        <f>VLOOKUP('Add. Revenue Paid To Provider'!C96,'Filing Information'!$B$47:$C$102,2,0)</f>
        <v>#N/A</v>
      </c>
      <c r="W95">
        <f>IF('Add. Revenue Paid To Provider'!D96="Yes", 1, 0)</f>
        <v>0</v>
      </c>
      <c r="X95">
        <f>IF('Add. Revenue Paid To Provider'!E96="Yes", 1, 0)</f>
        <v>0</v>
      </c>
      <c r="Y95">
        <f>IF('Add. Revenue Paid To Provider'!F96="Yes", 1, 0)</f>
        <v>0</v>
      </c>
      <c r="Z95" s="7">
        <f>'Add. Revenue Paid To Provider'!G96</f>
        <v>0</v>
      </c>
      <c r="AA95" s="7">
        <f>'Add. Revenue Paid To Provider'!H96</f>
        <v>0</v>
      </c>
      <c r="AB95">
        <f>'Add. Revenue Paid To Provider'!P96</f>
        <v>0</v>
      </c>
      <c r="AC95" t="e">
        <f>VLOOKUP('Add. Revenue Paid To Provider'!K96, $R$63:$S$72, 2,0)</f>
        <v>#N/A</v>
      </c>
      <c r="AD95">
        <f>'Add. Revenue Paid To Provider'!L96</f>
        <v>0</v>
      </c>
    </row>
    <row r="96" spans="3:30" x14ac:dyDescent="0.25">
      <c r="C96" s="72"/>
      <c r="D96" s="102"/>
      <c r="E96" s="102"/>
      <c r="F96" s="102"/>
      <c r="G96" s="73"/>
      <c r="H96" s="73"/>
      <c r="I96" s="73"/>
      <c r="J96" s="74"/>
      <c r="K96" s="77"/>
      <c r="L96" s="77"/>
      <c r="O96" s="85">
        <f t="shared" si="3"/>
        <v>1</v>
      </c>
      <c r="P96" s="86">
        <f t="shared" si="4"/>
        <v>0</v>
      </c>
      <c r="Q96" s="86"/>
      <c r="R96" s="86"/>
      <c r="S96" s="86"/>
      <c r="U96" s="20" t="str">
        <f>'Filing Information'!$O$2</f>
        <v>_0</v>
      </c>
      <c r="V96" t="e">
        <f>VLOOKUP('Add. Revenue Paid To Provider'!C97,'Filing Information'!$B$47:$C$102,2,0)</f>
        <v>#N/A</v>
      </c>
      <c r="W96">
        <f>IF('Add. Revenue Paid To Provider'!D97="Yes", 1, 0)</f>
        <v>0</v>
      </c>
      <c r="X96">
        <f>IF('Add. Revenue Paid To Provider'!E97="Yes", 1, 0)</f>
        <v>0</v>
      </c>
      <c r="Y96">
        <f>IF('Add. Revenue Paid To Provider'!F97="Yes", 1, 0)</f>
        <v>0</v>
      </c>
      <c r="Z96" s="7">
        <f>'Add. Revenue Paid To Provider'!G97</f>
        <v>0</v>
      </c>
      <c r="AA96" s="7">
        <f>'Add. Revenue Paid To Provider'!H97</f>
        <v>0</v>
      </c>
      <c r="AB96">
        <f>'Add. Revenue Paid To Provider'!P97</f>
        <v>0</v>
      </c>
      <c r="AC96" t="e">
        <f>VLOOKUP('Add. Revenue Paid To Provider'!K97, $R$63:$S$72, 2,0)</f>
        <v>#N/A</v>
      </c>
      <c r="AD96">
        <f>'Add. Revenue Paid To Provider'!L97</f>
        <v>0</v>
      </c>
    </row>
    <row r="97" spans="3:30" x14ac:dyDescent="0.25">
      <c r="C97" s="72"/>
      <c r="D97" s="102"/>
      <c r="E97" s="102"/>
      <c r="F97" s="102"/>
      <c r="G97" s="73"/>
      <c r="H97" s="73"/>
      <c r="I97" s="73"/>
      <c r="J97" s="74"/>
      <c r="K97" s="77"/>
      <c r="L97" s="77"/>
      <c r="O97" s="85">
        <f t="shared" si="3"/>
        <v>1</v>
      </c>
      <c r="P97" s="86">
        <f t="shared" si="4"/>
        <v>0</v>
      </c>
      <c r="Q97" s="86"/>
      <c r="R97" s="86"/>
      <c r="S97" s="86"/>
      <c r="U97" s="20" t="str">
        <f>'Filing Information'!$O$2</f>
        <v>_0</v>
      </c>
      <c r="V97" t="e">
        <f>VLOOKUP('Add. Revenue Paid To Provider'!C98,'Filing Information'!$B$47:$C$102,2,0)</f>
        <v>#N/A</v>
      </c>
      <c r="W97">
        <f>IF('Add. Revenue Paid To Provider'!D98="Yes", 1, 0)</f>
        <v>0</v>
      </c>
      <c r="X97">
        <f>IF('Add. Revenue Paid To Provider'!E98="Yes", 1, 0)</f>
        <v>0</v>
      </c>
      <c r="Y97">
        <f>IF('Add. Revenue Paid To Provider'!F98="Yes", 1, 0)</f>
        <v>0</v>
      </c>
      <c r="Z97" s="7">
        <f>'Add. Revenue Paid To Provider'!G98</f>
        <v>0</v>
      </c>
      <c r="AA97" s="7">
        <f>'Add. Revenue Paid To Provider'!H98</f>
        <v>0</v>
      </c>
      <c r="AB97">
        <f>'Add. Revenue Paid To Provider'!P98</f>
        <v>0</v>
      </c>
      <c r="AC97" t="e">
        <f>VLOOKUP('Add. Revenue Paid To Provider'!K98, $R$63:$S$72, 2,0)</f>
        <v>#N/A</v>
      </c>
      <c r="AD97">
        <f>'Add. Revenue Paid To Provider'!L98</f>
        <v>0</v>
      </c>
    </row>
    <row r="98" spans="3:30" x14ac:dyDescent="0.25">
      <c r="C98" s="72"/>
      <c r="D98" s="102"/>
      <c r="E98" s="102"/>
      <c r="F98" s="102"/>
      <c r="G98" s="73"/>
      <c r="H98" s="73"/>
      <c r="I98" s="73"/>
      <c r="J98" s="74"/>
      <c r="K98" s="77"/>
      <c r="L98" s="77"/>
      <c r="O98" s="85">
        <f t="shared" si="3"/>
        <v>1</v>
      </c>
      <c r="P98" s="86">
        <f t="shared" si="4"/>
        <v>0</v>
      </c>
      <c r="Q98" s="86"/>
      <c r="R98" s="86"/>
      <c r="S98" s="86"/>
      <c r="U98" s="20" t="str">
        <f>'Filing Information'!$O$2</f>
        <v>_0</v>
      </c>
      <c r="V98" t="e">
        <f>VLOOKUP('Add. Revenue Paid To Provider'!C99,'Filing Information'!$B$47:$C$102,2,0)</f>
        <v>#N/A</v>
      </c>
      <c r="W98">
        <f>IF('Add. Revenue Paid To Provider'!D99="Yes", 1, 0)</f>
        <v>0</v>
      </c>
      <c r="X98">
        <f>IF('Add. Revenue Paid To Provider'!E99="Yes", 1, 0)</f>
        <v>0</v>
      </c>
      <c r="Y98">
        <f>IF('Add. Revenue Paid To Provider'!F99="Yes", 1, 0)</f>
        <v>0</v>
      </c>
      <c r="Z98" s="7">
        <f>'Add. Revenue Paid To Provider'!G99</f>
        <v>0</v>
      </c>
      <c r="AA98" s="7">
        <f>'Add. Revenue Paid To Provider'!H99</f>
        <v>0</v>
      </c>
      <c r="AB98">
        <f>'Add. Revenue Paid To Provider'!P99</f>
        <v>0</v>
      </c>
      <c r="AC98" t="e">
        <f>VLOOKUP('Add. Revenue Paid To Provider'!K99, $R$63:$S$72, 2,0)</f>
        <v>#N/A</v>
      </c>
      <c r="AD98">
        <f>'Add. Revenue Paid To Provider'!L99</f>
        <v>0</v>
      </c>
    </row>
    <row r="99" spans="3:30" x14ac:dyDescent="0.25">
      <c r="C99" s="72"/>
      <c r="D99" s="102"/>
      <c r="E99" s="102"/>
      <c r="F99" s="102"/>
      <c r="G99" s="73"/>
      <c r="H99" s="73"/>
      <c r="I99" s="73"/>
      <c r="J99" s="74"/>
      <c r="K99" s="77"/>
      <c r="L99" s="77"/>
      <c r="O99" s="85">
        <f t="shared" si="3"/>
        <v>1</v>
      </c>
      <c r="P99" s="86">
        <f t="shared" si="4"/>
        <v>0</v>
      </c>
      <c r="Q99" s="86"/>
      <c r="R99" s="86"/>
      <c r="S99" s="86"/>
      <c r="U99" s="20" t="str">
        <f>'Filing Information'!$O$2</f>
        <v>_0</v>
      </c>
      <c r="V99" t="e">
        <f>VLOOKUP('Add. Revenue Paid To Provider'!C100,'Filing Information'!$B$47:$C$102,2,0)</f>
        <v>#N/A</v>
      </c>
      <c r="W99">
        <f>IF('Add. Revenue Paid To Provider'!D100="Yes", 1, 0)</f>
        <v>0</v>
      </c>
      <c r="X99">
        <f>IF('Add. Revenue Paid To Provider'!E100="Yes", 1, 0)</f>
        <v>0</v>
      </c>
      <c r="Y99">
        <f>IF('Add. Revenue Paid To Provider'!F100="Yes", 1, 0)</f>
        <v>0</v>
      </c>
      <c r="Z99" s="7">
        <f>'Add. Revenue Paid To Provider'!G100</f>
        <v>0</v>
      </c>
      <c r="AA99" s="7">
        <f>'Add. Revenue Paid To Provider'!H100</f>
        <v>0</v>
      </c>
      <c r="AB99">
        <f>'Add. Revenue Paid To Provider'!P100</f>
        <v>0</v>
      </c>
      <c r="AC99" t="e">
        <f>VLOOKUP('Add. Revenue Paid To Provider'!K100, $R$63:$S$72, 2,0)</f>
        <v>#N/A</v>
      </c>
      <c r="AD99">
        <f>'Add. Revenue Paid To Provider'!L100</f>
        <v>0</v>
      </c>
    </row>
    <row r="100" spans="3:30" x14ac:dyDescent="0.25">
      <c r="C100" s="72"/>
      <c r="D100" s="102"/>
      <c r="E100" s="102"/>
      <c r="F100" s="102"/>
      <c r="G100" s="73"/>
      <c r="H100" s="73"/>
      <c r="I100" s="73"/>
      <c r="J100" s="74"/>
      <c r="K100" s="77"/>
      <c r="L100" s="77"/>
      <c r="O100" s="85">
        <f t="shared" si="3"/>
        <v>1</v>
      </c>
      <c r="P100" s="86">
        <f t="shared" si="4"/>
        <v>0</v>
      </c>
      <c r="Q100" s="86"/>
      <c r="R100" s="86"/>
      <c r="S100" s="86"/>
      <c r="U100" s="20" t="str">
        <f>'Filing Information'!$O$2</f>
        <v>_0</v>
      </c>
      <c r="V100" t="e">
        <f>VLOOKUP('Add. Revenue Paid To Provider'!C101,'Filing Information'!$B$47:$C$102,2,0)</f>
        <v>#N/A</v>
      </c>
      <c r="W100">
        <f>IF('Add. Revenue Paid To Provider'!D101="Yes", 1, 0)</f>
        <v>0</v>
      </c>
      <c r="X100">
        <f>IF('Add. Revenue Paid To Provider'!E101="Yes", 1, 0)</f>
        <v>0</v>
      </c>
      <c r="Y100">
        <f>IF('Add. Revenue Paid To Provider'!F101="Yes", 1, 0)</f>
        <v>0</v>
      </c>
      <c r="Z100" s="7">
        <f>'Add. Revenue Paid To Provider'!G101</f>
        <v>0</v>
      </c>
      <c r="AA100" s="7">
        <f>'Add. Revenue Paid To Provider'!H101</f>
        <v>0</v>
      </c>
      <c r="AB100">
        <f>'Add. Revenue Paid To Provider'!P101</f>
        <v>0</v>
      </c>
      <c r="AC100" t="e">
        <f>VLOOKUP('Add. Revenue Paid To Provider'!K101, $R$63:$S$72, 2,0)</f>
        <v>#N/A</v>
      </c>
      <c r="AD100">
        <f>'Add. Revenue Paid To Provider'!L101</f>
        <v>0</v>
      </c>
    </row>
    <row r="101" spans="3:30" x14ac:dyDescent="0.25">
      <c r="C101" s="72"/>
      <c r="D101" s="102"/>
      <c r="E101" s="102"/>
      <c r="F101" s="102"/>
      <c r="G101" s="73"/>
      <c r="H101" s="73"/>
      <c r="I101" s="73"/>
      <c r="J101" s="74"/>
      <c r="K101" s="77"/>
      <c r="L101" s="77"/>
      <c r="O101" s="85">
        <f t="shared" si="3"/>
        <v>1</v>
      </c>
      <c r="P101" s="86">
        <f t="shared" si="4"/>
        <v>0</v>
      </c>
      <c r="Q101" s="86"/>
      <c r="R101" s="86"/>
      <c r="S101" s="86"/>
      <c r="U101" s="20" t="str">
        <f>'Filing Information'!$O$2</f>
        <v>_0</v>
      </c>
      <c r="V101" t="e">
        <f>VLOOKUP('Add. Revenue Paid To Provider'!C102,'Filing Information'!$B$47:$C$102,2,0)</f>
        <v>#N/A</v>
      </c>
      <c r="W101">
        <f>IF('Add. Revenue Paid To Provider'!D102="Yes", 1, 0)</f>
        <v>0</v>
      </c>
      <c r="X101">
        <f>IF('Add. Revenue Paid To Provider'!E102="Yes", 1, 0)</f>
        <v>0</v>
      </c>
      <c r="Y101">
        <f>IF('Add. Revenue Paid To Provider'!F102="Yes", 1, 0)</f>
        <v>0</v>
      </c>
      <c r="Z101" s="7">
        <f>'Add. Revenue Paid To Provider'!G102</f>
        <v>0</v>
      </c>
      <c r="AA101" s="7">
        <f>'Add. Revenue Paid To Provider'!H102</f>
        <v>0</v>
      </c>
      <c r="AB101">
        <f>'Add. Revenue Paid To Provider'!P102</f>
        <v>0</v>
      </c>
      <c r="AC101" t="e">
        <f>VLOOKUP('Add. Revenue Paid To Provider'!K102, $R$63:$S$72, 2,0)</f>
        <v>#N/A</v>
      </c>
      <c r="AD101">
        <f>'Add. Revenue Paid To Provider'!L102</f>
        <v>0</v>
      </c>
    </row>
    <row r="102" spans="3:30" x14ac:dyDescent="0.25">
      <c r="C102" s="72"/>
      <c r="D102" s="102"/>
      <c r="E102" s="102"/>
      <c r="F102" s="102"/>
      <c r="G102" s="73"/>
      <c r="H102" s="73"/>
      <c r="I102" s="73"/>
      <c r="J102" s="74"/>
      <c r="K102" s="77"/>
      <c r="L102" s="77"/>
      <c r="O102" s="85">
        <f t="shared" si="3"/>
        <v>1</v>
      </c>
      <c r="P102" s="86">
        <f t="shared" si="4"/>
        <v>0</v>
      </c>
      <c r="Q102" s="86"/>
      <c r="R102" s="86"/>
      <c r="S102" s="86"/>
      <c r="U102" s="20" t="str">
        <f>'Filing Information'!$O$2</f>
        <v>_0</v>
      </c>
      <c r="V102" t="e">
        <f>VLOOKUP('Add. Revenue Paid To Provider'!C103,'Filing Information'!$B$47:$C$102,2,0)</f>
        <v>#N/A</v>
      </c>
      <c r="W102">
        <f>IF('Add. Revenue Paid To Provider'!D103="Yes", 1, 0)</f>
        <v>0</v>
      </c>
      <c r="X102">
        <f>IF('Add. Revenue Paid To Provider'!E103="Yes", 1, 0)</f>
        <v>0</v>
      </c>
      <c r="Y102">
        <f>IF('Add. Revenue Paid To Provider'!F103="Yes", 1, 0)</f>
        <v>0</v>
      </c>
      <c r="Z102" s="7">
        <f>'Add. Revenue Paid To Provider'!G103</f>
        <v>0</v>
      </c>
      <c r="AA102" s="7">
        <f>'Add. Revenue Paid To Provider'!H103</f>
        <v>0</v>
      </c>
      <c r="AB102">
        <f>'Add. Revenue Paid To Provider'!P103</f>
        <v>0</v>
      </c>
      <c r="AC102" t="e">
        <f>VLOOKUP('Add. Revenue Paid To Provider'!K103, $R$63:$S$72, 2,0)</f>
        <v>#N/A</v>
      </c>
      <c r="AD102">
        <f>'Add. Revenue Paid To Provider'!L103</f>
        <v>0</v>
      </c>
    </row>
    <row r="103" spans="3:30" x14ac:dyDescent="0.25">
      <c r="C103" s="72"/>
      <c r="D103" s="102"/>
      <c r="E103" s="102"/>
      <c r="F103" s="102"/>
      <c r="G103" s="73"/>
      <c r="H103" s="73"/>
      <c r="I103" s="73"/>
      <c r="J103" s="74"/>
      <c r="K103" s="77"/>
      <c r="L103" s="77"/>
      <c r="O103" s="85">
        <f t="shared" si="3"/>
        <v>1</v>
      </c>
      <c r="P103" s="86">
        <f t="shared" si="4"/>
        <v>0</v>
      </c>
      <c r="Q103" s="86"/>
      <c r="R103" s="86"/>
      <c r="S103" s="86"/>
      <c r="U103" s="20" t="str">
        <f>'Filing Information'!$O$2</f>
        <v>_0</v>
      </c>
      <c r="V103" t="e">
        <f>VLOOKUP('Add. Revenue Paid To Provider'!C104,'Filing Information'!$B$47:$C$102,2,0)</f>
        <v>#N/A</v>
      </c>
      <c r="W103">
        <f>IF('Add. Revenue Paid To Provider'!D104="Yes", 1, 0)</f>
        <v>0</v>
      </c>
      <c r="X103">
        <f>IF('Add. Revenue Paid To Provider'!E104="Yes", 1, 0)</f>
        <v>0</v>
      </c>
      <c r="Y103">
        <f>IF('Add. Revenue Paid To Provider'!F104="Yes", 1, 0)</f>
        <v>0</v>
      </c>
      <c r="Z103" s="7">
        <f>'Add. Revenue Paid To Provider'!G104</f>
        <v>0</v>
      </c>
      <c r="AA103" s="7">
        <f>'Add. Revenue Paid To Provider'!H104</f>
        <v>0</v>
      </c>
      <c r="AB103">
        <f>'Add. Revenue Paid To Provider'!P104</f>
        <v>0</v>
      </c>
      <c r="AC103" t="e">
        <f>VLOOKUP('Add. Revenue Paid To Provider'!K104, $R$63:$S$72, 2,0)</f>
        <v>#N/A</v>
      </c>
      <c r="AD103">
        <f>'Add. Revenue Paid To Provider'!L104</f>
        <v>0</v>
      </c>
    </row>
    <row r="104" spans="3:30" x14ac:dyDescent="0.25">
      <c r="C104" s="72"/>
      <c r="D104" s="102"/>
      <c r="E104" s="102"/>
      <c r="F104" s="102"/>
      <c r="G104" s="73"/>
      <c r="H104" s="73"/>
      <c r="I104" s="73"/>
      <c r="J104" s="74"/>
      <c r="K104" s="77"/>
      <c r="L104" s="77"/>
      <c r="O104" s="85">
        <f t="shared" si="3"/>
        <v>1</v>
      </c>
      <c r="P104" s="86">
        <f t="shared" si="4"/>
        <v>0</v>
      </c>
      <c r="Q104" s="86"/>
      <c r="R104" s="86"/>
      <c r="S104" s="86"/>
      <c r="U104" s="20" t="str">
        <f>'Filing Information'!$O$2</f>
        <v>_0</v>
      </c>
      <c r="V104" t="e">
        <f>VLOOKUP('Add. Revenue Paid To Provider'!C105,'Filing Information'!$B$47:$C$102,2,0)</f>
        <v>#N/A</v>
      </c>
      <c r="W104">
        <f>IF('Add. Revenue Paid To Provider'!D105="Yes", 1, 0)</f>
        <v>0</v>
      </c>
      <c r="X104">
        <f>IF('Add. Revenue Paid To Provider'!E105="Yes", 1, 0)</f>
        <v>0</v>
      </c>
      <c r="Y104">
        <f>IF('Add. Revenue Paid To Provider'!F105="Yes", 1, 0)</f>
        <v>0</v>
      </c>
      <c r="Z104" s="7">
        <f>'Add. Revenue Paid To Provider'!G105</f>
        <v>0</v>
      </c>
      <c r="AA104" s="7">
        <f>'Add. Revenue Paid To Provider'!H105</f>
        <v>0</v>
      </c>
      <c r="AB104">
        <f>'Add. Revenue Paid To Provider'!P105</f>
        <v>0</v>
      </c>
      <c r="AC104" t="e">
        <f>VLOOKUP('Add. Revenue Paid To Provider'!K105, $R$63:$S$72, 2,0)</f>
        <v>#N/A</v>
      </c>
      <c r="AD104">
        <f>'Add. Revenue Paid To Provider'!L105</f>
        <v>0</v>
      </c>
    </row>
    <row r="105" spans="3:30" x14ac:dyDescent="0.25">
      <c r="C105" s="72"/>
      <c r="D105" s="102"/>
      <c r="E105" s="102"/>
      <c r="F105" s="102"/>
      <c r="G105" s="73"/>
      <c r="H105" s="73"/>
      <c r="I105" s="73"/>
      <c r="J105" s="74"/>
      <c r="K105" s="77"/>
      <c r="L105" s="77"/>
      <c r="O105" s="85">
        <f t="shared" si="3"/>
        <v>1</v>
      </c>
      <c r="P105" s="86">
        <f t="shared" si="4"/>
        <v>0</v>
      </c>
      <c r="Q105" s="86"/>
      <c r="R105" s="86"/>
      <c r="S105" s="86"/>
      <c r="U105" s="20" t="str">
        <f>'Filing Information'!$O$2</f>
        <v>_0</v>
      </c>
      <c r="V105" t="e">
        <f>VLOOKUP('Add. Revenue Paid To Provider'!C106,'Filing Information'!$B$47:$C$102,2,0)</f>
        <v>#N/A</v>
      </c>
      <c r="W105">
        <f>IF('Add. Revenue Paid To Provider'!D106="Yes", 1, 0)</f>
        <v>0</v>
      </c>
      <c r="X105">
        <f>IF('Add. Revenue Paid To Provider'!E106="Yes", 1, 0)</f>
        <v>0</v>
      </c>
      <c r="Y105">
        <f>IF('Add. Revenue Paid To Provider'!F106="Yes", 1, 0)</f>
        <v>0</v>
      </c>
      <c r="Z105" s="7">
        <f>'Add. Revenue Paid To Provider'!G106</f>
        <v>0</v>
      </c>
      <c r="AA105" s="7">
        <f>'Add. Revenue Paid To Provider'!H106</f>
        <v>0</v>
      </c>
      <c r="AB105">
        <f>'Add. Revenue Paid To Provider'!P106</f>
        <v>0</v>
      </c>
      <c r="AC105" t="e">
        <f>VLOOKUP('Add. Revenue Paid To Provider'!K106, $R$63:$S$72, 2,0)</f>
        <v>#N/A</v>
      </c>
      <c r="AD105">
        <f>'Add. Revenue Paid To Provider'!L106</f>
        <v>0</v>
      </c>
    </row>
    <row r="106" spans="3:30" x14ac:dyDescent="0.25">
      <c r="C106" s="72"/>
      <c r="D106" s="102"/>
      <c r="E106" s="102"/>
      <c r="F106" s="102"/>
      <c r="G106" s="73"/>
      <c r="H106" s="73"/>
      <c r="I106" s="73"/>
      <c r="J106" s="74"/>
      <c r="K106" s="77"/>
      <c r="L106" s="77"/>
      <c r="O106" s="85">
        <f t="shared" si="3"/>
        <v>1</v>
      </c>
      <c r="P106" s="86">
        <f t="shared" si="4"/>
        <v>0</v>
      </c>
      <c r="Q106" s="86"/>
      <c r="R106" s="86"/>
      <c r="S106" s="86"/>
      <c r="U106" s="20" t="str">
        <f>'Filing Information'!$O$2</f>
        <v>_0</v>
      </c>
      <c r="V106" t="e">
        <f>VLOOKUP('Add. Revenue Paid To Provider'!C107,'Filing Information'!$B$47:$C$102,2,0)</f>
        <v>#N/A</v>
      </c>
      <c r="W106">
        <f>IF('Add. Revenue Paid To Provider'!D107="Yes", 1, 0)</f>
        <v>0</v>
      </c>
      <c r="X106">
        <f>IF('Add. Revenue Paid To Provider'!E107="Yes", 1, 0)</f>
        <v>0</v>
      </c>
      <c r="Y106">
        <f>IF('Add. Revenue Paid To Provider'!F107="Yes", 1, 0)</f>
        <v>0</v>
      </c>
      <c r="Z106" s="7">
        <f>'Add. Revenue Paid To Provider'!G107</f>
        <v>0</v>
      </c>
      <c r="AA106" s="7">
        <f>'Add. Revenue Paid To Provider'!H107</f>
        <v>0</v>
      </c>
      <c r="AB106">
        <f>'Add. Revenue Paid To Provider'!P107</f>
        <v>0</v>
      </c>
      <c r="AC106" t="e">
        <f>VLOOKUP('Add. Revenue Paid To Provider'!K107, $R$63:$S$72, 2,0)</f>
        <v>#N/A</v>
      </c>
      <c r="AD106">
        <f>'Add. Revenue Paid To Provider'!L107</f>
        <v>0</v>
      </c>
    </row>
    <row r="107" spans="3:30" x14ac:dyDescent="0.25">
      <c r="C107" s="72"/>
      <c r="D107" s="102"/>
      <c r="E107" s="102"/>
      <c r="F107" s="102"/>
      <c r="G107" s="73"/>
      <c r="H107" s="73"/>
      <c r="I107" s="73"/>
      <c r="J107" s="74"/>
      <c r="K107" s="77"/>
      <c r="L107" s="77"/>
      <c r="O107" s="85">
        <f t="shared" si="3"/>
        <v>1</v>
      </c>
      <c r="P107" s="86">
        <f t="shared" si="4"/>
        <v>0</v>
      </c>
      <c r="Q107" s="86"/>
      <c r="R107" s="86"/>
      <c r="S107" s="86"/>
      <c r="U107" s="20" t="str">
        <f>'Filing Information'!$O$2</f>
        <v>_0</v>
      </c>
      <c r="V107" t="e">
        <f>VLOOKUP('Add. Revenue Paid To Provider'!C108,'Filing Information'!$B$47:$C$102,2,0)</f>
        <v>#N/A</v>
      </c>
      <c r="W107">
        <f>IF('Add. Revenue Paid To Provider'!D108="Yes", 1, 0)</f>
        <v>0</v>
      </c>
      <c r="X107">
        <f>IF('Add. Revenue Paid To Provider'!E108="Yes", 1, 0)</f>
        <v>0</v>
      </c>
      <c r="Y107">
        <f>IF('Add. Revenue Paid To Provider'!F108="Yes", 1, 0)</f>
        <v>0</v>
      </c>
      <c r="Z107" s="7">
        <f>'Add. Revenue Paid To Provider'!G108</f>
        <v>0</v>
      </c>
      <c r="AA107" s="7">
        <f>'Add. Revenue Paid To Provider'!H108</f>
        <v>0</v>
      </c>
      <c r="AB107">
        <f>'Add. Revenue Paid To Provider'!P108</f>
        <v>0</v>
      </c>
      <c r="AC107" t="e">
        <f>VLOOKUP('Add. Revenue Paid To Provider'!K108, $R$63:$S$72, 2,0)</f>
        <v>#N/A</v>
      </c>
      <c r="AD107">
        <f>'Add. Revenue Paid To Provider'!L108</f>
        <v>0</v>
      </c>
    </row>
    <row r="108" spans="3:30" x14ac:dyDescent="0.25">
      <c r="C108" s="72"/>
      <c r="D108" s="102"/>
      <c r="E108" s="102"/>
      <c r="F108" s="102"/>
      <c r="G108" s="73"/>
      <c r="H108" s="73"/>
      <c r="I108" s="73"/>
      <c r="J108" s="74"/>
      <c r="K108" s="77"/>
      <c r="L108" s="77"/>
      <c r="O108" s="85">
        <f t="shared" si="3"/>
        <v>1</v>
      </c>
      <c r="P108" s="86">
        <f t="shared" si="4"/>
        <v>0</v>
      </c>
      <c r="Q108" s="86"/>
      <c r="R108" s="86"/>
      <c r="S108" s="86"/>
      <c r="U108" s="20" t="str">
        <f>'Filing Information'!$O$2</f>
        <v>_0</v>
      </c>
      <c r="V108" t="e">
        <f>VLOOKUP('Add. Revenue Paid To Provider'!C109,'Filing Information'!$B$47:$C$102,2,0)</f>
        <v>#N/A</v>
      </c>
      <c r="W108">
        <f>IF('Add. Revenue Paid To Provider'!D109="Yes", 1, 0)</f>
        <v>0</v>
      </c>
      <c r="X108">
        <f>IF('Add. Revenue Paid To Provider'!E109="Yes", 1, 0)</f>
        <v>0</v>
      </c>
      <c r="Y108">
        <f>IF('Add. Revenue Paid To Provider'!F109="Yes", 1, 0)</f>
        <v>0</v>
      </c>
      <c r="Z108" s="7">
        <f>'Add. Revenue Paid To Provider'!G109</f>
        <v>0</v>
      </c>
      <c r="AA108" s="7">
        <f>'Add. Revenue Paid To Provider'!H109</f>
        <v>0</v>
      </c>
      <c r="AB108">
        <f>'Add. Revenue Paid To Provider'!P109</f>
        <v>0</v>
      </c>
      <c r="AC108" t="e">
        <f>VLOOKUP('Add. Revenue Paid To Provider'!K109, $R$63:$S$72, 2,0)</f>
        <v>#N/A</v>
      </c>
      <c r="AD108">
        <f>'Add. Revenue Paid To Provider'!L109</f>
        <v>0</v>
      </c>
    </row>
    <row r="109" spans="3:30" x14ac:dyDescent="0.25">
      <c r="C109" s="72"/>
      <c r="D109" s="102"/>
      <c r="E109" s="102"/>
      <c r="F109" s="102"/>
      <c r="G109" s="73"/>
      <c r="H109" s="73"/>
      <c r="I109" s="73"/>
      <c r="J109" s="74"/>
      <c r="K109" s="77"/>
      <c r="L109" s="77"/>
      <c r="O109" s="85">
        <f t="shared" si="3"/>
        <v>1</v>
      </c>
      <c r="P109" s="86">
        <f t="shared" si="4"/>
        <v>0</v>
      </c>
      <c r="Q109" s="86"/>
      <c r="R109" s="86"/>
      <c r="S109" s="86"/>
      <c r="U109" s="20" t="str">
        <f>'Filing Information'!$O$2</f>
        <v>_0</v>
      </c>
      <c r="V109" t="e">
        <f>VLOOKUP('Add. Revenue Paid To Provider'!C110,'Filing Information'!$B$47:$C$102,2,0)</f>
        <v>#N/A</v>
      </c>
      <c r="W109">
        <f>IF('Add. Revenue Paid To Provider'!D110="Yes", 1, 0)</f>
        <v>0</v>
      </c>
      <c r="X109">
        <f>IF('Add. Revenue Paid To Provider'!E110="Yes", 1, 0)</f>
        <v>0</v>
      </c>
      <c r="Y109">
        <f>IF('Add. Revenue Paid To Provider'!F110="Yes", 1, 0)</f>
        <v>0</v>
      </c>
      <c r="Z109" s="7">
        <f>'Add. Revenue Paid To Provider'!G110</f>
        <v>0</v>
      </c>
      <c r="AA109" s="7">
        <f>'Add. Revenue Paid To Provider'!H110</f>
        <v>0</v>
      </c>
      <c r="AB109">
        <f>'Add. Revenue Paid To Provider'!P110</f>
        <v>0</v>
      </c>
      <c r="AC109" t="e">
        <f>VLOOKUP('Add. Revenue Paid To Provider'!K110, $R$63:$S$72, 2,0)</f>
        <v>#N/A</v>
      </c>
      <c r="AD109">
        <f>'Add. Revenue Paid To Provider'!L110</f>
        <v>0</v>
      </c>
    </row>
    <row r="110" spans="3:30" x14ac:dyDescent="0.25">
      <c r="C110" s="72"/>
      <c r="D110" s="102"/>
      <c r="E110" s="102"/>
      <c r="F110" s="102"/>
      <c r="G110" s="73"/>
      <c r="H110" s="73"/>
      <c r="I110" s="73"/>
      <c r="J110" s="74"/>
      <c r="K110" s="77"/>
      <c r="L110" s="77"/>
      <c r="O110" s="85">
        <f t="shared" si="3"/>
        <v>1</v>
      </c>
      <c r="P110" s="86">
        <f t="shared" si="4"/>
        <v>0</v>
      </c>
      <c r="Q110" s="86"/>
      <c r="R110" s="86"/>
      <c r="S110" s="86"/>
      <c r="U110" s="20" t="str">
        <f>'Filing Information'!$O$2</f>
        <v>_0</v>
      </c>
      <c r="V110" t="e">
        <f>VLOOKUP('Add. Revenue Paid To Provider'!C111,'Filing Information'!$B$47:$C$102,2,0)</f>
        <v>#N/A</v>
      </c>
      <c r="W110">
        <f>IF('Add. Revenue Paid To Provider'!D111="Yes", 1, 0)</f>
        <v>0</v>
      </c>
      <c r="X110">
        <f>IF('Add. Revenue Paid To Provider'!E111="Yes", 1, 0)</f>
        <v>0</v>
      </c>
      <c r="Y110">
        <f>IF('Add. Revenue Paid To Provider'!F111="Yes", 1, 0)</f>
        <v>0</v>
      </c>
      <c r="Z110" s="7">
        <f>'Add. Revenue Paid To Provider'!G111</f>
        <v>0</v>
      </c>
      <c r="AA110" s="7">
        <f>'Add. Revenue Paid To Provider'!H111</f>
        <v>0</v>
      </c>
      <c r="AB110">
        <f>'Add. Revenue Paid To Provider'!P111</f>
        <v>0</v>
      </c>
      <c r="AC110" t="e">
        <f>VLOOKUP('Add. Revenue Paid To Provider'!K111, $R$63:$S$72, 2,0)</f>
        <v>#N/A</v>
      </c>
      <c r="AD110">
        <f>'Add. Revenue Paid To Provider'!L111</f>
        <v>0</v>
      </c>
    </row>
    <row r="111" spans="3:30" x14ac:dyDescent="0.25">
      <c r="C111" s="72"/>
      <c r="D111" s="102"/>
      <c r="E111" s="102"/>
      <c r="F111" s="102"/>
      <c r="G111" s="73"/>
      <c r="H111" s="73"/>
      <c r="I111" s="73"/>
      <c r="J111" s="74"/>
      <c r="K111" s="77"/>
      <c r="L111" s="77"/>
      <c r="O111" s="85">
        <f t="shared" si="3"/>
        <v>1</v>
      </c>
      <c r="P111" s="86">
        <f t="shared" si="4"/>
        <v>0</v>
      </c>
      <c r="Q111" s="86"/>
      <c r="R111" s="86"/>
      <c r="S111" s="86"/>
      <c r="U111" s="20" t="str">
        <f>'Filing Information'!$O$2</f>
        <v>_0</v>
      </c>
      <c r="V111" t="e">
        <f>VLOOKUP('Add. Revenue Paid To Provider'!C112,'Filing Information'!$B$47:$C$102,2,0)</f>
        <v>#N/A</v>
      </c>
      <c r="W111">
        <f>IF('Add. Revenue Paid To Provider'!D112="Yes", 1, 0)</f>
        <v>0</v>
      </c>
      <c r="X111">
        <f>IF('Add. Revenue Paid To Provider'!E112="Yes", 1, 0)</f>
        <v>0</v>
      </c>
      <c r="Y111">
        <f>IF('Add. Revenue Paid To Provider'!F112="Yes", 1, 0)</f>
        <v>0</v>
      </c>
      <c r="Z111" s="7">
        <f>'Add. Revenue Paid To Provider'!G112</f>
        <v>0</v>
      </c>
      <c r="AA111" s="7">
        <f>'Add. Revenue Paid To Provider'!H112</f>
        <v>0</v>
      </c>
      <c r="AB111">
        <f>'Add. Revenue Paid To Provider'!P112</f>
        <v>0</v>
      </c>
      <c r="AC111" t="e">
        <f>VLOOKUP('Add. Revenue Paid To Provider'!K112, $R$63:$S$72, 2,0)</f>
        <v>#N/A</v>
      </c>
      <c r="AD111">
        <f>'Add. Revenue Paid To Provider'!L112</f>
        <v>0</v>
      </c>
    </row>
    <row r="112" spans="3:30" x14ac:dyDescent="0.25">
      <c r="C112" s="72"/>
      <c r="D112" s="102"/>
      <c r="E112" s="102"/>
      <c r="F112" s="102"/>
      <c r="G112" s="73"/>
      <c r="H112" s="73"/>
      <c r="I112" s="73"/>
      <c r="J112" s="74"/>
      <c r="K112" s="77"/>
      <c r="L112" s="77"/>
      <c r="O112" s="85">
        <f t="shared" si="3"/>
        <v>1</v>
      </c>
      <c r="P112" s="86">
        <f t="shared" si="4"/>
        <v>0</v>
      </c>
      <c r="Q112" s="86"/>
      <c r="R112" s="86"/>
      <c r="S112" s="86"/>
      <c r="U112" s="20" t="str">
        <f>'Filing Information'!$O$2</f>
        <v>_0</v>
      </c>
      <c r="V112" t="e">
        <f>VLOOKUP('Add. Revenue Paid To Provider'!C113,'Filing Information'!$B$47:$C$102,2,0)</f>
        <v>#N/A</v>
      </c>
      <c r="W112">
        <f>IF('Add. Revenue Paid To Provider'!D113="Yes", 1, 0)</f>
        <v>0</v>
      </c>
      <c r="X112">
        <f>IF('Add. Revenue Paid To Provider'!E113="Yes", 1, 0)</f>
        <v>0</v>
      </c>
      <c r="Y112">
        <f>IF('Add. Revenue Paid To Provider'!F113="Yes", 1, 0)</f>
        <v>0</v>
      </c>
      <c r="Z112" s="7">
        <f>'Add. Revenue Paid To Provider'!G113</f>
        <v>0</v>
      </c>
      <c r="AA112" s="7">
        <f>'Add. Revenue Paid To Provider'!H113</f>
        <v>0</v>
      </c>
      <c r="AB112">
        <f>'Add. Revenue Paid To Provider'!P113</f>
        <v>0</v>
      </c>
      <c r="AC112" t="e">
        <f>VLOOKUP('Add. Revenue Paid To Provider'!K113, $R$63:$S$72, 2,0)</f>
        <v>#N/A</v>
      </c>
      <c r="AD112">
        <f>'Add. Revenue Paid To Provider'!L113</f>
        <v>0</v>
      </c>
    </row>
    <row r="113" spans="3:30" x14ac:dyDescent="0.25">
      <c r="C113" s="72"/>
      <c r="D113" s="102"/>
      <c r="E113" s="102"/>
      <c r="F113" s="102"/>
      <c r="G113" s="73"/>
      <c r="H113" s="73"/>
      <c r="I113" s="73"/>
      <c r="J113" s="74"/>
      <c r="K113" s="77"/>
      <c r="L113" s="77"/>
      <c r="O113" s="85">
        <f t="shared" si="3"/>
        <v>1</v>
      </c>
      <c r="P113" s="86">
        <f t="shared" si="4"/>
        <v>0</v>
      </c>
      <c r="Q113" s="86"/>
      <c r="R113" s="86"/>
      <c r="S113" s="86"/>
      <c r="U113" s="20" t="str">
        <f>'Filing Information'!$O$2</f>
        <v>_0</v>
      </c>
      <c r="V113" t="e">
        <f>VLOOKUP('Add. Revenue Paid To Provider'!C114,'Filing Information'!$B$47:$C$102,2,0)</f>
        <v>#N/A</v>
      </c>
      <c r="W113">
        <f>IF('Add. Revenue Paid To Provider'!D114="Yes", 1, 0)</f>
        <v>0</v>
      </c>
      <c r="X113">
        <f>IF('Add. Revenue Paid To Provider'!E114="Yes", 1, 0)</f>
        <v>0</v>
      </c>
      <c r="Y113">
        <f>IF('Add. Revenue Paid To Provider'!F114="Yes", 1, 0)</f>
        <v>0</v>
      </c>
      <c r="Z113" s="7">
        <f>'Add. Revenue Paid To Provider'!G114</f>
        <v>0</v>
      </c>
      <c r="AA113" s="7">
        <f>'Add. Revenue Paid To Provider'!H114</f>
        <v>0</v>
      </c>
      <c r="AB113">
        <f>'Add. Revenue Paid To Provider'!P114</f>
        <v>0</v>
      </c>
      <c r="AC113" t="e">
        <f>VLOOKUP('Add. Revenue Paid To Provider'!K114, $R$63:$S$72, 2,0)</f>
        <v>#N/A</v>
      </c>
      <c r="AD113">
        <f>'Add. Revenue Paid To Provider'!L114</f>
        <v>0</v>
      </c>
    </row>
    <row r="114" spans="3:30" x14ac:dyDescent="0.25">
      <c r="C114" s="72"/>
      <c r="D114" s="102"/>
      <c r="E114" s="102"/>
      <c r="F114" s="102"/>
      <c r="G114" s="73"/>
      <c r="H114" s="73"/>
      <c r="I114" s="73"/>
      <c r="J114" s="74"/>
      <c r="K114" s="77"/>
      <c r="L114" s="77"/>
      <c r="O114" s="85">
        <f t="shared" si="3"/>
        <v>1</v>
      </c>
      <c r="P114" s="86">
        <f t="shared" si="4"/>
        <v>0</v>
      </c>
      <c r="Q114" s="86"/>
      <c r="R114" s="86"/>
      <c r="S114" s="86"/>
      <c r="U114" s="20" t="str">
        <f>'Filing Information'!$O$2</f>
        <v>_0</v>
      </c>
      <c r="V114" t="e">
        <f>VLOOKUP('Add. Revenue Paid To Provider'!C115,'Filing Information'!$B$47:$C$102,2,0)</f>
        <v>#N/A</v>
      </c>
      <c r="W114">
        <f>IF('Add. Revenue Paid To Provider'!D115="Yes", 1, 0)</f>
        <v>0</v>
      </c>
      <c r="X114">
        <f>IF('Add. Revenue Paid To Provider'!E115="Yes", 1, 0)</f>
        <v>0</v>
      </c>
      <c r="Y114">
        <f>IF('Add. Revenue Paid To Provider'!F115="Yes", 1, 0)</f>
        <v>0</v>
      </c>
      <c r="Z114" s="7">
        <f>'Add. Revenue Paid To Provider'!G115</f>
        <v>0</v>
      </c>
      <c r="AA114" s="7">
        <f>'Add. Revenue Paid To Provider'!H115</f>
        <v>0</v>
      </c>
      <c r="AB114">
        <f>'Add. Revenue Paid To Provider'!P115</f>
        <v>0</v>
      </c>
      <c r="AC114" t="e">
        <f>VLOOKUP('Add. Revenue Paid To Provider'!K115, $R$63:$S$72, 2,0)</f>
        <v>#N/A</v>
      </c>
      <c r="AD114">
        <f>'Add. Revenue Paid To Provider'!L115</f>
        <v>0</v>
      </c>
    </row>
    <row r="115" spans="3:30" x14ac:dyDescent="0.25">
      <c r="C115" s="72"/>
      <c r="D115" s="102"/>
      <c r="E115" s="102"/>
      <c r="F115" s="102"/>
      <c r="G115" s="73"/>
      <c r="H115" s="73"/>
      <c r="I115" s="73"/>
      <c r="J115" s="74"/>
      <c r="K115" s="77"/>
      <c r="L115" s="77"/>
      <c r="O115" s="85">
        <f t="shared" si="3"/>
        <v>1</v>
      </c>
      <c r="P115" s="86">
        <f t="shared" si="4"/>
        <v>0</v>
      </c>
      <c r="Q115" s="86"/>
      <c r="R115" s="86"/>
      <c r="S115" s="86"/>
      <c r="U115" s="20" t="str">
        <f>'Filing Information'!$O$2</f>
        <v>_0</v>
      </c>
      <c r="V115" t="e">
        <f>VLOOKUP('Add. Revenue Paid To Provider'!C116,'Filing Information'!$B$47:$C$102,2,0)</f>
        <v>#N/A</v>
      </c>
      <c r="W115">
        <f>IF('Add. Revenue Paid To Provider'!D116="Yes", 1, 0)</f>
        <v>0</v>
      </c>
      <c r="X115">
        <f>IF('Add. Revenue Paid To Provider'!E116="Yes", 1, 0)</f>
        <v>0</v>
      </c>
      <c r="Y115">
        <f>IF('Add. Revenue Paid To Provider'!F116="Yes", 1, 0)</f>
        <v>0</v>
      </c>
      <c r="Z115" s="7">
        <f>'Add. Revenue Paid To Provider'!G116</f>
        <v>0</v>
      </c>
      <c r="AA115" s="7">
        <f>'Add. Revenue Paid To Provider'!H116</f>
        <v>0</v>
      </c>
      <c r="AB115">
        <f>'Add. Revenue Paid To Provider'!P116</f>
        <v>0</v>
      </c>
      <c r="AC115" t="e">
        <f>VLOOKUP('Add. Revenue Paid To Provider'!K116, $R$63:$S$72, 2,0)</f>
        <v>#N/A</v>
      </c>
      <c r="AD115">
        <f>'Add. Revenue Paid To Provider'!L116</f>
        <v>0</v>
      </c>
    </row>
    <row r="116" spans="3:30" x14ac:dyDescent="0.25">
      <c r="C116" s="72"/>
      <c r="D116" s="102"/>
      <c r="E116" s="102"/>
      <c r="F116" s="102"/>
      <c r="G116" s="73"/>
      <c r="H116" s="73"/>
      <c r="I116" s="73"/>
      <c r="J116" s="74"/>
      <c r="K116" s="77"/>
      <c r="L116" s="77"/>
      <c r="O116" s="85">
        <f t="shared" si="3"/>
        <v>1</v>
      </c>
      <c r="P116" s="86">
        <f t="shared" si="4"/>
        <v>0</v>
      </c>
      <c r="Q116" s="86"/>
      <c r="R116" s="86"/>
      <c r="S116" s="86"/>
      <c r="U116" s="20" t="str">
        <f>'Filing Information'!$O$2</f>
        <v>_0</v>
      </c>
      <c r="V116" t="e">
        <f>VLOOKUP('Add. Revenue Paid To Provider'!C117,'Filing Information'!$B$47:$C$102,2,0)</f>
        <v>#N/A</v>
      </c>
      <c r="W116">
        <f>IF('Add. Revenue Paid To Provider'!D117="Yes", 1, 0)</f>
        <v>0</v>
      </c>
      <c r="X116">
        <f>IF('Add. Revenue Paid To Provider'!E117="Yes", 1, 0)</f>
        <v>0</v>
      </c>
      <c r="Y116">
        <f>IF('Add. Revenue Paid To Provider'!F117="Yes", 1, 0)</f>
        <v>0</v>
      </c>
      <c r="Z116" s="7">
        <f>'Add. Revenue Paid To Provider'!G117</f>
        <v>0</v>
      </c>
      <c r="AA116" s="7">
        <f>'Add. Revenue Paid To Provider'!H117</f>
        <v>0</v>
      </c>
      <c r="AB116">
        <f>'Add. Revenue Paid To Provider'!P117</f>
        <v>0</v>
      </c>
      <c r="AC116" t="e">
        <f>VLOOKUP('Add. Revenue Paid To Provider'!K117, $R$63:$S$72, 2,0)</f>
        <v>#N/A</v>
      </c>
      <c r="AD116">
        <f>'Add. Revenue Paid To Provider'!L117</f>
        <v>0</v>
      </c>
    </row>
    <row r="117" spans="3:30" x14ac:dyDescent="0.25">
      <c r="C117" s="72"/>
      <c r="D117" s="102"/>
      <c r="E117" s="102"/>
      <c r="F117" s="102"/>
      <c r="G117" s="73"/>
      <c r="H117" s="73"/>
      <c r="I117" s="73"/>
      <c r="J117" s="74"/>
      <c r="K117" s="77"/>
      <c r="L117" s="77"/>
      <c r="O117" s="85">
        <f t="shared" si="3"/>
        <v>1</v>
      </c>
      <c r="P117" s="86">
        <f t="shared" si="4"/>
        <v>0</v>
      </c>
      <c r="Q117" s="86"/>
      <c r="R117" s="86"/>
      <c r="S117" s="86"/>
      <c r="U117" s="20" t="str">
        <f>'Filing Information'!$O$2</f>
        <v>_0</v>
      </c>
      <c r="V117" t="e">
        <f>VLOOKUP('Add. Revenue Paid To Provider'!C118,'Filing Information'!$B$47:$C$102,2,0)</f>
        <v>#N/A</v>
      </c>
      <c r="W117">
        <f>IF('Add. Revenue Paid To Provider'!D118="Yes", 1, 0)</f>
        <v>0</v>
      </c>
      <c r="X117">
        <f>IF('Add. Revenue Paid To Provider'!E118="Yes", 1, 0)</f>
        <v>0</v>
      </c>
      <c r="Y117">
        <f>IF('Add. Revenue Paid To Provider'!F118="Yes", 1, 0)</f>
        <v>0</v>
      </c>
      <c r="Z117" s="7">
        <f>'Add. Revenue Paid To Provider'!G118</f>
        <v>0</v>
      </c>
      <c r="AA117" s="7">
        <f>'Add. Revenue Paid To Provider'!H118</f>
        <v>0</v>
      </c>
      <c r="AB117">
        <f>'Add. Revenue Paid To Provider'!P118</f>
        <v>0</v>
      </c>
      <c r="AC117" t="e">
        <f>VLOOKUP('Add. Revenue Paid To Provider'!K118, $R$63:$S$72, 2,0)</f>
        <v>#N/A</v>
      </c>
      <c r="AD117">
        <f>'Add. Revenue Paid To Provider'!L118</f>
        <v>0</v>
      </c>
    </row>
    <row r="118" spans="3:30" x14ac:dyDescent="0.25">
      <c r="C118" s="72"/>
      <c r="D118" s="102"/>
      <c r="E118" s="102"/>
      <c r="F118" s="102"/>
      <c r="G118" s="73"/>
      <c r="H118" s="73"/>
      <c r="I118" s="73"/>
      <c r="J118" s="74"/>
      <c r="K118" s="77"/>
      <c r="L118" s="77"/>
      <c r="O118" s="85">
        <f t="shared" si="3"/>
        <v>1</v>
      </c>
      <c r="P118" s="86">
        <f t="shared" si="4"/>
        <v>0</v>
      </c>
      <c r="Q118" s="86"/>
      <c r="R118" s="86"/>
      <c r="S118" s="86"/>
      <c r="U118" s="20" t="str">
        <f>'Filing Information'!$O$2</f>
        <v>_0</v>
      </c>
      <c r="V118" t="e">
        <f>VLOOKUP('Add. Revenue Paid To Provider'!C119,'Filing Information'!$B$47:$C$102,2,0)</f>
        <v>#N/A</v>
      </c>
      <c r="W118">
        <f>IF('Add. Revenue Paid To Provider'!D119="Yes", 1, 0)</f>
        <v>0</v>
      </c>
      <c r="X118">
        <f>IF('Add. Revenue Paid To Provider'!E119="Yes", 1, 0)</f>
        <v>0</v>
      </c>
      <c r="Y118">
        <f>IF('Add. Revenue Paid To Provider'!F119="Yes", 1, 0)</f>
        <v>0</v>
      </c>
      <c r="Z118" s="7">
        <f>'Add. Revenue Paid To Provider'!G119</f>
        <v>0</v>
      </c>
      <c r="AA118" s="7">
        <f>'Add. Revenue Paid To Provider'!H119</f>
        <v>0</v>
      </c>
      <c r="AB118">
        <f>'Add. Revenue Paid To Provider'!P119</f>
        <v>0</v>
      </c>
      <c r="AC118" t="e">
        <f>VLOOKUP('Add. Revenue Paid To Provider'!K119, $R$63:$S$72, 2,0)</f>
        <v>#N/A</v>
      </c>
      <c r="AD118">
        <f>'Add. Revenue Paid To Provider'!L119</f>
        <v>0</v>
      </c>
    </row>
    <row r="119" spans="3:30" x14ac:dyDescent="0.25">
      <c r="C119" s="72"/>
      <c r="D119" s="102"/>
      <c r="E119" s="102"/>
      <c r="F119" s="102"/>
      <c r="G119" s="73"/>
      <c r="H119" s="73"/>
      <c r="I119" s="73"/>
      <c r="J119" s="74"/>
      <c r="K119" s="77"/>
      <c r="L119" s="77"/>
      <c r="O119" s="85">
        <f t="shared" si="3"/>
        <v>1</v>
      </c>
      <c r="P119" s="86">
        <f t="shared" si="4"/>
        <v>0</v>
      </c>
      <c r="Q119" s="86"/>
      <c r="R119" s="86"/>
      <c r="S119" s="86"/>
      <c r="U119" s="20" t="str">
        <f>'Filing Information'!$O$2</f>
        <v>_0</v>
      </c>
      <c r="V119" t="e">
        <f>VLOOKUP('Add. Revenue Paid To Provider'!C120,'Filing Information'!$B$47:$C$102,2,0)</f>
        <v>#N/A</v>
      </c>
      <c r="W119">
        <f>IF('Add. Revenue Paid To Provider'!D120="Yes", 1, 0)</f>
        <v>0</v>
      </c>
      <c r="X119">
        <f>IF('Add. Revenue Paid To Provider'!E120="Yes", 1, 0)</f>
        <v>0</v>
      </c>
      <c r="Y119">
        <f>IF('Add. Revenue Paid To Provider'!F120="Yes", 1, 0)</f>
        <v>0</v>
      </c>
      <c r="Z119" s="7">
        <f>'Add. Revenue Paid To Provider'!G120</f>
        <v>0</v>
      </c>
      <c r="AA119" s="7">
        <f>'Add. Revenue Paid To Provider'!H120</f>
        <v>0</v>
      </c>
      <c r="AB119">
        <f>'Add. Revenue Paid To Provider'!P120</f>
        <v>0</v>
      </c>
      <c r="AC119" t="e">
        <f>VLOOKUP('Add. Revenue Paid To Provider'!K120, $R$63:$S$72, 2,0)</f>
        <v>#N/A</v>
      </c>
      <c r="AD119">
        <f>'Add. Revenue Paid To Provider'!L120</f>
        <v>0</v>
      </c>
    </row>
    <row r="120" spans="3:30" x14ac:dyDescent="0.25">
      <c r="C120" s="72"/>
      <c r="D120" s="102"/>
      <c r="E120" s="102"/>
      <c r="F120" s="102"/>
      <c r="G120" s="73"/>
      <c r="H120" s="73"/>
      <c r="I120" s="73"/>
      <c r="J120" s="74"/>
      <c r="K120" s="77"/>
      <c r="L120" s="77"/>
      <c r="O120" s="85">
        <f t="shared" si="3"/>
        <v>1</v>
      </c>
      <c r="P120" s="86">
        <f t="shared" si="4"/>
        <v>0</v>
      </c>
      <c r="Q120" s="86"/>
      <c r="R120" s="86"/>
      <c r="S120" s="86"/>
      <c r="U120" s="20" t="str">
        <f>'Filing Information'!$O$2</f>
        <v>_0</v>
      </c>
      <c r="V120" t="e">
        <f>VLOOKUP('Add. Revenue Paid To Provider'!C121,'Filing Information'!$B$47:$C$102,2,0)</f>
        <v>#N/A</v>
      </c>
      <c r="W120">
        <f>IF('Add. Revenue Paid To Provider'!D121="Yes", 1, 0)</f>
        <v>0</v>
      </c>
      <c r="X120">
        <f>IF('Add. Revenue Paid To Provider'!E121="Yes", 1, 0)</f>
        <v>0</v>
      </c>
      <c r="Y120">
        <f>IF('Add. Revenue Paid To Provider'!F121="Yes", 1, 0)</f>
        <v>0</v>
      </c>
      <c r="Z120" s="7">
        <f>'Add. Revenue Paid To Provider'!G121</f>
        <v>0</v>
      </c>
      <c r="AA120" s="7">
        <f>'Add. Revenue Paid To Provider'!H121</f>
        <v>0</v>
      </c>
      <c r="AB120">
        <f>'Add. Revenue Paid To Provider'!P121</f>
        <v>0</v>
      </c>
      <c r="AC120" t="e">
        <f>VLOOKUP('Add. Revenue Paid To Provider'!K121, $R$63:$S$72, 2,0)</f>
        <v>#N/A</v>
      </c>
      <c r="AD120">
        <f>'Add. Revenue Paid To Provider'!L121</f>
        <v>0</v>
      </c>
    </row>
    <row r="121" spans="3:30" x14ac:dyDescent="0.25">
      <c r="C121" s="72"/>
      <c r="D121" s="102"/>
      <c r="E121" s="102"/>
      <c r="F121" s="102"/>
      <c r="G121" s="73"/>
      <c r="H121" s="73"/>
      <c r="I121" s="73"/>
      <c r="J121" s="74"/>
      <c r="K121" s="77"/>
      <c r="L121" s="77"/>
      <c r="O121" s="85">
        <f t="shared" si="3"/>
        <v>1</v>
      </c>
      <c r="P121" s="86">
        <f t="shared" si="4"/>
        <v>0</v>
      </c>
      <c r="Q121" s="86"/>
      <c r="R121" s="86"/>
      <c r="S121" s="86"/>
      <c r="U121" s="20" t="str">
        <f>'Filing Information'!$O$2</f>
        <v>_0</v>
      </c>
      <c r="V121" t="e">
        <f>VLOOKUP('Add. Revenue Paid To Provider'!C122,'Filing Information'!$B$47:$C$102,2,0)</f>
        <v>#N/A</v>
      </c>
      <c r="W121">
        <f>IF('Add. Revenue Paid To Provider'!D122="Yes", 1, 0)</f>
        <v>0</v>
      </c>
      <c r="X121">
        <f>IF('Add. Revenue Paid To Provider'!E122="Yes", 1, 0)</f>
        <v>0</v>
      </c>
      <c r="Y121">
        <f>IF('Add. Revenue Paid To Provider'!F122="Yes", 1, 0)</f>
        <v>0</v>
      </c>
      <c r="Z121" s="7">
        <f>'Add. Revenue Paid To Provider'!G122</f>
        <v>0</v>
      </c>
      <c r="AA121" s="7">
        <f>'Add. Revenue Paid To Provider'!H122</f>
        <v>0</v>
      </c>
      <c r="AB121">
        <f>'Add. Revenue Paid To Provider'!P122</f>
        <v>0</v>
      </c>
      <c r="AC121" t="e">
        <f>VLOOKUP('Add. Revenue Paid To Provider'!K122, $R$63:$S$72, 2,0)</f>
        <v>#N/A</v>
      </c>
      <c r="AD121">
        <f>'Add. Revenue Paid To Provider'!L122</f>
        <v>0</v>
      </c>
    </row>
    <row r="122" spans="3:30" x14ac:dyDescent="0.25">
      <c r="C122" s="72"/>
      <c r="D122" s="102"/>
      <c r="E122" s="102"/>
      <c r="F122" s="102"/>
      <c r="G122" s="73"/>
      <c r="H122" s="73"/>
      <c r="I122" s="73"/>
      <c r="J122" s="74"/>
      <c r="K122" s="77"/>
      <c r="L122" s="77"/>
      <c r="O122" s="85">
        <f t="shared" si="3"/>
        <v>1</v>
      </c>
      <c r="P122" s="86">
        <f t="shared" si="4"/>
        <v>0</v>
      </c>
      <c r="Q122" s="86"/>
      <c r="R122" s="86"/>
      <c r="S122" s="86"/>
      <c r="U122" s="20" t="str">
        <f>'Filing Information'!$O$2</f>
        <v>_0</v>
      </c>
      <c r="V122" t="e">
        <f>VLOOKUP('Add. Revenue Paid To Provider'!C123,'Filing Information'!$B$47:$C$102,2,0)</f>
        <v>#N/A</v>
      </c>
      <c r="W122">
        <f>IF('Add. Revenue Paid To Provider'!D123="Yes", 1, 0)</f>
        <v>0</v>
      </c>
      <c r="X122">
        <f>IF('Add. Revenue Paid To Provider'!E123="Yes", 1, 0)</f>
        <v>0</v>
      </c>
      <c r="Y122">
        <f>IF('Add. Revenue Paid To Provider'!F123="Yes", 1, 0)</f>
        <v>0</v>
      </c>
      <c r="Z122" s="7">
        <f>'Add. Revenue Paid To Provider'!G123</f>
        <v>0</v>
      </c>
      <c r="AA122" s="7">
        <f>'Add. Revenue Paid To Provider'!H123</f>
        <v>0</v>
      </c>
      <c r="AB122">
        <f>'Add. Revenue Paid To Provider'!P123</f>
        <v>0</v>
      </c>
      <c r="AC122" t="e">
        <f>VLOOKUP('Add. Revenue Paid To Provider'!K123, $R$63:$S$72, 2,0)</f>
        <v>#N/A</v>
      </c>
      <c r="AD122">
        <f>'Add. Revenue Paid To Provider'!L123</f>
        <v>0</v>
      </c>
    </row>
    <row r="123" spans="3:30" x14ac:dyDescent="0.25">
      <c r="C123" s="72"/>
      <c r="D123" s="102"/>
      <c r="E123" s="102"/>
      <c r="F123" s="102"/>
      <c r="G123" s="73"/>
      <c r="H123" s="73"/>
      <c r="I123" s="73"/>
      <c r="J123" s="74"/>
      <c r="K123" s="77"/>
      <c r="L123" s="77"/>
      <c r="O123" s="85">
        <f t="shared" si="3"/>
        <v>1</v>
      </c>
      <c r="P123" s="86">
        <f t="shared" si="4"/>
        <v>0</v>
      </c>
      <c r="Q123" s="86"/>
      <c r="R123" s="86"/>
      <c r="S123" s="86"/>
      <c r="U123" s="20" t="str">
        <f>'Filing Information'!$O$2</f>
        <v>_0</v>
      </c>
      <c r="V123" t="e">
        <f>VLOOKUP('Add. Revenue Paid To Provider'!C124,'Filing Information'!$B$47:$C$102,2,0)</f>
        <v>#N/A</v>
      </c>
      <c r="W123">
        <f>IF('Add. Revenue Paid To Provider'!D124="Yes", 1, 0)</f>
        <v>0</v>
      </c>
      <c r="X123">
        <f>IF('Add. Revenue Paid To Provider'!E124="Yes", 1, 0)</f>
        <v>0</v>
      </c>
      <c r="Y123">
        <f>IF('Add. Revenue Paid To Provider'!F124="Yes", 1, 0)</f>
        <v>0</v>
      </c>
      <c r="Z123" s="7">
        <f>'Add. Revenue Paid To Provider'!G124</f>
        <v>0</v>
      </c>
      <c r="AA123" s="7">
        <f>'Add. Revenue Paid To Provider'!H124</f>
        <v>0</v>
      </c>
      <c r="AB123">
        <f>'Add. Revenue Paid To Provider'!P124</f>
        <v>0</v>
      </c>
      <c r="AC123" t="e">
        <f>VLOOKUP('Add. Revenue Paid To Provider'!K124, $R$63:$S$72, 2,0)</f>
        <v>#N/A</v>
      </c>
      <c r="AD123">
        <f>'Add. Revenue Paid To Provider'!L124</f>
        <v>0</v>
      </c>
    </row>
    <row r="124" spans="3:30" x14ac:dyDescent="0.25">
      <c r="C124" s="72"/>
      <c r="D124" s="102"/>
      <c r="E124" s="102"/>
      <c r="F124" s="102"/>
      <c r="G124" s="73"/>
      <c r="H124" s="73"/>
      <c r="I124" s="73"/>
      <c r="J124" s="74"/>
      <c r="K124" s="77"/>
      <c r="L124" s="77"/>
      <c r="O124" s="85">
        <f t="shared" si="3"/>
        <v>1</v>
      </c>
      <c r="P124" s="86">
        <f t="shared" si="4"/>
        <v>0</v>
      </c>
      <c r="Q124" s="86"/>
      <c r="R124" s="86"/>
      <c r="S124" s="86"/>
      <c r="U124" s="20" t="str">
        <f>'Filing Information'!$O$2</f>
        <v>_0</v>
      </c>
      <c r="V124" t="e">
        <f>VLOOKUP('Add. Revenue Paid To Provider'!C125,'Filing Information'!$B$47:$C$102,2,0)</f>
        <v>#N/A</v>
      </c>
      <c r="W124">
        <f>IF('Add. Revenue Paid To Provider'!D125="Yes", 1, 0)</f>
        <v>0</v>
      </c>
      <c r="X124">
        <f>IF('Add. Revenue Paid To Provider'!E125="Yes", 1, 0)</f>
        <v>0</v>
      </c>
      <c r="Y124">
        <f>IF('Add. Revenue Paid To Provider'!F125="Yes", 1, 0)</f>
        <v>0</v>
      </c>
      <c r="Z124" s="7">
        <f>'Add. Revenue Paid To Provider'!G125</f>
        <v>0</v>
      </c>
      <c r="AA124" s="7">
        <f>'Add. Revenue Paid To Provider'!H125</f>
        <v>0</v>
      </c>
      <c r="AB124">
        <f>'Add. Revenue Paid To Provider'!P125</f>
        <v>0</v>
      </c>
      <c r="AC124" t="e">
        <f>VLOOKUP('Add. Revenue Paid To Provider'!K125, $R$63:$S$72, 2,0)</f>
        <v>#N/A</v>
      </c>
      <c r="AD124">
        <f>'Add. Revenue Paid To Provider'!L125</f>
        <v>0</v>
      </c>
    </row>
    <row r="125" spans="3:30" x14ac:dyDescent="0.25">
      <c r="C125" s="72"/>
      <c r="D125" s="102"/>
      <c r="E125" s="102"/>
      <c r="F125" s="102"/>
      <c r="G125" s="73"/>
      <c r="H125" s="73"/>
      <c r="I125" s="73"/>
      <c r="J125" s="74"/>
      <c r="K125" s="77"/>
      <c r="L125" s="77"/>
      <c r="O125" s="85">
        <f t="shared" si="3"/>
        <v>1</v>
      </c>
      <c r="P125" s="86">
        <f t="shared" si="4"/>
        <v>0</v>
      </c>
      <c r="Q125" s="86"/>
      <c r="R125" s="86"/>
      <c r="S125" s="86"/>
      <c r="U125" s="20" t="str">
        <f>'Filing Information'!$O$2</f>
        <v>_0</v>
      </c>
      <c r="V125" t="e">
        <f>VLOOKUP('Add. Revenue Paid To Provider'!C126,'Filing Information'!$B$47:$C$102,2,0)</f>
        <v>#N/A</v>
      </c>
      <c r="W125">
        <f>IF('Add. Revenue Paid To Provider'!D126="Yes", 1, 0)</f>
        <v>0</v>
      </c>
      <c r="X125">
        <f>IF('Add. Revenue Paid To Provider'!E126="Yes", 1, 0)</f>
        <v>0</v>
      </c>
      <c r="Y125">
        <f>IF('Add. Revenue Paid To Provider'!F126="Yes", 1, 0)</f>
        <v>0</v>
      </c>
      <c r="Z125" s="7">
        <f>'Add. Revenue Paid To Provider'!G126</f>
        <v>0</v>
      </c>
      <c r="AA125" s="7">
        <f>'Add. Revenue Paid To Provider'!H126</f>
        <v>0</v>
      </c>
      <c r="AB125">
        <f>'Add. Revenue Paid To Provider'!P126</f>
        <v>0</v>
      </c>
      <c r="AC125" t="e">
        <f>VLOOKUP('Add. Revenue Paid To Provider'!K126, $R$63:$S$72, 2,0)</f>
        <v>#N/A</v>
      </c>
      <c r="AD125">
        <f>'Add. Revenue Paid To Provider'!L126</f>
        <v>0</v>
      </c>
    </row>
    <row r="126" spans="3:30" x14ac:dyDescent="0.25">
      <c r="C126" s="72"/>
      <c r="D126" s="102"/>
      <c r="E126" s="102"/>
      <c r="F126" s="102"/>
      <c r="G126" s="73"/>
      <c r="H126" s="73"/>
      <c r="I126" s="73"/>
      <c r="J126" s="74"/>
      <c r="K126" s="77"/>
      <c r="L126" s="77"/>
      <c r="O126" s="85">
        <f t="shared" si="3"/>
        <v>1</v>
      </c>
      <c r="P126" s="86">
        <f t="shared" si="4"/>
        <v>0</v>
      </c>
      <c r="Q126" s="86"/>
      <c r="R126" s="86"/>
      <c r="S126" s="86"/>
      <c r="U126" s="20" t="str">
        <f>'Filing Information'!$O$2</f>
        <v>_0</v>
      </c>
      <c r="V126" t="e">
        <f>VLOOKUP('Add. Revenue Paid To Provider'!C127,'Filing Information'!$B$47:$C$102,2,0)</f>
        <v>#N/A</v>
      </c>
      <c r="W126">
        <f>IF('Add. Revenue Paid To Provider'!D127="Yes", 1, 0)</f>
        <v>0</v>
      </c>
      <c r="X126">
        <f>IF('Add. Revenue Paid To Provider'!E127="Yes", 1, 0)</f>
        <v>0</v>
      </c>
      <c r="Y126">
        <f>IF('Add. Revenue Paid To Provider'!F127="Yes", 1, 0)</f>
        <v>0</v>
      </c>
      <c r="Z126" s="7">
        <f>'Add. Revenue Paid To Provider'!G127</f>
        <v>0</v>
      </c>
      <c r="AA126" s="7">
        <f>'Add. Revenue Paid To Provider'!H127</f>
        <v>0</v>
      </c>
      <c r="AB126">
        <f>'Add. Revenue Paid To Provider'!P127</f>
        <v>0</v>
      </c>
      <c r="AC126" t="e">
        <f>VLOOKUP('Add. Revenue Paid To Provider'!K127, $R$63:$S$72, 2,0)</f>
        <v>#N/A</v>
      </c>
      <c r="AD126">
        <f>'Add. Revenue Paid To Provider'!L127</f>
        <v>0</v>
      </c>
    </row>
    <row r="127" spans="3:30" x14ac:dyDescent="0.25">
      <c r="C127" s="72"/>
      <c r="D127" s="102"/>
      <c r="E127" s="102"/>
      <c r="F127" s="102"/>
      <c r="G127" s="73"/>
      <c r="H127" s="73"/>
      <c r="I127" s="73"/>
      <c r="J127" s="74"/>
      <c r="K127" s="77"/>
      <c r="L127" s="77"/>
      <c r="O127" s="85">
        <f t="shared" si="3"/>
        <v>1</v>
      </c>
      <c r="P127" s="86">
        <f t="shared" si="4"/>
        <v>0</v>
      </c>
      <c r="Q127" s="86"/>
      <c r="R127" s="86"/>
      <c r="S127" s="86"/>
      <c r="U127" s="20" t="str">
        <f>'Filing Information'!$O$2</f>
        <v>_0</v>
      </c>
      <c r="V127" t="e">
        <f>VLOOKUP('Add. Revenue Paid To Provider'!C128,'Filing Information'!$B$47:$C$102,2,0)</f>
        <v>#N/A</v>
      </c>
      <c r="W127">
        <f>IF('Add. Revenue Paid To Provider'!D128="Yes", 1, 0)</f>
        <v>0</v>
      </c>
      <c r="X127">
        <f>IF('Add. Revenue Paid To Provider'!E128="Yes", 1, 0)</f>
        <v>0</v>
      </c>
      <c r="Y127">
        <f>IF('Add. Revenue Paid To Provider'!F128="Yes", 1, 0)</f>
        <v>0</v>
      </c>
      <c r="Z127" s="7">
        <f>'Add. Revenue Paid To Provider'!G128</f>
        <v>0</v>
      </c>
      <c r="AA127" s="7">
        <f>'Add. Revenue Paid To Provider'!H128</f>
        <v>0</v>
      </c>
      <c r="AB127">
        <f>'Add. Revenue Paid To Provider'!P128</f>
        <v>0</v>
      </c>
      <c r="AC127" t="e">
        <f>VLOOKUP('Add. Revenue Paid To Provider'!K128, $R$63:$S$72, 2,0)</f>
        <v>#N/A</v>
      </c>
      <c r="AD127">
        <f>'Add. Revenue Paid To Provider'!L128</f>
        <v>0</v>
      </c>
    </row>
    <row r="128" spans="3:30" x14ac:dyDescent="0.25">
      <c r="C128" s="72"/>
      <c r="D128" s="102"/>
      <c r="E128" s="102"/>
      <c r="F128" s="102"/>
      <c r="G128" s="73"/>
      <c r="H128" s="73"/>
      <c r="I128" s="73"/>
      <c r="J128" s="74"/>
      <c r="K128" s="77"/>
      <c r="L128" s="77"/>
      <c r="O128" s="85">
        <f t="shared" si="3"/>
        <v>1</v>
      </c>
      <c r="P128" s="86">
        <f t="shared" si="4"/>
        <v>0</v>
      </c>
      <c r="Q128" s="86"/>
      <c r="R128" s="86"/>
      <c r="S128" s="86"/>
      <c r="U128" s="20" t="str">
        <f>'Filing Information'!$O$2</f>
        <v>_0</v>
      </c>
      <c r="V128" t="e">
        <f>VLOOKUP('Add. Revenue Paid To Provider'!C129,'Filing Information'!$B$47:$C$102,2,0)</f>
        <v>#N/A</v>
      </c>
      <c r="W128">
        <f>IF('Add. Revenue Paid To Provider'!D129="Yes", 1, 0)</f>
        <v>0</v>
      </c>
      <c r="X128">
        <f>IF('Add. Revenue Paid To Provider'!E129="Yes", 1, 0)</f>
        <v>0</v>
      </c>
      <c r="Y128">
        <f>IF('Add. Revenue Paid To Provider'!F129="Yes", 1, 0)</f>
        <v>0</v>
      </c>
      <c r="Z128" s="7">
        <f>'Add. Revenue Paid To Provider'!G129</f>
        <v>0</v>
      </c>
      <c r="AA128" s="7">
        <f>'Add. Revenue Paid To Provider'!H129</f>
        <v>0</v>
      </c>
      <c r="AB128">
        <f>'Add. Revenue Paid To Provider'!P129</f>
        <v>0</v>
      </c>
      <c r="AC128" t="e">
        <f>VLOOKUP('Add. Revenue Paid To Provider'!K129, $R$63:$S$72, 2,0)</f>
        <v>#N/A</v>
      </c>
      <c r="AD128">
        <f>'Add. Revenue Paid To Provider'!L129</f>
        <v>0</v>
      </c>
    </row>
    <row r="129" spans="3:30" x14ac:dyDescent="0.25">
      <c r="C129" s="72"/>
      <c r="D129" s="102"/>
      <c r="E129" s="102"/>
      <c r="F129" s="102"/>
      <c r="G129" s="73"/>
      <c r="H129" s="73"/>
      <c r="I129" s="73"/>
      <c r="J129" s="74"/>
      <c r="K129" s="77"/>
      <c r="L129" s="77"/>
      <c r="O129" s="85">
        <f t="shared" si="3"/>
        <v>1</v>
      </c>
      <c r="P129" s="86">
        <f t="shared" si="4"/>
        <v>0</v>
      </c>
      <c r="Q129" s="86"/>
      <c r="R129" s="86"/>
      <c r="S129" s="86"/>
      <c r="U129" s="20" t="str">
        <f>'Filing Information'!$O$2</f>
        <v>_0</v>
      </c>
      <c r="V129" t="e">
        <f>VLOOKUP('Add. Revenue Paid To Provider'!C130,'Filing Information'!$B$47:$C$102,2,0)</f>
        <v>#N/A</v>
      </c>
      <c r="W129">
        <f>IF('Add. Revenue Paid To Provider'!D130="Yes", 1, 0)</f>
        <v>0</v>
      </c>
      <c r="X129">
        <f>IF('Add. Revenue Paid To Provider'!E130="Yes", 1, 0)</f>
        <v>0</v>
      </c>
      <c r="Y129">
        <f>IF('Add. Revenue Paid To Provider'!F130="Yes", 1, 0)</f>
        <v>0</v>
      </c>
      <c r="Z129" s="7">
        <f>'Add. Revenue Paid To Provider'!G130</f>
        <v>0</v>
      </c>
      <c r="AA129" s="7">
        <f>'Add. Revenue Paid To Provider'!H130</f>
        <v>0</v>
      </c>
      <c r="AB129">
        <f>'Add. Revenue Paid To Provider'!P130</f>
        <v>0</v>
      </c>
      <c r="AC129" t="e">
        <f>VLOOKUP('Add. Revenue Paid To Provider'!K130, $R$63:$S$72, 2,0)</f>
        <v>#N/A</v>
      </c>
      <c r="AD129">
        <f>'Add. Revenue Paid To Provider'!L130</f>
        <v>0</v>
      </c>
    </row>
    <row r="130" spans="3:30" x14ac:dyDescent="0.25">
      <c r="C130" s="72"/>
      <c r="D130" s="102"/>
      <c r="E130" s="102"/>
      <c r="F130" s="102"/>
      <c r="G130" s="73"/>
      <c r="H130" s="73"/>
      <c r="I130" s="73"/>
      <c r="J130" s="74"/>
      <c r="K130" s="77"/>
      <c r="L130" s="77"/>
      <c r="O130" s="85">
        <f t="shared" si="3"/>
        <v>1</v>
      </c>
      <c r="P130" s="86">
        <f t="shared" si="4"/>
        <v>0</v>
      </c>
      <c r="Q130" s="86"/>
      <c r="R130" s="86"/>
      <c r="S130" s="86"/>
      <c r="U130" s="20" t="str">
        <f>'Filing Information'!$O$2</f>
        <v>_0</v>
      </c>
      <c r="V130" t="e">
        <f>VLOOKUP('Add. Revenue Paid To Provider'!C131,'Filing Information'!$B$47:$C$102,2,0)</f>
        <v>#N/A</v>
      </c>
      <c r="W130">
        <f>IF('Add. Revenue Paid To Provider'!D131="Yes", 1, 0)</f>
        <v>0</v>
      </c>
      <c r="X130">
        <f>IF('Add. Revenue Paid To Provider'!E131="Yes", 1, 0)</f>
        <v>0</v>
      </c>
      <c r="Y130">
        <f>IF('Add. Revenue Paid To Provider'!F131="Yes", 1, 0)</f>
        <v>0</v>
      </c>
      <c r="Z130" s="7">
        <f>'Add. Revenue Paid To Provider'!G131</f>
        <v>0</v>
      </c>
      <c r="AA130" s="7">
        <f>'Add. Revenue Paid To Provider'!H131</f>
        <v>0</v>
      </c>
      <c r="AB130">
        <f>'Add. Revenue Paid To Provider'!P131</f>
        <v>0</v>
      </c>
      <c r="AC130" t="e">
        <f>VLOOKUP('Add. Revenue Paid To Provider'!K131, $R$63:$S$72, 2,0)</f>
        <v>#N/A</v>
      </c>
      <c r="AD130">
        <f>'Add. Revenue Paid To Provider'!L131</f>
        <v>0</v>
      </c>
    </row>
    <row r="131" spans="3:30" x14ac:dyDescent="0.25">
      <c r="C131" s="72"/>
      <c r="D131" s="102"/>
      <c r="E131" s="102"/>
      <c r="F131" s="102"/>
      <c r="G131" s="73"/>
      <c r="H131" s="73"/>
      <c r="I131" s="73"/>
      <c r="J131" s="74"/>
      <c r="K131" s="77"/>
      <c r="L131" s="77"/>
      <c r="O131" s="85">
        <f t="shared" si="3"/>
        <v>1</v>
      </c>
      <c r="P131" s="86">
        <f t="shared" si="4"/>
        <v>0</v>
      </c>
      <c r="Q131" s="86"/>
      <c r="R131" s="86"/>
      <c r="S131" s="86"/>
      <c r="U131" s="20" t="str">
        <f>'Filing Information'!$O$2</f>
        <v>_0</v>
      </c>
      <c r="V131" t="e">
        <f>VLOOKUP('Add. Revenue Paid To Provider'!C132,'Filing Information'!$B$47:$C$102,2,0)</f>
        <v>#N/A</v>
      </c>
      <c r="W131">
        <f>IF('Add. Revenue Paid To Provider'!D132="Yes", 1, 0)</f>
        <v>0</v>
      </c>
      <c r="X131">
        <f>IF('Add. Revenue Paid To Provider'!E132="Yes", 1, 0)</f>
        <v>0</v>
      </c>
      <c r="Y131">
        <f>IF('Add. Revenue Paid To Provider'!F132="Yes", 1, 0)</f>
        <v>0</v>
      </c>
      <c r="Z131" s="7">
        <f>'Add. Revenue Paid To Provider'!G132</f>
        <v>0</v>
      </c>
      <c r="AA131" s="7">
        <f>'Add. Revenue Paid To Provider'!H132</f>
        <v>0</v>
      </c>
      <c r="AB131">
        <f>'Add. Revenue Paid To Provider'!P132</f>
        <v>0</v>
      </c>
      <c r="AC131" t="e">
        <f>VLOOKUP('Add. Revenue Paid To Provider'!K132, $R$63:$S$72, 2,0)</f>
        <v>#N/A</v>
      </c>
      <c r="AD131">
        <f>'Add. Revenue Paid To Provider'!L132</f>
        <v>0</v>
      </c>
    </row>
    <row r="132" spans="3:30" x14ac:dyDescent="0.25">
      <c r="C132" s="72"/>
      <c r="D132" s="102"/>
      <c r="E132" s="102"/>
      <c r="F132" s="102"/>
      <c r="G132" s="73"/>
      <c r="H132" s="73"/>
      <c r="I132" s="73"/>
      <c r="J132" s="74"/>
      <c r="K132" s="77"/>
      <c r="L132" s="77"/>
      <c r="O132" s="85">
        <f t="shared" si="3"/>
        <v>1</v>
      </c>
      <c r="P132" s="86">
        <f t="shared" si="4"/>
        <v>0</v>
      </c>
      <c r="Q132" s="86"/>
      <c r="R132" s="86"/>
      <c r="S132" s="86"/>
      <c r="U132" s="20" t="str">
        <f>'Filing Information'!$O$2</f>
        <v>_0</v>
      </c>
      <c r="V132" t="e">
        <f>VLOOKUP('Add. Revenue Paid To Provider'!C133,'Filing Information'!$B$47:$C$102,2,0)</f>
        <v>#N/A</v>
      </c>
      <c r="W132">
        <f>IF('Add. Revenue Paid To Provider'!D133="Yes", 1, 0)</f>
        <v>0</v>
      </c>
      <c r="X132">
        <f>IF('Add. Revenue Paid To Provider'!E133="Yes", 1, 0)</f>
        <v>0</v>
      </c>
      <c r="Y132">
        <f>IF('Add. Revenue Paid To Provider'!F133="Yes", 1, 0)</f>
        <v>0</v>
      </c>
      <c r="Z132" s="7">
        <f>'Add. Revenue Paid To Provider'!G133</f>
        <v>0</v>
      </c>
      <c r="AA132" s="7">
        <f>'Add. Revenue Paid To Provider'!H133</f>
        <v>0</v>
      </c>
      <c r="AB132">
        <f>'Add. Revenue Paid To Provider'!P133</f>
        <v>0</v>
      </c>
      <c r="AC132" t="e">
        <f>VLOOKUP('Add. Revenue Paid To Provider'!K133, $R$63:$S$72, 2,0)</f>
        <v>#N/A</v>
      </c>
      <c r="AD132">
        <f>'Add. Revenue Paid To Provider'!L133</f>
        <v>0</v>
      </c>
    </row>
    <row r="133" spans="3:30" x14ac:dyDescent="0.25">
      <c r="C133" s="72"/>
      <c r="D133" s="102"/>
      <c r="E133" s="102"/>
      <c r="F133" s="102"/>
      <c r="G133" s="73"/>
      <c r="H133" s="73"/>
      <c r="I133" s="73"/>
      <c r="J133" s="74"/>
      <c r="K133" s="77"/>
      <c r="L133" s="77"/>
      <c r="O133" s="85">
        <f t="shared" si="3"/>
        <v>1</v>
      </c>
      <c r="P133" s="86">
        <f t="shared" si="4"/>
        <v>0</v>
      </c>
      <c r="Q133" s="86"/>
      <c r="R133" s="86"/>
      <c r="S133" s="86"/>
      <c r="U133" s="20" t="str">
        <f>'Filing Information'!$O$2</f>
        <v>_0</v>
      </c>
      <c r="V133" t="e">
        <f>VLOOKUP('Add. Revenue Paid To Provider'!C134,'Filing Information'!$B$47:$C$102,2,0)</f>
        <v>#N/A</v>
      </c>
      <c r="W133">
        <f>IF('Add. Revenue Paid To Provider'!D134="Yes", 1, 0)</f>
        <v>0</v>
      </c>
      <c r="X133">
        <f>IF('Add. Revenue Paid To Provider'!E134="Yes", 1, 0)</f>
        <v>0</v>
      </c>
      <c r="Y133">
        <f>IF('Add. Revenue Paid To Provider'!F134="Yes", 1, 0)</f>
        <v>0</v>
      </c>
      <c r="Z133" s="7">
        <f>'Add. Revenue Paid To Provider'!G134</f>
        <v>0</v>
      </c>
      <c r="AA133" s="7">
        <f>'Add. Revenue Paid To Provider'!H134</f>
        <v>0</v>
      </c>
      <c r="AB133">
        <f>'Add. Revenue Paid To Provider'!P134</f>
        <v>0</v>
      </c>
      <c r="AC133" t="e">
        <f>VLOOKUP('Add. Revenue Paid To Provider'!K134, $R$63:$S$72, 2,0)</f>
        <v>#N/A</v>
      </c>
      <c r="AD133">
        <f>'Add. Revenue Paid To Provider'!L134</f>
        <v>0</v>
      </c>
    </row>
    <row r="134" spans="3:30" x14ac:dyDescent="0.25">
      <c r="C134" s="72"/>
      <c r="D134" s="102"/>
      <c r="E134" s="102"/>
      <c r="F134" s="102"/>
      <c r="G134" s="73"/>
      <c r="H134" s="73"/>
      <c r="I134" s="73"/>
      <c r="J134" s="74"/>
      <c r="K134" s="77"/>
      <c r="L134" s="77"/>
      <c r="O134" s="85">
        <f t="shared" si="3"/>
        <v>1</v>
      </c>
      <c r="P134" s="86">
        <f t="shared" si="4"/>
        <v>0</v>
      </c>
      <c r="Q134" s="86"/>
      <c r="R134" s="86"/>
      <c r="S134" s="86"/>
      <c r="U134" s="20" t="str">
        <f>'Filing Information'!$O$2</f>
        <v>_0</v>
      </c>
      <c r="V134" t="e">
        <f>VLOOKUP('Add. Revenue Paid To Provider'!C135,'Filing Information'!$B$47:$C$102,2,0)</f>
        <v>#N/A</v>
      </c>
      <c r="W134">
        <f>IF('Add. Revenue Paid To Provider'!D135="Yes", 1, 0)</f>
        <v>0</v>
      </c>
      <c r="X134">
        <f>IF('Add. Revenue Paid To Provider'!E135="Yes", 1, 0)</f>
        <v>0</v>
      </c>
      <c r="Y134">
        <f>IF('Add. Revenue Paid To Provider'!F135="Yes", 1, 0)</f>
        <v>0</v>
      </c>
      <c r="Z134" s="7">
        <f>'Add. Revenue Paid To Provider'!G135</f>
        <v>0</v>
      </c>
      <c r="AA134" s="7">
        <f>'Add. Revenue Paid To Provider'!H135</f>
        <v>0</v>
      </c>
      <c r="AB134">
        <f>'Add. Revenue Paid To Provider'!P135</f>
        <v>0</v>
      </c>
      <c r="AC134" t="e">
        <f>VLOOKUP('Add. Revenue Paid To Provider'!K135, $R$63:$S$72, 2,0)</f>
        <v>#N/A</v>
      </c>
      <c r="AD134">
        <f>'Add. Revenue Paid To Provider'!L135</f>
        <v>0</v>
      </c>
    </row>
    <row r="135" spans="3:30" x14ac:dyDescent="0.25">
      <c r="C135" s="72"/>
      <c r="D135" s="102"/>
      <c r="E135" s="102"/>
      <c r="F135" s="102"/>
      <c r="G135" s="73"/>
      <c r="H135" s="73"/>
      <c r="I135" s="73"/>
      <c r="J135" s="74"/>
      <c r="K135" s="77"/>
      <c r="L135" s="77"/>
      <c r="O135" s="85">
        <f t="shared" si="3"/>
        <v>1</v>
      </c>
      <c r="P135" s="86">
        <f t="shared" si="4"/>
        <v>0</v>
      </c>
      <c r="Q135" s="86"/>
      <c r="R135" s="86"/>
      <c r="S135" s="86"/>
      <c r="U135" s="20" t="str">
        <f>'Filing Information'!$O$2</f>
        <v>_0</v>
      </c>
      <c r="V135" t="e">
        <f>VLOOKUP('Add. Revenue Paid To Provider'!C136,'Filing Information'!$B$47:$C$102,2,0)</f>
        <v>#N/A</v>
      </c>
      <c r="W135">
        <f>IF('Add. Revenue Paid To Provider'!D136="Yes", 1, 0)</f>
        <v>0</v>
      </c>
      <c r="X135">
        <f>IF('Add. Revenue Paid To Provider'!E136="Yes", 1, 0)</f>
        <v>0</v>
      </c>
      <c r="Y135">
        <f>IF('Add. Revenue Paid To Provider'!F136="Yes", 1, 0)</f>
        <v>0</v>
      </c>
      <c r="Z135" s="7">
        <f>'Add. Revenue Paid To Provider'!G136</f>
        <v>0</v>
      </c>
      <c r="AA135" s="7">
        <f>'Add. Revenue Paid To Provider'!H136</f>
        <v>0</v>
      </c>
      <c r="AB135">
        <f>'Add. Revenue Paid To Provider'!P136</f>
        <v>0</v>
      </c>
      <c r="AC135" t="e">
        <f>VLOOKUP('Add. Revenue Paid To Provider'!K136, $R$63:$S$72, 2,0)</f>
        <v>#N/A</v>
      </c>
      <c r="AD135">
        <f>'Add. Revenue Paid To Provider'!L136</f>
        <v>0</v>
      </c>
    </row>
    <row r="136" spans="3:30" x14ac:dyDescent="0.25">
      <c r="C136" s="72"/>
      <c r="D136" s="102"/>
      <c r="E136" s="102"/>
      <c r="F136" s="102"/>
      <c r="G136" s="73"/>
      <c r="H136" s="73"/>
      <c r="I136" s="73"/>
      <c r="J136" s="74"/>
      <c r="K136" s="77"/>
      <c r="L136" s="77"/>
      <c r="O136" s="85">
        <f t="shared" si="3"/>
        <v>1</v>
      </c>
      <c r="P136" s="86">
        <f t="shared" si="4"/>
        <v>0</v>
      </c>
      <c r="Q136" s="86"/>
      <c r="R136" s="86"/>
      <c r="S136" s="86"/>
      <c r="U136" s="20" t="str">
        <f>'Filing Information'!$O$2</f>
        <v>_0</v>
      </c>
      <c r="V136" t="e">
        <f>VLOOKUP('Add. Revenue Paid To Provider'!C137,'Filing Information'!$B$47:$C$102,2,0)</f>
        <v>#N/A</v>
      </c>
      <c r="W136">
        <f>IF('Add. Revenue Paid To Provider'!D137="Yes", 1, 0)</f>
        <v>0</v>
      </c>
      <c r="X136">
        <f>IF('Add. Revenue Paid To Provider'!E137="Yes", 1, 0)</f>
        <v>0</v>
      </c>
      <c r="Y136">
        <f>IF('Add. Revenue Paid To Provider'!F137="Yes", 1, 0)</f>
        <v>0</v>
      </c>
      <c r="Z136" s="7">
        <f>'Add. Revenue Paid To Provider'!G137</f>
        <v>0</v>
      </c>
      <c r="AA136" s="7">
        <f>'Add. Revenue Paid To Provider'!H137</f>
        <v>0</v>
      </c>
      <c r="AB136">
        <f>'Add. Revenue Paid To Provider'!P137</f>
        <v>0</v>
      </c>
      <c r="AC136" t="e">
        <f>VLOOKUP('Add. Revenue Paid To Provider'!K137, $R$63:$S$72, 2,0)</f>
        <v>#N/A</v>
      </c>
      <c r="AD136">
        <f>'Add. Revenue Paid To Provider'!L137</f>
        <v>0</v>
      </c>
    </row>
    <row r="137" spans="3:30" x14ac:dyDescent="0.25">
      <c r="C137" s="72"/>
      <c r="D137" s="102"/>
      <c r="E137" s="102"/>
      <c r="F137" s="102"/>
      <c r="G137" s="73"/>
      <c r="H137" s="73"/>
      <c r="I137" s="73"/>
      <c r="J137" s="74"/>
      <c r="K137" s="77"/>
      <c r="L137" s="77"/>
      <c r="O137" s="85">
        <f t="shared" si="3"/>
        <v>1</v>
      </c>
      <c r="P137" s="86">
        <f t="shared" si="4"/>
        <v>0</v>
      </c>
      <c r="Q137" s="86"/>
      <c r="R137" s="86"/>
      <c r="S137" s="86"/>
      <c r="U137" s="20" t="str">
        <f>'Filing Information'!$O$2</f>
        <v>_0</v>
      </c>
      <c r="V137" t="e">
        <f>VLOOKUP('Add. Revenue Paid To Provider'!C138,'Filing Information'!$B$47:$C$102,2,0)</f>
        <v>#N/A</v>
      </c>
      <c r="W137">
        <f>IF('Add. Revenue Paid To Provider'!D138="Yes", 1, 0)</f>
        <v>0</v>
      </c>
      <c r="X137">
        <f>IF('Add. Revenue Paid To Provider'!E138="Yes", 1, 0)</f>
        <v>0</v>
      </c>
      <c r="Y137">
        <f>IF('Add. Revenue Paid To Provider'!F138="Yes", 1, 0)</f>
        <v>0</v>
      </c>
      <c r="Z137" s="7">
        <f>'Add. Revenue Paid To Provider'!G138</f>
        <v>0</v>
      </c>
      <c r="AA137" s="7">
        <f>'Add. Revenue Paid To Provider'!H138</f>
        <v>0</v>
      </c>
      <c r="AB137">
        <f>'Add. Revenue Paid To Provider'!P138</f>
        <v>0</v>
      </c>
      <c r="AC137" t="e">
        <f>VLOOKUP('Add. Revenue Paid To Provider'!K138, $R$63:$S$72, 2,0)</f>
        <v>#N/A</v>
      </c>
      <c r="AD137">
        <f>'Add. Revenue Paid To Provider'!L138</f>
        <v>0</v>
      </c>
    </row>
    <row r="138" spans="3:30" x14ac:dyDescent="0.25">
      <c r="C138" s="72"/>
      <c r="D138" s="102"/>
      <c r="E138" s="102"/>
      <c r="F138" s="102"/>
      <c r="G138" s="73"/>
      <c r="H138" s="73"/>
      <c r="I138" s="73"/>
      <c r="J138" s="74"/>
      <c r="K138" s="77"/>
      <c r="L138" s="77"/>
      <c r="O138" s="85">
        <f t="shared" si="3"/>
        <v>1</v>
      </c>
      <c r="P138" s="86">
        <f t="shared" si="4"/>
        <v>0</v>
      </c>
      <c r="Q138" s="86"/>
      <c r="R138" s="86"/>
      <c r="S138" s="86"/>
      <c r="U138" s="20" t="str">
        <f>'Filing Information'!$O$2</f>
        <v>_0</v>
      </c>
      <c r="V138" t="e">
        <f>VLOOKUP('Add. Revenue Paid To Provider'!C139,'Filing Information'!$B$47:$C$102,2,0)</f>
        <v>#N/A</v>
      </c>
      <c r="W138">
        <f>IF('Add. Revenue Paid To Provider'!D139="Yes", 1, 0)</f>
        <v>0</v>
      </c>
      <c r="X138">
        <f>IF('Add. Revenue Paid To Provider'!E139="Yes", 1, 0)</f>
        <v>0</v>
      </c>
      <c r="Y138">
        <f>IF('Add. Revenue Paid To Provider'!F139="Yes", 1, 0)</f>
        <v>0</v>
      </c>
      <c r="Z138" s="7">
        <f>'Add. Revenue Paid To Provider'!G139</f>
        <v>0</v>
      </c>
      <c r="AA138" s="7">
        <f>'Add. Revenue Paid To Provider'!H139</f>
        <v>0</v>
      </c>
      <c r="AB138">
        <f>'Add. Revenue Paid To Provider'!P139</f>
        <v>0</v>
      </c>
      <c r="AC138" t="e">
        <f>VLOOKUP('Add. Revenue Paid To Provider'!K139, $R$63:$S$72, 2,0)</f>
        <v>#N/A</v>
      </c>
      <c r="AD138">
        <f>'Add. Revenue Paid To Provider'!L139</f>
        <v>0</v>
      </c>
    </row>
    <row r="139" spans="3:30" x14ac:dyDescent="0.25">
      <c r="C139" s="72"/>
      <c r="D139" s="102"/>
      <c r="E139" s="102"/>
      <c r="F139" s="102"/>
      <c r="G139" s="73"/>
      <c r="H139" s="73"/>
      <c r="I139" s="73"/>
      <c r="J139" s="74"/>
      <c r="K139" s="77"/>
      <c r="L139" s="77"/>
      <c r="O139" s="85">
        <f t="shared" si="3"/>
        <v>1</v>
      </c>
      <c r="P139" s="86">
        <f t="shared" si="4"/>
        <v>0</v>
      </c>
      <c r="Q139" s="86"/>
      <c r="R139" s="86"/>
      <c r="S139" s="86"/>
      <c r="U139" s="20" t="str">
        <f>'Filing Information'!$O$2</f>
        <v>_0</v>
      </c>
      <c r="V139" t="e">
        <f>VLOOKUP('Add. Revenue Paid To Provider'!C140,'Filing Information'!$B$47:$C$102,2,0)</f>
        <v>#N/A</v>
      </c>
      <c r="W139">
        <f>IF('Add. Revenue Paid To Provider'!D140="Yes", 1, 0)</f>
        <v>0</v>
      </c>
      <c r="X139">
        <f>IF('Add. Revenue Paid To Provider'!E140="Yes", 1, 0)</f>
        <v>0</v>
      </c>
      <c r="Y139">
        <f>IF('Add. Revenue Paid To Provider'!F140="Yes", 1, 0)</f>
        <v>0</v>
      </c>
      <c r="Z139" s="7">
        <f>'Add. Revenue Paid To Provider'!G140</f>
        <v>0</v>
      </c>
      <c r="AA139" s="7">
        <f>'Add. Revenue Paid To Provider'!H140</f>
        <v>0</v>
      </c>
      <c r="AB139">
        <f>'Add. Revenue Paid To Provider'!P140</f>
        <v>0</v>
      </c>
      <c r="AC139" t="e">
        <f>VLOOKUP('Add. Revenue Paid To Provider'!K140, $R$63:$S$72, 2,0)</f>
        <v>#N/A</v>
      </c>
      <c r="AD139">
        <f>'Add. Revenue Paid To Provider'!L140</f>
        <v>0</v>
      </c>
    </row>
    <row r="140" spans="3:30" x14ac:dyDescent="0.25">
      <c r="C140" s="72"/>
      <c r="D140" s="102"/>
      <c r="E140" s="102"/>
      <c r="F140" s="102"/>
      <c r="G140" s="73"/>
      <c r="H140" s="73"/>
      <c r="I140" s="73"/>
      <c r="J140" s="74"/>
      <c r="K140" s="77"/>
      <c r="L140" s="77"/>
      <c r="O140" s="85">
        <f t="shared" si="3"/>
        <v>1</v>
      </c>
      <c r="P140" s="86">
        <f t="shared" si="4"/>
        <v>0</v>
      </c>
      <c r="Q140" s="86"/>
      <c r="R140" s="86"/>
      <c r="S140" s="86"/>
      <c r="U140" s="20" t="str">
        <f>'Filing Information'!$O$2</f>
        <v>_0</v>
      </c>
      <c r="V140" t="e">
        <f>VLOOKUP('Add. Revenue Paid To Provider'!C141,'Filing Information'!$B$47:$C$102,2,0)</f>
        <v>#N/A</v>
      </c>
      <c r="W140">
        <f>IF('Add. Revenue Paid To Provider'!D141="Yes", 1, 0)</f>
        <v>0</v>
      </c>
      <c r="X140">
        <f>IF('Add. Revenue Paid To Provider'!E141="Yes", 1, 0)</f>
        <v>0</v>
      </c>
      <c r="Y140">
        <f>IF('Add. Revenue Paid To Provider'!F141="Yes", 1, 0)</f>
        <v>0</v>
      </c>
      <c r="Z140" s="7">
        <f>'Add. Revenue Paid To Provider'!G141</f>
        <v>0</v>
      </c>
      <c r="AA140" s="7">
        <f>'Add. Revenue Paid To Provider'!H141</f>
        <v>0</v>
      </c>
      <c r="AB140">
        <f>'Add. Revenue Paid To Provider'!P141</f>
        <v>0</v>
      </c>
      <c r="AC140" t="e">
        <f>VLOOKUP('Add. Revenue Paid To Provider'!K141, $R$63:$S$72, 2,0)</f>
        <v>#N/A</v>
      </c>
      <c r="AD140">
        <f>'Add. Revenue Paid To Provider'!L141</f>
        <v>0</v>
      </c>
    </row>
    <row r="141" spans="3:30" x14ac:dyDescent="0.25">
      <c r="C141" s="72"/>
      <c r="D141" s="102"/>
      <c r="E141" s="102"/>
      <c r="F141" s="102"/>
      <c r="G141" s="73"/>
      <c r="H141" s="73"/>
      <c r="I141" s="73"/>
      <c r="J141" s="74"/>
      <c r="K141" s="77"/>
      <c r="L141" s="77"/>
      <c r="O141" s="85">
        <f t="shared" si="3"/>
        <v>1</v>
      </c>
      <c r="P141" s="86">
        <f t="shared" si="4"/>
        <v>0</v>
      </c>
      <c r="Q141" s="86"/>
      <c r="R141" s="86"/>
      <c r="S141" s="86"/>
      <c r="U141" s="20" t="str">
        <f>'Filing Information'!$O$2</f>
        <v>_0</v>
      </c>
      <c r="V141" t="e">
        <f>VLOOKUP('Add. Revenue Paid To Provider'!C142,'Filing Information'!$B$47:$C$102,2,0)</f>
        <v>#N/A</v>
      </c>
      <c r="W141">
        <f>IF('Add. Revenue Paid To Provider'!D142="Yes", 1, 0)</f>
        <v>0</v>
      </c>
      <c r="X141">
        <f>IF('Add. Revenue Paid To Provider'!E142="Yes", 1, 0)</f>
        <v>0</v>
      </c>
      <c r="Y141">
        <f>IF('Add. Revenue Paid To Provider'!F142="Yes", 1, 0)</f>
        <v>0</v>
      </c>
      <c r="Z141" s="7">
        <f>'Add. Revenue Paid To Provider'!G142</f>
        <v>0</v>
      </c>
      <c r="AA141" s="7">
        <f>'Add. Revenue Paid To Provider'!H142</f>
        <v>0</v>
      </c>
      <c r="AB141">
        <f>'Add. Revenue Paid To Provider'!P142</f>
        <v>0</v>
      </c>
      <c r="AC141" t="e">
        <f>VLOOKUP('Add. Revenue Paid To Provider'!K142, $R$63:$S$72, 2,0)</f>
        <v>#N/A</v>
      </c>
      <c r="AD141">
        <f>'Add. Revenue Paid To Provider'!L142</f>
        <v>0</v>
      </c>
    </row>
    <row r="142" spans="3:30" x14ac:dyDescent="0.25">
      <c r="C142" s="72"/>
      <c r="D142" s="102"/>
      <c r="E142" s="102"/>
      <c r="F142" s="102"/>
      <c r="G142" s="73"/>
      <c r="H142" s="73"/>
      <c r="I142" s="73"/>
      <c r="J142" s="74"/>
      <c r="K142" s="77"/>
      <c r="L142" s="77"/>
      <c r="O142" s="85">
        <f t="shared" si="3"/>
        <v>1</v>
      </c>
      <c r="P142" s="86">
        <f t="shared" si="4"/>
        <v>0</v>
      </c>
      <c r="Q142" s="86"/>
      <c r="R142" s="86"/>
      <c r="S142" s="86"/>
      <c r="U142" s="20" t="str">
        <f>'Filing Information'!$O$2</f>
        <v>_0</v>
      </c>
      <c r="V142" t="e">
        <f>VLOOKUP('Add. Revenue Paid To Provider'!C143,'Filing Information'!$B$47:$C$102,2,0)</f>
        <v>#N/A</v>
      </c>
      <c r="W142">
        <f>IF('Add. Revenue Paid To Provider'!D143="Yes", 1, 0)</f>
        <v>0</v>
      </c>
      <c r="X142">
        <f>IF('Add. Revenue Paid To Provider'!E143="Yes", 1, 0)</f>
        <v>0</v>
      </c>
      <c r="Y142">
        <f>IF('Add. Revenue Paid To Provider'!F143="Yes", 1, 0)</f>
        <v>0</v>
      </c>
      <c r="Z142" s="7">
        <f>'Add. Revenue Paid To Provider'!G143</f>
        <v>0</v>
      </c>
      <c r="AA142" s="7">
        <f>'Add. Revenue Paid To Provider'!H143</f>
        <v>0</v>
      </c>
      <c r="AB142">
        <f>'Add. Revenue Paid To Provider'!P143</f>
        <v>0</v>
      </c>
      <c r="AC142" t="e">
        <f>VLOOKUP('Add. Revenue Paid To Provider'!K143, $R$63:$S$72, 2,0)</f>
        <v>#N/A</v>
      </c>
      <c r="AD142">
        <f>'Add. Revenue Paid To Provider'!L143</f>
        <v>0</v>
      </c>
    </row>
    <row r="143" spans="3:30" x14ac:dyDescent="0.25">
      <c r="C143" s="72"/>
      <c r="D143" s="102"/>
      <c r="E143" s="102"/>
      <c r="F143" s="102"/>
      <c r="G143" s="73"/>
      <c r="H143" s="73"/>
      <c r="I143" s="73"/>
      <c r="J143" s="74"/>
      <c r="K143" s="77"/>
      <c r="L143" s="77"/>
      <c r="O143" s="85">
        <f t="shared" si="3"/>
        <v>1</v>
      </c>
      <c r="P143" s="86">
        <f t="shared" si="4"/>
        <v>0</v>
      </c>
      <c r="Q143" s="86"/>
      <c r="R143" s="86"/>
      <c r="S143" s="86"/>
      <c r="U143" s="20" t="str">
        <f>'Filing Information'!$O$2</f>
        <v>_0</v>
      </c>
      <c r="V143" t="e">
        <f>VLOOKUP('Add. Revenue Paid To Provider'!C144,'Filing Information'!$B$47:$C$102,2,0)</f>
        <v>#N/A</v>
      </c>
      <c r="W143">
        <f>IF('Add. Revenue Paid To Provider'!D144="Yes", 1, 0)</f>
        <v>0</v>
      </c>
      <c r="X143">
        <f>IF('Add. Revenue Paid To Provider'!E144="Yes", 1, 0)</f>
        <v>0</v>
      </c>
      <c r="Y143">
        <f>IF('Add. Revenue Paid To Provider'!F144="Yes", 1, 0)</f>
        <v>0</v>
      </c>
      <c r="Z143" s="7">
        <f>'Add. Revenue Paid To Provider'!G144</f>
        <v>0</v>
      </c>
      <c r="AA143" s="7">
        <f>'Add. Revenue Paid To Provider'!H144</f>
        <v>0</v>
      </c>
      <c r="AB143">
        <f>'Add. Revenue Paid To Provider'!P144</f>
        <v>0</v>
      </c>
      <c r="AC143" t="e">
        <f>VLOOKUP('Add. Revenue Paid To Provider'!K144, $R$63:$S$72, 2,0)</f>
        <v>#N/A</v>
      </c>
      <c r="AD143">
        <f>'Add. Revenue Paid To Provider'!L144</f>
        <v>0</v>
      </c>
    </row>
    <row r="144" spans="3:30" x14ac:dyDescent="0.25">
      <c r="C144" s="72"/>
      <c r="D144" s="102"/>
      <c r="E144" s="102"/>
      <c r="F144" s="102"/>
      <c r="G144" s="73"/>
      <c r="H144" s="73"/>
      <c r="I144" s="73"/>
      <c r="J144" s="74"/>
      <c r="K144" s="77"/>
      <c r="L144" s="77"/>
      <c r="O144" s="85">
        <f t="shared" si="3"/>
        <v>1</v>
      </c>
      <c r="P144" s="86">
        <f t="shared" si="4"/>
        <v>0</v>
      </c>
      <c r="Q144" s="86"/>
      <c r="R144" s="86"/>
      <c r="S144" s="86"/>
      <c r="U144" s="20" t="str">
        <f>'Filing Information'!$O$2</f>
        <v>_0</v>
      </c>
      <c r="V144" t="e">
        <f>VLOOKUP('Add. Revenue Paid To Provider'!C145,'Filing Information'!$B$47:$C$102,2,0)</f>
        <v>#N/A</v>
      </c>
      <c r="W144">
        <f>IF('Add. Revenue Paid To Provider'!D145="Yes", 1, 0)</f>
        <v>0</v>
      </c>
      <c r="X144">
        <f>IF('Add. Revenue Paid To Provider'!E145="Yes", 1, 0)</f>
        <v>0</v>
      </c>
      <c r="Y144">
        <f>IF('Add. Revenue Paid To Provider'!F145="Yes", 1, 0)</f>
        <v>0</v>
      </c>
      <c r="Z144" s="7">
        <f>'Add. Revenue Paid To Provider'!G145</f>
        <v>0</v>
      </c>
      <c r="AA144" s="7">
        <f>'Add. Revenue Paid To Provider'!H145</f>
        <v>0</v>
      </c>
      <c r="AB144">
        <f>'Add. Revenue Paid To Provider'!P145</f>
        <v>0</v>
      </c>
      <c r="AC144" t="e">
        <f>VLOOKUP('Add. Revenue Paid To Provider'!K145, $R$63:$S$72, 2,0)</f>
        <v>#N/A</v>
      </c>
      <c r="AD144">
        <f>'Add. Revenue Paid To Provider'!L145</f>
        <v>0</v>
      </c>
    </row>
    <row r="145" spans="3:30" x14ac:dyDescent="0.25">
      <c r="C145" s="72"/>
      <c r="D145" s="102"/>
      <c r="E145" s="102"/>
      <c r="F145" s="102"/>
      <c r="G145" s="73"/>
      <c r="H145" s="73"/>
      <c r="I145" s="73"/>
      <c r="J145" s="74"/>
      <c r="K145" s="77"/>
      <c r="L145" s="77"/>
      <c r="O145" s="85">
        <f t="shared" si="3"/>
        <v>1</v>
      </c>
      <c r="P145" s="86">
        <f t="shared" si="4"/>
        <v>0</v>
      </c>
      <c r="Q145" s="86"/>
      <c r="R145" s="86"/>
      <c r="S145" s="86"/>
      <c r="U145" s="20" t="str">
        <f>'Filing Information'!$O$2</f>
        <v>_0</v>
      </c>
      <c r="V145" t="e">
        <f>VLOOKUP('Add. Revenue Paid To Provider'!C146,'Filing Information'!$B$47:$C$102,2,0)</f>
        <v>#N/A</v>
      </c>
      <c r="W145">
        <f>IF('Add. Revenue Paid To Provider'!D146="Yes", 1, 0)</f>
        <v>0</v>
      </c>
      <c r="X145">
        <f>IF('Add. Revenue Paid To Provider'!E146="Yes", 1, 0)</f>
        <v>0</v>
      </c>
      <c r="Y145">
        <f>IF('Add. Revenue Paid To Provider'!F146="Yes", 1, 0)</f>
        <v>0</v>
      </c>
      <c r="Z145" s="7">
        <f>'Add. Revenue Paid To Provider'!G146</f>
        <v>0</v>
      </c>
      <c r="AA145" s="7">
        <f>'Add. Revenue Paid To Provider'!H146</f>
        <v>0</v>
      </c>
      <c r="AB145">
        <f>'Add. Revenue Paid To Provider'!P146</f>
        <v>0</v>
      </c>
      <c r="AC145" t="e">
        <f>VLOOKUP('Add. Revenue Paid To Provider'!K146, $R$63:$S$72, 2,0)</f>
        <v>#N/A</v>
      </c>
      <c r="AD145">
        <f>'Add. Revenue Paid To Provider'!L146</f>
        <v>0</v>
      </c>
    </row>
    <row r="146" spans="3:30" x14ac:dyDescent="0.25">
      <c r="C146" s="72"/>
      <c r="D146" s="102"/>
      <c r="E146" s="102"/>
      <c r="F146" s="102"/>
      <c r="G146" s="73"/>
      <c r="H146" s="73"/>
      <c r="I146" s="73"/>
      <c r="J146" s="74"/>
      <c r="K146" s="77"/>
      <c r="L146" s="77"/>
      <c r="O146" s="85">
        <f t="shared" si="3"/>
        <v>1</v>
      </c>
      <c r="P146" s="86">
        <f t="shared" si="4"/>
        <v>0</v>
      </c>
      <c r="Q146" s="86"/>
      <c r="R146" s="86"/>
      <c r="S146" s="86"/>
      <c r="U146" s="20" t="str">
        <f>'Filing Information'!$O$2</f>
        <v>_0</v>
      </c>
      <c r="V146" t="e">
        <f>VLOOKUP('Add. Revenue Paid To Provider'!C147,'Filing Information'!$B$47:$C$102,2,0)</f>
        <v>#N/A</v>
      </c>
      <c r="W146">
        <f>IF('Add. Revenue Paid To Provider'!D147="Yes", 1, 0)</f>
        <v>0</v>
      </c>
      <c r="X146">
        <f>IF('Add. Revenue Paid To Provider'!E147="Yes", 1, 0)</f>
        <v>0</v>
      </c>
      <c r="Y146">
        <f>IF('Add. Revenue Paid To Provider'!F147="Yes", 1, 0)</f>
        <v>0</v>
      </c>
      <c r="Z146" s="7">
        <f>'Add. Revenue Paid To Provider'!G147</f>
        <v>0</v>
      </c>
      <c r="AA146" s="7">
        <f>'Add. Revenue Paid To Provider'!H147</f>
        <v>0</v>
      </c>
      <c r="AB146">
        <f>'Add. Revenue Paid To Provider'!P147</f>
        <v>0</v>
      </c>
      <c r="AC146" t="e">
        <f>VLOOKUP('Add. Revenue Paid To Provider'!K147, $R$63:$S$72, 2,0)</f>
        <v>#N/A</v>
      </c>
      <c r="AD146">
        <f>'Add. Revenue Paid To Provider'!L147</f>
        <v>0</v>
      </c>
    </row>
    <row r="147" spans="3:30" x14ac:dyDescent="0.25">
      <c r="C147" s="72"/>
      <c r="D147" s="102"/>
      <c r="E147" s="102"/>
      <c r="F147" s="102"/>
      <c r="G147" s="73"/>
      <c r="H147" s="73"/>
      <c r="I147" s="73"/>
      <c r="J147" s="74"/>
      <c r="K147" s="77"/>
      <c r="L147" s="77"/>
      <c r="O147" s="85">
        <f t="shared" si="3"/>
        <v>1</v>
      </c>
      <c r="P147" s="86">
        <f t="shared" si="4"/>
        <v>0</v>
      </c>
      <c r="Q147" s="86"/>
      <c r="R147" s="86"/>
      <c r="S147" s="86"/>
      <c r="U147" s="20" t="str">
        <f>'Filing Information'!$O$2</f>
        <v>_0</v>
      </c>
      <c r="V147" t="e">
        <f>VLOOKUP('Add. Revenue Paid To Provider'!C148,'Filing Information'!$B$47:$C$102,2,0)</f>
        <v>#N/A</v>
      </c>
      <c r="W147">
        <f>IF('Add. Revenue Paid To Provider'!D148="Yes", 1, 0)</f>
        <v>0</v>
      </c>
      <c r="X147">
        <f>IF('Add. Revenue Paid To Provider'!E148="Yes", 1, 0)</f>
        <v>0</v>
      </c>
      <c r="Y147">
        <f>IF('Add. Revenue Paid To Provider'!F148="Yes", 1, 0)</f>
        <v>0</v>
      </c>
      <c r="Z147" s="7">
        <f>'Add. Revenue Paid To Provider'!G148</f>
        <v>0</v>
      </c>
      <c r="AA147" s="7">
        <f>'Add. Revenue Paid To Provider'!H148</f>
        <v>0</v>
      </c>
      <c r="AB147">
        <f>'Add. Revenue Paid To Provider'!P148</f>
        <v>0</v>
      </c>
      <c r="AC147" t="e">
        <f>VLOOKUP('Add. Revenue Paid To Provider'!K148, $R$63:$S$72, 2,0)</f>
        <v>#N/A</v>
      </c>
      <c r="AD147">
        <f>'Add. Revenue Paid To Provider'!L148</f>
        <v>0</v>
      </c>
    </row>
    <row r="148" spans="3:30" x14ac:dyDescent="0.25">
      <c r="C148" s="72"/>
      <c r="D148" s="102"/>
      <c r="E148" s="102"/>
      <c r="F148" s="102"/>
      <c r="G148" s="73"/>
      <c r="H148" s="73"/>
      <c r="I148" s="73"/>
      <c r="J148" s="74"/>
      <c r="K148" s="77"/>
      <c r="L148" s="77"/>
      <c r="O148" s="85">
        <f t="shared" si="3"/>
        <v>1</v>
      </c>
      <c r="P148" s="86">
        <f t="shared" si="4"/>
        <v>0</v>
      </c>
      <c r="Q148" s="86"/>
      <c r="R148" s="86"/>
      <c r="S148" s="86"/>
      <c r="U148" s="20" t="str">
        <f>'Filing Information'!$O$2</f>
        <v>_0</v>
      </c>
      <c r="V148" t="e">
        <f>VLOOKUP('Add. Revenue Paid To Provider'!C149,'Filing Information'!$B$47:$C$102,2,0)</f>
        <v>#N/A</v>
      </c>
      <c r="W148">
        <f>IF('Add. Revenue Paid To Provider'!D149="Yes", 1, 0)</f>
        <v>0</v>
      </c>
      <c r="X148">
        <f>IF('Add. Revenue Paid To Provider'!E149="Yes", 1, 0)</f>
        <v>0</v>
      </c>
      <c r="Y148">
        <f>IF('Add. Revenue Paid To Provider'!F149="Yes", 1, 0)</f>
        <v>0</v>
      </c>
      <c r="Z148" s="7">
        <f>'Add. Revenue Paid To Provider'!G149</f>
        <v>0</v>
      </c>
      <c r="AA148" s="7">
        <f>'Add. Revenue Paid To Provider'!H149</f>
        <v>0</v>
      </c>
      <c r="AB148">
        <f>'Add. Revenue Paid To Provider'!P149</f>
        <v>0</v>
      </c>
      <c r="AC148" t="e">
        <f>VLOOKUP('Add. Revenue Paid To Provider'!K149, $R$63:$S$72, 2,0)</f>
        <v>#N/A</v>
      </c>
      <c r="AD148">
        <f>'Add. Revenue Paid To Provider'!L149</f>
        <v>0</v>
      </c>
    </row>
    <row r="149" spans="3:30" x14ac:dyDescent="0.25">
      <c r="C149" s="72"/>
      <c r="D149" s="102"/>
      <c r="E149" s="102"/>
      <c r="F149" s="102"/>
      <c r="G149" s="73"/>
      <c r="H149" s="73"/>
      <c r="I149" s="73"/>
      <c r="J149" s="74"/>
      <c r="K149" s="77"/>
      <c r="L149" s="77"/>
      <c r="O149" s="85">
        <f t="shared" si="3"/>
        <v>1</v>
      </c>
      <c r="P149" s="86">
        <f t="shared" si="4"/>
        <v>0</v>
      </c>
      <c r="Q149" s="86"/>
      <c r="R149" s="86"/>
      <c r="S149" s="86"/>
      <c r="U149" s="20" t="str">
        <f>'Filing Information'!$O$2</f>
        <v>_0</v>
      </c>
      <c r="V149" t="e">
        <f>VLOOKUP('Add. Revenue Paid To Provider'!C150,'Filing Information'!$B$47:$C$102,2,0)</f>
        <v>#N/A</v>
      </c>
      <c r="W149">
        <f>IF('Add. Revenue Paid To Provider'!D150="Yes", 1, 0)</f>
        <v>0</v>
      </c>
      <c r="X149">
        <f>IF('Add. Revenue Paid To Provider'!E150="Yes", 1, 0)</f>
        <v>0</v>
      </c>
      <c r="Y149">
        <f>IF('Add. Revenue Paid To Provider'!F150="Yes", 1, 0)</f>
        <v>0</v>
      </c>
      <c r="Z149" s="7">
        <f>'Add. Revenue Paid To Provider'!G150</f>
        <v>0</v>
      </c>
      <c r="AA149" s="7">
        <f>'Add. Revenue Paid To Provider'!H150</f>
        <v>0</v>
      </c>
      <c r="AB149">
        <f>'Add. Revenue Paid To Provider'!P150</f>
        <v>0</v>
      </c>
      <c r="AC149" t="e">
        <f>VLOOKUP('Add. Revenue Paid To Provider'!K150, $R$63:$S$72, 2,0)</f>
        <v>#N/A</v>
      </c>
      <c r="AD149">
        <f>'Add. Revenue Paid To Provider'!L150</f>
        <v>0</v>
      </c>
    </row>
    <row r="150" spans="3:30" x14ac:dyDescent="0.25">
      <c r="C150" s="72"/>
      <c r="D150" s="102"/>
      <c r="E150" s="102"/>
      <c r="F150" s="102"/>
      <c r="G150" s="73"/>
      <c r="H150" s="73"/>
      <c r="I150" s="73"/>
      <c r="J150" s="74"/>
      <c r="K150" s="77"/>
      <c r="L150" s="77"/>
      <c r="O150" s="85">
        <f t="shared" si="3"/>
        <v>1</v>
      </c>
      <c r="P150" s="86">
        <f t="shared" si="4"/>
        <v>0</v>
      </c>
      <c r="Q150" s="86"/>
      <c r="R150" s="86"/>
      <c r="S150" s="86"/>
      <c r="U150" s="20" t="str">
        <f>'Filing Information'!$O$2</f>
        <v>_0</v>
      </c>
      <c r="V150" t="e">
        <f>VLOOKUP('Add. Revenue Paid To Provider'!C151,'Filing Information'!$B$47:$C$102,2,0)</f>
        <v>#N/A</v>
      </c>
      <c r="W150">
        <f>IF('Add. Revenue Paid To Provider'!D151="Yes", 1, 0)</f>
        <v>0</v>
      </c>
      <c r="X150">
        <f>IF('Add. Revenue Paid To Provider'!E151="Yes", 1, 0)</f>
        <v>0</v>
      </c>
      <c r="Y150">
        <f>IF('Add. Revenue Paid To Provider'!F151="Yes", 1, 0)</f>
        <v>0</v>
      </c>
      <c r="Z150" s="7">
        <f>'Add. Revenue Paid To Provider'!G151</f>
        <v>0</v>
      </c>
      <c r="AA150" s="7">
        <f>'Add. Revenue Paid To Provider'!H151</f>
        <v>0</v>
      </c>
      <c r="AB150">
        <f>'Add. Revenue Paid To Provider'!P151</f>
        <v>0</v>
      </c>
      <c r="AC150" t="e">
        <f>VLOOKUP('Add. Revenue Paid To Provider'!K151, $R$63:$S$72, 2,0)</f>
        <v>#N/A</v>
      </c>
      <c r="AD150">
        <f>'Add. Revenue Paid To Provider'!L151</f>
        <v>0</v>
      </c>
    </row>
    <row r="151" spans="3:30" x14ac:dyDescent="0.25">
      <c r="C151" s="72"/>
      <c r="D151" s="102"/>
      <c r="E151" s="102"/>
      <c r="F151" s="102"/>
      <c r="G151" s="73"/>
      <c r="H151" s="73"/>
      <c r="I151" s="73"/>
      <c r="J151" s="74"/>
      <c r="K151" s="77"/>
      <c r="L151" s="77"/>
      <c r="O151" s="85">
        <f t="shared" si="3"/>
        <v>1</v>
      </c>
      <c r="P151" s="86">
        <f t="shared" si="4"/>
        <v>0</v>
      </c>
      <c r="Q151" s="86"/>
      <c r="R151" s="86"/>
      <c r="S151" s="86"/>
      <c r="U151" s="20" t="str">
        <f>'Filing Information'!$O$2</f>
        <v>_0</v>
      </c>
      <c r="V151" t="e">
        <f>VLOOKUP('Add. Revenue Paid To Provider'!C152,'Filing Information'!$B$47:$C$102,2,0)</f>
        <v>#N/A</v>
      </c>
      <c r="W151">
        <f>IF('Add. Revenue Paid To Provider'!D152="Yes", 1, 0)</f>
        <v>0</v>
      </c>
      <c r="X151">
        <f>IF('Add. Revenue Paid To Provider'!E152="Yes", 1, 0)</f>
        <v>0</v>
      </c>
      <c r="Y151">
        <f>IF('Add. Revenue Paid To Provider'!F152="Yes", 1, 0)</f>
        <v>0</v>
      </c>
      <c r="Z151" s="7">
        <f>'Add. Revenue Paid To Provider'!G152</f>
        <v>0</v>
      </c>
      <c r="AA151" s="7">
        <f>'Add. Revenue Paid To Provider'!H152</f>
        <v>0</v>
      </c>
      <c r="AB151">
        <f>'Add. Revenue Paid To Provider'!P152</f>
        <v>0</v>
      </c>
      <c r="AC151" t="e">
        <f>VLOOKUP('Add. Revenue Paid To Provider'!K152, $R$63:$S$72, 2,0)</f>
        <v>#N/A</v>
      </c>
      <c r="AD151">
        <f>'Add. Revenue Paid To Provider'!L152</f>
        <v>0</v>
      </c>
    </row>
    <row r="152" spans="3:30" x14ac:dyDescent="0.25">
      <c r="C152" s="72"/>
      <c r="D152" s="102"/>
      <c r="E152" s="102"/>
      <c r="F152" s="102"/>
      <c r="G152" s="73"/>
      <c r="H152" s="73"/>
      <c r="I152" s="73"/>
      <c r="J152" s="74"/>
      <c r="K152" s="77"/>
      <c r="L152" s="77"/>
      <c r="O152" s="85">
        <f t="shared" si="3"/>
        <v>1</v>
      </c>
      <c r="P152" s="86">
        <f t="shared" si="4"/>
        <v>0</v>
      </c>
      <c r="Q152" s="86"/>
      <c r="R152" s="86"/>
      <c r="S152" s="86"/>
      <c r="U152" s="20" t="str">
        <f>'Filing Information'!$O$2</f>
        <v>_0</v>
      </c>
      <c r="V152" t="e">
        <f>VLOOKUP('Add. Revenue Paid To Provider'!C153,'Filing Information'!$B$47:$C$102,2,0)</f>
        <v>#N/A</v>
      </c>
      <c r="W152">
        <f>IF('Add. Revenue Paid To Provider'!D153="Yes", 1, 0)</f>
        <v>0</v>
      </c>
      <c r="X152">
        <f>IF('Add. Revenue Paid To Provider'!E153="Yes", 1, 0)</f>
        <v>0</v>
      </c>
      <c r="Y152">
        <f>IF('Add. Revenue Paid To Provider'!F153="Yes", 1, 0)</f>
        <v>0</v>
      </c>
      <c r="Z152" s="7">
        <f>'Add. Revenue Paid To Provider'!G153</f>
        <v>0</v>
      </c>
      <c r="AA152" s="7">
        <f>'Add. Revenue Paid To Provider'!H153</f>
        <v>0</v>
      </c>
      <c r="AB152">
        <f>'Add. Revenue Paid To Provider'!P153</f>
        <v>0</v>
      </c>
      <c r="AC152" t="e">
        <f>VLOOKUP('Add. Revenue Paid To Provider'!K153, $R$63:$S$72, 2,0)</f>
        <v>#N/A</v>
      </c>
      <c r="AD152">
        <f>'Add. Revenue Paid To Provider'!L153</f>
        <v>0</v>
      </c>
    </row>
    <row r="153" spans="3:30" x14ac:dyDescent="0.25">
      <c r="C153" s="72"/>
      <c r="D153" s="102"/>
      <c r="E153" s="102"/>
      <c r="F153" s="102"/>
      <c r="G153" s="73"/>
      <c r="H153" s="73"/>
      <c r="I153" s="73"/>
      <c r="J153" s="74"/>
      <c r="K153" s="77"/>
      <c r="L153" s="77"/>
      <c r="O153" s="85">
        <f t="shared" si="3"/>
        <v>1</v>
      </c>
      <c r="P153" s="86">
        <f t="shared" si="4"/>
        <v>0</v>
      </c>
      <c r="Q153" s="86"/>
      <c r="R153" s="86"/>
      <c r="S153" s="86"/>
      <c r="U153" s="20" t="str">
        <f>'Filing Information'!$O$2</f>
        <v>_0</v>
      </c>
      <c r="V153" t="e">
        <f>VLOOKUP('Add. Revenue Paid To Provider'!C154,'Filing Information'!$B$47:$C$102,2,0)</f>
        <v>#N/A</v>
      </c>
      <c r="W153">
        <f>IF('Add. Revenue Paid To Provider'!D154="Yes", 1, 0)</f>
        <v>0</v>
      </c>
      <c r="X153">
        <f>IF('Add. Revenue Paid To Provider'!E154="Yes", 1, 0)</f>
        <v>0</v>
      </c>
      <c r="Y153">
        <f>IF('Add. Revenue Paid To Provider'!F154="Yes", 1, 0)</f>
        <v>0</v>
      </c>
      <c r="Z153" s="7">
        <f>'Add. Revenue Paid To Provider'!G154</f>
        <v>0</v>
      </c>
      <c r="AA153" s="7">
        <f>'Add. Revenue Paid To Provider'!H154</f>
        <v>0</v>
      </c>
      <c r="AB153">
        <f>'Add. Revenue Paid To Provider'!P154</f>
        <v>0</v>
      </c>
      <c r="AC153" t="e">
        <f>VLOOKUP('Add. Revenue Paid To Provider'!K154, $R$63:$S$72, 2,0)</f>
        <v>#N/A</v>
      </c>
      <c r="AD153">
        <f>'Add. Revenue Paid To Provider'!L154</f>
        <v>0</v>
      </c>
    </row>
    <row r="154" spans="3:30" x14ac:dyDescent="0.25">
      <c r="C154" s="72"/>
      <c r="D154" s="102"/>
      <c r="E154" s="102"/>
      <c r="F154" s="102"/>
      <c r="G154" s="73"/>
      <c r="H154" s="73"/>
      <c r="I154" s="73"/>
      <c r="J154" s="74"/>
      <c r="K154" s="77"/>
      <c r="L154" s="77"/>
      <c r="O154" s="85">
        <f t="shared" ref="O154:O205" si="5">DATEDIF(G154,H154,"M") + 1</f>
        <v>1</v>
      </c>
      <c r="P154" s="86">
        <f t="shared" ref="P154:P205" si="6">IF(I154="Annual", J154, (O154*J154))</f>
        <v>0</v>
      </c>
      <c r="Q154" s="86"/>
      <c r="R154" s="86"/>
      <c r="S154" s="86"/>
      <c r="U154" s="20" t="str">
        <f>'Filing Information'!$O$2</f>
        <v>_0</v>
      </c>
      <c r="V154" t="e">
        <f>VLOOKUP('Add. Revenue Paid To Provider'!C155,'Filing Information'!$B$47:$C$102,2,0)</f>
        <v>#N/A</v>
      </c>
      <c r="W154">
        <f>IF('Add. Revenue Paid To Provider'!D155="Yes", 1, 0)</f>
        <v>0</v>
      </c>
      <c r="X154">
        <f>IF('Add. Revenue Paid To Provider'!E155="Yes", 1, 0)</f>
        <v>0</v>
      </c>
      <c r="Y154">
        <f>IF('Add. Revenue Paid To Provider'!F155="Yes", 1, 0)</f>
        <v>0</v>
      </c>
      <c r="Z154" s="7">
        <f>'Add. Revenue Paid To Provider'!G155</f>
        <v>0</v>
      </c>
      <c r="AA154" s="7">
        <f>'Add. Revenue Paid To Provider'!H155</f>
        <v>0</v>
      </c>
      <c r="AB154">
        <f>'Add. Revenue Paid To Provider'!P155</f>
        <v>0</v>
      </c>
      <c r="AC154" t="e">
        <f>VLOOKUP('Add. Revenue Paid To Provider'!K155, $R$63:$S$72, 2,0)</f>
        <v>#N/A</v>
      </c>
      <c r="AD154">
        <f>'Add. Revenue Paid To Provider'!L155</f>
        <v>0</v>
      </c>
    </row>
    <row r="155" spans="3:30" x14ac:dyDescent="0.25">
      <c r="C155" s="72"/>
      <c r="D155" s="102"/>
      <c r="E155" s="102"/>
      <c r="F155" s="102"/>
      <c r="G155" s="73"/>
      <c r="H155" s="73"/>
      <c r="I155" s="73"/>
      <c r="J155" s="74"/>
      <c r="K155" s="77"/>
      <c r="L155" s="77"/>
      <c r="O155" s="85">
        <f t="shared" si="5"/>
        <v>1</v>
      </c>
      <c r="P155" s="86">
        <f t="shared" si="6"/>
        <v>0</v>
      </c>
      <c r="Q155" s="86"/>
      <c r="R155" s="86"/>
      <c r="S155" s="86"/>
      <c r="U155" s="20" t="str">
        <f>'Filing Information'!$O$2</f>
        <v>_0</v>
      </c>
      <c r="V155" t="e">
        <f>VLOOKUP('Add. Revenue Paid To Provider'!C156,'Filing Information'!$B$47:$C$102,2,0)</f>
        <v>#N/A</v>
      </c>
      <c r="W155">
        <f>IF('Add. Revenue Paid To Provider'!D156="Yes", 1, 0)</f>
        <v>0</v>
      </c>
      <c r="X155">
        <f>IF('Add. Revenue Paid To Provider'!E156="Yes", 1, 0)</f>
        <v>0</v>
      </c>
      <c r="Y155">
        <f>IF('Add. Revenue Paid To Provider'!F156="Yes", 1, 0)</f>
        <v>0</v>
      </c>
      <c r="Z155" s="7">
        <f>'Add. Revenue Paid To Provider'!G156</f>
        <v>0</v>
      </c>
      <c r="AA155" s="7">
        <f>'Add. Revenue Paid To Provider'!H156</f>
        <v>0</v>
      </c>
      <c r="AB155">
        <f>'Add. Revenue Paid To Provider'!P156</f>
        <v>0</v>
      </c>
      <c r="AC155" t="e">
        <f>VLOOKUP('Add. Revenue Paid To Provider'!K156, $R$63:$S$72, 2,0)</f>
        <v>#N/A</v>
      </c>
      <c r="AD155">
        <f>'Add. Revenue Paid To Provider'!L156</f>
        <v>0</v>
      </c>
    </row>
    <row r="156" spans="3:30" x14ac:dyDescent="0.25">
      <c r="C156" s="72"/>
      <c r="D156" s="102"/>
      <c r="E156" s="102"/>
      <c r="F156" s="102"/>
      <c r="G156" s="73"/>
      <c r="H156" s="73"/>
      <c r="I156" s="73"/>
      <c r="J156" s="74"/>
      <c r="K156" s="77"/>
      <c r="L156" s="77"/>
      <c r="O156" s="85">
        <f t="shared" si="5"/>
        <v>1</v>
      </c>
      <c r="P156" s="86">
        <f t="shared" si="6"/>
        <v>0</v>
      </c>
      <c r="Q156" s="86"/>
      <c r="R156" s="86"/>
      <c r="S156" s="86"/>
      <c r="U156" s="20" t="str">
        <f>'Filing Information'!$O$2</f>
        <v>_0</v>
      </c>
      <c r="V156" t="e">
        <f>VLOOKUP('Add. Revenue Paid To Provider'!C157,'Filing Information'!$B$47:$C$102,2,0)</f>
        <v>#N/A</v>
      </c>
      <c r="W156">
        <f>IF('Add. Revenue Paid To Provider'!D157="Yes", 1, 0)</f>
        <v>0</v>
      </c>
      <c r="X156">
        <f>IF('Add. Revenue Paid To Provider'!E157="Yes", 1, 0)</f>
        <v>0</v>
      </c>
      <c r="Y156">
        <f>IF('Add. Revenue Paid To Provider'!F157="Yes", 1, 0)</f>
        <v>0</v>
      </c>
      <c r="Z156" s="7">
        <f>'Add. Revenue Paid To Provider'!G157</f>
        <v>0</v>
      </c>
      <c r="AA156" s="7">
        <f>'Add. Revenue Paid To Provider'!H157</f>
        <v>0</v>
      </c>
      <c r="AB156">
        <f>'Add. Revenue Paid To Provider'!P157</f>
        <v>0</v>
      </c>
      <c r="AC156" t="e">
        <f>VLOOKUP('Add. Revenue Paid To Provider'!K157, $R$63:$S$72, 2,0)</f>
        <v>#N/A</v>
      </c>
      <c r="AD156">
        <f>'Add. Revenue Paid To Provider'!L157</f>
        <v>0</v>
      </c>
    </row>
    <row r="157" spans="3:30" x14ac:dyDescent="0.25">
      <c r="C157" s="72"/>
      <c r="D157" s="102"/>
      <c r="E157" s="102"/>
      <c r="F157" s="102"/>
      <c r="G157" s="73"/>
      <c r="H157" s="73"/>
      <c r="I157" s="73"/>
      <c r="J157" s="74"/>
      <c r="K157" s="77"/>
      <c r="L157" s="77"/>
      <c r="O157" s="85">
        <f t="shared" si="5"/>
        <v>1</v>
      </c>
      <c r="P157" s="86">
        <f t="shared" si="6"/>
        <v>0</v>
      </c>
      <c r="Q157" s="86"/>
      <c r="R157" s="86"/>
      <c r="S157" s="86"/>
      <c r="U157" s="20" t="str">
        <f>'Filing Information'!$O$2</f>
        <v>_0</v>
      </c>
      <c r="V157" t="e">
        <f>VLOOKUP('Add. Revenue Paid To Provider'!C158,'Filing Information'!$B$47:$C$102,2,0)</f>
        <v>#N/A</v>
      </c>
      <c r="W157">
        <f>IF('Add. Revenue Paid To Provider'!D158="Yes", 1, 0)</f>
        <v>0</v>
      </c>
      <c r="X157">
        <f>IF('Add. Revenue Paid To Provider'!E158="Yes", 1, 0)</f>
        <v>0</v>
      </c>
      <c r="Y157">
        <f>IF('Add. Revenue Paid To Provider'!F158="Yes", 1, 0)</f>
        <v>0</v>
      </c>
      <c r="Z157" s="7">
        <f>'Add. Revenue Paid To Provider'!G158</f>
        <v>0</v>
      </c>
      <c r="AA157" s="7">
        <f>'Add. Revenue Paid To Provider'!H158</f>
        <v>0</v>
      </c>
      <c r="AB157">
        <f>'Add. Revenue Paid To Provider'!P158</f>
        <v>0</v>
      </c>
      <c r="AC157" t="e">
        <f>VLOOKUP('Add. Revenue Paid To Provider'!K158, $R$63:$S$72, 2,0)</f>
        <v>#N/A</v>
      </c>
      <c r="AD157">
        <f>'Add. Revenue Paid To Provider'!L158</f>
        <v>0</v>
      </c>
    </row>
    <row r="158" spans="3:30" x14ac:dyDescent="0.25">
      <c r="C158" s="72"/>
      <c r="D158" s="102"/>
      <c r="E158" s="102"/>
      <c r="F158" s="102"/>
      <c r="G158" s="73"/>
      <c r="H158" s="73"/>
      <c r="I158" s="73"/>
      <c r="J158" s="74"/>
      <c r="K158" s="77"/>
      <c r="L158" s="77"/>
      <c r="O158" s="85">
        <f t="shared" si="5"/>
        <v>1</v>
      </c>
      <c r="P158" s="86">
        <f t="shared" si="6"/>
        <v>0</v>
      </c>
      <c r="Q158" s="86"/>
      <c r="R158" s="86"/>
      <c r="S158" s="86"/>
      <c r="U158" s="20" t="str">
        <f>'Filing Information'!$O$2</f>
        <v>_0</v>
      </c>
      <c r="V158" t="e">
        <f>VLOOKUP('Add. Revenue Paid To Provider'!C159,'Filing Information'!$B$47:$C$102,2,0)</f>
        <v>#N/A</v>
      </c>
      <c r="W158">
        <f>IF('Add. Revenue Paid To Provider'!D159="Yes", 1, 0)</f>
        <v>0</v>
      </c>
      <c r="X158">
        <f>IF('Add. Revenue Paid To Provider'!E159="Yes", 1, 0)</f>
        <v>0</v>
      </c>
      <c r="Y158">
        <f>IF('Add. Revenue Paid To Provider'!F159="Yes", 1, 0)</f>
        <v>0</v>
      </c>
      <c r="Z158" s="7">
        <f>'Add. Revenue Paid To Provider'!G159</f>
        <v>0</v>
      </c>
      <c r="AA158" s="7">
        <f>'Add. Revenue Paid To Provider'!H159</f>
        <v>0</v>
      </c>
      <c r="AB158">
        <f>'Add. Revenue Paid To Provider'!P159</f>
        <v>0</v>
      </c>
      <c r="AC158" t="e">
        <f>VLOOKUP('Add. Revenue Paid To Provider'!K159, $R$63:$S$72, 2,0)</f>
        <v>#N/A</v>
      </c>
      <c r="AD158">
        <f>'Add. Revenue Paid To Provider'!L159</f>
        <v>0</v>
      </c>
    </row>
    <row r="159" spans="3:30" x14ac:dyDescent="0.25">
      <c r="C159" s="72"/>
      <c r="D159" s="102"/>
      <c r="E159" s="102"/>
      <c r="F159" s="102"/>
      <c r="G159" s="73"/>
      <c r="H159" s="73"/>
      <c r="I159" s="73"/>
      <c r="J159" s="74"/>
      <c r="K159" s="77"/>
      <c r="L159" s="77"/>
      <c r="O159" s="85">
        <f t="shared" si="5"/>
        <v>1</v>
      </c>
      <c r="P159" s="86">
        <f t="shared" si="6"/>
        <v>0</v>
      </c>
      <c r="Q159" s="86"/>
      <c r="R159" s="86"/>
      <c r="S159" s="86"/>
      <c r="U159" s="20" t="str">
        <f>'Filing Information'!$O$2</f>
        <v>_0</v>
      </c>
      <c r="V159" t="e">
        <f>VLOOKUP('Add. Revenue Paid To Provider'!C160,'Filing Information'!$B$47:$C$102,2,0)</f>
        <v>#N/A</v>
      </c>
      <c r="W159">
        <f>IF('Add. Revenue Paid To Provider'!D160="Yes", 1, 0)</f>
        <v>0</v>
      </c>
      <c r="X159">
        <f>IF('Add. Revenue Paid To Provider'!E160="Yes", 1, 0)</f>
        <v>0</v>
      </c>
      <c r="Y159">
        <f>IF('Add. Revenue Paid To Provider'!F160="Yes", 1, 0)</f>
        <v>0</v>
      </c>
      <c r="Z159" s="7">
        <f>'Add. Revenue Paid To Provider'!G160</f>
        <v>0</v>
      </c>
      <c r="AA159" s="7">
        <f>'Add. Revenue Paid To Provider'!H160</f>
        <v>0</v>
      </c>
      <c r="AB159">
        <f>'Add. Revenue Paid To Provider'!P160</f>
        <v>0</v>
      </c>
      <c r="AC159" t="e">
        <f>VLOOKUP('Add. Revenue Paid To Provider'!K160, $R$63:$S$72, 2,0)</f>
        <v>#N/A</v>
      </c>
      <c r="AD159">
        <f>'Add. Revenue Paid To Provider'!L160</f>
        <v>0</v>
      </c>
    </row>
    <row r="160" spans="3:30" x14ac:dyDescent="0.25">
      <c r="C160" s="72"/>
      <c r="D160" s="102"/>
      <c r="E160" s="102"/>
      <c r="F160" s="102"/>
      <c r="G160" s="73"/>
      <c r="H160" s="73"/>
      <c r="I160" s="73"/>
      <c r="J160" s="74"/>
      <c r="K160" s="77"/>
      <c r="L160" s="77"/>
      <c r="O160" s="85">
        <f t="shared" si="5"/>
        <v>1</v>
      </c>
      <c r="P160" s="86">
        <f t="shared" si="6"/>
        <v>0</v>
      </c>
      <c r="Q160" s="86"/>
      <c r="R160" s="86"/>
      <c r="S160" s="86"/>
      <c r="U160" s="20" t="str">
        <f>'Filing Information'!$O$2</f>
        <v>_0</v>
      </c>
      <c r="V160" t="e">
        <f>VLOOKUP('Add. Revenue Paid To Provider'!C161,'Filing Information'!$B$47:$C$102,2,0)</f>
        <v>#N/A</v>
      </c>
      <c r="W160">
        <f>IF('Add. Revenue Paid To Provider'!D161="Yes", 1, 0)</f>
        <v>0</v>
      </c>
      <c r="X160">
        <f>IF('Add. Revenue Paid To Provider'!E161="Yes", 1, 0)</f>
        <v>0</v>
      </c>
      <c r="Y160">
        <f>IF('Add. Revenue Paid To Provider'!F161="Yes", 1, 0)</f>
        <v>0</v>
      </c>
      <c r="Z160" s="7">
        <f>'Add. Revenue Paid To Provider'!G161</f>
        <v>0</v>
      </c>
      <c r="AA160" s="7">
        <f>'Add. Revenue Paid To Provider'!H161</f>
        <v>0</v>
      </c>
      <c r="AB160">
        <f>'Add. Revenue Paid To Provider'!P161</f>
        <v>0</v>
      </c>
      <c r="AC160" t="e">
        <f>VLOOKUP('Add. Revenue Paid To Provider'!K161, $R$63:$S$72, 2,0)</f>
        <v>#N/A</v>
      </c>
      <c r="AD160">
        <f>'Add. Revenue Paid To Provider'!L161</f>
        <v>0</v>
      </c>
    </row>
    <row r="161" spans="3:30" x14ac:dyDescent="0.25">
      <c r="C161" s="72"/>
      <c r="D161" s="102"/>
      <c r="E161" s="102"/>
      <c r="F161" s="102"/>
      <c r="G161" s="73"/>
      <c r="H161" s="73"/>
      <c r="I161" s="73"/>
      <c r="J161" s="74"/>
      <c r="K161" s="77"/>
      <c r="L161" s="77"/>
      <c r="O161" s="85">
        <f t="shared" si="5"/>
        <v>1</v>
      </c>
      <c r="P161" s="86">
        <f t="shared" si="6"/>
        <v>0</v>
      </c>
      <c r="Q161" s="86"/>
      <c r="R161" s="86"/>
      <c r="S161" s="86"/>
      <c r="U161" s="20" t="str">
        <f>'Filing Information'!$O$2</f>
        <v>_0</v>
      </c>
      <c r="V161" t="e">
        <f>VLOOKUP('Add. Revenue Paid To Provider'!C162,'Filing Information'!$B$47:$C$102,2,0)</f>
        <v>#N/A</v>
      </c>
      <c r="W161">
        <f>IF('Add. Revenue Paid To Provider'!D162="Yes", 1, 0)</f>
        <v>0</v>
      </c>
      <c r="X161">
        <f>IF('Add. Revenue Paid To Provider'!E162="Yes", 1, 0)</f>
        <v>0</v>
      </c>
      <c r="Y161">
        <f>IF('Add. Revenue Paid To Provider'!F162="Yes", 1, 0)</f>
        <v>0</v>
      </c>
      <c r="Z161" s="7">
        <f>'Add. Revenue Paid To Provider'!G162</f>
        <v>0</v>
      </c>
      <c r="AA161" s="7">
        <f>'Add. Revenue Paid To Provider'!H162</f>
        <v>0</v>
      </c>
      <c r="AB161">
        <f>'Add. Revenue Paid To Provider'!P162</f>
        <v>0</v>
      </c>
      <c r="AC161" t="e">
        <f>VLOOKUP('Add. Revenue Paid To Provider'!K162, $R$63:$S$72, 2,0)</f>
        <v>#N/A</v>
      </c>
      <c r="AD161">
        <f>'Add. Revenue Paid To Provider'!L162</f>
        <v>0</v>
      </c>
    </row>
    <row r="162" spans="3:30" x14ac:dyDescent="0.25">
      <c r="C162" s="72"/>
      <c r="D162" s="102"/>
      <c r="E162" s="102"/>
      <c r="F162" s="102"/>
      <c r="G162" s="73"/>
      <c r="H162" s="73"/>
      <c r="I162" s="73"/>
      <c r="J162" s="74"/>
      <c r="K162" s="77"/>
      <c r="L162" s="77"/>
      <c r="O162" s="85">
        <f t="shared" si="5"/>
        <v>1</v>
      </c>
      <c r="P162" s="86">
        <f t="shared" si="6"/>
        <v>0</v>
      </c>
      <c r="Q162" s="86"/>
      <c r="R162" s="86"/>
      <c r="S162" s="86"/>
      <c r="U162" s="20" t="str">
        <f>'Filing Information'!$O$2</f>
        <v>_0</v>
      </c>
      <c r="V162" t="e">
        <f>VLOOKUP('Add. Revenue Paid To Provider'!C163,'Filing Information'!$B$47:$C$102,2,0)</f>
        <v>#N/A</v>
      </c>
      <c r="W162">
        <f>IF('Add. Revenue Paid To Provider'!D163="Yes", 1, 0)</f>
        <v>0</v>
      </c>
      <c r="X162">
        <f>IF('Add. Revenue Paid To Provider'!E163="Yes", 1, 0)</f>
        <v>0</v>
      </c>
      <c r="Y162">
        <f>IF('Add. Revenue Paid To Provider'!F163="Yes", 1, 0)</f>
        <v>0</v>
      </c>
      <c r="Z162" s="7">
        <f>'Add. Revenue Paid To Provider'!G163</f>
        <v>0</v>
      </c>
      <c r="AA162" s="7">
        <f>'Add. Revenue Paid To Provider'!H163</f>
        <v>0</v>
      </c>
      <c r="AB162">
        <f>'Add. Revenue Paid To Provider'!P163</f>
        <v>0</v>
      </c>
      <c r="AC162" t="e">
        <f>VLOOKUP('Add. Revenue Paid To Provider'!K163, $R$63:$S$72, 2,0)</f>
        <v>#N/A</v>
      </c>
      <c r="AD162">
        <f>'Add. Revenue Paid To Provider'!L163</f>
        <v>0</v>
      </c>
    </row>
    <row r="163" spans="3:30" x14ac:dyDescent="0.25">
      <c r="C163" s="72"/>
      <c r="D163" s="102"/>
      <c r="E163" s="102"/>
      <c r="F163" s="102"/>
      <c r="G163" s="73"/>
      <c r="H163" s="73"/>
      <c r="I163" s="73"/>
      <c r="J163" s="74"/>
      <c r="K163" s="77"/>
      <c r="L163" s="77"/>
      <c r="O163" s="85">
        <f t="shared" si="5"/>
        <v>1</v>
      </c>
      <c r="P163" s="86">
        <f t="shared" si="6"/>
        <v>0</v>
      </c>
      <c r="Q163" s="86"/>
      <c r="R163" s="86"/>
      <c r="S163" s="86"/>
      <c r="U163" s="20" t="str">
        <f>'Filing Information'!$O$2</f>
        <v>_0</v>
      </c>
      <c r="V163" t="e">
        <f>VLOOKUP('Add. Revenue Paid To Provider'!C164,'Filing Information'!$B$47:$C$102,2,0)</f>
        <v>#N/A</v>
      </c>
      <c r="W163">
        <f>IF('Add. Revenue Paid To Provider'!D164="Yes", 1, 0)</f>
        <v>0</v>
      </c>
      <c r="X163">
        <f>IF('Add. Revenue Paid To Provider'!E164="Yes", 1, 0)</f>
        <v>0</v>
      </c>
      <c r="Y163">
        <f>IF('Add. Revenue Paid To Provider'!F164="Yes", 1, 0)</f>
        <v>0</v>
      </c>
      <c r="Z163" s="7">
        <f>'Add. Revenue Paid To Provider'!G164</f>
        <v>0</v>
      </c>
      <c r="AA163" s="7">
        <f>'Add. Revenue Paid To Provider'!H164</f>
        <v>0</v>
      </c>
      <c r="AB163">
        <f>'Add. Revenue Paid To Provider'!P164</f>
        <v>0</v>
      </c>
      <c r="AC163" t="e">
        <f>VLOOKUP('Add. Revenue Paid To Provider'!K164, $R$63:$S$72, 2,0)</f>
        <v>#N/A</v>
      </c>
      <c r="AD163">
        <f>'Add. Revenue Paid To Provider'!L164</f>
        <v>0</v>
      </c>
    </row>
    <row r="164" spans="3:30" x14ac:dyDescent="0.25">
      <c r="C164" s="72"/>
      <c r="D164" s="102"/>
      <c r="E164" s="102"/>
      <c r="F164" s="102"/>
      <c r="G164" s="73"/>
      <c r="H164" s="73"/>
      <c r="I164" s="73"/>
      <c r="J164" s="74"/>
      <c r="K164" s="77"/>
      <c r="L164" s="77"/>
      <c r="O164" s="85">
        <f t="shared" si="5"/>
        <v>1</v>
      </c>
      <c r="P164" s="86">
        <f t="shared" si="6"/>
        <v>0</v>
      </c>
      <c r="Q164" s="86"/>
      <c r="R164" s="86"/>
      <c r="S164" s="86"/>
      <c r="U164" s="20" t="str">
        <f>'Filing Information'!$O$2</f>
        <v>_0</v>
      </c>
      <c r="V164" t="e">
        <f>VLOOKUP('Add. Revenue Paid To Provider'!C165,'Filing Information'!$B$47:$C$102,2,0)</f>
        <v>#N/A</v>
      </c>
      <c r="W164">
        <f>IF('Add. Revenue Paid To Provider'!D165="Yes", 1, 0)</f>
        <v>0</v>
      </c>
      <c r="X164">
        <f>IF('Add. Revenue Paid To Provider'!E165="Yes", 1, 0)</f>
        <v>0</v>
      </c>
      <c r="Y164">
        <f>IF('Add. Revenue Paid To Provider'!F165="Yes", 1, 0)</f>
        <v>0</v>
      </c>
      <c r="Z164" s="7">
        <f>'Add. Revenue Paid To Provider'!G165</f>
        <v>0</v>
      </c>
      <c r="AA164" s="7">
        <f>'Add. Revenue Paid To Provider'!H165</f>
        <v>0</v>
      </c>
      <c r="AB164">
        <f>'Add. Revenue Paid To Provider'!P165</f>
        <v>0</v>
      </c>
      <c r="AC164" t="e">
        <f>VLOOKUP('Add. Revenue Paid To Provider'!K165, $R$63:$S$72, 2,0)</f>
        <v>#N/A</v>
      </c>
      <c r="AD164">
        <f>'Add. Revenue Paid To Provider'!L165</f>
        <v>0</v>
      </c>
    </row>
    <row r="165" spans="3:30" x14ac:dyDescent="0.25">
      <c r="C165" s="72"/>
      <c r="D165" s="102"/>
      <c r="E165" s="102"/>
      <c r="F165" s="102"/>
      <c r="G165" s="73"/>
      <c r="H165" s="73"/>
      <c r="I165" s="73"/>
      <c r="J165" s="74"/>
      <c r="K165" s="77"/>
      <c r="L165" s="77"/>
      <c r="O165" s="85">
        <f t="shared" si="5"/>
        <v>1</v>
      </c>
      <c r="P165" s="86">
        <f t="shared" si="6"/>
        <v>0</v>
      </c>
      <c r="Q165" s="86"/>
      <c r="R165" s="86"/>
      <c r="S165" s="86"/>
      <c r="U165" s="20" t="str">
        <f>'Filing Information'!$O$2</f>
        <v>_0</v>
      </c>
      <c r="V165" t="e">
        <f>VLOOKUP('Add. Revenue Paid To Provider'!C166,'Filing Information'!$B$47:$C$102,2,0)</f>
        <v>#N/A</v>
      </c>
      <c r="W165">
        <f>IF('Add. Revenue Paid To Provider'!D166="Yes", 1, 0)</f>
        <v>0</v>
      </c>
      <c r="X165">
        <f>IF('Add. Revenue Paid To Provider'!E166="Yes", 1, 0)</f>
        <v>0</v>
      </c>
      <c r="Y165">
        <f>IF('Add. Revenue Paid To Provider'!F166="Yes", 1, 0)</f>
        <v>0</v>
      </c>
      <c r="Z165" s="7">
        <f>'Add. Revenue Paid To Provider'!G166</f>
        <v>0</v>
      </c>
      <c r="AA165" s="7">
        <f>'Add. Revenue Paid To Provider'!H166</f>
        <v>0</v>
      </c>
      <c r="AB165">
        <f>'Add. Revenue Paid To Provider'!P166</f>
        <v>0</v>
      </c>
      <c r="AC165" t="e">
        <f>VLOOKUP('Add. Revenue Paid To Provider'!K166, $R$63:$S$72, 2,0)</f>
        <v>#N/A</v>
      </c>
      <c r="AD165">
        <f>'Add. Revenue Paid To Provider'!L166</f>
        <v>0</v>
      </c>
    </row>
    <row r="166" spans="3:30" x14ac:dyDescent="0.25">
      <c r="C166" s="72"/>
      <c r="D166" s="102"/>
      <c r="E166" s="102"/>
      <c r="F166" s="102"/>
      <c r="G166" s="73"/>
      <c r="H166" s="73"/>
      <c r="I166" s="73"/>
      <c r="J166" s="74"/>
      <c r="K166" s="77"/>
      <c r="L166" s="77"/>
      <c r="O166" s="85">
        <f t="shared" si="5"/>
        <v>1</v>
      </c>
      <c r="P166" s="86">
        <f t="shared" si="6"/>
        <v>0</v>
      </c>
      <c r="Q166" s="86"/>
      <c r="R166" s="86"/>
      <c r="S166" s="86"/>
      <c r="U166" s="20" t="str">
        <f>'Filing Information'!$O$2</f>
        <v>_0</v>
      </c>
      <c r="V166" t="e">
        <f>VLOOKUP('Add. Revenue Paid To Provider'!C167,'Filing Information'!$B$47:$C$102,2,0)</f>
        <v>#N/A</v>
      </c>
      <c r="W166">
        <f>IF('Add. Revenue Paid To Provider'!D167="Yes", 1, 0)</f>
        <v>0</v>
      </c>
      <c r="X166">
        <f>IF('Add. Revenue Paid To Provider'!E167="Yes", 1, 0)</f>
        <v>0</v>
      </c>
      <c r="Y166">
        <f>IF('Add. Revenue Paid To Provider'!F167="Yes", 1, 0)</f>
        <v>0</v>
      </c>
      <c r="Z166" s="7">
        <f>'Add. Revenue Paid To Provider'!G167</f>
        <v>0</v>
      </c>
      <c r="AA166" s="7">
        <f>'Add. Revenue Paid To Provider'!H167</f>
        <v>0</v>
      </c>
      <c r="AB166">
        <f>'Add. Revenue Paid To Provider'!P167</f>
        <v>0</v>
      </c>
      <c r="AC166" t="e">
        <f>VLOOKUP('Add. Revenue Paid To Provider'!K167, $R$63:$S$72, 2,0)</f>
        <v>#N/A</v>
      </c>
      <c r="AD166">
        <f>'Add. Revenue Paid To Provider'!L167</f>
        <v>0</v>
      </c>
    </row>
    <row r="167" spans="3:30" x14ac:dyDescent="0.25">
      <c r="C167" s="72"/>
      <c r="D167" s="102"/>
      <c r="E167" s="102"/>
      <c r="F167" s="102"/>
      <c r="G167" s="73"/>
      <c r="H167" s="73"/>
      <c r="I167" s="73"/>
      <c r="J167" s="74"/>
      <c r="K167" s="77"/>
      <c r="L167" s="77"/>
      <c r="O167" s="85">
        <f t="shared" si="5"/>
        <v>1</v>
      </c>
      <c r="P167" s="86">
        <f t="shared" si="6"/>
        <v>0</v>
      </c>
      <c r="Q167" s="86"/>
      <c r="R167" s="86"/>
      <c r="S167" s="86"/>
      <c r="U167" s="20" t="str">
        <f>'Filing Information'!$O$2</f>
        <v>_0</v>
      </c>
      <c r="V167" t="e">
        <f>VLOOKUP('Add. Revenue Paid To Provider'!C168,'Filing Information'!$B$47:$C$102,2,0)</f>
        <v>#N/A</v>
      </c>
      <c r="W167">
        <f>IF('Add. Revenue Paid To Provider'!D168="Yes", 1, 0)</f>
        <v>0</v>
      </c>
      <c r="X167">
        <f>IF('Add. Revenue Paid To Provider'!E168="Yes", 1, 0)</f>
        <v>0</v>
      </c>
      <c r="Y167">
        <f>IF('Add. Revenue Paid To Provider'!F168="Yes", 1, 0)</f>
        <v>0</v>
      </c>
      <c r="Z167" s="7">
        <f>'Add. Revenue Paid To Provider'!G168</f>
        <v>0</v>
      </c>
      <c r="AA167" s="7">
        <f>'Add. Revenue Paid To Provider'!H168</f>
        <v>0</v>
      </c>
      <c r="AB167">
        <f>'Add. Revenue Paid To Provider'!P168</f>
        <v>0</v>
      </c>
      <c r="AC167" t="e">
        <f>VLOOKUP('Add. Revenue Paid To Provider'!K168, $R$63:$S$72, 2,0)</f>
        <v>#N/A</v>
      </c>
      <c r="AD167">
        <f>'Add. Revenue Paid To Provider'!L168</f>
        <v>0</v>
      </c>
    </row>
    <row r="168" spans="3:30" x14ac:dyDescent="0.25">
      <c r="C168" s="72"/>
      <c r="D168" s="102"/>
      <c r="E168" s="102"/>
      <c r="F168" s="102"/>
      <c r="G168" s="73"/>
      <c r="H168" s="73"/>
      <c r="I168" s="73"/>
      <c r="J168" s="74"/>
      <c r="K168" s="77"/>
      <c r="L168" s="77"/>
      <c r="O168" s="85">
        <f t="shared" si="5"/>
        <v>1</v>
      </c>
      <c r="P168" s="86">
        <f t="shared" si="6"/>
        <v>0</v>
      </c>
      <c r="Q168" s="86"/>
      <c r="R168" s="86"/>
      <c r="S168" s="86"/>
      <c r="U168" s="20" t="str">
        <f>'Filing Information'!$O$2</f>
        <v>_0</v>
      </c>
      <c r="V168" t="e">
        <f>VLOOKUP('Add. Revenue Paid To Provider'!C169,'Filing Information'!$B$47:$C$102,2,0)</f>
        <v>#N/A</v>
      </c>
      <c r="W168">
        <f>IF('Add. Revenue Paid To Provider'!D169="Yes", 1, 0)</f>
        <v>0</v>
      </c>
      <c r="X168">
        <f>IF('Add. Revenue Paid To Provider'!E169="Yes", 1, 0)</f>
        <v>0</v>
      </c>
      <c r="Y168">
        <f>IF('Add. Revenue Paid To Provider'!F169="Yes", 1, 0)</f>
        <v>0</v>
      </c>
      <c r="Z168" s="7">
        <f>'Add. Revenue Paid To Provider'!G169</f>
        <v>0</v>
      </c>
      <c r="AA168" s="7">
        <f>'Add. Revenue Paid To Provider'!H169</f>
        <v>0</v>
      </c>
      <c r="AB168">
        <f>'Add. Revenue Paid To Provider'!P169</f>
        <v>0</v>
      </c>
      <c r="AC168" t="e">
        <f>VLOOKUP('Add. Revenue Paid To Provider'!K169, $R$63:$S$72, 2,0)</f>
        <v>#N/A</v>
      </c>
      <c r="AD168">
        <f>'Add. Revenue Paid To Provider'!L169</f>
        <v>0</v>
      </c>
    </row>
    <row r="169" spans="3:30" x14ac:dyDescent="0.25">
      <c r="C169" s="72"/>
      <c r="D169" s="102"/>
      <c r="E169" s="102"/>
      <c r="F169" s="102"/>
      <c r="G169" s="73"/>
      <c r="H169" s="73"/>
      <c r="I169" s="73"/>
      <c r="J169" s="74"/>
      <c r="K169" s="77"/>
      <c r="L169" s="77"/>
      <c r="O169" s="85">
        <f t="shared" si="5"/>
        <v>1</v>
      </c>
      <c r="P169" s="86">
        <f t="shared" si="6"/>
        <v>0</v>
      </c>
      <c r="Q169" s="86"/>
      <c r="R169" s="86"/>
      <c r="S169" s="86"/>
      <c r="U169" s="20" t="str">
        <f>'Filing Information'!$O$2</f>
        <v>_0</v>
      </c>
      <c r="V169" t="e">
        <f>VLOOKUP('Add. Revenue Paid To Provider'!C170,'Filing Information'!$B$47:$C$102,2,0)</f>
        <v>#N/A</v>
      </c>
      <c r="W169">
        <f>IF('Add. Revenue Paid To Provider'!D170="Yes", 1, 0)</f>
        <v>0</v>
      </c>
      <c r="X169">
        <f>IF('Add. Revenue Paid To Provider'!E170="Yes", 1, 0)</f>
        <v>0</v>
      </c>
      <c r="Y169">
        <f>IF('Add. Revenue Paid To Provider'!F170="Yes", 1, 0)</f>
        <v>0</v>
      </c>
      <c r="Z169" s="7">
        <f>'Add. Revenue Paid To Provider'!G170</f>
        <v>0</v>
      </c>
      <c r="AA169" s="7">
        <f>'Add. Revenue Paid To Provider'!H170</f>
        <v>0</v>
      </c>
      <c r="AB169">
        <f>'Add. Revenue Paid To Provider'!P170</f>
        <v>0</v>
      </c>
      <c r="AC169" t="e">
        <f>VLOOKUP('Add. Revenue Paid To Provider'!K170, $R$63:$S$72, 2,0)</f>
        <v>#N/A</v>
      </c>
      <c r="AD169">
        <f>'Add. Revenue Paid To Provider'!L170</f>
        <v>0</v>
      </c>
    </row>
    <row r="170" spans="3:30" x14ac:dyDescent="0.25">
      <c r="C170" s="72"/>
      <c r="D170" s="102"/>
      <c r="E170" s="102"/>
      <c r="F170" s="102"/>
      <c r="G170" s="73"/>
      <c r="H170" s="73"/>
      <c r="I170" s="73"/>
      <c r="J170" s="74"/>
      <c r="K170" s="77"/>
      <c r="L170" s="77"/>
      <c r="O170" s="85">
        <f t="shared" si="5"/>
        <v>1</v>
      </c>
      <c r="P170" s="86">
        <f t="shared" si="6"/>
        <v>0</v>
      </c>
      <c r="Q170" s="86"/>
      <c r="R170" s="86"/>
      <c r="S170" s="86"/>
      <c r="U170" s="20" t="str">
        <f>'Filing Information'!$O$2</f>
        <v>_0</v>
      </c>
      <c r="V170" t="e">
        <f>VLOOKUP('Add. Revenue Paid To Provider'!C171,'Filing Information'!$B$47:$C$102,2,0)</f>
        <v>#N/A</v>
      </c>
      <c r="W170">
        <f>IF('Add. Revenue Paid To Provider'!D171="Yes", 1, 0)</f>
        <v>0</v>
      </c>
      <c r="X170">
        <f>IF('Add. Revenue Paid To Provider'!E171="Yes", 1, 0)</f>
        <v>0</v>
      </c>
      <c r="Y170">
        <f>IF('Add. Revenue Paid To Provider'!F171="Yes", 1, 0)</f>
        <v>0</v>
      </c>
      <c r="Z170" s="7">
        <f>'Add. Revenue Paid To Provider'!G171</f>
        <v>0</v>
      </c>
      <c r="AA170" s="7">
        <f>'Add. Revenue Paid To Provider'!H171</f>
        <v>0</v>
      </c>
      <c r="AB170">
        <f>'Add. Revenue Paid To Provider'!P171</f>
        <v>0</v>
      </c>
      <c r="AC170" t="e">
        <f>VLOOKUP('Add. Revenue Paid To Provider'!K171, $R$63:$S$72, 2,0)</f>
        <v>#N/A</v>
      </c>
      <c r="AD170">
        <f>'Add. Revenue Paid To Provider'!L171</f>
        <v>0</v>
      </c>
    </row>
    <row r="171" spans="3:30" x14ac:dyDescent="0.25">
      <c r="C171" s="72"/>
      <c r="D171" s="102"/>
      <c r="E171" s="102"/>
      <c r="F171" s="102"/>
      <c r="G171" s="73"/>
      <c r="H171" s="73"/>
      <c r="I171" s="73"/>
      <c r="J171" s="74"/>
      <c r="K171" s="77"/>
      <c r="L171" s="77"/>
      <c r="O171" s="85">
        <f t="shared" si="5"/>
        <v>1</v>
      </c>
      <c r="P171" s="86">
        <f t="shared" si="6"/>
        <v>0</v>
      </c>
      <c r="Q171" s="86"/>
      <c r="R171" s="86"/>
      <c r="S171" s="86"/>
      <c r="U171" s="20" t="str">
        <f>'Filing Information'!$O$2</f>
        <v>_0</v>
      </c>
      <c r="V171" t="e">
        <f>VLOOKUP('Add. Revenue Paid To Provider'!C172,'Filing Information'!$B$47:$C$102,2,0)</f>
        <v>#N/A</v>
      </c>
      <c r="W171">
        <f>IF('Add. Revenue Paid To Provider'!D172="Yes", 1, 0)</f>
        <v>0</v>
      </c>
      <c r="X171">
        <f>IF('Add. Revenue Paid To Provider'!E172="Yes", 1, 0)</f>
        <v>0</v>
      </c>
      <c r="Y171">
        <f>IF('Add. Revenue Paid To Provider'!F172="Yes", 1, 0)</f>
        <v>0</v>
      </c>
      <c r="Z171" s="7">
        <f>'Add. Revenue Paid To Provider'!G172</f>
        <v>0</v>
      </c>
      <c r="AA171" s="7">
        <f>'Add. Revenue Paid To Provider'!H172</f>
        <v>0</v>
      </c>
      <c r="AB171">
        <f>'Add. Revenue Paid To Provider'!P172</f>
        <v>0</v>
      </c>
      <c r="AC171" t="e">
        <f>VLOOKUP('Add. Revenue Paid To Provider'!K172, $R$63:$S$72, 2,0)</f>
        <v>#N/A</v>
      </c>
      <c r="AD171">
        <f>'Add. Revenue Paid To Provider'!L172</f>
        <v>0</v>
      </c>
    </row>
    <row r="172" spans="3:30" x14ac:dyDescent="0.25">
      <c r="C172" s="72"/>
      <c r="D172" s="102"/>
      <c r="E172" s="102"/>
      <c r="F172" s="102"/>
      <c r="G172" s="73"/>
      <c r="H172" s="73"/>
      <c r="I172" s="73"/>
      <c r="J172" s="74"/>
      <c r="K172" s="77"/>
      <c r="L172" s="77"/>
      <c r="O172" s="85">
        <f t="shared" si="5"/>
        <v>1</v>
      </c>
      <c r="P172" s="86">
        <f t="shared" si="6"/>
        <v>0</v>
      </c>
      <c r="Q172" s="86"/>
      <c r="R172" s="86"/>
      <c r="S172" s="86"/>
      <c r="U172" s="20" t="str">
        <f>'Filing Information'!$O$2</f>
        <v>_0</v>
      </c>
      <c r="V172" t="e">
        <f>VLOOKUP('Add. Revenue Paid To Provider'!C173,'Filing Information'!$B$47:$C$102,2,0)</f>
        <v>#N/A</v>
      </c>
      <c r="W172">
        <f>IF('Add. Revenue Paid To Provider'!D173="Yes", 1, 0)</f>
        <v>0</v>
      </c>
      <c r="X172">
        <f>IF('Add. Revenue Paid To Provider'!E173="Yes", 1, 0)</f>
        <v>0</v>
      </c>
      <c r="Y172">
        <f>IF('Add. Revenue Paid To Provider'!F173="Yes", 1, 0)</f>
        <v>0</v>
      </c>
      <c r="Z172" s="7">
        <f>'Add. Revenue Paid To Provider'!G173</f>
        <v>0</v>
      </c>
      <c r="AA172" s="7">
        <f>'Add. Revenue Paid To Provider'!H173</f>
        <v>0</v>
      </c>
      <c r="AB172">
        <f>'Add. Revenue Paid To Provider'!P173</f>
        <v>0</v>
      </c>
      <c r="AC172" t="e">
        <f>VLOOKUP('Add. Revenue Paid To Provider'!K173, $R$63:$S$72, 2,0)</f>
        <v>#N/A</v>
      </c>
      <c r="AD172">
        <f>'Add. Revenue Paid To Provider'!L173</f>
        <v>0</v>
      </c>
    </row>
    <row r="173" spans="3:30" x14ac:dyDescent="0.25">
      <c r="C173" s="72"/>
      <c r="D173" s="102"/>
      <c r="E173" s="102"/>
      <c r="F173" s="102"/>
      <c r="G173" s="73"/>
      <c r="H173" s="73"/>
      <c r="I173" s="73"/>
      <c r="J173" s="74"/>
      <c r="K173" s="77"/>
      <c r="L173" s="77"/>
      <c r="O173" s="85">
        <f t="shared" si="5"/>
        <v>1</v>
      </c>
      <c r="P173" s="86">
        <f t="shared" si="6"/>
        <v>0</v>
      </c>
      <c r="Q173" s="86"/>
      <c r="R173" s="86"/>
      <c r="S173" s="86"/>
      <c r="U173" s="20" t="str">
        <f>'Filing Information'!$O$2</f>
        <v>_0</v>
      </c>
      <c r="V173" t="e">
        <f>VLOOKUP('Add. Revenue Paid To Provider'!C174,'Filing Information'!$B$47:$C$102,2,0)</f>
        <v>#N/A</v>
      </c>
      <c r="W173">
        <f>IF('Add. Revenue Paid To Provider'!D174="Yes", 1, 0)</f>
        <v>0</v>
      </c>
      <c r="X173">
        <f>IF('Add. Revenue Paid To Provider'!E174="Yes", 1, 0)</f>
        <v>0</v>
      </c>
      <c r="Y173">
        <f>IF('Add. Revenue Paid To Provider'!F174="Yes", 1, 0)</f>
        <v>0</v>
      </c>
      <c r="Z173" s="7">
        <f>'Add. Revenue Paid To Provider'!G174</f>
        <v>0</v>
      </c>
      <c r="AA173" s="7">
        <f>'Add. Revenue Paid To Provider'!H174</f>
        <v>0</v>
      </c>
      <c r="AB173">
        <f>'Add. Revenue Paid To Provider'!P174</f>
        <v>0</v>
      </c>
      <c r="AC173" t="e">
        <f>VLOOKUP('Add. Revenue Paid To Provider'!K174, $R$63:$S$72, 2,0)</f>
        <v>#N/A</v>
      </c>
      <c r="AD173">
        <f>'Add. Revenue Paid To Provider'!L174</f>
        <v>0</v>
      </c>
    </row>
    <row r="174" spans="3:30" x14ac:dyDescent="0.25">
      <c r="C174" s="72"/>
      <c r="D174" s="102"/>
      <c r="E174" s="102"/>
      <c r="F174" s="102"/>
      <c r="G174" s="73"/>
      <c r="H174" s="73"/>
      <c r="I174" s="73"/>
      <c r="J174" s="74"/>
      <c r="K174" s="77"/>
      <c r="L174" s="77"/>
      <c r="O174" s="85">
        <f t="shared" si="5"/>
        <v>1</v>
      </c>
      <c r="P174" s="86">
        <f t="shared" si="6"/>
        <v>0</v>
      </c>
      <c r="Q174" s="86"/>
      <c r="R174" s="86"/>
      <c r="S174" s="86"/>
      <c r="U174" s="20" t="str">
        <f>'Filing Information'!$O$2</f>
        <v>_0</v>
      </c>
      <c r="V174" t="e">
        <f>VLOOKUP('Add. Revenue Paid To Provider'!C175,'Filing Information'!$B$47:$C$102,2,0)</f>
        <v>#N/A</v>
      </c>
      <c r="W174">
        <f>IF('Add. Revenue Paid To Provider'!D175="Yes", 1, 0)</f>
        <v>0</v>
      </c>
      <c r="X174">
        <f>IF('Add. Revenue Paid To Provider'!E175="Yes", 1, 0)</f>
        <v>0</v>
      </c>
      <c r="Y174">
        <f>IF('Add. Revenue Paid To Provider'!F175="Yes", 1, 0)</f>
        <v>0</v>
      </c>
      <c r="Z174" s="7">
        <f>'Add. Revenue Paid To Provider'!G175</f>
        <v>0</v>
      </c>
      <c r="AA174" s="7">
        <f>'Add. Revenue Paid To Provider'!H175</f>
        <v>0</v>
      </c>
      <c r="AB174">
        <f>'Add. Revenue Paid To Provider'!P175</f>
        <v>0</v>
      </c>
      <c r="AC174" t="e">
        <f>VLOOKUP('Add. Revenue Paid To Provider'!K175, $R$63:$S$72, 2,0)</f>
        <v>#N/A</v>
      </c>
      <c r="AD174">
        <f>'Add. Revenue Paid To Provider'!L175</f>
        <v>0</v>
      </c>
    </row>
    <row r="175" spans="3:30" x14ac:dyDescent="0.25">
      <c r="C175" s="72"/>
      <c r="D175" s="102"/>
      <c r="E175" s="102"/>
      <c r="F175" s="102"/>
      <c r="G175" s="73"/>
      <c r="H175" s="73"/>
      <c r="I175" s="73"/>
      <c r="J175" s="74"/>
      <c r="K175" s="77"/>
      <c r="L175" s="77"/>
      <c r="O175" s="85">
        <f t="shared" si="5"/>
        <v>1</v>
      </c>
      <c r="P175" s="86">
        <f t="shared" si="6"/>
        <v>0</v>
      </c>
      <c r="Q175" s="86"/>
      <c r="R175" s="86"/>
      <c r="S175" s="86"/>
      <c r="U175" s="20" t="str">
        <f>'Filing Information'!$O$2</f>
        <v>_0</v>
      </c>
      <c r="V175" t="e">
        <f>VLOOKUP('Add. Revenue Paid To Provider'!C176,'Filing Information'!$B$47:$C$102,2,0)</f>
        <v>#N/A</v>
      </c>
      <c r="W175">
        <f>IF('Add. Revenue Paid To Provider'!D176="Yes", 1, 0)</f>
        <v>0</v>
      </c>
      <c r="X175">
        <f>IF('Add. Revenue Paid To Provider'!E176="Yes", 1, 0)</f>
        <v>0</v>
      </c>
      <c r="Y175">
        <f>IF('Add. Revenue Paid To Provider'!F176="Yes", 1, 0)</f>
        <v>0</v>
      </c>
      <c r="Z175" s="7">
        <f>'Add. Revenue Paid To Provider'!G176</f>
        <v>0</v>
      </c>
      <c r="AA175" s="7">
        <f>'Add. Revenue Paid To Provider'!H176</f>
        <v>0</v>
      </c>
      <c r="AB175">
        <f>'Add. Revenue Paid To Provider'!P176</f>
        <v>0</v>
      </c>
      <c r="AC175" t="e">
        <f>VLOOKUP('Add. Revenue Paid To Provider'!K176, $R$63:$S$72, 2,0)</f>
        <v>#N/A</v>
      </c>
      <c r="AD175">
        <f>'Add. Revenue Paid To Provider'!L176</f>
        <v>0</v>
      </c>
    </row>
    <row r="176" spans="3:30" x14ac:dyDescent="0.25">
      <c r="C176" s="72"/>
      <c r="D176" s="102"/>
      <c r="E176" s="102"/>
      <c r="F176" s="102"/>
      <c r="G176" s="73"/>
      <c r="H176" s="73"/>
      <c r="I176" s="73"/>
      <c r="J176" s="74"/>
      <c r="K176" s="77"/>
      <c r="L176" s="77"/>
      <c r="O176" s="85">
        <f t="shared" si="5"/>
        <v>1</v>
      </c>
      <c r="P176" s="86">
        <f t="shared" si="6"/>
        <v>0</v>
      </c>
      <c r="Q176" s="86"/>
      <c r="R176" s="86"/>
      <c r="S176" s="86"/>
      <c r="U176" s="20" t="str">
        <f>'Filing Information'!$O$2</f>
        <v>_0</v>
      </c>
      <c r="V176" t="e">
        <f>VLOOKUP('Add. Revenue Paid To Provider'!C177,'Filing Information'!$B$47:$C$102,2,0)</f>
        <v>#N/A</v>
      </c>
      <c r="W176">
        <f>IF('Add. Revenue Paid To Provider'!D177="Yes", 1, 0)</f>
        <v>0</v>
      </c>
      <c r="X176">
        <f>IF('Add. Revenue Paid To Provider'!E177="Yes", 1, 0)</f>
        <v>0</v>
      </c>
      <c r="Y176">
        <f>IF('Add. Revenue Paid To Provider'!F177="Yes", 1, 0)</f>
        <v>0</v>
      </c>
      <c r="Z176" s="7">
        <f>'Add. Revenue Paid To Provider'!G177</f>
        <v>0</v>
      </c>
      <c r="AA176" s="7">
        <f>'Add. Revenue Paid To Provider'!H177</f>
        <v>0</v>
      </c>
      <c r="AB176">
        <f>'Add. Revenue Paid To Provider'!P177</f>
        <v>0</v>
      </c>
      <c r="AC176" t="e">
        <f>VLOOKUP('Add. Revenue Paid To Provider'!K177, $R$63:$S$72, 2,0)</f>
        <v>#N/A</v>
      </c>
      <c r="AD176">
        <f>'Add. Revenue Paid To Provider'!L177</f>
        <v>0</v>
      </c>
    </row>
    <row r="177" spans="3:30" x14ac:dyDescent="0.25">
      <c r="C177" s="72"/>
      <c r="D177" s="102"/>
      <c r="E177" s="102"/>
      <c r="F177" s="102"/>
      <c r="G177" s="73"/>
      <c r="H177" s="73"/>
      <c r="I177" s="73"/>
      <c r="J177" s="74"/>
      <c r="K177" s="77"/>
      <c r="L177" s="77"/>
      <c r="O177" s="85">
        <f t="shared" si="5"/>
        <v>1</v>
      </c>
      <c r="P177" s="86">
        <f t="shared" si="6"/>
        <v>0</v>
      </c>
      <c r="Q177" s="86"/>
      <c r="R177" s="86"/>
      <c r="S177" s="86"/>
      <c r="U177" s="20" t="str">
        <f>'Filing Information'!$O$2</f>
        <v>_0</v>
      </c>
      <c r="V177" t="e">
        <f>VLOOKUP('Add. Revenue Paid To Provider'!C178,'Filing Information'!$B$47:$C$102,2,0)</f>
        <v>#N/A</v>
      </c>
      <c r="W177">
        <f>IF('Add. Revenue Paid To Provider'!D178="Yes", 1, 0)</f>
        <v>0</v>
      </c>
      <c r="X177">
        <f>IF('Add. Revenue Paid To Provider'!E178="Yes", 1, 0)</f>
        <v>0</v>
      </c>
      <c r="Y177">
        <f>IF('Add. Revenue Paid To Provider'!F178="Yes", 1, 0)</f>
        <v>0</v>
      </c>
      <c r="Z177" s="7">
        <f>'Add. Revenue Paid To Provider'!G178</f>
        <v>0</v>
      </c>
      <c r="AA177" s="7">
        <f>'Add. Revenue Paid To Provider'!H178</f>
        <v>0</v>
      </c>
      <c r="AB177">
        <f>'Add. Revenue Paid To Provider'!P178</f>
        <v>0</v>
      </c>
      <c r="AC177" t="e">
        <f>VLOOKUP('Add. Revenue Paid To Provider'!K178, $R$63:$S$72, 2,0)</f>
        <v>#N/A</v>
      </c>
      <c r="AD177">
        <f>'Add. Revenue Paid To Provider'!L178</f>
        <v>0</v>
      </c>
    </row>
    <row r="178" spans="3:30" x14ac:dyDescent="0.25">
      <c r="C178" s="72"/>
      <c r="D178" s="102"/>
      <c r="E178" s="102"/>
      <c r="F178" s="102"/>
      <c r="G178" s="73"/>
      <c r="H178" s="73"/>
      <c r="I178" s="73"/>
      <c r="J178" s="74"/>
      <c r="K178" s="77"/>
      <c r="L178" s="77"/>
      <c r="O178" s="85">
        <f t="shared" si="5"/>
        <v>1</v>
      </c>
      <c r="P178" s="86">
        <f t="shared" si="6"/>
        <v>0</v>
      </c>
      <c r="Q178" s="86"/>
      <c r="R178" s="86"/>
      <c r="S178" s="86"/>
      <c r="U178" s="20" t="str">
        <f>'Filing Information'!$O$2</f>
        <v>_0</v>
      </c>
      <c r="V178" t="e">
        <f>VLOOKUP('Add. Revenue Paid To Provider'!C179,'Filing Information'!$B$47:$C$102,2,0)</f>
        <v>#N/A</v>
      </c>
      <c r="W178">
        <f>IF('Add. Revenue Paid To Provider'!D179="Yes", 1, 0)</f>
        <v>0</v>
      </c>
      <c r="X178">
        <f>IF('Add. Revenue Paid To Provider'!E179="Yes", 1, 0)</f>
        <v>0</v>
      </c>
      <c r="Y178">
        <f>IF('Add. Revenue Paid To Provider'!F179="Yes", 1, 0)</f>
        <v>0</v>
      </c>
      <c r="Z178" s="7">
        <f>'Add. Revenue Paid To Provider'!G179</f>
        <v>0</v>
      </c>
      <c r="AA178" s="7">
        <f>'Add. Revenue Paid To Provider'!H179</f>
        <v>0</v>
      </c>
      <c r="AB178">
        <f>'Add. Revenue Paid To Provider'!P179</f>
        <v>0</v>
      </c>
      <c r="AC178" t="e">
        <f>VLOOKUP('Add. Revenue Paid To Provider'!K179, $R$63:$S$72, 2,0)</f>
        <v>#N/A</v>
      </c>
      <c r="AD178">
        <f>'Add. Revenue Paid To Provider'!L179</f>
        <v>0</v>
      </c>
    </row>
    <row r="179" spans="3:30" x14ac:dyDescent="0.25">
      <c r="C179" s="72"/>
      <c r="D179" s="102"/>
      <c r="E179" s="102"/>
      <c r="F179" s="102"/>
      <c r="G179" s="73"/>
      <c r="H179" s="73"/>
      <c r="I179" s="73"/>
      <c r="J179" s="74"/>
      <c r="K179" s="77"/>
      <c r="L179" s="77"/>
      <c r="O179" s="85">
        <f t="shared" si="5"/>
        <v>1</v>
      </c>
      <c r="P179" s="86">
        <f t="shared" si="6"/>
        <v>0</v>
      </c>
      <c r="Q179" s="86"/>
      <c r="R179" s="86"/>
      <c r="S179" s="86"/>
      <c r="U179" s="20" t="str">
        <f>'Filing Information'!$O$2</f>
        <v>_0</v>
      </c>
      <c r="V179" t="e">
        <f>VLOOKUP('Add. Revenue Paid To Provider'!C180,'Filing Information'!$B$47:$C$102,2,0)</f>
        <v>#N/A</v>
      </c>
      <c r="W179">
        <f>IF('Add. Revenue Paid To Provider'!D180="Yes", 1, 0)</f>
        <v>0</v>
      </c>
      <c r="X179">
        <f>IF('Add. Revenue Paid To Provider'!E180="Yes", 1, 0)</f>
        <v>0</v>
      </c>
      <c r="Y179">
        <f>IF('Add. Revenue Paid To Provider'!F180="Yes", 1, 0)</f>
        <v>0</v>
      </c>
      <c r="Z179" s="7">
        <f>'Add. Revenue Paid To Provider'!G180</f>
        <v>0</v>
      </c>
      <c r="AA179" s="7">
        <f>'Add. Revenue Paid To Provider'!H180</f>
        <v>0</v>
      </c>
      <c r="AB179">
        <f>'Add. Revenue Paid To Provider'!P180</f>
        <v>0</v>
      </c>
      <c r="AC179" t="e">
        <f>VLOOKUP('Add. Revenue Paid To Provider'!K180, $R$63:$S$72, 2,0)</f>
        <v>#N/A</v>
      </c>
      <c r="AD179">
        <f>'Add. Revenue Paid To Provider'!L180</f>
        <v>0</v>
      </c>
    </row>
    <row r="180" spans="3:30" x14ac:dyDescent="0.25">
      <c r="C180" s="72"/>
      <c r="D180" s="102"/>
      <c r="E180" s="102"/>
      <c r="F180" s="102"/>
      <c r="G180" s="73"/>
      <c r="H180" s="73"/>
      <c r="I180" s="73"/>
      <c r="J180" s="74"/>
      <c r="K180" s="77"/>
      <c r="L180" s="77"/>
      <c r="O180" s="85">
        <f t="shared" si="5"/>
        <v>1</v>
      </c>
      <c r="P180" s="86">
        <f t="shared" si="6"/>
        <v>0</v>
      </c>
      <c r="Q180" s="86"/>
      <c r="R180" s="86"/>
      <c r="S180" s="86"/>
      <c r="U180" s="20" t="str">
        <f>'Filing Information'!$O$2</f>
        <v>_0</v>
      </c>
      <c r="V180" t="e">
        <f>VLOOKUP('Add. Revenue Paid To Provider'!C181,'Filing Information'!$B$47:$C$102,2,0)</f>
        <v>#N/A</v>
      </c>
      <c r="W180">
        <f>IF('Add. Revenue Paid To Provider'!D181="Yes", 1, 0)</f>
        <v>0</v>
      </c>
      <c r="X180">
        <f>IF('Add. Revenue Paid To Provider'!E181="Yes", 1, 0)</f>
        <v>0</v>
      </c>
      <c r="Y180">
        <f>IF('Add. Revenue Paid To Provider'!F181="Yes", 1, 0)</f>
        <v>0</v>
      </c>
      <c r="Z180" s="7">
        <f>'Add. Revenue Paid To Provider'!G181</f>
        <v>0</v>
      </c>
      <c r="AA180" s="7">
        <f>'Add. Revenue Paid To Provider'!H181</f>
        <v>0</v>
      </c>
      <c r="AB180">
        <f>'Add. Revenue Paid To Provider'!P181</f>
        <v>0</v>
      </c>
      <c r="AC180" t="e">
        <f>VLOOKUP('Add. Revenue Paid To Provider'!K181, $R$63:$S$72, 2,0)</f>
        <v>#N/A</v>
      </c>
      <c r="AD180">
        <f>'Add. Revenue Paid To Provider'!L181</f>
        <v>0</v>
      </c>
    </row>
    <row r="181" spans="3:30" x14ac:dyDescent="0.25">
      <c r="C181" s="72"/>
      <c r="D181" s="102"/>
      <c r="E181" s="102"/>
      <c r="F181" s="102"/>
      <c r="G181" s="73"/>
      <c r="H181" s="73"/>
      <c r="I181" s="73"/>
      <c r="J181" s="74"/>
      <c r="K181" s="77"/>
      <c r="L181" s="77"/>
      <c r="O181" s="85">
        <f t="shared" si="5"/>
        <v>1</v>
      </c>
      <c r="P181" s="86">
        <f t="shared" si="6"/>
        <v>0</v>
      </c>
      <c r="Q181" s="86"/>
      <c r="R181" s="86"/>
      <c r="S181" s="86"/>
      <c r="U181" s="20" t="str">
        <f>'Filing Information'!$O$2</f>
        <v>_0</v>
      </c>
      <c r="V181" t="e">
        <f>VLOOKUP('Add. Revenue Paid To Provider'!C182,'Filing Information'!$B$47:$C$102,2,0)</f>
        <v>#N/A</v>
      </c>
      <c r="W181">
        <f>IF('Add. Revenue Paid To Provider'!D182="Yes", 1, 0)</f>
        <v>0</v>
      </c>
      <c r="X181">
        <f>IF('Add. Revenue Paid To Provider'!E182="Yes", 1, 0)</f>
        <v>0</v>
      </c>
      <c r="Y181">
        <f>IF('Add. Revenue Paid To Provider'!F182="Yes", 1, 0)</f>
        <v>0</v>
      </c>
      <c r="Z181" s="7">
        <f>'Add. Revenue Paid To Provider'!G182</f>
        <v>0</v>
      </c>
      <c r="AA181" s="7">
        <f>'Add. Revenue Paid To Provider'!H182</f>
        <v>0</v>
      </c>
      <c r="AB181">
        <f>'Add. Revenue Paid To Provider'!P182</f>
        <v>0</v>
      </c>
      <c r="AC181" t="e">
        <f>VLOOKUP('Add. Revenue Paid To Provider'!K182, $R$63:$S$72, 2,0)</f>
        <v>#N/A</v>
      </c>
      <c r="AD181">
        <f>'Add. Revenue Paid To Provider'!L182</f>
        <v>0</v>
      </c>
    </row>
    <row r="182" spans="3:30" x14ac:dyDescent="0.25">
      <c r="C182" s="72"/>
      <c r="D182" s="102"/>
      <c r="E182" s="102"/>
      <c r="F182" s="102"/>
      <c r="G182" s="73"/>
      <c r="H182" s="73"/>
      <c r="I182" s="73"/>
      <c r="J182" s="74"/>
      <c r="K182" s="77"/>
      <c r="L182" s="77"/>
      <c r="O182" s="85">
        <f t="shared" si="5"/>
        <v>1</v>
      </c>
      <c r="P182" s="86">
        <f t="shared" si="6"/>
        <v>0</v>
      </c>
      <c r="Q182" s="86"/>
      <c r="R182" s="86"/>
      <c r="S182" s="86"/>
      <c r="U182" s="20" t="str">
        <f>'Filing Information'!$O$2</f>
        <v>_0</v>
      </c>
      <c r="V182" t="e">
        <f>VLOOKUP('Add. Revenue Paid To Provider'!C183,'Filing Information'!$B$47:$C$102,2,0)</f>
        <v>#N/A</v>
      </c>
      <c r="W182">
        <f>IF('Add. Revenue Paid To Provider'!D183="Yes", 1, 0)</f>
        <v>0</v>
      </c>
      <c r="X182">
        <f>IF('Add. Revenue Paid To Provider'!E183="Yes", 1, 0)</f>
        <v>0</v>
      </c>
      <c r="Y182">
        <f>IF('Add. Revenue Paid To Provider'!F183="Yes", 1, 0)</f>
        <v>0</v>
      </c>
      <c r="Z182" s="7">
        <f>'Add. Revenue Paid To Provider'!G183</f>
        <v>0</v>
      </c>
      <c r="AA182" s="7">
        <f>'Add. Revenue Paid To Provider'!H183</f>
        <v>0</v>
      </c>
      <c r="AB182">
        <f>'Add. Revenue Paid To Provider'!P183</f>
        <v>0</v>
      </c>
      <c r="AC182" t="e">
        <f>VLOOKUP('Add. Revenue Paid To Provider'!K183, $R$63:$S$72, 2,0)</f>
        <v>#N/A</v>
      </c>
      <c r="AD182">
        <f>'Add. Revenue Paid To Provider'!L183</f>
        <v>0</v>
      </c>
    </row>
    <row r="183" spans="3:30" x14ac:dyDescent="0.25">
      <c r="C183" s="72"/>
      <c r="D183" s="102"/>
      <c r="E183" s="102"/>
      <c r="F183" s="102"/>
      <c r="G183" s="73"/>
      <c r="H183" s="73"/>
      <c r="I183" s="73"/>
      <c r="J183" s="74"/>
      <c r="K183" s="77"/>
      <c r="L183" s="77"/>
      <c r="O183" s="85">
        <f t="shared" si="5"/>
        <v>1</v>
      </c>
      <c r="P183" s="86">
        <f t="shared" si="6"/>
        <v>0</v>
      </c>
      <c r="Q183" s="86"/>
      <c r="R183" s="86"/>
      <c r="S183" s="86"/>
      <c r="U183" s="20" t="str">
        <f>'Filing Information'!$O$2</f>
        <v>_0</v>
      </c>
      <c r="V183" t="e">
        <f>VLOOKUP('Add. Revenue Paid To Provider'!C184,'Filing Information'!$B$47:$C$102,2,0)</f>
        <v>#N/A</v>
      </c>
      <c r="W183">
        <f>IF('Add. Revenue Paid To Provider'!D184="Yes", 1, 0)</f>
        <v>0</v>
      </c>
      <c r="X183">
        <f>IF('Add. Revenue Paid To Provider'!E184="Yes", 1, 0)</f>
        <v>0</v>
      </c>
      <c r="Y183">
        <f>IF('Add. Revenue Paid To Provider'!F184="Yes", 1, 0)</f>
        <v>0</v>
      </c>
      <c r="Z183" s="7">
        <f>'Add. Revenue Paid To Provider'!G184</f>
        <v>0</v>
      </c>
      <c r="AA183" s="7">
        <f>'Add. Revenue Paid To Provider'!H184</f>
        <v>0</v>
      </c>
      <c r="AB183">
        <f>'Add. Revenue Paid To Provider'!P184</f>
        <v>0</v>
      </c>
      <c r="AC183" t="e">
        <f>VLOOKUP('Add. Revenue Paid To Provider'!K184, $R$63:$S$72, 2,0)</f>
        <v>#N/A</v>
      </c>
      <c r="AD183">
        <f>'Add. Revenue Paid To Provider'!L184</f>
        <v>0</v>
      </c>
    </row>
    <row r="184" spans="3:30" x14ac:dyDescent="0.25">
      <c r="C184" s="72"/>
      <c r="D184" s="102"/>
      <c r="E184" s="102"/>
      <c r="F184" s="102"/>
      <c r="G184" s="73"/>
      <c r="H184" s="73"/>
      <c r="I184" s="73"/>
      <c r="J184" s="74"/>
      <c r="K184" s="77"/>
      <c r="L184" s="77"/>
      <c r="O184" s="85">
        <f t="shared" si="5"/>
        <v>1</v>
      </c>
      <c r="P184" s="86">
        <f t="shared" si="6"/>
        <v>0</v>
      </c>
      <c r="Q184" s="86"/>
      <c r="R184" s="86"/>
      <c r="S184" s="86"/>
      <c r="U184" s="20" t="str">
        <f>'Filing Information'!$O$2</f>
        <v>_0</v>
      </c>
      <c r="V184" t="e">
        <f>VLOOKUP('Add. Revenue Paid To Provider'!C185,'Filing Information'!$B$47:$C$102,2,0)</f>
        <v>#N/A</v>
      </c>
      <c r="W184">
        <f>IF('Add. Revenue Paid To Provider'!D185="Yes", 1, 0)</f>
        <v>0</v>
      </c>
      <c r="X184">
        <f>IF('Add. Revenue Paid To Provider'!E185="Yes", 1, 0)</f>
        <v>0</v>
      </c>
      <c r="Y184">
        <f>IF('Add. Revenue Paid To Provider'!F185="Yes", 1, 0)</f>
        <v>0</v>
      </c>
      <c r="Z184" s="7">
        <f>'Add. Revenue Paid To Provider'!G185</f>
        <v>0</v>
      </c>
      <c r="AA184" s="7">
        <f>'Add. Revenue Paid To Provider'!H185</f>
        <v>0</v>
      </c>
      <c r="AB184">
        <f>'Add. Revenue Paid To Provider'!P185</f>
        <v>0</v>
      </c>
      <c r="AC184" t="e">
        <f>VLOOKUP('Add. Revenue Paid To Provider'!K185, $R$63:$S$72, 2,0)</f>
        <v>#N/A</v>
      </c>
      <c r="AD184">
        <f>'Add. Revenue Paid To Provider'!L185</f>
        <v>0</v>
      </c>
    </row>
    <row r="185" spans="3:30" x14ac:dyDescent="0.25">
      <c r="C185" s="72"/>
      <c r="D185" s="102"/>
      <c r="E185" s="102"/>
      <c r="F185" s="102"/>
      <c r="G185" s="73"/>
      <c r="H185" s="73"/>
      <c r="I185" s="73"/>
      <c r="J185" s="74"/>
      <c r="K185" s="77"/>
      <c r="L185" s="77"/>
      <c r="O185" s="85">
        <f t="shared" si="5"/>
        <v>1</v>
      </c>
      <c r="P185" s="86">
        <f t="shared" si="6"/>
        <v>0</v>
      </c>
      <c r="Q185" s="86"/>
      <c r="R185" s="86"/>
      <c r="S185" s="86"/>
      <c r="U185" s="20" t="str">
        <f>'Filing Information'!$O$2</f>
        <v>_0</v>
      </c>
      <c r="V185" t="e">
        <f>VLOOKUP('Add. Revenue Paid To Provider'!C186,'Filing Information'!$B$47:$C$102,2,0)</f>
        <v>#N/A</v>
      </c>
      <c r="W185">
        <f>IF('Add. Revenue Paid To Provider'!D186="Yes", 1, 0)</f>
        <v>0</v>
      </c>
      <c r="X185">
        <f>IF('Add. Revenue Paid To Provider'!E186="Yes", 1, 0)</f>
        <v>0</v>
      </c>
      <c r="Y185">
        <f>IF('Add. Revenue Paid To Provider'!F186="Yes", 1, 0)</f>
        <v>0</v>
      </c>
      <c r="Z185" s="7">
        <f>'Add. Revenue Paid To Provider'!G186</f>
        <v>0</v>
      </c>
      <c r="AA185" s="7">
        <f>'Add. Revenue Paid To Provider'!H186</f>
        <v>0</v>
      </c>
      <c r="AB185">
        <f>'Add. Revenue Paid To Provider'!P186</f>
        <v>0</v>
      </c>
      <c r="AC185" t="e">
        <f>VLOOKUP('Add. Revenue Paid To Provider'!K186, $R$63:$S$72, 2,0)</f>
        <v>#N/A</v>
      </c>
      <c r="AD185">
        <f>'Add. Revenue Paid To Provider'!L186</f>
        <v>0</v>
      </c>
    </row>
    <row r="186" spans="3:30" x14ac:dyDescent="0.25">
      <c r="C186" s="72"/>
      <c r="D186" s="102"/>
      <c r="E186" s="102"/>
      <c r="F186" s="102"/>
      <c r="G186" s="73"/>
      <c r="H186" s="73"/>
      <c r="I186" s="73"/>
      <c r="J186" s="74"/>
      <c r="K186" s="77"/>
      <c r="L186" s="77"/>
      <c r="O186" s="85">
        <f t="shared" si="5"/>
        <v>1</v>
      </c>
      <c r="P186" s="86">
        <f t="shared" si="6"/>
        <v>0</v>
      </c>
      <c r="Q186" s="86"/>
      <c r="R186" s="86"/>
      <c r="S186" s="86"/>
      <c r="U186" s="20" t="str">
        <f>'Filing Information'!$O$2</f>
        <v>_0</v>
      </c>
      <c r="V186" t="e">
        <f>VLOOKUP('Add. Revenue Paid To Provider'!C187,'Filing Information'!$B$47:$C$102,2,0)</f>
        <v>#N/A</v>
      </c>
      <c r="W186">
        <f>IF('Add. Revenue Paid To Provider'!D187="Yes", 1, 0)</f>
        <v>0</v>
      </c>
      <c r="X186">
        <f>IF('Add. Revenue Paid To Provider'!E187="Yes", 1, 0)</f>
        <v>0</v>
      </c>
      <c r="Y186">
        <f>IF('Add. Revenue Paid To Provider'!F187="Yes", 1, 0)</f>
        <v>0</v>
      </c>
      <c r="Z186" s="7">
        <f>'Add. Revenue Paid To Provider'!G187</f>
        <v>0</v>
      </c>
      <c r="AA186" s="7">
        <f>'Add. Revenue Paid To Provider'!H187</f>
        <v>0</v>
      </c>
      <c r="AB186">
        <f>'Add. Revenue Paid To Provider'!P187</f>
        <v>0</v>
      </c>
      <c r="AC186" t="e">
        <f>VLOOKUP('Add. Revenue Paid To Provider'!K187, $R$63:$S$72, 2,0)</f>
        <v>#N/A</v>
      </c>
      <c r="AD186">
        <f>'Add. Revenue Paid To Provider'!L187</f>
        <v>0</v>
      </c>
    </row>
    <row r="187" spans="3:30" x14ac:dyDescent="0.25">
      <c r="C187" s="72"/>
      <c r="D187" s="102"/>
      <c r="E187" s="102"/>
      <c r="F187" s="102"/>
      <c r="G187" s="73"/>
      <c r="H187" s="73"/>
      <c r="I187" s="73"/>
      <c r="J187" s="74"/>
      <c r="K187" s="77"/>
      <c r="L187" s="77"/>
      <c r="O187" s="85">
        <f t="shared" si="5"/>
        <v>1</v>
      </c>
      <c r="P187" s="86">
        <f t="shared" si="6"/>
        <v>0</v>
      </c>
      <c r="Q187" s="86"/>
      <c r="R187" s="86"/>
      <c r="S187" s="86"/>
      <c r="U187" s="20" t="str">
        <f>'Filing Information'!$O$2</f>
        <v>_0</v>
      </c>
      <c r="V187" t="e">
        <f>VLOOKUP('Add. Revenue Paid To Provider'!C188,'Filing Information'!$B$47:$C$102,2,0)</f>
        <v>#N/A</v>
      </c>
      <c r="W187">
        <f>IF('Add. Revenue Paid To Provider'!D188="Yes", 1, 0)</f>
        <v>0</v>
      </c>
      <c r="X187">
        <f>IF('Add. Revenue Paid To Provider'!E188="Yes", 1, 0)</f>
        <v>0</v>
      </c>
      <c r="Y187">
        <f>IF('Add. Revenue Paid To Provider'!F188="Yes", 1, 0)</f>
        <v>0</v>
      </c>
      <c r="Z187" s="7">
        <f>'Add. Revenue Paid To Provider'!G188</f>
        <v>0</v>
      </c>
      <c r="AA187" s="7">
        <f>'Add. Revenue Paid To Provider'!H188</f>
        <v>0</v>
      </c>
      <c r="AB187">
        <f>'Add. Revenue Paid To Provider'!P188</f>
        <v>0</v>
      </c>
      <c r="AC187" t="e">
        <f>VLOOKUP('Add. Revenue Paid To Provider'!K188, $R$63:$S$72, 2,0)</f>
        <v>#N/A</v>
      </c>
      <c r="AD187">
        <f>'Add. Revenue Paid To Provider'!L188</f>
        <v>0</v>
      </c>
    </row>
    <row r="188" spans="3:30" x14ac:dyDescent="0.25">
      <c r="C188" s="72"/>
      <c r="D188" s="102"/>
      <c r="E188" s="102"/>
      <c r="F188" s="102"/>
      <c r="G188" s="73"/>
      <c r="H188" s="73"/>
      <c r="I188" s="73"/>
      <c r="J188" s="74"/>
      <c r="K188" s="77"/>
      <c r="L188" s="77"/>
      <c r="O188" s="85">
        <f t="shared" si="5"/>
        <v>1</v>
      </c>
      <c r="P188" s="86">
        <f t="shared" si="6"/>
        <v>0</v>
      </c>
      <c r="Q188" s="86"/>
      <c r="R188" s="86"/>
      <c r="S188" s="86"/>
      <c r="U188" s="20" t="str">
        <f>'Filing Information'!$O$2</f>
        <v>_0</v>
      </c>
      <c r="V188" t="e">
        <f>VLOOKUP('Add. Revenue Paid To Provider'!C189,'Filing Information'!$B$47:$C$102,2,0)</f>
        <v>#N/A</v>
      </c>
      <c r="W188">
        <f>IF('Add. Revenue Paid To Provider'!D189="Yes", 1, 0)</f>
        <v>0</v>
      </c>
      <c r="X188">
        <f>IF('Add. Revenue Paid To Provider'!E189="Yes", 1, 0)</f>
        <v>0</v>
      </c>
      <c r="Y188">
        <f>IF('Add. Revenue Paid To Provider'!F189="Yes", 1, 0)</f>
        <v>0</v>
      </c>
      <c r="Z188" s="7">
        <f>'Add. Revenue Paid To Provider'!G189</f>
        <v>0</v>
      </c>
      <c r="AA188" s="7">
        <f>'Add. Revenue Paid To Provider'!H189</f>
        <v>0</v>
      </c>
      <c r="AB188">
        <f>'Add. Revenue Paid To Provider'!P189</f>
        <v>0</v>
      </c>
      <c r="AC188" t="e">
        <f>VLOOKUP('Add. Revenue Paid To Provider'!K189, $R$63:$S$72, 2,0)</f>
        <v>#N/A</v>
      </c>
      <c r="AD188">
        <f>'Add. Revenue Paid To Provider'!L189</f>
        <v>0</v>
      </c>
    </row>
    <row r="189" spans="3:30" x14ac:dyDescent="0.25">
      <c r="C189" s="72"/>
      <c r="D189" s="102"/>
      <c r="E189" s="102"/>
      <c r="F189" s="102"/>
      <c r="G189" s="73"/>
      <c r="H189" s="73"/>
      <c r="I189" s="73"/>
      <c r="J189" s="74"/>
      <c r="K189" s="77"/>
      <c r="L189" s="77"/>
      <c r="O189" s="85">
        <f t="shared" si="5"/>
        <v>1</v>
      </c>
      <c r="P189" s="86">
        <f t="shared" si="6"/>
        <v>0</v>
      </c>
      <c r="Q189" s="86"/>
      <c r="R189" s="86"/>
      <c r="S189" s="86"/>
      <c r="U189" s="20" t="str">
        <f>'Filing Information'!$O$2</f>
        <v>_0</v>
      </c>
      <c r="V189" t="e">
        <f>VLOOKUP('Add. Revenue Paid To Provider'!C190,'Filing Information'!$B$47:$C$102,2,0)</f>
        <v>#N/A</v>
      </c>
      <c r="W189">
        <f>IF('Add. Revenue Paid To Provider'!D190="Yes", 1, 0)</f>
        <v>0</v>
      </c>
      <c r="X189">
        <f>IF('Add. Revenue Paid To Provider'!E190="Yes", 1, 0)</f>
        <v>0</v>
      </c>
      <c r="Y189">
        <f>IF('Add. Revenue Paid To Provider'!F190="Yes", 1, 0)</f>
        <v>0</v>
      </c>
      <c r="Z189" s="7">
        <f>'Add. Revenue Paid To Provider'!G190</f>
        <v>0</v>
      </c>
      <c r="AA189" s="7">
        <f>'Add. Revenue Paid To Provider'!H190</f>
        <v>0</v>
      </c>
      <c r="AB189">
        <f>'Add. Revenue Paid To Provider'!P190</f>
        <v>0</v>
      </c>
      <c r="AC189" t="e">
        <f>VLOOKUP('Add. Revenue Paid To Provider'!K190, $R$63:$S$72, 2,0)</f>
        <v>#N/A</v>
      </c>
      <c r="AD189">
        <f>'Add. Revenue Paid To Provider'!L190</f>
        <v>0</v>
      </c>
    </row>
    <row r="190" spans="3:30" x14ac:dyDescent="0.25">
      <c r="C190" s="72"/>
      <c r="D190" s="102"/>
      <c r="E190" s="102"/>
      <c r="F190" s="102"/>
      <c r="G190" s="73"/>
      <c r="H190" s="73"/>
      <c r="I190" s="73"/>
      <c r="J190" s="74"/>
      <c r="K190" s="77"/>
      <c r="L190" s="77"/>
      <c r="O190" s="85">
        <f t="shared" si="5"/>
        <v>1</v>
      </c>
      <c r="P190" s="86">
        <f t="shared" si="6"/>
        <v>0</v>
      </c>
      <c r="Q190" s="86"/>
      <c r="R190" s="86"/>
      <c r="S190" s="86"/>
      <c r="U190" s="20" t="str">
        <f>'Filing Information'!$O$2</f>
        <v>_0</v>
      </c>
      <c r="V190" t="e">
        <f>VLOOKUP('Add. Revenue Paid To Provider'!C191,'Filing Information'!$B$47:$C$102,2,0)</f>
        <v>#N/A</v>
      </c>
      <c r="W190">
        <f>IF('Add. Revenue Paid To Provider'!D191="Yes", 1, 0)</f>
        <v>0</v>
      </c>
      <c r="X190">
        <f>IF('Add. Revenue Paid To Provider'!E191="Yes", 1, 0)</f>
        <v>0</v>
      </c>
      <c r="Y190">
        <f>IF('Add. Revenue Paid To Provider'!F191="Yes", 1, 0)</f>
        <v>0</v>
      </c>
      <c r="Z190" s="7">
        <f>'Add. Revenue Paid To Provider'!G191</f>
        <v>0</v>
      </c>
      <c r="AA190" s="7">
        <f>'Add. Revenue Paid To Provider'!H191</f>
        <v>0</v>
      </c>
      <c r="AB190">
        <f>'Add. Revenue Paid To Provider'!P191</f>
        <v>0</v>
      </c>
      <c r="AC190" t="e">
        <f>VLOOKUP('Add. Revenue Paid To Provider'!K191, $R$63:$S$72, 2,0)</f>
        <v>#N/A</v>
      </c>
      <c r="AD190">
        <f>'Add. Revenue Paid To Provider'!L191</f>
        <v>0</v>
      </c>
    </row>
    <row r="191" spans="3:30" x14ac:dyDescent="0.25">
      <c r="C191" s="72"/>
      <c r="D191" s="102"/>
      <c r="E191" s="102"/>
      <c r="F191" s="102"/>
      <c r="G191" s="73"/>
      <c r="H191" s="73"/>
      <c r="I191" s="73"/>
      <c r="J191" s="74"/>
      <c r="K191" s="77"/>
      <c r="L191" s="77"/>
      <c r="O191" s="85">
        <f t="shared" si="5"/>
        <v>1</v>
      </c>
      <c r="P191" s="86">
        <f t="shared" si="6"/>
        <v>0</v>
      </c>
      <c r="Q191" s="86"/>
      <c r="R191" s="86"/>
      <c r="S191" s="86"/>
      <c r="U191" s="20" t="str">
        <f>'Filing Information'!$O$2</f>
        <v>_0</v>
      </c>
      <c r="V191" t="e">
        <f>VLOOKUP('Add. Revenue Paid To Provider'!C192,'Filing Information'!$B$47:$C$102,2,0)</f>
        <v>#N/A</v>
      </c>
      <c r="W191">
        <f>IF('Add. Revenue Paid To Provider'!D192="Yes", 1, 0)</f>
        <v>0</v>
      </c>
      <c r="X191">
        <f>IF('Add. Revenue Paid To Provider'!E192="Yes", 1, 0)</f>
        <v>0</v>
      </c>
      <c r="Y191">
        <f>IF('Add. Revenue Paid To Provider'!F192="Yes", 1, 0)</f>
        <v>0</v>
      </c>
      <c r="Z191" s="7">
        <f>'Add. Revenue Paid To Provider'!G192</f>
        <v>0</v>
      </c>
      <c r="AA191" s="7">
        <f>'Add. Revenue Paid To Provider'!H192</f>
        <v>0</v>
      </c>
      <c r="AB191">
        <f>'Add. Revenue Paid To Provider'!P192</f>
        <v>0</v>
      </c>
      <c r="AC191" t="e">
        <f>VLOOKUP('Add. Revenue Paid To Provider'!K192, $R$63:$S$72, 2,0)</f>
        <v>#N/A</v>
      </c>
      <c r="AD191">
        <f>'Add. Revenue Paid To Provider'!L192</f>
        <v>0</v>
      </c>
    </row>
    <row r="192" spans="3:30" x14ac:dyDescent="0.25">
      <c r="C192" s="72"/>
      <c r="D192" s="102"/>
      <c r="E192" s="102"/>
      <c r="F192" s="102"/>
      <c r="G192" s="73"/>
      <c r="H192" s="73"/>
      <c r="I192" s="73"/>
      <c r="J192" s="74"/>
      <c r="K192" s="77"/>
      <c r="L192" s="77"/>
      <c r="O192" s="85">
        <f t="shared" si="5"/>
        <v>1</v>
      </c>
      <c r="P192" s="86">
        <f t="shared" si="6"/>
        <v>0</v>
      </c>
      <c r="Q192" s="86"/>
      <c r="R192" s="86"/>
      <c r="S192" s="86"/>
      <c r="U192" s="20" t="str">
        <f>'Filing Information'!$O$2</f>
        <v>_0</v>
      </c>
      <c r="V192" t="e">
        <f>VLOOKUP('Add. Revenue Paid To Provider'!C193,'Filing Information'!$B$47:$C$102,2,0)</f>
        <v>#N/A</v>
      </c>
      <c r="W192">
        <f>IF('Add. Revenue Paid To Provider'!D193="Yes", 1, 0)</f>
        <v>0</v>
      </c>
      <c r="X192">
        <f>IF('Add. Revenue Paid To Provider'!E193="Yes", 1, 0)</f>
        <v>0</v>
      </c>
      <c r="Y192">
        <f>IF('Add. Revenue Paid To Provider'!F193="Yes", 1, 0)</f>
        <v>0</v>
      </c>
      <c r="Z192" s="7">
        <f>'Add. Revenue Paid To Provider'!G193</f>
        <v>0</v>
      </c>
      <c r="AA192" s="7">
        <f>'Add. Revenue Paid To Provider'!H193</f>
        <v>0</v>
      </c>
      <c r="AB192">
        <f>'Add. Revenue Paid To Provider'!P193</f>
        <v>0</v>
      </c>
      <c r="AC192" t="e">
        <f>VLOOKUP('Add. Revenue Paid To Provider'!K193, $R$63:$S$72, 2,0)</f>
        <v>#N/A</v>
      </c>
      <c r="AD192">
        <f>'Add. Revenue Paid To Provider'!L193</f>
        <v>0</v>
      </c>
    </row>
    <row r="193" spans="3:30" x14ac:dyDescent="0.25">
      <c r="C193" s="72"/>
      <c r="D193" s="102"/>
      <c r="E193" s="102"/>
      <c r="F193" s="102"/>
      <c r="G193" s="73"/>
      <c r="H193" s="73"/>
      <c r="I193" s="73"/>
      <c r="J193" s="74"/>
      <c r="K193" s="77"/>
      <c r="L193" s="77"/>
      <c r="O193" s="85">
        <f t="shared" si="5"/>
        <v>1</v>
      </c>
      <c r="P193" s="86">
        <f t="shared" si="6"/>
        <v>0</v>
      </c>
      <c r="Q193" s="86"/>
      <c r="R193" s="86"/>
      <c r="S193" s="86"/>
      <c r="U193" s="20" t="str">
        <f>'Filing Information'!$O$2</f>
        <v>_0</v>
      </c>
      <c r="V193" t="e">
        <f>VLOOKUP('Add. Revenue Paid To Provider'!C194,'Filing Information'!$B$47:$C$102,2,0)</f>
        <v>#N/A</v>
      </c>
      <c r="W193">
        <f>IF('Add. Revenue Paid To Provider'!D194="Yes", 1, 0)</f>
        <v>0</v>
      </c>
      <c r="X193">
        <f>IF('Add. Revenue Paid To Provider'!E194="Yes", 1, 0)</f>
        <v>0</v>
      </c>
      <c r="Y193">
        <f>IF('Add. Revenue Paid To Provider'!F194="Yes", 1, 0)</f>
        <v>0</v>
      </c>
      <c r="Z193" s="7">
        <f>'Add. Revenue Paid To Provider'!G194</f>
        <v>0</v>
      </c>
      <c r="AA193" s="7">
        <f>'Add. Revenue Paid To Provider'!H194</f>
        <v>0</v>
      </c>
      <c r="AB193">
        <f>'Add. Revenue Paid To Provider'!P194</f>
        <v>0</v>
      </c>
      <c r="AC193" t="e">
        <f>VLOOKUP('Add. Revenue Paid To Provider'!K194, $R$63:$S$72, 2,0)</f>
        <v>#N/A</v>
      </c>
      <c r="AD193">
        <f>'Add. Revenue Paid To Provider'!L194</f>
        <v>0</v>
      </c>
    </row>
    <row r="194" spans="3:30" x14ac:dyDescent="0.25">
      <c r="C194" s="72"/>
      <c r="D194" s="102"/>
      <c r="E194" s="102"/>
      <c r="F194" s="102"/>
      <c r="G194" s="73"/>
      <c r="H194" s="73"/>
      <c r="I194" s="73"/>
      <c r="J194" s="74"/>
      <c r="K194" s="77"/>
      <c r="L194" s="77"/>
      <c r="O194" s="85">
        <f t="shared" si="5"/>
        <v>1</v>
      </c>
      <c r="P194" s="86">
        <f t="shared" si="6"/>
        <v>0</v>
      </c>
      <c r="Q194" s="86"/>
      <c r="R194" s="86"/>
      <c r="S194" s="86"/>
      <c r="U194" s="20" t="str">
        <f>'Filing Information'!$O$2</f>
        <v>_0</v>
      </c>
      <c r="V194" t="e">
        <f>VLOOKUP('Add. Revenue Paid To Provider'!C195,'Filing Information'!$B$47:$C$102,2,0)</f>
        <v>#N/A</v>
      </c>
      <c r="W194">
        <f>IF('Add. Revenue Paid To Provider'!D195="Yes", 1, 0)</f>
        <v>0</v>
      </c>
      <c r="X194">
        <f>IF('Add. Revenue Paid To Provider'!E195="Yes", 1, 0)</f>
        <v>0</v>
      </c>
      <c r="Y194">
        <f>IF('Add. Revenue Paid To Provider'!F195="Yes", 1, 0)</f>
        <v>0</v>
      </c>
      <c r="Z194" s="7">
        <f>'Add. Revenue Paid To Provider'!G195</f>
        <v>0</v>
      </c>
      <c r="AA194" s="7">
        <f>'Add. Revenue Paid To Provider'!H195</f>
        <v>0</v>
      </c>
      <c r="AB194">
        <f>'Add. Revenue Paid To Provider'!P195</f>
        <v>0</v>
      </c>
      <c r="AC194" t="e">
        <f>VLOOKUP('Add. Revenue Paid To Provider'!K195, $R$63:$S$72, 2,0)</f>
        <v>#N/A</v>
      </c>
      <c r="AD194">
        <f>'Add. Revenue Paid To Provider'!L195</f>
        <v>0</v>
      </c>
    </row>
    <row r="195" spans="3:30" x14ac:dyDescent="0.25">
      <c r="C195" s="72"/>
      <c r="D195" s="102"/>
      <c r="E195" s="102"/>
      <c r="F195" s="102"/>
      <c r="G195" s="73"/>
      <c r="H195" s="73"/>
      <c r="I195" s="73"/>
      <c r="J195" s="74"/>
      <c r="K195" s="77"/>
      <c r="L195" s="77"/>
      <c r="O195" s="85">
        <f t="shared" si="5"/>
        <v>1</v>
      </c>
      <c r="P195" s="86">
        <f t="shared" si="6"/>
        <v>0</v>
      </c>
      <c r="Q195" s="86"/>
      <c r="R195" s="86"/>
      <c r="S195" s="86"/>
      <c r="U195" s="20" t="str">
        <f>'Filing Information'!$O$2</f>
        <v>_0</v>
      </c>
      <c r="V195" t="e">
        <f>VLOOKUP('Add. Revenue Paid To Provider'!C196,'Filing Information'!$B$47:$C$102,2,0)</f>
        <v>#N/A</v>
      </c>
      <c r="W195">
        <f>IF('Add. Revenue Paid To Provider'!D196="Yes", 1, 0)</f>
        <v>0</v>
      </c>
      <c r="X195">
        <f>IF('Add. Revenue Paid To Provider'!E196="Yes", 1, 0)</f>
        <v>0</v>
      </c>
      <c r="Y195">
        <f>IF('Add. Revenue Paid To Provider'!F196="Yes", 1, 0)</f>
        <v>0</v>
      </c>
      <c r="Z195" s="7">
        <f>'Add. Revenue Paid To Provider'!G196</f>
        <v>0</v>
      </c>
      <c r="AA195" s="7">
        <f>'Add. Revenue Paid To Provider'!H196</f>
        <v>0</v>
      </c>
      <c r="AB195">
        <f>'Add. Revenue Paid To Provider'!P196</f>
        <v>0</v>
      </c>
      <c r="AC195" t="e">
        <f>VLOOKUP('Add. Revenue Paid To Provider'!K196, $R$63:$S$72, 2,0)</f>
        <v>#N/A</v>
      </c>
      <c r="AD195">
        <f>'Add. Revenue Paid To Provider'!L196</f>
        <v>0</v>
      </c>
    </row>
    <row r="196" spans="3:30" x14ac:dyDescent="0.25">
      <c r="C196" s="72"/>
      <c r="D196" s="102"/>
      <c r="E196" s="102"/>
      <c r="F196" s="102"/>
      <c r="G196" s="73"/>
      <c r="H196" s="73"/>
      <c r="I196" s="73"/>
      <c r="J196" s="74"/>
      <c r="K196" s="77"/>
      <c r="L196" s="77"/>
      <c r="O196" s="85">
        <f t="shared" si="5"/>
        <v>1</v>
      </c>
      <c r="P196" s="86">
        <f t="shared" si="6"/>
        <v>0</v>
      </c>
      <c r="Q196" s="86"/>
      <c r="R196" s="86"/>
      <c r="S196" s="86"/>
      <c r="U196" s="20" t="str">
        <f>'Filing Information'!$O$2</f>
        <v>_0</v>
      </c>
      <c r="V196" t="e">
        <f>VLOOKUP('Add. Revenue Paid To Provider'!C197,'Filing Information'!$B$47:$C$102,2,0)</f>
        <v>#N/A</v>
      </c>
      <c r="W196">
        <f>IF('Add. Revenue Paid To Provider'!D197="Yes", 1, 0)</f>
        <v>0</v>
      </c>
      <c r="X196">
        <f>IF('Add. Revenue Paid To Provider'!E197="Yes", 1, 0)</f>
        <v>0</v>
      </c>
      <c r="Y196">
        <f>IF('Add. Revenue Paid To Provider'!F197="Yes", 1, 0)</f>
        <v>0</v>
      </c>
      <c r="Z196" s="7">
        <f>'Add. Revenue Paid To Provider'!G197</f>
        <v>0</v>
      </c>
      <c r="AA196" s="7">
        <f>'Add. Revenue Paid To Provider'!H197</f>
        <v>0</v>
      </c>
      <c r="AB196">
        <f>'Add. Revenue Paid To Provider'!P197</f>
        <v>0</v>
      </c>
      <c r="AC196" t="e">
        <f>VLOOKUP('Add. Revenue Paid To Provider'!K197, $R$63:$S$72, 2,0)</f>
        <v>#N/A</v>
      </c>
      <c r="AD196">
        <f>'Add. Revenue Paid To Provider'!L197</f>
        <v>0</v>
      </c>
    </row>
    <row r="197" spans="3:30" x14ac:dyDescent="0.25">
      <c r="C197" s="72"/>
      <c r="D197" s="102"/>
      <c r="E197" s="102"/>
      <c r="F197" s="102"/>
      <c r="G197" s="73"/>
      <c r="H197" s="73"/>
      <c r="I197" s="73"/>
      <c r="J197" s="74"/>
      <c r="K197" s="77"/>
      <c r="L197" s="77"/>
      <c r="O197" s="85">
        <f t="shared" si="5"/>
        <v>1</v>
      </c>
      <c r="P197" s="86">
        <f t="shared" si="6"/>
        <v>0</v>
      </c>
      <c r="Q197" s="86"/>
      <c r="R197" s="86"/>
      <c r="S197" s="86"/>
      <c r="U197" s="20" t="str">
        <f>'Filing Information'!$O$2</f>
        <v>_0</v>
      </c>
      <c r="V197" t="e">
        <f>VLOOKUP('Add. Revenue Paid To Provider'!C198,'Filing Information'!$B$47:$C$102,2,0)</f>
        <v>#N/A</v>
      </c>
      <c r="W197">
        <f>IF('Add. Revenue Paid To Provider'!D198="Yes", 1, 0)</f>
        <v>0</v>
      </c>
      <c r="X197">
        <f>IF('Add. Revenue Paid To Provider'!E198="Yes", 1, 0)</f>
        <v>0</v>
      </c>
      <c r="Y197">
        <f>IF('Add. Revenue Paid To Provider'!F198="Yes", 1, 0)</f>
        <v>0</v>
      </c>
      <c r="Z197" s="7">
        <f>'Add. Revenue Paid To Provider'!G198</f>
        <v>0</v>
      </c>
      <c r="AA197" s="7">
        <f>'Add. Revenue Paid To Provider'!H198</f>
        <v>0</v>
      </c>
      <c r="AB197">
        <f>'Add. Revenue Paid To Provider'!P198</f>
        <v>0</v>
      </c>
      <c r="AC197" t="e">
        <f>VLOOKUP('Add. Revenue Paid To Provider'!K198, $R$63:$S$72, 2,0)</f>
        <v>#N/A</v>
      </c>
      <c r="AD197">
        <f>'Add. Revenue Paid To Provider'!L198</f>
        <v>0</v>
      </c>
    </row>
    <row r="198" spans="3:30" x14ac:dyDescent="0.25">
      <c r="C198" s="72"/>
      <c r="D198" s="102"/>
      <c r="E198" s="102"/>
      <c r="F198" s="102"/>
      <c r="G198" s="73"/>
      <c r="H198" s="73"/>
      <c r="I198" s="73"/>
      <c r="J198" s="74"/>
      <c r="K198" s="77"/>
      <c r="L198" s="77"/>
      <c r="O198" s="85">
        <f t="shared" si="5"/>
        <v>1</v>
      </c>
      <c r="P198" s="86">
        <f t="shared" si="6"/>
        <v>0</v>
      </c>
      <c r="Q198" s="86"/>
      <c r="R198" s="86"/>
      <c r="S198" s="86"/>
      <c r="U198" s="20" t="str">
        <f>'Filing Information'!$O$2</f>
        <v>_0</v>
      </c>
      <c r="V198" t="e">
        <f>VLOOKUP('Add. Revenue Paid To Provider'!C199,'Filing Information'!$B$47:$C$102,2,0)</f>
        <v>#N/A</v>
      </c>
      <c r="W198">
        <f>IF('Add. Revenue Paid To Provider'!D199="Yes", 1, 0)</f>
        <v>0</v>
      </c>
      <c r="X198">
        <f>IF('Add. Revenue Paid To Provider'!E199="Yes", 1, 0)</f>
        <v>0</v>
      </c>
      <c r="Y198">
        <f>IF('Add. Revenue Paid To Provider'!F199="Yes", 1, 0)</f>
        <v>0</v>
      </c>
      <c r="Z198" s="7">
        <f>'Add. Revenue Paid To Provider'!G199</f>
        <v>0</v>
      </c>
      <c r="AA198" s="7">
        <f>'Add. Revenue Paid To Provider'!H199</f>
        <v>0</v>
      </c>
      <c r="AB198">
        <f>'Add. Revenue Paid To Provider'!P199</f>
        <v>0</v>
      </c>
      <c r="AC198" t="e">
        <f>VLOOKUP('Add. Revenue Paid To Provider'!K199, $R$63:$S$72, 2,0)</f>
        <v>#N/A</v>
      </c>
      <c r="AD198">
        <f>'Add. Revenue Paid To Provider'!L199</f>
        <v>0</v>
      </c>
    </row>
    <row r="199" spans="3:30" x14ac:dyDescent="0.25">
      <c r="C199" s="72"/>
      <c r="D199" s="102"/>
      <c r="E199" s="102"/>
      <c r="F199" s="102"/>
      <c r="G199" s="73"/>
      <c r="H199" s="73"/>
      <c r="I199" s="73"/>
      <c r="J199" s="74"/>
      <c r="K199" s="77"/>
      <c r="L199" s="77"/>
      <c r="O199" s="85">
        <f t="shared" si="5"/>
        <v>1</v>
      </c>
      <c r="P199" s="86">
        <f t="shared" si="6"/>
        <v>0</v>
      </c>
      <c r="Q199" s="86"/>
      <c r="R199" s="86"/>
      <c r="S199" s="86"/>
      <c r="U199" s="20" t="str">
        <f>'Filing Information'!$O$2</f>
        <v>_0</v>
      </c>
      <c r="V199" t="e">
        <f>VLOOKUP('Add. Revenue Paid To Provider'!C200,'Filing Information'!$B$47:$C$102,2,0)</f>
        <v>#N/A</v>
      </c>
      <c r="W199">
        <f>IF('Add. Revenue Paid To Provider'!D200="Yes", 1, 0)</f>
        <v>0</v>
      </c>
      <c r="X199">
        <f>IF('Add. Revenue Paid To Provider'!E200="Yes", 1, 0)</f>
        <v>0</v>
      </c>
      <c r="Y199">
        <f>IF('Add. Revenue Paid To Provider'!F200="Yes", 1, 0)</f>
        <v>0</v>
      </c>
      <c r="Z199" s="7">
        <f>'Add. Revenue Paid To Provider'!G200</f>
        <v>0</v>
      </c>
      <c r="AA199" s="7">
        <f>'Add. Revenue Paid To Provider'!H200</f>
        <v>0</v>
      </c>
      <c r="AB199">
        <f>'Add. Revenue Paid To Provider'!P200</f>
        <v>0</v>
      </c>
      <c r="AC199" t="e">
        <f>VLOOKUP('Add. Revenue Paid To Provider'!K200, $R$63:$S$72, 2,0)</f>
        <v>#N/A</v>
      </c>
      <c r="AD199">
        <f>'Add. Revenue Paid To Provider'!L200</f>
        <v>0</v>
      </c>
    </row>
    <row r="200" spans="3:30" x14ac:dyDescent="0.25">
      <c r="C200" s="72"/>
      <c r="D200" s="102"/>
      <c r="E200" s="102"/>
      <c r="F200" s="102"/>
      <c r="G200" s="73"/>
      <c r="H200" s="73"/>
      <c r="I200" s="73"/>
      <c r="J200" s="74"/>
      <c r="K200" s="77"/>
      <c r="L200" s="77"/>
      <c r="O200" s="85">
        <f t="shared" si="5"/>
        <v>1</v>
      </c>
      <c r="P200" s="86">
        <f t="shared" si="6"/>
        <v>0</v>
      </c>
      <c r="Q200" s="86"/>
      <c r="R200" s="86"/>
      <c r="S200" s="86"/>
      <c r="U200" s="20" t="str">
        <f>'Filing Information'!$O$2</f>
        <v>_0</v>
      </c>
      <c r="V200" t="e">
        <f>VLOOKUP('Add. Revenue Paid To Provider'!C201,'Filing Information'!$B$47:$C$102,2,0)</f>
        <v>#N/A</v>
      </c>
      <c r="W200">
        <f>IF('Add. Revenue Paid To Provider'!D201="Yes", 1, 0)</f>
        <v>0</v>
      </c>
      <c r="X200">
        <f>IF('Add. Revenue Paid To Provider'!E201="Yes", 1, 0)</f>
        <v>0</v>
      </c>
      <c r="Y200">
        <f>IF('Add. Revenue Paid To Provider'!F201="Yes", 1, 0)</f>
        <v>0</v>
      </c>
      <c r="Z200" s="7">
        <f>'Add. Revenue Paid To Provider'!G201</f>
        <v>0</v>
      </c>
      <c r="AA200" s="7">
        <f>'Add. Revenue Paid To Provider'!H201</f>
        <v>0</v>
      </c>
      <c r="AB200">
        <f>'Add. Revenue Paid To Provider'!P201</f>
        <v>0</v>
      </c>
      <c r="AC200" t="e">
        <f>VLOOKUP('Add. Revenue Paid To Provider'!K201, $R$63:$S$72, 2,0)</f>
        <v>#N/A</v>
      </c>
      <c r="AD200">
        <f>'Add. Revenue Paid To Provider'!L201</f>
        <v>0</v>
      </c>
    </row>
    <row r="201" spans="3:30" x14ac:dyDescent="0.25">
      <c r="C201" s="72"/>
      <c r="D201" s="102"/>
      <c r="E201" s="102"/>
      <c r="F201" s="102"/>
      <c r="G201" s="73"/>
      <c r="H201" s="73"/>
      <c r="I201" s="73"/>
      <c r="J201" s="74"/>
      <c r="K201" s="77"/>
      <c r="L201" s="77"/>
      <c r="O201" s="85">
        <f t="shared" si="5"/>
        <v>1</v>
      </c>
      <c r="P201" s="86">
        <f t="shared" si="6"/>
        <v>0</v>
      </c>
      <c r="Q201" s="86"/>
      <c r="R201" s="86"/>
      <c r="S201" s="86"/>
      <c r="U201" s="20" t="str">
        <f>'Filing Information'!$O$2</f>
        <v>_0</v>
      </c>
      <c r="V201" t="e">
        <f>VLOOKUP('Add. Revenue Paid To Provider'!C202,'Filing Information'!$B$47:$C$102,2,0)</f>
        <v>#N/A</v>
      </c>
      <c r="W201">
        <f>IF('Add. Revenue Paid To Provider'!D202="Yes", 1, 0)</f>
        <v>0</v>
      </c>
      <c r="X201">
        <f>IF('Add. Revenue Paid To Provider'!E202="Yes", 1, 0)</f>
        <v>0</v>
      </c>
      <c r="Y201">
        <f>IF('Add. Revenue Paid To Provider'!F202="Yes", 1, 0)</f>
        <v>0</v>
      </c>
      <c r="Z201" s="7">
        <f>'Add. Revenue Paid To Provider'!G202</f>
        <v>0</v>
      </c>
      <c r="AA201" s="7">
        <f>'Add. Revenue Paid To Provider'!H202</f>
        <v>0</v>
      </c>
      <c r="AB201">
        <f>'Add. Revenue Paid To Provider'!P202</f>
        <v>0</v>
      </c>
      <c r="AC201" t="e">
        <f>VLOOKUP('Add. Revenue Paid To Provider'!K202, $R$63:$S$72, 2,0)</f>
        <v>#N/A</v>
      </c>
      <c r="AD201">
        <f>'Add. Revenue Paid To Provider'!L202</f>
        <v>0</v>
      </c>
    </row>
    <row r="202" spans="3:30" x14ac:dyDescent="0.25">
      <c r="C202" s="72"/>
      <c r="D202" s="102"/>
      <c r="E202" s="102"/>
      <c r="F202" s="102"/>
      <c r="G202" s="73"/>
      <c r="H202" s="73"/>
      <c r="I202" s="73"/>
      <c r="J202" s="74"/>
      <c r="K202" s="77"/>
      <c r="L202" s="77"/>
      <c r="O202" s="85">
        <f t="shared" si="5"/>
        <v>1</v>
      </c>
      <c r="P202" s="86">
        <f t="shared" si="6"/>
        <v>0</v>
      </c>
      <c r="Q202" s="86"/>
      <c r="R202" s="86"/>
      <c r="S202" s="86"/>
      <c r="U202" s="20" t="str">
        <f>'Filing Information'!$O$2</f>
        <v>_0</v>
      </c>
      <c r="V202" t="e">
        <f>VLOOKUP('Add. Revenue Paid To Provider'!C203,'Filing Information'!$B$47:$C$102,2,0)</f>
        <v>#N/A</v>
      </c>
      <c r="W202">
        <f>IF('Add. Revenue Paid To Provider'!D203="Yes", 1, 0)</f>
        <v>0</v>
      </c>
      <c r="X202">
        <f>IF('Add. Revenue Paid To Provider'!E203="Yes", 1, 0)</f>
        <v>0</v>
      </c>
      <c r="Y202">
        <f>IF('Add. Revenue Paid To Provider'!F203="Yes", 1, 0)</f>
        <v>0</v>
      </c>
      <c r="Z202" s="7">
        <f>'Add. Revenue Paid To Provider'!G203</f>
        <v>0</v>
      </c>
      <c r="AA202" s="7">
        <f>'Add. Revenue Paid To Provider'!H203</f>
        <v>0</v>
      </c>
      <c r="AB202">
        <f>'Add. Revenue Paid To Provider'!P203</f>
        <v>0</v>
      </c>
      <c r="AC202" t="e">
        <f>VLOOKUP('Add. Revenue Paid To Provider'!K203, $R$63:$S$72, 2,0)</f>
        <v>#N/A</v>
      </c>
      <c r="AD202">
        <f>'Add. Revenue Paid To Provider'!L203</f>
        <v>0</v>
      </c>
    </row>
    <row r="203" spans="3:30" x14ac:dyDescent="0.25">
      <c r="C203" s="72"/>
      <c r="D203" s="102"/>
      <c r="E203" s="102"/>
      <c r="F203" s="102"/>
      <c r="G203" s="73"/>
      <c r="H203" s="73"/>
      <c r="I203" s="73"/>
      <c r="J203" s="74"/>
      <c r="K203" s="77"/>
      <c r="L203" s="77"/>
      <c r="O203" s="85">
        <f t="shared" si="5"/>
        <v>1</v>
      </c>
      <c r="P203" s="86">
        <f t="shared" si="6"/>
        <v>0</v>
      </c>
      <c r="Q203" s="86"/>
      <c r="R203" s="86"/>
      <c r="S203" s="86"/>
      <c r="U203" s="20" t="str">
        <f>'Filing Information'!$O$2</f>
        <v>_0</v>
      </c>
      <c r="V203" t="e">
        <f>VLOOKUP('Add. Revenue Paid To Provider'!C204,'Filing Information'!$B$47:$C$102,2,0)</f>
        <v>#N/A</v>
      </c>
      <c r="W203">
        <f>IF('Add. Revenue Paid To Provider'!D204="Yes", 1, 0)</f>
        <v>0</v>
      </c>
      <c r="X203">
        <f>IF('Add. Revenue Paid To Provider'!E204="Yes", 1, 0)</f>
        <v>0</v>
      </c>
      <c r="Y203">
        <f>IF('Add. Revenue Paid To Provider'!F204="Yes", 1, 0)</f>
        <v>0</v>
      </c>
      <c r="Z203" s="7">
        <f>'Add. Revenue Paid To Provider'!G204</f>
        <v>0</v>
      </c>
      <c r="AA203" s="7">
        <f>'Add. Revenue Paid To Provider'!H204</f>
        <v>0</v>
      </c>
      <c r="AB203">
        <f>'Add. Revenue Paid To Provider'!P204</f>
        <v>0</v>
      </c>
      <c r="AC203" t="e">
        <f>VLOOKUP('Add. Revenue Paid To Provider'!K204, $R$63:$S$72, 2,0)</f>
        <v>#N/A</v>
      </c>
      <c r="AD203">
        <f>'Add. Revenue Paid To Provider'!L204</f>
        <v>0</v>
      </c>
    </row>
    <row r="204" spans="3:30" x14ac:dyDescent="0.25">
      <c r="C204" s="72"/>
      <c r="D204" s="102"/>
      <c r="E204" s="102"/>
      <c r="F204" s="102"/>
      <c r="G204" s="73"/>
      <c r="H204" s="73"/>
      <c r="I204" s="73"/>
      <c r="J204" s="74"/>
      <c r="K204" s="77"/>
      <c r="L204" s="77"/>
      <c r="O204" s="85">
        <f t="shared" si="5"/>
        <v>1</v>
      </c>
      <c r="P204" s="86">
        <f t="shared" si="6"/>
        <v>0</v>
      </c>
      <c r="Q204" s="86"/>
      <c r="R204" s="86"/>
      <c r="S204" s="86"/>
      <c r="U204" s="20" t="str">
        <f>'Filing Information'!$O$2</f>
        <v>_0</v>
      </c>
      <c r="V204" t="e">
        <f>VLOOKUP('Add. Revenue Paid To Provider'!C205,'Filing Information'!$B$47:$C$102,2,0)</f>
        <v>#N/A</v>
      </c>
      <c r="W204">
        <f>IF('Add. Revenue Paid To Provider'!D205="Yes", 1, 0)</f>
        <v>0</v>
      </c>
      <c r="X204">
        <f>IF('Add. Revenue Paid To Provider'!E205="Yes", 1, 0)</f>
        <v>0</v>
      </c>
      <c r="Y204">
        <f>IF('Add. Revenue Paid To Provider'!F205="Yes", 1, 0)</f>
        <v>0</v>
      </c>
      <c r="Z204" s="7">
        <f>'Add. Revenue Paid To Provider'!G205</f>
        <v>0</v>
      </c>
      <c r="AA204" s="7">
        <f>'Add. Revenue Paid To Provider'!H205</f>
        <v>0</v>
      </c>
      <c r="AB204">
        <f>'Add. Revenue Paid To Provider'!P205</f>
        <v>0</v>
      </c>
      <c r="AC204" t="e">
        <f>VLOOKUP('Add. Revenue Paid To Provider'!K205, $R$63:$S$72, 2,0)</f>
        <v>#N/A</v>
      </c>
      <c r="AD204">
        <f>'Add. Revenue Paid To Provider'!L205</f>
        <v>0</v>
      </c>
    </row>
    <row r="205" spans="3:30" x14ac:dyDescent="0.25">
      <c r="C205" s="72"/>
      <c r="D205" s="102"/>
      <c r="E205" s="102"/>
      <c r="F205" s="102"/>
      <c r="G205" s="73"/>
      <c r="H205" s="73"/>
      <c r="I205" s="73"/>
      <c r="J205" s="74"/>
      <c r="K205" s="77"/>
      <c r="L205" s="77"/>
      <c r="O205" s="85">
        <f t="shared" si="5"/>
        <v>1</v>
      </c>
      <c r="P205" s="86">
        <f t="shared" si="6"/>
        <v>0</v>
      </c>
      <c r="Q205" s="86"/>
      <c r="R205" s="86"/>
      <c r="S205" s="86"/>
    </row>
    <row r="206" spans="3:30" x14ac:dyDescent="0.25">
      <c r="C206" s="15"/>
      <c r="D206" s="21"/>
      <c r="E206" s="21"/>
      <c r="F206" s="21"/>
      <c r="G206" s="15"/>
      <c r="H206" s="15"/>
      <c r="I206" s="15"/>
      <c r="J206" s="16"/>
      <c r="K206" s="15"/>
      <c r="L206" s="15"/>
      <c r="R206" s="86"/>
      <c r="S206" s="86"/>
    </row>
    <row r="207" spans="3:30" hidden="1" x14ac:dyDescent="0.25">
      <c r="D207" s="106"/>
      <c r="E207" s="106"/>
      <c r="F207" s="106"/>
      <c r="R207" s="86"/>
      <c r="S207" s="86"/>
    </row>
    <row r="208" spans="3:30" hidden="1" x14ac:dyDescent="0.25">
      <c r="D208" s="106"/>
      <c r="E208" s="106"/>
      <c r="F208" s="106"/>
      <c r="R208" s="86"/>
      <c r="S208" s="86"/>
    </row>
    <row r="209" spans="18:19" hidden="1" x14ac:dyDescent="0.25">
      <c r="R209" s="86"/>
      <c r="S209" s="86"/>
    </row>
    <row r="210" spans="18:19" hidden="1" x14ac:dyDescent="0.25">
      <c r="R210" s="86"/>
      <c r="S210" s="86"/>
    </row>
  </sheetData>
  <sheetProtection algorithmName="SHA-512" hashValue="7WcImZtFmudZjX1R3hei9g4T1sdjsGMyroZZifknUMffcgsIy+HUuQLFSZF+Btd3vSEIfKHq0YShGf1AipvGZQ==" saltValue="t7/oIzUVpcCNxWfQ2XzOrQ==" spinCount="100000" sheet="1" selectLockedCells="1"/>
  <mergeCells count="11">
    <mergeCell ref="C3:L4"/>
    <mergeCell ref="L62:L63"/>
    <mergeCell ref="K1:N1"/>
    <mergeCell ref="C1:J1"/>
    <mergeCell ref="C62:C63"/>
    <mergeCell ref="I62:I63"/>
    <mergeCell ref="K62:K63"/>
    <mergeCell ref="D62:F62"/>
    <mergeCell ref="G62:G63"/>
    <mergeCell ref="H62:H63"/>
    <mergeCell ref="J62:J63"/>
  </mergeCells>
  <dataValidations count="5">
    <dataValidation type="list" allowBlank="1" showInputMessage="1" showErrorMessage="1" sqref="D64:F205" xr:uid="{142A3B1C-C609-4399-BE74-4412970CBA9F}">
      <formula1>$S$75:$S$76</formula1>
    </dataValidation>
    <dataValidation type="list" allowBlank="1" showInputMessage="1" showErrorMessage="1" sqref="I64:I205" xr:uid="{2E858A64-F6B9-45A4-9CBD-DA4F9C75F08C}">
      <formula1>$R$75:$R$76</formula1>
    </dataValidation>
    <dataValidation type="list" allowBlank="1" showInputMessage="1" showErrorMessage="1" sqref="K64:K205" xr:uid="{5875BD0D-BF7B-44EC-8FDB-87EB2D4369C4}">
      <formula1>$R$63:$R$72</formula1>
    </dataValidation>
    <dataValidation type="date" allowBlank="1" showInputMessage="1" showErrorMessage="1" sqref="G64:H205" xr:uid="{157840BA-767C-4675-8BA0-B1AD737B31B3}">
      <formula1>36526</formula1>
      <formula2>73415</formula2>
    </dataValidation>
    <dataValidation type="decimal" operator="greaterThanOrEqual" allowBlank="1" showInputMessage="1" showErrorMessage="1" sqref="J64:J205" xr:uid="{CFAEBFA6-27DE-4A34-927C-839F9B7B9FBA}">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09F5A26-E412-4775-A84F-84A833DF7CA1}">
          <x14:formula1>
            <xm:f>'Filing Information'!$B$47:$B$102</xm:f>
          </x14:formula1>
          <xm:sqref>C64:C205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BE79C-1291-4DEE-8230-8AD021CA5D26}">
  <sheetPr codeName="Sheet15"/>
  <dimension ref="A1:Z206"/>
  <sheetViews>
    <sheetView workbookViewId="0">
      <selection activeCell="C64" sqref="C64"/>
    </sheetView>
  </sheetViews>
  <sheetFormatPr defaultColWidth="0" defaultRowHeight="14.45" customHeight="1" zeroHeight="1" x14ac:dyDescent="0.25"/>
  <cols>
    <col min="1" max="2" width="5.7109375" style="52" customWidth="1"/>
    <col min="3" max="3" width="18.85546875" bestFit="1" customWidth="1"/>
    <col min="4" max="6" width="8" style="69" customWidth="1"/>
    <col min="7" max="7" width="11.28515625" customWidth="1"/>
    <col min="8" max="8" width="10.5703125" bestFit="1" customWidth="1"/>
    <col min="9" max="9" width="22.28515625" customWidth="1"/>
    <col min="10" max="10" width="10.28515625" style="10" bestFit="1" customWidth="1"/>
    <col min="11" max="11" width="29.140625" customWidth="1"/>
    <col min="12" max="12" width="6" style="15" customWidth="1"/>
    <col min="13" max="13" width="5.5703125" style="15" customWidth="1"/>
    <col min="14" max="16" width="12.28515625" style="82" hidden="1" customWidth="1"/>
    <col min="17" max="17" width="8.85546875" style="82" hidden="1" customWidth="1"/>
    <col min="18" max="18" width="15.5703125" style="82" hidden="1" customWidth="1"/>
    <col min="19" max="19" width="68.7109375" style="82" hidden="1" customWidth="1"/>
    <col min="20" max="20" width="40" style="82" hidden="1" customWidth="1"/>
    <col min="21" max="22" width="39.7109375" style="82" hidden="1" customWidth="1"/>
    <col min="23" max="25" width="27.28515625" style="82" hidden="1" customWidth="1"/>
    <col min="26" max="26" width="69.42578125" style="82" hidden="1" customWidth="1"/>
    <col min="27" max="16384" width="8.85546875" style="82" hidden="1"/>
  </cols>
  <sheetData>
    <row r="1" spans="3:16" ht="72.599999999999994" customHeight="1" x14ac:dyDescent="0.25">
      <c r="C1" s="195" t="s">
        <v>336</v>
      </c>
      <c r="D1" s="195"/>
      <c r="E1" s="195"/>
      <c r="F1" s="195"/>
      <c r="G1" s="195"/>
      <c r="H1" s="195"/>
      <c r="I1" s="195"/>
      <c r="J1" s="196" t="s">
        <v>1</v>
      </c>
      <c r="K1" s="196"/>
      <c r="L1" s="196"/>
      <c r="M1" s="196"/>
      <c r="N1" s="83"/>
      <c r="O1" s="83"/>
    </row>
    <row r="2" spans="3:16" ht="14.45" customHeight="1" x14ac:dyDescent="0.25">
      <c r="C2" s="53"/>
      <c r="D2" s="53"/>
      <c r="E2" s="53"/>
      <c r="F2" s="53"/>
      <c r="G2" s="53"/>
      <c r="H2" s="53"/>
      <c r="I2" s="53"/>
      <c r="J2" s="53"/>
      <c r="K2" s="53"/>
      <c r="O2" s="86" t="s">
        <v>278</v>
      </c>
      <c r="P2" t="s">
        <v>279</v>
      </c>
    </row>
    <row r="3" spans="3:16" ht="14.45" customHeight="1" x14ac:dyDescent="0.25">
      <c r="C3" s="239" t="s">
        <v>337</v>
      </c>
      <c r="D3" s="239"/>
      <c r="E3" s="239"/>
      <c r="F3" s="239"/>
      <c r="G3" s="239"/>
      <c r="H3" s="239"/>
      <c r="I3" s="239"/>
      <c r="J3" s="239"/>
      <c r="K3" s="239"/>
      <c r="O3" s="86" t="s">
        <v>280</v>
      </c>
      <c r="P3" t="s">
        <v>281</v>
      </c>
    </row>
    <row r="4" spans="3:16" ht="14.45" customHeight="1" x14ac:dyDescent="0.25">
      <c r="C4" s="239"/>
      <c r="D4" s="239"/>
      <c r="E4" s="239"/>
      <c r="F4" s="239"/>
      <c r="G4" s="239"/>
      <c r="H4" s="239"/>
      <c r="I4" s="239"/>
      <c r="J4" s="239"/>
      <c r="K4" s="239"/>
    </row>
    <row r="5" spans="3:16" ht="14.45" hidden="1" customHeight="1" x14ac:dyDescent="0.25">
      <c r="C5" s="2" t="s">
        <v>209</v>
      </c>
      <c r="D5" s="110"/>
      <c r="E5" s="110"/>
      <c r="F5" s="110"/>
      <c r="G5" s="110"/>
      <c r="H5" s="110"/>
      <c r="I5" s="110"/>
      <c r="J5" s="110"/>
      <c r="K5" s="110"/>
    </row>
    <row r="6" spans="3:16" ht="14.45" hidden="1" customHeight="1" x14ac:dyDescent="0.25">
      <c r="C6" s="2" t="s">
        <v>210</v>
      </c>
      <c r="D6" s="110"/>
      <c r="E6" s="110"/>
      <c r="F6" s="110"/>
      <c r="G6" s="110"/>
      <c r="H6" s="110"/>
      <c r="I6" s="110"/>
      <c r="J6" s="110"/>
      <c r="K6" s="110"/>
    </row>
    <row r="7" spans="3:16" ht="14.45" hidden="1" customHeight="1" x14ac:dyDescent="0.25">
      <c r="C7" s="2" t="s">
        <v>211</v>
      </c>
      <c r="D7" s="110"/>
      <c r="E7" s="110"/>
      <c r="F7" s="110"/>
      <c r="G7" s="110"/>
      <c r="H7" s="110"/>
      <c r="I7" s="110"/>
      <c r="J7" s="110"/>
      <c r="K7" s="110"/>
    </row>
    <row r="8" spans="3:16" ht="14.45" hidden="1" customHeight="1" x14ac:dyDescent="0.25">
      <c r="C8" s="2" t="s">
        <v>212</v>
      </c>
      <c r="D8" s="110"/>
      <c r="E8" s="110"/>
      <c r="F8" s="110"/>
      <c r="G8" s="110"/>
      <c r="H8" s="110"/>
      <c r="I8" s="110"/>
      <c r="J8" s="110"/>
      <c r="K8" s="110"/>
    </row>
    <row r="9" spans="3:16" ht="14.45" hidden="1" customHeight="1" x14ac:dyDescent="0.25">
      <c r="C9" s="2" t="s">
        <v>213</v>
      </c>
      <c r="D9" s="110"/>
      <c r="E9" s="110"/>
      <c r="F9" s="110"/>
      <c r="G9" s="110"/>
      <c r="H9" s="110"/>
      <c r="I9" s="110"/>
      <c r="J9" s="110"/>
      <c r="K9" s="110"/>
    </row>
    <row r="10" spans="3:16" ht="14.45" hidden="1" customHeight="1" x14ac:dyDescent="0.25">
      <c r="C10" s="2" t="s">
        <v>214</v>
      </c>
      <c r="D10" s="110"/>
      <c r="E10" s="110"/>
      <c r="F10" s="110"/>
      <c r="G10" s="110"/>
      <c r="H10" s="110"/>
      <c r="I10" s="110"/>
      <c r="J10" s="110"/>
      <c r="K10" s="110"/>
    </row>
    <row r="11" spans="3:16" ht="14.45" hidden="1" customHeight="1" x14ac:dyDescent="0.25">
      <c r="C11" s="2" t="s">
        <v>215</v>
      </c>
      <c r="D11" s="110"/>
      <c r="E11" s="110"/>
      <c r="F11" s="110"/>
      <c r="G11" s="110"/>
      <c r="H11" s="110"/>
      <c r="I11" s="110"/>
      <c r="J11" s="110"/>
      <c r="K11" s="110"/>
    </row>
    <row r="12" spans="3:16" ht="14.45" hidden="1" customHeight="1" x14ac:dyDescent="0.25">
      <c r="C12" s="2" t="s">
        <v>216</v>
      </c>
      <c r="D12" s="110"/>
      <c r="E12" s="110"/>
      <c r="F12" s="110"/>
      <c r="G12" s="110"/>
      <c r="H12" s="110"/>
      <c r="I12" s="110"/>
      <c r="J12" s="110"/>
      <c r="K12" s="110"/>
    </row>
    <row r="13" spans="3:16" ht="14.45" hidden="1" customHeight="1" x14ac:dyDescent="0.25">
      <c r="C13" s="2" t="s">
        <v>217</v>
      </c>
      <c r="D13" s="110"/>
      <c r="E13" s="110"/>
      <c r="F13" s="110"/>
      <c r="G13" s="110"/>
      <c r="H13" s="110"/>
      <c r="I13" s="110"/>
      <c r="J13" s="110"/>
      <c r="K13" s="110"/>
    </row>
    <row r="14" spans="3:16" ht="14.45" hidden="1" customHeight="1" x14ac:dyDescent="0.25">
      <c r="C14" s="2" t="s">
        <v>218</v>
      </c>
      <c r="D14" s="110"/>
      <c r="E14" s="110"/>
      <c r="F14" s="110"/>
      <c r="G14" s="110"/>
      <c r="H14" s="110"/>
      <c r="I14" s="110"/>
      <c r="J14" s="110"/>
      <c r="K14" s="110"/>
    </row>
    <row r="15" spans="3:16" ht="14.45" hidden="1" customHeight="1" x14ac:dyDescent="0.25">
      <c r="C15" s="2" t="s">
        <v>219</v>
      </c>
      <c r="D15" s="110"/>
      <c r="E15" s="110"/>
      <c r="F15" s="110"/>
      <c r="G15" s="110"/>
      <c r="H15" s="110"/>
      <c r="I15" s="110"/>
      <c r="J15" s="110"/>
      <c r="K15" s="110"/>
    </row>
    <row r="16" spans="3:16" ht="14.45" hidden="1" customHeight="1" x14ac:dyDescent="0.25">
      <c r="C16" s="2" t="s">
        <v>220</v>
      </c>
      <c r="D16" s="110"/>
      <c r="E16" s="110"/>
      <c r="F16" s="110"/>
      <c r="G16" s="110"/>
      <c r="H16" s="110"/>
      <c r="I16" s="110"/>
      <c r="J16" s="110"/>
      <c r="K16" s="110"/>
    </row>
    <row r="17" spans="3:11" ht="14.45" hidden="1" customHeight="1" x14ac:dyDescent="0.25">
      <c r="C17" s="2" t="s">
        <v>221</v>
      </c>
      <c r="D17" s="110"/>
      <c r="E17" s="110"/>
      <c r="F17" s="110"/>
      <c r="G17" s="110"/>
      <c r="H17" s="110"/>
      <c r="I17" s="110"/>
      <c r="J17" s="110"/>
      <c r="K17" s="110"/>
    </row>
    <row r="18" spans="3:11" ht="14.45" hidden="1" customHeight="1" x14ac:dyDescent="0.25">
      <c r="C18" s="2" t="s">
        <v>222</v>
      </c>
      <c r="D18" s="110"/>
      <c r="E18" s="110"/>
      <c r="F18" s="110"/>
      <c r="G18" s="110"/>
      <c r="H18" s="110"/>
      <c r="I18" s="110"/>
      <c r="J18" s="110"/>
      <c r="K18" s="110"/>
    </row>
    <row r="19" spans="3:11" ht="14.45" hidden="1" customHeight="1" x14ac:dyDescent="0.25">
      <c r="C19" s="2" t="s">
        <v>223</v>
      </c>
      <c r="D19" s="110"/>
      <c r="E19" s="110"/>
      <c r="F19" s="110"/>
      <c r="G19" s="110"/>
      <c r="H19" s="110"/>
      <c r="I19" s="110"/>
      <c r="J19" s="110"/>
      <c r="K19" s="110"/>
    </row>
    <row r="20" spans="3:11" ht="14.45" hidden="1" customHeight="1" x14ac:dyDescent="0.25">
      <c r="C20" s="2" t="s">
        <v>224</v>
      </c>
      <c r="D20" s="110"/>
      <c r="E20" s="110"/>
      <c r="F20" s="110"/>
      <c r="G20" s="110"/>
      <c r="H20" s="110"/>
      <c r="I20" s="110"/>
      <c r="J20" s="110"/>
      <c r="K20" s="110"/>
    </row>
    <row r="21" spans="3:11" ht="14.45" hidden="1" customHeight="1" x14ac:dyDescent="0.25">
      <c r="C21" s="2" t="s">
        <v>225</v>
      </c>
      <c r="D21" s="110"/>
      <c r="E21" s="110"/>
      <c r="F21" s="110"/>
      <c r="G21" s="110"/>
      <c r="H21" s="110"/>
      <c r="I21" s="110"/>
      <c r="J21" s="110"/>
      <c r="K21" s="110"/>
    </row>
    <row r="22" spans="3:11" ht="14.45" hidden="1" customHeight="1" x14ac:dyDescent="0.25">
      <c r="C22" s="2" t="s">
        <v>226</v>
      </c>
      <c r="D22" s="110"/>
      <c r="E22" s="110"/>
      <c r="F22" s="110"/>
      <c r="G22" s="110"/>
      <c r="H22" s="110"/>
      <c r="I22" s="110"/>
      <c r="J22" s="110"/>
      <c r="K22" s="110"/>
    </row>
    <row r="23" spans="3:11" ht="14.45" hidden="1" customHeight="1" x14ac:dyDescent="0.25">
      <c r="C23" s="2" t="s">
        <v>227</v>
      </c>
      <c r="D23" s="110"/>
      <c r="E23" s="110"/>
      <c r="F23" s="110"/>
      <c r="G23" s="110"/>
      <c r="H23" s="110"/>
      <c r="I23" s="110"/>
      <c r="J23" s="110"/>
      <c r="K23" s="110"/>
    </row>
    <row r="24" spans="3:11" ht="14.45" hidden="1" customHeight="1" x14ac:dyDescent="0.25">
      <c r="C24" s="2" t="s">
        <v>228</v>
      </c>
      <c r="D24" s="110"/>
      <c r="E24" s="110"/>
      <c r="F24" s="110"/>
      <c r="G24" s="110"/>
      <c r="H24" s="110"/>
      <c r="I24" s="110"/>
      <c r="J24" s="110"/>
      <c r="K24" s="110"/>
    </row>
    <row r="25" spans="3:11" ht="14.45" hidden="1" customHeight="1" x14ac:dyDescent="0.25">
      <c r="C25" s="2" t="s">
        <v>229</v>
      </c>
      <c r="D25" s="110"/>
      <c r="E25" s="110"/>
      <c r="F25" s="110"/>
      <c r="G25" s="110"/>
      <c r="H25" s="110"/>
      <c r="I25" s="110"/>
      <c r="J25" s="110"/>
      <c r="K25" s="110"/>
    </row>
    <row r="26" spans="3:11" ht="14.45" hidden="1" customHeight="1" x14ac:dyDescent="0.25">
      <c r="C26" s="2" t="s">
        <v>230</v>
      </c>
      <c r="D26" s="110"/>
      <c r="E26" s="110"/>
      <c r="F26" s="110"/>
      <c r="G26" s="110"/>
      <c r="H26" s="110"/>
      <c r="I26" s="110"/>
      <c r="J26" s="110"/>
      <c r="K26" s="110"/>
    </row>
    <row r="27" spans="3:11" ht="14.45" hidden="1" customHeight="1" x14ac:dyDescent="0.25">
      <c r="C27" s="2" t="s">
        <v>231</v>
      </c>
      <c r="D27" s="110"/>
      <c r="E27" s="110"/>
      <c r="F27" s="110"/>
      <c r="G27" s="110"/>
      <c r="H27" s="110"/>
      <c r="I27" s="110"/>
      <c r="J27" s="110"/>
      <c r="K27" s="110"/>
    </row>
    <row r="28" spans="3:11" ht="14.45" hidden="1" customHeight="1" x14ac:dyDescent="0.25">
      <c r="C28" s="2" t="s">
        <v>232</v>
      </c>
      <c r="D28" s="110"/>
      <c r="E28" s="110"/>
      <c r="F28" s="110"/>
      <c r="G28" s="110"/>
      <c r="H28" s="110"/>
      <c r="I28" s="110"/>
      <c r="J28" s="110"/>
      <c r="K28" s="110"/>
    </row>
    <row r="29" spans="3:11" ht="14.45" hidden="1" customHeight="1" x14ac:dyDescent="0.25">
      <c r="C29" s="2" t="s">
        <v>233</v>
      </c>
      <c r="D29" s="110"/>
      <c r="E29" s="110"/>
      <c r="F29" s="110"/>
      <c r="G29" s="110"/>
      <c r="H29" s="110"/>
      <c r="I29" s="110"/>
      <c r="J29" s="110"/>
      <c r="K29" s="110"/>
    </row>
    <row r="30" spans="3:11" ht="14.45" hidden="1" customHeight="1" x14ac:dyDescent="0.25">
      <c r="C30" s="2" t="s">
        <v>234</v>
      </c>
      <c r="D30" s="110"/>
      <c r="E30" s="110"/>
      <c r="F30" s="110"/>
      <c r="G30" s="110"/>
      <c r="H30" s="110"/>
      <c r="I30" s="110"/>
      <c r="J30" s="110"/>
      <c r="K30" s="110"/>
    </row>
    <row r="31" spans="3:11" ht="14.45" hidden="1" customHeight="1" x14ac:dyDescent="0.25">
      <c r="C31" s="2" t="s">
        <v>235</v>
      </c>
      <c r="D31" s="110"/>
      <c r="E31" s="110"/>
      <c r="F31" s="110"/>
      <c r="G31" s="110"/>
      <c r="H31" s="110"/>
      <c r="I31" s="110"/>
      <c r="J31" s="110"/>
      <c r="K31" s="110"/>
    </row>
    <row r="32" spans="3:11" ht="14.45" hidden="1" customHeight="1" x14ac:dyDescent="0.25">
      <c r="C32" s="2" t="s">
        <v>236</v>
      </c>
      <c r="D32" s="110"/>
      <c r="E32" s="110"/>
      <c r="F32" s="110"/>
      <c r="G32" s="110"/>
      <c r="H32" s="110"/>
      <c r="I32" s="110"/>
      <c r="J32" s="110"/>
      <c r="K32" s="110"/>
    </row>
    <row r="33" spans="3:11" ht="14.45" hidden="1" customHeight="1" x14ac:dyDescent="0.25">
      <c r="C33" s="2" t="s">
        <v>237</v>
      </c>
      <c r="D33" s="110"/>
      <c r="E33" s="110"/>
      <c r="F33" s="110"/>
      <c r="G33" s="110"/>
      <c r="H33" s="110"/>
      <c r="I33" s="110"/>
      <c r="J33" s="110"/>
      <c r="K33" s="110"/>
    </row>
    <row r="34" spans="3:11" ht="14.45" hidden="1" customHeight="1" x14ac:dyDescent="0.25">
      <c r="C34" s="2" t="s">
        <v>238</v>
      </c>
      <c r="D34" s="110"/>
      <c r="E34" s="110"/>
      <c r="F34" s="110"/>
      <c r="G34" s="110"/>
      <c r="H34" s="110"/>
      <c r="I34" s="110"/>
      <c r="J34" s="110"/>
      <c r="K34" s="110"/>
    </row>
    <row r="35" spans="3:11" ht="14.45" hidden="1" customHeight="1" x14ac:dyDescent="0.25">
      <c r="C35" s="2" t="s">
        <v>239</v>
      </c>
      <c r="D35" s="110"/>
      <c r="E35" s="110"/>
      <c r="F35" s="110"/>
      <c r="G35" s="110"/>
      <c r="H35" s="110"/>
      <c r="I35" s="110"/>
      <c r="J35" s="110"/>
      <c r="K35" s="110"/>
    </row>
    <row r="36" spans="3:11" ht="14.45" hidden="1" customHeight="1" x14ac:dyDescent="0.25">
      <c r="C36" s="2" t="s">
        <v>240</v>
      </c>
      <c r="D36" s="110"/>
      <c r="E36" s="110"/>
      <c r="F36" s="110"/>
      <c r="G36" s="110"/>
      <c r="H36" s="110"/>
      <c r="I36" s="110"/>
      <c r="J36" s="110"/>
      <c r="K36" s="110"/>
    </row>
    <row r="37" spans="3:11" ht="14.45" hidden="1" customHeight="1" x14ac:dyDescent="0.25">
      <c r="C37" s="2" t="s">
        <v>241</v>
      </c>
      <c r="D37" s="110"/>
      <c r="E37" s="110"/>
      <c r="F37" s="110"/>
      <c r="G37" s="110"/>
      <c r="H37" s="110"/>
      <c r="I37" s="110"/>
      <c r="J37" s="110"/>
      <c r="K37" s="110"/>
    </row>
    <row r="38" spans="3:11" ht="14.45" hidden="1" customHeight="1" x14ac:dyDescent="0.25">
      <c r="C38" s="2" t="s">
        <v>242</v>
      </c>
      <c r="D38" s="110"/>
      <c r="E38" s="110"/>
      <c r="F38" s="110"/>
      <c r="G38" s="110"/>
      <c r="H38" s="110"/>
      <c r="I38" s="110"/>
      <c r="J38" s="110"/>
      <c r="K38" s="110"/>
    </row>
    <row r="39" spans="3:11" ht="14.45" hidden="1" customHeight="1" x14ac:dyDescent="0.25">
      <c r="C39" s="2" t="s">
        <v>243</v>
      </c>
      <c r="D39" s="110"/>
      <c r="E39" s="110"/>
      <c r="F39" s="110"/>
      <c r="G39" s="110"/>
      <c r="H39" s="110"/>
      <c r="I39" s="110"/>
      <c r="J39" s="110"/>
      <c r="K39" s="110"/>
    </row>
    <row r="40" spans="3:11" ht="14.45" hidden="1" customHeight="1" x14ac:dyDescent="0.25">
      <c r="C40" s="2" t="s">
        <v>244</v>
      </c>
      <c r="D40" s="110"/>
      <c r="E40" s="110"/>
      <c r="F40" s="110"/>
      <c r="G40" s="110"/>
      <c r="H40" s="110"/>
      <c r="I40" s="110"/>
      <c r="J40" s="110"/>
      <c r="K40" s="110"/>
    </row>
    <row r="41" spans="3:11" ht="14.45" hidden="1" customHeight="1" x14ac:dyDescent="0.25">
      <c r="C41" s="2" t="s">
        <v>245</v>
      </c>
      <c r="D41" s="110"/>
      <c r="E41" s="110"/>
      <c r="F41" s="110"/>
      <c r="G41" s="110"/>
      <c r="H41" s="110"/>
      <c r="I41" s="110"/>
      <c r="J41" s="110"/>
      <c r="K41" s="110"/>
    </row>
    <row r="42" spans="3:11" ht="14.45" hidden="1" customHeight="1" x14ac:dyDescent="0.25">
      <c r="C42" s="2" t="s">
        <v>246</v>
      </c>
      <c r="D42" s="110"/>
      <c r="E42" s="110"/>
      <c r="F42" s="110"/>
      <c r="G42" s="110"/>
      <c r="H42" s="110"/>
      <c r="I42" s="110"/>
      <c r="J42" s="110"/>
      <c r="K42" s="110"/>
    </row>
    <row r="43" spans="3:11" ht="14.45" hidden="1" customHeight="1" x14ac:dyDescent="0.25">
      <c r="C43" s="2" t="s">
        <v>247</v>
      </c>
      <c r="D43" s="110"/>
      <c r="E43" s="110"/>
      <c r="F43" s="110"/>
      <c r="G43" s="110"/>
      <c r="H43" s="110"/>
      <c r="I43" s="110"/>
      <c r="J43" s="110"/>
      <c r="K43" s="110"/>
    </row>
    <row r="44" spans="3:11" ht="14.45" hidden="1" customHeight="1" x14ac:dyDescent="0.25">
      <c r="C44" s="2" t="s">
        <v>248</v>
      </c>
      <c r="D44" s="110"/>
      <c r="E44" s="110"/>
      <c r="F44" s="110"/>
      <c r="G44" s="110"/>
      <c r="H44" s="110"/>
      <c r="I44" s="110"/>
      <c r="J44" s="110"/>
      <c r="K44" s="110"/>
    </row>
    <row r="45" spans="3:11" ht="14.45" hidden="1" customHeight="1" x14ac:dyDescent="0.25">
      <c r="C45" s="2" t="s">
        <v>249</v>
      </c>
      <c r="D45" s="110"/>
      <c r="E45" s="110"/>
      <c r="F45" s="110"/>
      <c r="G45" s="110"/>
      <c r="H45" s="110"/>
      <c r="I45" s="110"/>
      <c r="J45" s="110"/>
      <c r="K45" s="110"/>
    </row>
    <row r="46" spans="3:11" ht="14.45" hidden="1" customHeight="1" x14ac:dyDescent="0.25">
      <c r="C46" s="2" t="s">
        <v>250</v>
      </c>
      <c r="D46" s="110"/>
      <c r="E46" s="110"/>
      <c r="F46" s="110"/>
      <c r="G46" s="110"/>
      <c r="H46" s="110"/>
      <c r="I46" s="110"/>
      <c r="J46" s="110"/>
      <c r="K46" s="110"/>
    </row>
    <row r="47" spans="3:11" ht="14.45" hidden="1" customHeight="1" x14ac:dyDescent="0.25">
      <c r="C47" s="2" t="s">
        <v>251</v>
      </c>
      <c r="D47" s="110"/>
      <c r="E47" s="110"/>
      <c r="F47" s="110"/>
      <c r="G47" s="110"/>
      <c r="H47" s="110"/>
      <c r="I47" s="110"/>
      <c r="J47" s="110"/>
      <c r="K47" s="110"/>
    </row>
    <row r="48" spans="3:11" ht="14.45" hidden="1" customHeight="1" x14ac:dyDescent="0.25">
      <c r="C48" s="2" t="s">
        <v>252</v>
      </c>
      <c r="D48" s="110"/>
      <c r="E48" s="110"/>
      <c r="F48" s="110"/>
      <c r="G48" s="110"/>
      <c r="H48" s="110"/>
      <c r="I48" s="110"/>
      <c r="J48" s="110"/>
      <c r="K48" s="110"/>
    </row>
    <row r="49" spans="3:26" ht="14.45" hidden="1" customHeight="1" x14ac:dyDescent="0.25">
      <c r="C49" s="2" t="s">
        <v>253</v>
      </c>
      <c r="D49" s="110"/>
      <c r="E49" s="110"/>
      <c r="F49" s="110"/>
      <c r="G49" s="110"/>
      <c r="H49" s="110"/>
      <c r="I49" s="110"/>
      <c r="J49" s="110"/>
      <c r="K49" s="110"/>
    </row>
    <row r="50" spans="3:26" ht="14.45" hidden="1" customHeight="1" x14ac:dyDescent="0.25">
      <c r="C50" s="2" t="s">
        <v>254</v>
      </c>
      <c r="D50" s="110"/>
      <c r="E50" s="110"/>
      <c r="F50" s="110"/>
      <c r="G50" s="110"/>
      <c r="H50" s="110"/>
      <c r="I50" s="110"/>
      <c r="J50" s="110"/>
      <c r="K50" s="110"/>
    </row>
    <row r="51" spans="3:26" ht="14.45" hidden="1" customHeight="1" x14ac:dyDescent="0.25">
      <c r="C51" s="2" t="s">
        <v>255</v>
      </c>
      <c r="D51" s="110"/>
      <c r="E51" s="110"/>
      <c r="F51" s="110"/>
      <c r="G51" s="110"/>
      <c r="H51" s="110"/>
      <c r="I51" s="110"/>
      <c r="J51" s="110"/>
      <c r="K51" s="110"/>
    </row>
    <row r="52" spans="3:26" ht="14.45" hidden="1" customHeight="1" x14ac:dyDescent="0.25">
      <c r="C52" s="2" t="s">
        <v>256</v>
      </c>
      <c r="D52" s="110"/>
      <c r="E52" s="110"/>
      <c r="F52" s="110"/>
      <c r="G52" s="110"/>
      <c r="H52" s="110"/>
      <c r="I52" s="110"/>
      <c r="J52" s="110"/>
      <c r="K52" s="110"/>
    </row>
    <row r="53" spans="3:26" ht="14.45" hidden="1" customHeight="1" x14ac:dyDescent="0.25">
      <c r="C53" s="2" t="s">
        <v>257</v>
      </c>
      <c r="D53" s="110"/>
      <c r="E53" s="110"/>
      <c r="F53" s="110"/>
      <c r="G53" s="110"/>
      <c r="H53" s="110"/>
      <c r="I53" s="110"/>
      <c r="J53" s="110"/>
      <c r="K53" s="110"/>
    </row>
    <row r="54" spans="3:26" ht="14.45" hidden="1" customHeight="1" x14ac:dyDescent="0.25">
      <c r="C54" s="2" t="s">
        <v>258</v>
      </c>
      <c r="D54" s="110"/>
      <c r="E54" s="110"/>
      <c r="F54" s="110"/>
      <c r="G54" s="110"/>
      <c r="H54" s="110"/>
      <c r="I54" s="110"/>
      <c r="J54" s="110"/>
      <c r="K54" s="110"/>
    </row>
    <row r="55" spans="3:26" ht="14.45" hidden="1" customHeight="1" x14ac:dyDescent="0.25">
      <c r="C55" s="2" t="s">
        <v>259</v>
      </c>
      <c r="D55" s="110"/>
      <c r="E55" s="110"/>
      <c r="F55" s="110"/>
      <c r="G55" s="110"/>
      <c r="H55" s="110"/>
      <c r="I55" s="110"/>
      <c r="J55" s="110"/>
      <c r="K55" s="110"/>
    </row>
    <row r="56" spans="3:26" ht="14.45" hidden="1" customHeight="1" x14ac:dyDescent="0.25">
      <c r="C56" s="2" t="s">
        <v>260</v>
      </c>
      <c r="D56" s="110"/>
      <c r="E56" s="110"/>
      <c r="F56" s="110"/>
      <c r="G56" s="110"/>
      <c r="H56" s="110"/>
      <c r="I56" s="110"/>
      <c r="J56" s="110"/>
      <c r="K56" s="110"/>
    </row>
    <row r="57" spans="3:26" ht="14.45" hidden="1" customHeight="1" x14ac:dyDescent="0.25">
      <c r="C57" s="2" t="s">
        <v>261</v>
      </c>
      <c r="D57" s="110"/>
      <c r="E57" s="110"/>
      <c r="F57" s="110"/>
      <c r="G57" s="110"/>
      <c r="H57" s="110"/>
      <c r="I57" s="110"/>
      <c r="J57" s="110"/>
      <c r="K57" s="110"/>
    </row>
    <row r="58" spans="3:26" ht="14.45" hidden="1" customHeight="1" x14ac:dyDescent="0.25">
      <c r="C58" s="2" t="s">
        <v>262</v>
      </c>
      <c r="D58" s="110"/>
      <c r="E58" s="110"/>
      <c r="F58" s="110"/>
      <c r="G58" s="110"/>
      <c r="H58" s="110"/>
      <c r="I58" s="110"/>
      <c r="J58" s="110"/>
      <c r="K58" s="110"/>
    </row>
    <row r="59" spans="3:26" ht="14.45" hidden="1" customHeight="1" x14ac:dyDescent="0.25">
      <c r="C59" s="2" t="s">
        <v>263</v>
      </c>
      <c r="D59" s="95" t="s">
        <v>279</v>
      </c>
      <c r="E59" s="95" t="s">
        <v>279</v>
      </c>
      <c r="F59" s="95" t="s">
        <v>279</v>
      </c>
      <c r="G59" s="95"/>
      <c r="H59" s="95"/>
      <c r="I59" s="95" t="s">
        <v>278</v>
      </c>
      <c r="J59" s="110"/>
      <c r="K59" s="110"/>
    </row>
    <row r="60" spans="3:26" ht="14.45" hidden="1" customHeight="1" x14ac:dyDescent="0.25">
      <c r="C60" s="2" t="s">
        <v>264</v>
      </c>
      <c r="D60" s="95" t="s">
        <v>281</v>
      </c>
      <c r="E60" s="95" t="s">
        <v>281</v>
      </c>
      <c r="F60" s="95" t="s">
        <v>281</v>
      </c>
      <c r="G60" s="95"/>
      <c r="H60" s="95"/>
      <c r="I60" s="95" t="s">
        <v>280</v>
      </c>
      <c r="J60" s="110"/>
      <c r="K60" s="110"/>
    </row>
    <row r="61" spans="3:26" ht="14.45" customHeight="1" x14ac:dyDescent="0.25">
      <c r="C61" s="54"/>
      <c r="D61" s="54"/>
      <c r="E61" s="54"/>
      <c r="F61" s="54"/>
      <c r="G61" s="54"/>
      <c r="H61" s="54"/>
      <c r="I61" s="54"/>
      <c r="J61" s="54"/>
      <c r="K61" s="55"/>
    </row>
    <row r="62" spans="3:26" ht="14.45" customHeight="1" x14ac:dyDescent="0.25">
      <c r="C62" s="235" t="s">
        <v>282</v>
      </c>
      <c r="D62" s="126" t="s">
        <v>338</v>
      </c>
      <c r="E62" s="127"/>
      <c r="F62" s="128"/>
      <c r="G62" s="240" t="s">
        <v>339</v>
      </c>
      <c r="H62" s="240" t="s">
        <v>340</v>
      </c>
      <c r="I62" s="240" t="s">
        <v>328</v>
      </c>
      <c r="J62" s="242" t="s">
        <v>295</v>
      </c>
      <c r="K62" s="231" t="s">
        <v>37</v>
      </c>
      <c r="L62" s="21"/>
      <c r="M62" s="21"/>
      <c r="N62" s="84"/>
      <c r="O62" s="84"/>
    </row>
    <row r="63" spans="3:26" ht="15" x14ac:dyDescent="0.25">
      <c r="C63" s="236"/>
      <c r="D63" s="108" t="s">
        <v>291</v>
      </c>
      <c r="E63" s="108" t="s">
        <v>292</v>
      </c>
      <c r="F63" s="108" t="s">
        <v>293</v>
      </c>
      <c r="G63" s="241"/>
      <c r="H63" s="241"/>
      <c r="I63" s="241"/>
      <c r="J63" s="243"/>
      <c r="K63" s="231"/>
      <c r="L63" s="21"/>
      <c r="M63" s="21"/>
      <c r="N63" s="84" t="s">
        <v>294</v>
      </c>
      <c r="O63" s="84" t="s">
        <v>295</v>
      </c>
      <c r="R63" t="s">
        <v>178</v>
      </c>
      <c r="S63" t="s">
        <v>296</v>
      </c>
      <c r="T63" t="s">
        <v>291</v>
      </c>
      <c r="U63" t="s">
        <v>292</v>
      </c>
      <c r="V63" t="s">
        <v>293</v>
      </c>
      <c r="W63" t="s">
        <v>333</v>
      </c>
      <c r="X63" t="s">
        <v>334</v>
      </c>
      <c r="Y63" t="s">
        <v>295</v>
      </c>
      <c r="Z63" t="s">
        <v>37</v>
      </c>
    </row>
    <row r="64" spans="3:26" ht="15" x14ac:dyDescent="0.25">
      <c r="C64" s="72"/>
      <c r="D64" s="102"/>
      <c r="E64" s="102"/>
      <c r="F64" s="102"/>
      <c r="G64" s="73"/>
      <c r="H64" s="73"/>
      <c r="I64" s="73"/>
      <c r="J64" s="74"/>
      <c r="K64" s="77"/>
      <c r="L64" s="17"/>
      <c r="M64" s="17"/>
      <c r="N64" s="85">
        <f t="shared" ref="N64:N88" si="0">DATEDIF(G64,H64,"M") + 1</f>
        <v>1</v>
      </c>
      <c r="O64" s="86">
        <f t="shared" ref="O64:O88" si="1">IF(I64="Annual", J64, (N64*J64))</f>
        <v>0</v>
      </c>
      <c r="R64" s="20" t="str">
        <f>'Filing Information'!$O$2</f>
        <v>_0</v>
      </c>
      <c r="S64" t="e">
        <f>VLOOKUP('Costs Paid By Provider'!C64,'Filing Information'!$B$47:$C$102,2,0)</f>
        <v>#N/A</v>
      </c>
      <c r="T64">
        <f>IF('Costs Paid By Provider'!D64="Yes", 1, 0)</f>
        <v>0</v>
      </c>
      <c r="U64">
        <f>IF('Costs Paid By Provider'!E64="Yes", 1, 0)</f>
        <v>0</v>
      </c>
      <c r="V64">
        <f>IF('Costs Paid By Provider'!F64="Yes", 1, 0)</f>
        <v>0</v>
      </c>
      <c r="W64" s="7">
        <f>'Costs Paid By Provider'!G64</f>
        <v>0</v>
      </c>
      <c r="X64" s="7">
        <f>'Costs Paid By Provider'!H64</f>
        <v>0</v>
      </c>
      <c r="Y64">
        <f>'Costs Paid By Provider'!O64</f>
        <v>0</v>
      </c>
      <c r="Z64">
        <f>K64</f>
        <v>0</v>
      </c>
    </row>
    <row r="65" spans="3:26" ht="15" x14ac:dyDescent="0.25">
      <c r="C65" s="72"/>
      <c r="D65" s="102"/>
      <c r="E65" s="102"/>
      <c r="F65" s="102"/>
      <c r="G65" s="73"/>
      <c r="H65" s="73"/>
      <c r="I65" s="73"/>
      <c r="J65" s="74"/>
      <c r="K65" s="77"/>
      <c r="L65" s="17"/>
      <c r="M65" s="17"/>
      <c r="N65" s="85">
        <f t="shared" si="0"/>
        <v>1</v>
      </c>
      <c r="O65" s="86">
        <f t="shared" si="1"/>
        <v>0</v>
      </c>
      <c r="R65" s="20" t="str">
        <f>'Filing Information'!$O$2</f>
        <v>_0</v>
      </c>
      <c r="S65" t="e">
        <f>VLOOKUP('Costs Paid By Provider'!C65,'Filing Information'!$B$47:$C$102,2,0)</f>
        <v>#N/A</v>
      </c>
      <c r="T65">
        <f>IF('Costs Paid By Provider'!D65="Yes", 1, 0)</f>
        <v>0</v>
      </c>
      <c r="U65">
        <f>IF('Costs Paid By Provider'!E65="Yes", 1, 0)</f>
        <v>0</v>
      </c>
      <c r="V65">
        <f>IF('Costs Paid By Provider'!F65="Yes", 1, 0)</f>
        <v>0</v>
      </c>
      <c r="W65" s="7">
        <f>'Costs Paid By Provider'!G65</f>
        <v>0</v>
      </c>
      <c r="X65" s="7">
        <f>'Costs Paid By Provider'!H65</f>
        <v>0</v>
      </c>
      <c r="Y65">
        <f>'Costs Paid By Provider'!O65</f>
        <v>0</v>
      </c>
      <c r="Z65">
        <f>K65</f>
        <v>0</v>
      </c>
    </row>
    <row r="66" spans="3:26" ht="15" x14ac:dyDescent="0.25">
      <c r="C66" s="72"/>
      <c r="D66" s="102"/>
      <c r="E66" s="102"/>
      <c r="F66" s="102"/>
      <c r="G66" s="73"/>
      <c r="H66" s="73"/>
      <c r="I66" s="73"/>
      <c r="J66" s="74"/>
      <c r="K66" s="77"/>
      <c r="L66" s="17"/>
      <c r="M66" s="17"/>
      <c r="N66" s="85">
        <f t="shared" si="0"/>
        <v>1</v>
      </c>
      <c r="O66" s="86">
        <f t="shared" si="1"/>
        <v>0</v>
      </c>
      <c r="R66" s="20" t="str">
        <f>'Filing Information'!$O$2</f>
        <v>_0</v>
      </c>
      <c r="S66" t="e">
        <f>VLOOKUP('Costs Paid By Provider'!C66,'Filing Information'!$B$47:$C$102,2,0)</f>
        <v>#N/A</v>
      </c>
      <c r="T66">
        <f>IF('Costs Paid By Provider'!D66="Yes", 1, 0)</f>
        <v>0</v>
      </c>
      <c r="U66">
        <f>IF('Costs Paid By Provider'!E66="Yes", 1, 0)</f>
        <v>0</v>
      </c>
      <c r="V66">
        <f>IF('Costs Paid By Provider'!F66="Yes", 1, 0)</f>
        <v>0</v>
      </c>
      <c r="W66" s="7">
        <f>'Costs Paid By Provider'!G66</f>
        <v>0</v>
      </c>
      <c r="X66" s="7">
        <f>'Costs Paid By Provider'!H66</f>
        <v>0</v>
      </c>
      <c r="Y66">
        <f>'Costs Paid By Provider'!O66</f>
        <v>0</v>
      </c>
      <c r="Z66">
        <f t="shared" ref="Z66:Z129" si="2">K66</f>
        <v>0</v>
      </c>
    </row>
    <row r="67" spans="3:26" ht="15" x14ac:dyDescent="0.25">
      <c r="C67" s="72"/>
      <c r="D67" s="102"/>
      <c r="E67" s="102"/>
      <c r="F67" s="102"/>
      <c r="G67" s="73"/>
      <c r="H67" s="73"/>
      <c r="I67" s="73"/>
      <c r="J67" s="74"/>
      <c r="K67" s="77"/>
      <c r="L67" s="17"/>
      <c r="M67" s="17"/>
      <c r="N67" s="85">
        <f t="shared" si="0"/>
        <v>1</v>
      </c>
      <c r="O67" s="86">
        <f t="shared" si="1"/>
        <v>0</v>
      </c>
      <c r="R67" s="20" t="str">
        <f>'Filing Information'!$O$2</f>
        <v>_0</v>
      </c>
      <c r="S67" t="e">
        <f>VLOOKUP('Costs Paid By Provider'!C67,'Filing Information'!$B$47:$C$102,2,0)</f>
        <v>#N/A</v>
      </c>
      <c r="T67">
        <f>IF('Costs Paid By Provider'!D67="Yes", 1, 0)</f>
        <v>0</v>
      </c>
      <c r="U67">
        <f>IF('Costs Paid By Provider'!E67="Yes", 1, 0)</f>
        <v>0</v>
      </c>
      <c r="V67">
        <f>IF('Costs Paid By Provider'!F67="Yes", 1, 0)</f>
        <v>0</v>
      </c>
      <c r="W67" s="7">
        <f>'Costs Paid By Provider'!G67</f>
        <v>0</v>
      </c>
      <c r="X67" s="7">
        <f>'Costs Paid By Provider'!H67</f>
        <v>0</v>
      </c>
      <c r="Y67">
        <f>'Costs Paid By Provider'!O67</f>
        <v>0</v>
      </c>
      <c r="Z67">
        <f t="shared" si="2"/>
        <v>0</v>
      </c>
    </row>
    <row r="68" spans="3:26" ht="15" x14ac:dyDescent="0.25">
      <c r="C68" s="72"/>
      <c r="D68" s="102"/>
      <c r="E68" s="102"/>
      <c r="F68" s="102"/>
      <c r="G68" s="73"/>
      <c r="H68" s="73"/>
      <c r="I68" s="73"/>
      <c r="J68" s="74"/>
      <c r="K68" s="77"/>
      <c r="L68" s="17"/>
      <c r="M68" s="17"/>
      <c r="N68" s="85">
        <f t="shared" si="0"/>
        <v>1</v>
      </c>
      <c r="O68" s="86">
        <f t="shared" si="1"/>
        <v>0</v>
      </c>
      <c r="R68" s="20" t="str">
        <f>'Filing Information'!$O$2</f>
        <v>_0</v>
      </c>
      <c r="S68" t="e">
        <f>VLOOKUP('Costs Paid By Provider'!C68,'Filing Information'!$B$47:$C$102,2,0)</f>
        <v>#N/A</v>
      </c>
      <c r="T68">
        <f>IF('Costs Paid By Provider'!D68="Yes", 1, 0)</f>
        <v>0</v>
      </c>
      <c r="U68">
        <f>IF('Costs Paid By Provider'!E68="Yes", 1, 0)</f>
        <v>0</v>
      </c>
      <c r="V68">
        <f>IF('Costs Paid By Provider'!F68="Yes", 1, 0)</f>
        <v>0</v>
      </c>
      <c r="W68" s="7">
        <f>'Costs Paid By Provider'!G68</f>
        <v>0</v>
      </c>
      <c r="X68" s="7">
        <f>'Costs Paid By Provider'!H68</f>
        <v>0</v>
      </c>
      <c r="Y68">
        <f>'Costs Paid By Provider'!O68</f>
        <v>0</v>
      </c>
      <c r="Z68">
        <f t="shared" si="2"/>
        <v>0</v>
      </c>
    </row>
    <row r="69" spans="3:26" ht="15" x14ac:dyDescent="0.25">
      <c r="C69" s="72"/>
      <c r="D69" s="102"/>
      <c r="E69" s="102"/>
      <c r="F69" s="102"/>
      <c r="G69" s="73"/>
      <c r="H69" s="73"/>
      <c r="I69" s="73"/>
      <c r="J69" s="74"/>
      <c r="K69" s="77"/>
      <c r="L69" s="17"/>
      <c r="M69" s="17"/>
      <c r="N69" s="85">
        <f t="shared" si="0"/>
        <v>1</v>
      </c>
      <c r="O69" s="86">
        <f t="shared" si="1"/>
        <v>0</v>
      </c>
      <c r="R69" s="20" t="str">
        <f>'Filing Information'!$O$2</f>
        <v>_0</v>
      </c>
      <c r="S69" t="e">
        <f>VLOOKUP('Costs Paid By Provider'!C69,'Filing Information'!$B$47:$C$102,2,0)</f>
        <v>#N/A</v>
      </c>
      <c r="T69">
        <f>IF('Costs Paid By Provider'!D69="Yes", 1, 0)</f>
        <v>0</v>
      </c>
      <c r="U69">
        <f>IF('Costs Paid By Provider'!E69="Yes", 1, 0)</f>
        <v>0</v>
      </c>
      <c r="V69">
        <f>IF('Costs Paid By Provider'!F69="Yes", 1, 0)</f>
        <v>0</v>
      </c>
      <c r="W69" s="7">
        <f>'Costs Paid By Provider'!G69</f>
        <v>0</v>
      </c>
      <c r="X69" s="7">
        <f>'Costs Paid By Provider'!H69</f>
        <v>0</v>
      </c>
      <c r="Y69">
        <f>'Costs Paid By Provider'!O69</f>
        <v>0</v>
      </c>
      <c r="Z69">
        <f t="shared" si="2"/>
        <v>0</v>
      </c>
    </row>
    <row r="70" spans="3:26" ht="15" x14ac:dyDescent="0.25">
      <c r="C70" s="72"/>
      <c r="D70" s="102"/>
      <c r="E70" s="102"/>
      <c r="F70" s="102"/>
      <c r="G70" s="73"/>
      <c r="H70" s="73"/>
      <c r="I70" s="73"/>
      <c r="J70" s="74"/>
      <c r="K70" s="77"/>
      <c r="L70" s="17"/>
      <c r="M70" s="17"/>
      <c r="N70" s="85">
        <f t="shared" si="0"/>
        <v>1</v>
      </c>
      <c r="O70" s="86">
        <f t="shared" si="1"/>
        <v>0</v>
      </c>
      <c r="R70" s="20" t="str">
        <f>'Filing Information'!$O$2</f>
        <v>_0</v>
      </c>
      <c r="S70" t="e">
        <f>VLOOKUP('Costs Paid By Provider'!C70,'Filing Information'!$B$47:$C$102,2,0)</f>
        <v>#N/A</v>
      </c>
      <c r="T70">
        <f>IF('Costs Paid By Provider'!D70="Yes", 1, 0)</f>
        <v>0</v>
      </c>
      <c r="U70">
        <f>IF('Costs Paid By Provider'!E70="Yes", 1, 0)</f>
        <v>0</v>
      </c>
      <c r="V70">
        <f>IF('Costs Paid By Provider'!F70="Yes", 1, 0)</f>
        <v>0</v>
      </c>
      <c r="W70" s="7">
        <f>'Costs Paid By Provider'!G70</f>
        <v>0</v>
      </c>
      <c r="X70" s="7">
        <f>'Costs Paid By Provider'!H70</f>
        <v>0</v>
      </c>
      <c r="Y70">
        <f>'Costs Paid By Provider'!O70</f>
        <v>0</v>
      </c>
      <c r="Z70">
        <f t="shared" si="2"/>
        <v>0</v>
      </c>
    </row>
    <row r="71" spans="3:26" ht="15" x14ac:dyDescent="0.25">
      <c r="C71" s="72"/>
      <c r="D71" s="102"/>
      <c r="E71" s="102"/>
      <c r="F71" s="102"/>
      <c r="G71" s="73"/>
      <c r="H71" s="73"/>
      <c r="I71" s="73"/>
      <c r="J71" s="74"/>
      <c r="K71" s="77"/>
      <c r="L71" s="17"/>
      <c r="M71" s="17"/>
      <c r="N71" s="85">
        <f t="shared" si="0"/>
        <v>1</v>
      </c>
      <c r="O71" s="86">
        <f t="shared" si="1"/>
        <v>0</v>
      </c>
      <c r="R71" s="20" t="str">
        <f>'Filing Information'!$O$2</f>
        <v>_0</v>
      </c>
      <c r="S71" t="e">
        <f>VLOOKUP('Costs Paid By Provider'!C71,'Filing Information'!$B$47:$C$102,2,0)</f>
        <v>#N/A</v>
      </c>
      <c r="T71">
        <f>IF('Costs Paid By Provider'!D71="Yes", 1, 0)</f>
        <v>0</v>
      </c>
      <c r="U71">
        <f>IF('Costs Paid By Provider'!E71="Yes", 1, 0)</f>
        <v>0</v>
      </c>
      <c r="V71">
        <f>IF('Costs Paid By Provider'!F71="Yes", 1, 0)</f>
        <v>0</v>
      </c>
      <c r="W71" s="7">
        <f>'Costs Paid By Provider'!G71</f>
        <v>0</v>
      </c>
      <c r="X71" s="7">
        <f>'Costs Paid By Provider'!H71</f>
        <v>0</v>
      </c>
      <c r="Y71">
        <f>'Costs Paid By Provider'!O71</f>
        <v>0</v>
      </c>
      <c r="Z71">
        <f t="shared" si="2"/>
        <v>0</v>
      </c>
    </row>
    <row r="72" spans="3:26" ht="15" x14ac:dyDescent="0.25">
      <c r="C72" s="72"/>
      <c r="D72" s="102"/>
      <c r="E72" s="102"/>
      <c r="F72" s="102"/>
      <c r="G72" s="73"/>
      <c r="H72" s="73"/>
      <c r="I72" s="73"/>
      <c r="J72" s="74"/>
      <c r="K72" s="77"/>
      <c r="L72" s="17"/>
      <c r="M72" s="17"/>
      <c r="N72" s="85">
        <f t="shared" si="0"/>
        <v>1</v>
      </c>
      <c r="O72" s="86">
        <f t="shared" si="1"/>
        <v>0</v>
      </c>
      <c r="R72" s="20" t="str">
        <f>'Filing Information'!$O$2</f>
        <v>_0</v>
      </c>
      <c r="S72" t="e">
        <f>VLOOKUP('Costs Paid By Provider'!C72,'Filing Information'!$B$47:$C$102,2,0)</f>
        <v>#N/A</v>
      </c>
      <c r="T72">
        <f>IF('Costs Paid By Provider'!D72="Yes", 1, 0)</f>
        <v>0</v>
      </c>
      <c r="U72">
        <f>IF('Costs Paid By Provider'!E72="Yes", 1, 0)</f>
        <v>0</v>
      </c>
      <c r="V72">
        <f>IF('Costs Paid By Provider'!F72="Yes", 1, 0)</f>
        <v>0</v>
      </c>
      <c r="W72" s="7">
        <f>'Costs Paid By Provider'!G72</f>
        <v>0</v>
      </c>
      <c r="X72" s="7">
        <f>'Costs Paid By Provider'!H72</f>
        <v>0</v>
      </c>
      <c r="Y72">
        <f>'Costs Paid By Provider'!O72</f>
        <v>0</v>
      </c>
      <c r="Z72">
        <f t="shared" si="2"/>
        <v>0</v>
      </c>
    </row>
    <row r="73" spans="3:26" ht="15" x14ac:dyDescent="0.25">
      <c r="C73" s="72"/>
      <c r="D73" s="102"/>
      <c r="E73" s="102"/>
      <c r="F73" s="102"/>
      <c r="G73" s="73"/>
      <c r="H73" s="73"/>
      <c r="I73" s="73"/>
      <c r="J73" s="74"/>
      <c r="K73" s="77"/>
      <c r="L73" s="17"/>
      <c r="M73" s="17"/>
      <c r="N73" s="85">
        <f t="shared" si="0"/>
        <v>1</v>
      </c>
      <c r="O73" s="86">
        <f t="shared" si="1"/>
        <v>0</v>
      </c>
      <c r="R73" s="20" t="str">
        <f>'Filing Information'!$O$2</f>
        <v>_0</v>
      </c>
      <c r="S73" t="e">
        <f>VLOOKUP('Costs Paid By Provider'!C73,'Filing Information'!$B$47:$C$102,2,0)</f>
        <v>#N/A</v>
      </c>
      <c r="T73">
        <f>IF('Costs Paid By Provider'!D73="Yes", 1, 0)</f>
        <v>0</v>
      </c>
      <c r="U73">
        <f>IF('Costs Paid By Provider'!E73="Yes", 1, 0)</f>
        <v>0</v>
      </c>
      <c r="V73">
        <f>IF('Costs Paid By Provider'!F73="Yes", 1, 0)</f>
        <v>0</v>
      </c>
      <c r="W73" s="7">
        <f>'Costs Paid By Provider'!G73</f>
        <v>0</v>
      </c>
      <c r="X73" s="7">
        <f>'Costs Paid By Provider'!H73</f>
        <v>0</v>
      </c>
      <c r="Y73">
        <f>'Costs Paid By Provider'!O73</f>
        <v>0</v>
      </c>
      <c r="Z73">
        <f t="shared" si="2"/>
        <v>0</v>
      </c>
    </row>
    <row r="74" spans="3:26" ht="15" x14ac:dyDescent="0.25">
      <c r="C74" s="72"/>
      <c r="D74" s="102"/>
      <c r="E74" s="102"/>
      <c r="F74" s="102"/>
      <c r="G74" s="73"/>
      <c r="H74" s="73"/>
      <c r="I74" s="73"/>
      <c r="J74" s="74"/>
      <c r="K74" s="77"/>
      <c r="L74" s="17"/>
      <c r="M74" s="17"/>
      <c r="N74" s="85">
        <f t="shared" si="0"/>
        <v>1</v>
      </c>
      <c r="O74" s="86">
        <f t="shared" si="1"/>
        <v>0</v>
      </c>
      <c r="R74" s="20" t="str">
        <f>'Filing Information'!$O$2</f>
        <v>_0</v>
      </c>
      <c r="S74" t="e">
        <f>VLOOKUP('Costs Paid By Provider'!C74,'Filing Information'!$B$47:$C$102,2,0)</f>
        <v>#N/A</v>
      </c>
      <c r="T74">
        <f>IF('Costs Paid By Provider'!D74="Yes", 1, 0)</f>
        <v>0</v>
      </c>
      <c r="U74">
        <f>IF('Costs Paid By Provider'!E74="Yes", 1, 0)</f>
        <v>0</v>
      </c>
      <c r="V74">
        <f>IF('Costs Paid By Provider'!F74="Yes", 1, 0)</f>
        <v>0</v>
      </c>
      <c r="W74" s="7">
        <f>'Costs Paid By Provider'!G74</f>
        <v>0</v>
      </c>
      <c r="X74" s="7">
        <f>'Costs Paid By Provider'!H74</f>
        <v>0</v>
      </c>
      <c r="Y74">
        <f>'Costs Paid By Provider'!O74</f>
        <v>0</v>
      </c>
      <c r="Z74">
        <f t="shared" si="2"/>
        <v>0</v>
      </c>
    </row>
    <row r="75" spans="3:26" ht="15" x14ac:dyDescent="0.25">
      <c r="C75" s="72"/>
      <c r="D75" s="102"/>
      <c r="E75" s="102"/>
      <c r="F75" s="102"/>
      <c r="G75" s="73"/>
      <c r="H75" s="73"/>
      <c r="I75" s="73"/>
      <c r="J75" s="74"/>
      <c r="K75" s="77"/>
      <c r="L75" s="17"/>
      <c r="M75" s="17"/>
      <c r="N75" s="85">
        <f t="shared" si="0"/>
        <v>1</v>
      </c>
      <c r="O75" s="86">
        <f t="shared" si="1"/>
        <v>0</v>
      </c>
      <c r="R75" s="20" t="str">
        <f>'Filing Information'!$O$2</f>
        <v>_0</v>
      </c>
      <c r="S75" t="e">
        <f>VLOOKUP('Costs Paid By Provider'!C75,'Filing Information'!$B$47:$C$102,2,0)</f>
        <v>#N/A</v>
      </c>
      <c r="T75">
        <f>IF('Costs Paid By Provider'!D75="Yes", 1, 0)</f>
        <v>0</v>
      </c>
      <c r="U75">
        <f>IF('Costs Paid By Provider'!E75="Yes", 1, 0)</f>
        <v>0</v>
      </c>
      <c r="V75">
        <f>IF('Costs Paid By Provider'!F75="Yes", 1, 0)</f>
        <v>0</v>
      </c>
      <c r="W75" s="7">
        <f>'Costs Paid By Provider'!G75</f>
        <v>0</v>
      </c>
      <c r="X75" s="7">
        <f>'Costs Paid By Provider'!H75</f>
        <v>0</v>
      </c>
      <c r="Y75">
        <f>'Costs Paid By Provider'!O75</f>
        <v>0</v>
      </c>
      <c r="Z75">
        <f t="shared" si="2"/>
        <v>0</v>
      </c>
    </row>
    <row r="76" spans="3:26" ht="15" x14ac:dyDescent="0.25">
      <c r="C76" s="72"/>
      <c r="D76" s="102"/>
      <c r="E76" s="102"/>
      <c r="F76" s="102"/>
      <c r="G76" s="73"/>
      <c r="H76" s="73"/>
      <c r="I76" s="73"/>
      <c r="J76" s="74"/>
      <c r="K76" s="77"/>
      <c r="L76" s="17"/>
      <c r="M76" s="17"/>
      <c r="N76" s="85">
        <f t="shared" si="0"/>
        <v>1</v>
      </c>
      <c r="O76" s="86">
        <f t="shared" si="1"/>
        <v>0</v>
      </c>
      <c r="R76" s="20" t="str">
        <f>'Filing Information'!$O$2</f>
        <v>_0</v>
      </c>
      <c r="S76" t="e">
        <f>VLOOKUP('Costs Paid By Provider'!C76,'Filing Information'!$B$47:$C$102,2,0)</f>
        <v>#N/A</v>
      </c>
      <c r="T76">
        <f>IF('Costs Paid By Provider'!D76="Yes", 1, 0)</f>
        <v>0</v>
      </c>
      <c r="U76">
        <f>IF('Costs Paid By Provider'!E76="Yes", 1, 0)</f>
        <v>0</v>
      </c>
      <c r="V76">
        <f>IF('Costs Paid By Provider'!F76="Yes", 1, 0)</f>
        <v>0</v>
      </c>
      <c r="W76" s="7">
        <f>'Costs Paid By Provider'!G76</f>
        <v>0</v>
      </c>
      <c r="X76" s="7">
        <f>'Costs Paid By Provider'!H76</f>
        <v>0</v>
      </c>
      <c r="Y76">
        <f>'Costs Paid By Provider'!O76</f>
        <v>0</v>
      </c>
      <c r="Z76">
        <f t="shared" si="2"/>
        <v>0</v>
      </c>
    </row>
    <row r="77" spans="3:26" ht="15" x14ac:dyDescent="0.25">
      <c r="C77" s="72"/>
      <c r="D77" s="102"/>
      <c r="E77" s="102"/>
      <c r="F77" s="102"/>
      <c r="G77" s="73"/>
      <c r="H77" s="73"/>
      <c r="I77" s="73"/>
      <c r="J77" s="74"/>
      <c r="K77" s="77"/>
      <c r="L77" s="17"/>
      <c r="M77" s="17"/>
      <c r="N77" s="85">
        <f t="shared" si="0"/>
        <v>1</v>
      </c>
      <c r="O77" s="86">
        <f t="shared" si="1"/>
        <v>0</v>
      </c>
      <c r="R77" s="20" t="str">
        <f>'Filing Information'!$O$2</f>
        <v>_0</v>
      </c>
      <c r="S77" t="e">
        <f>VLOOKUP('Costs Paid By Provider'!C77,'Filing Information'!$B$47:$C$102,2,0)</f>
        <v>#N/A</v>
      </c>
      <c r="T77">
        <f>IF('Costs Paid By Provider'!D77="Yes", 1, 0)</f>
        <v>0</v>
      </c>
      <c r="U77">
        <f>IF('Costs Paid By Provider'!E77="Yes", 1, 0)</f>
        <v>0</v>
      </c>
      <c r="V77">
        <f>IF('Costs Paid By Provider'!F77="Yes", 1, 0)</f>
        <v>0</v>
      </c>
      <c r="W77" s="7">
        <f>'Costs Paid By Provider'!G77</f>
        <v>0</v>
      </c>
      <c r="X77" s="7">
        <f>'Costs Paid By Provider'!H77</f>
        <v>0</v>
      </c>
      <c r="Y77">
        <f>'Costs Paid By Provider'!O77</f>
        <v>0</v>
      </c>
      <c r="Z77">
        <f t="shared" si="2"/>
        <v>0</v>
      </c>
    </row>
    <row r="78" spans="3:26" ht="15" x14ac:dyDescent="0.25">
      <c r="C78" s="72"/>
      <c r="D78" s="102"/>
      <c r="E78" s="102"/>
      <c r="F78" s="102"/>
      <c r="G78" s="73"/>
      <c r="H78" s="73"/>
      <c r="I78" s="73"/>
      <c r="J78" s="74"/>
      <c r="K78" s="77"/>
      <c r="L78" s="17"/>
      <c r="M78" s="17"/>
      <c r="N78" s="85">
        <f t="shared" si="0"/>
        <v>1</v>
      </c>
      <c r="O78" s="86">
        <f t="shared" si="1"/>
        <v>0</v>
      </c>
      <c r="R78" s="20" t="str">
        <f>'Filing Information'!$O$2</f>
        <v>_0</v>
      </c>
      <c r="S78" t="e">
        <f>VLOOKUP('Costs Paid By Provider'!C78,'Filing Information'!$B$47:$C$102,2,0)</f>
        <v>#N/A</v>
      </c>
      <c r="T78">
        <f>IF('Costs Paid By Provider'!D78="Yes", 1, 0)</f>
        <v>0</v>
      </c>
      <c r="U78">
        <f>IF('Costs Paid By Provider'!E78="Yes", 1, 0)</f>
        <v>0</v>
      </c>
      <c r="V78">
        <f>IF('Costs Paid By Provider'!F78="Yes", 1, 0)</f>
        <v>0</v>
      </c>
      <c r="W78" s="7">
        <f>'Costs Paid By Provider'!G78</f>
        <v>0</v>
      </c>
      <c r="X78" s="7">
        <f>'Costs Paid By Provider'!H78</f>
        <v>0</v>
      </c>
      <c r="Y78">
        <f>'Costs Paid By Provider'!O78</f>
        <v>0</v>
      </c>
      <c r="Z78">
        <f t="shared" si="2"/>
        <v>0</v>
      </c>
    </row>
    <row r="79" spans="3:26" ht="15" x14ac:dyDescent="0.25">
      <c r="C79" s="72"/>
      <c r="D79" s="102"/>
      <c r="E79" s="102"/>
      <c r="F79" s="102"/>
      <c r="G79" s="73"/>
      <c r="H79" s="73"/>
      <c r="I79" s="73"/>
      <c r="J79" s="74"/>
      <c r="K79" s="77"/>
      <c r="L79" s="17"/>
      <c r="M79" s="17"/>
      <c r="N79" s="85">
        <f t="shared" si="0"/>
        <v>1</v>
      </c>
      <c r="O79" s="86">
        <f t="shared" si="1"/>
        <v>0</v>
      </c>
      <c r="R79" s="20" t="str">
        <f>'Filing Information'!$O$2</f>
        <v>_0</v>
      </c>
      <c r="S79" t="e">
        <f>VLOOKUP('Costs Paid By Provider'!C79,'Filing Information'!$B$47:$C$102,2,0)</f>
        <v>#N/A</v>
      </c>
      <c r="T79">
        <f>IF('Costs Paid By Provider'!D79="Yes", 1, 0)</f>
        <v>0</v>
      </c>
      <c r="U79">
        <f>IF('Costs Paid By Provider'!E79="Yes", 1, 0)</f>
        <v>0</v>
      </c>
      <c r="V79">
        <f>IF('Costs Paid By Provider'!F79="Yes", 1, 0)</f>
        <v>0</v>
      </c>
      <c r="W79" s="7">
        <f>'Costs Paid By Provider'!G79</f>
        <v>0</v>
      </c>
      <c r="X79" s="7">
        <f>'Costs Paid By Provider'!H79</f>
        <v>0</v>
      </c>
      <c r="Y79">
        <f>'Costs Paid By Provider'!O79</f>
        <v>0</v>
      </c>
      <c r="Z79">
        <f t="shared" si="2"/>
        <v>0</v>
      </c>
    </row>
    <row r="80" spans="3:26" ht="15" x14ac:dyDescent="0.25">
      <c r="C80" s="72"/>
      <c r="D80" s="102"/>
      <c r="E80" s="102"/>
      <c r="F80" s="102"/>
      <c r="G80" s="73"/>
      <c r="H80" s="73"/>
      <c r="I80" s="73"/>
      <c r="J80" s="74"/>
      <c r="K80" s="77"/>
      <c r="L80" s="17"/>
      <c r="M80" s="17"/>
      <c r="N80" s="85">
        <f t="shared" si="0"/>
        <v>1</v>
      </c>
      <c r="O80" s="86">
        <f t="shared" si="1"/>
        <v>0</v>
      </c>
      <c r="R80" s="20" t="str">
        <f>'Filing Information'!$O$2</f>
        <v>_0</v>
      </c>
      <c r="S80" t="e">
        <f>VLOOKUP('Costs Paid By Provider'!C80,'Filing Information'!$B$47:$C$102,2,0)</f>
        <v>#N/A</v>
      </c>
      <c r="T80">
        <f>IF('Costs Paid By Provider'!D80="Yes", 1, 0)</f>
        <v>0</v>
      </c>
      <c r="U80">
        <f>IF('Costs Paid By Provider'!E80="Yes", 1, 0)</f>
        <v>0</v>
      </c>
      <c r="V80">
        <f>IF('Costs Paid By Provider'!F80="Yes", 1, 0)</f>
        <v>0</v>
      </c>
      <c r="W80" s="7">
        <f>'Costs Paid By Provider'!G80</f>
        <v>0</v>
      </c>
      <c r="X80" s="7">
        <f>'Costs Paid By Provider'!H80</f>
        <v>0</v>
      </c>
      <c r="Y80">
        <f>'Costs Paid By Provider'!O80</f>
        <v>0</v>
      </c>
      <c r="Z80">
        <f t="shared" si="2"/>
        <v>0</v>
      </c>
    </row>
    <row r="81" spans="3:26" ht="15" x14ac:dyDescent="0.25">
      <c r="C81" s="72"/>
      <c r="D81" s="102"/>
      <c r="E81" s="102"/>
      <c r="F81" s="102"/>
      <c r="G81" s="73"/>
      <c r="H81" s="73"/>
      <c r="I81" s="73"/>
      <c r="J81" s="74"/>
      <c r="K81" s="77"/>
      <c r="L81" s="17"/>
      <c r="M81" s="17"/>
      <c r="N81" s="85">
        <f t="shared" si="0"/>
        <v>1</v>
      </c>
      <c r="O81" s="86">
        <f t="shared" si="1"/>
        <v>0</v>
      </c>
      <c r="R81" s="20" t="str">
        <f>'Filing Information'!$O$2</f>
        <v>_0</v>
      </c>
      <c r="S81" t="e">
        <f>VLOOKUP('Costs Paid By Provider'!C81,'Filing Information'!$B$47:$C$102,2,0)</f>
        <v>#N/A</v>
      </c>
      <c r="T81">
        <f>IF('Costs Paid By Provider'!D81="Yes", 1, 0)</f>
        <v>0</v>
      </c>
      <c r="U81">
        <f>IF('Costs Paid By Provider'!E81="Yes", 1, 0)</f>
        <v>0</v>
      </c>
      <c r="V81">
        <f>IF('Costs Paid By Provider'!F81="Yes", 1, 0)</f>
        <v>0</v>
      </c>
      <c r="W81" s="7">
        <f>'Costs Paid By Provider'!G81</f>
        <v>0</v>
      </c>
      <c r="X81" s="7">
        <f>'Costs Paid By Provider'!H81</f>
        <v>0</v>
      </c>
      <c r="Y81">
        <f>'Costs Paid By Provider'!O81</f>
        <v>0</v>
      </c>
      <c r="Z81">
        <f t="shared" si="2"/>
        <v>0</v>
      </c>
    </row>
    <row r="82" spans="3:26" ht="15" x14ac:dyDescent="0.25">
      <c r="C82" s="72"/>
      <c r="D82" s="102"/>
      <c r="E82" s="102"/>
      <c r="F82" s="102"/>
      <c r="G82" s="73"/>
      <c r="H82" s="73"/>
      <c r="I82" s="73"/>
      <c r="J82" s="74"/>
      <c r="K82" s="77"/>
      <c r="L82" s="17"/>
      <c r="M82" s="17"/>
      <c r="N82" s="85">
        <f t="shared" si="0"/>
        <v>1</v>
      </c>
      <c r="O82" s="86">
        <f t="shared" si="1"/>
        <v>0</v>
      </c>
      <c r="R82" s="20" t="str">
        <f>'Filing Information'!$O$2</f>
        <v>_0</v>
      </c>
      <c r="S82" t="e">
        <f>VLOOKUP('Costs Paid By Provider'!C82,'Filing Information'!$B$47:$C$102,2,0)</f>
        <v>#N/A</v>
      </c>
      <c r="T82">
        <f>IF('Costs Paid By Provider'!D82="Yes", 1, 0)</f>
        <v>0</v>
      </c>
      <c r="U82">
        <f>IF('Costs Paid By Provider'!E82="Yes", 1, 0)</f>
        <v>0</v>
      </c>
      <c r="V82">
        <f>IF('Costs Paid By Provider'!F82="Yes", 1, 0)</f>
        <v>0</v>
      </c>
      <c r="W82" s="7">
        <f>'Costs Paid By Provider'!G82</f>
        <v>0</v>
      </c>
      <c r="X82" s="7">
        <f>'Costs Paid By Provider'!H82</f>
        <v>0</v>
      </c>
      <c r="Y82">
        <f>'Costs Paid By Provider'!O82</f>
        <v>0</v>
      </c>
      <c r="Z82">
        <f t="shared" si="2"/>
        <v>0</v>
      </c>
    </row>
    <row r="83" spans="3:26" ht="15" x14ac:dyDescent="0.25">
      <c r="C83" s="72"/>
      <c r="D83" s="102"/>
      <c r="E83" s="102"/>
      <c r="F83" s="102"/>
      <c r="G83" s="73"/>
      <c r="H83" s="73"/>
      <c r="I83" s="73"/>
      <c r="J83" s="74"/>
      <c r="K83" s="77"/>
      <c r="L83" s="17"/>
      <c r="M83" s="17"/>
      <c r="N83" s="85">
        <f t="shared" si="0"/>
        <v>1</v>
      </c>
      <c r="O83" s="86">
        <f t="shared" si="1"/>
        <v>0</v>
      </c>
      <c r="R83" s="20" t="str">
        <f>'Filing Information'!$O$2</f>
        <v>_0</v>
      </c>
      <c r="S83" t="e">
        <f>VLOOKUP('Costs Paid By Provider'!C83,'Filing Information'!$B$47:$C$102,2,0)</f>
        <v>#N/A</v>
      </c>
      <c r="T83">
        <f>IF('Costs Paid By Provider'!D83="Yes", 1, 0)</f>
        <v>0</v>
      </c>
      <c r="U83">
        <f>IF('Costs Paid By Provider'!E83="Yes", 1, 0)</f>
        <v>0</v>
      </c>
      <c r="V83">
        <f>IF('Costs Paid By Provider'!F83="Yes", 1, 0)</f>
        <v>0</v>
      </c>
      <c r="W83" s="7">
        <f>'Costs Paid By Provider'!G83</f>
        <v>0</v>
      </c>
      <c r="X83" s="7">
        <f>'Costs Paid By Provider'!H83</f>
        <v>0</v>
      </c>
      <c r="Y83">
        <f>'Costs Paid By Provider'!O83</f>
        <v>0</v>
      </c>
      <c r="Z83">
        <f t="shared" si="2"/>
        <v>0</v>
      </c>
    </row>
    <row r="84" spans="3:26" ht="15" x14ac:dyDescent="0.25">
      <c r="C84" s="72"/>
      <c r="D84" s="102"/>
      <c r="E84" s="102"/>
      <c r="F84" s="102"/>
      <c r="G84" s="73"/>
      <c r="H84" s="73"/>
      <c r="I84" s="73"/>
      <c r="J84" s="74"/>
      <c r="K84" s="77"/>
      <c r="L84" s="17"/>
      <c r="M84" s="17"/>
      <c r="N84" s="85">
        <f t="shared" si="0"/>
        <v>1</v>
      </c>
      <c r="O84" s="86">
        <f t="shared" si="1"/>
        <v>0</v>
      </c>
      <c r="R84" s="20" t="str">
        <f>'Filing Information'!$O$2</f>
        <v>_0</v>
      </c>
      <c r="S84" t="e">
        <f>VLOOKUP('Costs Paid By Provider'!C84,'Filing Information'!$B$47:$C$102,2,0)</f>
        <v>#N/A</v>
      </c>
      <c r="T84">
        <f>IF('Costs Paid By Provider'!D84="Yes", 1, 0)</f>
        <v>0</v>
      </c>
      <c r="U84">
        <f>IF('Costs Paid By Provider'!E84="Yes", 1, 0)</f>
        <v>0</v>
      </c>
      <c r="V84">
        <f>IF('Costs Paid By Provider'!F84="Yes", 1, 0)</f>
        <v>0</v>
      </c>
      <c r="W84" s="7">
        <f>'Costs Paid By Provider'!G84</f>
        <v>0</v>
      </c>
      <c r="X84" s="7">
        <f>'Costs Paid By Provider'!H84</f>
        <v>0</v>
      </c>
      <c r="Y84">
        <f>'Costs Paid By Provider'!O84</f>
        <v>0</v>
      </c>
      <c r="Z84">
        <f t="shared" si="2"/>
        <v>0</v>
      </c>
    </row>
    <row r="85" spans="3:26" ht="15" x14ac:dyDescent="0.25">
      <c r="C85" s="72"/>
      <c r="D85" s="102"/>
      <c r="E85" s="102"/>
      <c r="F85" s="102"/>
      <c r="G85" s="73"/>
      <c r="H85" s="73"/>
      <c r="I85" s="73"/>
      <c r="J85" s="74"/>
      <c r="K85" s="77"/>
      <c r="L85" s="17"/>
      <c r="M85" s="17"/>
      <c r="N85" s="85">
        <f t="shared" si="0"/>
        <v>1</v>
      </c>
      <c r="O85" s="86">
        <f t="shared" si="1"/>
        <v>0</v>
      </c>
      <c r="R85" s="20" t="str">
        <f>'Filing Information'!$O$2</f>
        <v>_0</v>
      </c>
      <c r="S85" t="e">
        <f>VLOOKUP('Costs Paid By Provider'!C85,'Filing Information'!$B$47:$C$102,2,0)</f>
        <v>#N/A</v>
      </c>
      <c r="T85">
        <f>IF('Costs Paid By Provider'!D85="Yes", 1, 0)</f>
        <v>0</v>
      </c>
      <c r="U85">
        <f>IF('Costs Paid By Provider'!E85="Yes", 1, 0)</f>
        <v>0</v>
      </c>
      <c r="V85">
        <f>IF('Costs Paid By Provider'!F85="Yes", 1, 0)</f>
        <v>0</v>
      </c>
      <c r="W85" s="7">
        <f>'Costs Paid By Provider'!G85</f>
        <v>0</v>
      </c>
      <c r="X85" s="7">
        <f>'Costs Paid By Provider'!H85</f>
        <v>0</v>
      </c>
      <c r="Y85">
        <f>'Costs Paid By Provider'!O85</f>
        <v>0</v>
      </c>
      <c r="Z85">
        <f t="shared" si="2"/>
        <v>0</v>
      </c>
    </row>
    <row r="86" spans="3:26" ht="15" x14ac:dyDescent="0.25">
      <c r="C86" s="72"/>
      <c r="D86" s="102"/>
      <c r="E86" s="102"/>
      <c r="F86" s="102"/>
      <c r="G86" s="73"/>
      <c r="H86" s="73"/>
      <c r="I86" s="73"/>
      <c r="J86" s="74"/>
      <c r="K86" s="77"/>
      <c r="L86" s="17"/>
      <c r="M86" s="17"/>
      <c r="N86" s="85">
        <f t="shared" si="0"/>
        <v>1</v>
      </c>
      <c r="O86" s="86">
        <f t="shared" si="1"/>
        <v>0</v>
      </c>
      <c r="R86" s="20" t="str">
        <f>'Filing Information'!$O$2</f>
        <v>_0</v>
      </c>
      <c r="S86" t="e">
        <f>VLOOKUP('Costs Paid By Provider'!C86,'Filing Information'!$B$47:$C$102,2,0)</f>
        <v>#N/A</v>
      </c>
      <c r="T86">
        <f>IF('Costs Paid By Provider'!D86="Yes", 1, 0)</f>
        <v>0</v>
      </c>
      <c r="U86">
        <f>IF('Costs Paid By Provider'!E86="Yes", 1, 0)</f>
        <v>0</v>
      </c>
      <c r="V86">
        <f>IF('Costs Paid By Provider'!F86="Yes", 1, 0)</f>
        <v>0</v>
      </c>
      <c r="W86" s="7">
        <f>'Costs Paid By Provider'!G86</f>
        <v>0</v>
      </c>
      <c r="X86" s="7">
        <f>'Costs Paid By Provider'!H86</f>
        <v>0</v>
      </c>
      <c r="Y86">
        <f>'Costs Paid By Provider'!O86</f>
        <v>0</v>
      </c>
      <c r="Z86">
        <f t="shared" si="2"/>
        <v>0</v>
      </c>
    </row>
    <row r="87" spans="3:26" ht="15" x14ac:dyDescent="0.25">
      <c r="C87" s="72"/>
      <c r="D87" s="102"/>
      <c r="E87" s="102"/>
      <c r="F87" s="102"/>
      <c r="G87" s="73"/>
      <c r="H87" s="73"/>
      <c r="I87" s="73"/>
      <c r="J87" s="74"/>
      <c r="K87" s="77"/>
      <c r="L87" s="17"/>
      <c r="M87" s="17"/>
      <c r="N87" s="85">
        <f t="shared" si="0"/>
        <v>1</v>
      </c>
      <c r="O87" s="86">
        <f t="shared" si="1"/>
        <v>0</v>
      </c>
      <c r="R87" s="20" t="str">
        <f>'Filing Information'!$O$2</f>
        <v>_0</v>
      </c>
      <c r="S87" t="e">
        <f>VLOOKUP('Costs Paid By Provider'!C87,'Filing Information'!$B$47:$C$102,2,0)</f>
        <v>#N/A</v>
      </c>
      <c r="T87">
        <f>IF('Costs Paid By Provider'!D87="Yes", 1, 0)</f>
        <v>0</v>
      </c>
      <c r="U87">
        <f>IF('Costs Paid By Provider'!E87="Yes", 1, 0)</f>
        <v>0</v>
      </c>
      <c r="V87">
        <f>IF('Costs Paid By Provider'!F87="Yes", 1, 0)</f>
        <v>0</v>
      </c>
      <c r="W87" s="7">
        <f>'Costs Paid By Provider'!G87</f>
        <v>0</v>
      </c>
      <c r="X87" s="7">
        <f>'Costs Paid By Provider'!H87</f>
        <v>0</v>
      </c>
      <c r="Y87">
        <f>'Costs Paid By Provider'!O87</f>
        <v>0</v>
      </c>
      <c r="Z87">
        <f t="shared" si="2"/>
        <v>0</v>
      </c>
    </row>
    <row r="88" spans="3:26" ht="15" x14ac:dyDescent="0.25">
      <c r="C88" s="72"/>
      <c r="D88" s="102"/>
      <c r="E88" s="102"/>
      <c r="F88" s="102"/>
      <c r="G88" s="73"/>
      <c r="H88" s="73"/>
      <c r="I88" s="73"/>
      <c r="J88" s="74"/>
      <c r="K88" s="77"/>
      <c r="L88" s="17"/>
      <c r="M88" s="17"/>
      <c r="N88" s="85">
        <f t="shared" si="0"/>
        <v>1</v>
      </c>
      <c r="O88" s="86">
        <f t="shared" si="1"/>
        <v>0</v>
      </c>
      <c r="R88" s="20" t="str">
        <f>'Filing Information'!$O$2</f>
        <v>_0</v>
      </c>
      <c r="S88" t="e">
        <f>VLOOKUP('Costs Paid By Provider'!C88,'Filing Information'!$B$47:$C$102,2,0)</f>
        <v>#N/A</v>
      </c>
      <c r="T88">
        <f>IF('Costs Paid By Provider'!D88="Yes", 1, 0)</f>
        <v>0</v>
      </c>
      <c r="U88">
        <f>IF('Costs Paid By Provider'!E88="Yes", 1, 0)</f>
        <v>0</v>
      </c>
      <c r="V88">
        <f>IF('Costs Paid By Provider'!F88="Yes", 1, 0)</f>
        <v>0</v>
      </c>
      <c r="W88" s="7">
        <f>'Costs Paid By Provider'!G88</f>
        <v>0</v>
      </c>
      <c r="X88" s="7">
        <f>'Costs Paid By Provider'!H88</f>
        <v>0</v>
      </c>
      <c r="Y88">
        <f>'Costs Paid By Provider'!O88</f>
        <v>0</v>
      </c>
      <c r="Z88">
        <f t="shared" si="2"/>
        <v>0</v>
      </c>
    </row>
    <row r="89" spans="3:26" ht="15" x14ac:dyDescent="0.25">
      <c r="C89" s="72"/>
      <c r="D89" s="102"/>
      <c r="E89" s="102"/>
      <c r="F89" s="102"/>
      <c r="G89" s="73"/>
      <c r="H89" s="73"/>
      <c r="I89" s="73"/>
      <c r="J89" s="74"/>
      <c r="K89" s="77"/>
      <c r="N89" s="85">
        <f t="shared" ref="N89:N152" si="3">DATEDIF(G89,H89,"M") + 1</f>
        <v>1</v>
      </c>
      <c r="O89" s="86">
        <f t="shared" ref="O89:O152" si="4">IF(I89="Annual", J89, (N89*J89))</f>
        <v>0</v>
      </c>
      <c r="R89" s="20" t="str">
        <f>'Filing Information'!$O$2</f>
        <v>_0</v>
      </c>
      <c r="S89" t="e">
        <f>VLOOKUP('Costs Paid By Provider'!C89,'Filing Information'!$B$47:$C$102,2,0)</f>
        <v>#N/A</v>
      </c>
      <c r="T89">
        <f>IF('Costs Paid By Provider'!D89="Yes", 1, 0)</f>
        <v>0</v>
      </c>
      <c r="U89">
        <f>IF('Costs Paid By Provider'!E89="Yes", 1, 0)</f>
        <v>0</v>
      </c>
      <c r="V89">
        <f>IF('Costs Paid By Provider'!F89="Yes", 1, 0)</f>
        <v>0</v>
      </c>
      <c r="W89" s="7">
        <f>'Costs Paid By Provider'!G89</f>
        <v>0</v>
      </c>
      <c r="X89" s="7">
        <f>'Costs Paid By Provider'!H89</f>
        <v>0</v>
      </c>
      <c r="Y89">
        <f>'Costs Paid By Provider'!O89</f>
        <v>0</v>
      </c>
      <c r="Z89">
        <f t="shared" si="2"/>
        <v>0</v>
      </c>
    </row>
    <row r="90" spans="3:26" ht="15" x14ac:dyDescent="0.25">
      <c r="C90" s="72"/>
      <c r="D90" s="102"/>
      <c r="E90" s="102"/>
      <c r="F90" s="102"/>
      <c r="G90" s="73"/>
      <c r="H90" s="73"/>
      <c r="I90" s="73"/>
      <c r="J90" s="74"/>
      <c r="K90" s="77"/>
      <c r="N90" s="85">
        <f t="shared" si="3"/>
        <v>1</v>
      </c>
      <c r="O90" s="86">
        <f t="shared" si="4"/>
        <v>0</v>
      </c>
      <c r="R90" s="20" t="str">
        <f>'Filing Information'!$O$2</f>
        <v>_0</v>
      </c>
      <c r="S90" t="e">
        <f>VLOOKUP('Costs Paid By Provider'!C90,'Filing Information'!$B$47:$C$102,2,0)</f>
        <v>#N/A</v>
      </c>
      <c r="T90">
        <f>IF('Costs Paid By Provider'!D90="Yes", 1, 0)</f>
        <v>0</v>
      </c>
      <c r="U90">
        <f>IF('Costs Paid By Provider'!E90="Yes", 1, 0)</f>
        <v>0</v>
      </c>
      <c r="V90">
        <f>IF('Costs Paid By Provider'!F90="Yes", 1, 0)</f>
        <v>0</v>
      </c>
      <c r="W90" s="7">
        <f>'Costs Paid By Provider'!G90</f>
        <v>0</v>
      </c>
      <c r="X90" s="7">
        <f>'Costs Paid By Provider'!H90</f>
        <v>0</v>
      </c>
      <c r="Y90">
        <f>'Costs Paid By Provider'!O90</f>
        <v>0</v>
      </c>
      <c r="Z90">
        <f t="shared" si="2"/>
        <v>0</v>
      </c>
    </row>
    <row r="91" spans="3:26" ht="15" x14ac:dyDescent="0.25">
      <c r="C91" s="72"/>
      <c r="D91" s="102"/>
      <c r="E91" s="102"/>
      <c r="F91" s="102"/>
      <c r="G91" s="73"/>
      <c r="H91" s="73"/>
      <c r="I91" s="73"/>
      <c r="J91" s="74"/>
      <c r="K91" s="77"/>
      <c r="N91" s="85">
        <f t="shared" si="3"/>
        <v>1</v>
      </c>
      <c r="O91" s="86">
        <f t="shared" si="4"/>
        <v>0</v>
      </c>
      <c r="R91" s="20" t="str">
        <f>'Filing Information'!$O$2</f>
        <v>_0</v>
      </c>
      <c r="S91" t="e">
        <f>VLOOKUP('Costs Paid By Provider'!C91,'Filing Information'!$B$47:$C$102,2,0)</f>
        <v>#N/A</v>
      </c>
      <c r="T91">
        <f>IF('Costs Paid By Provider'!D91="Yes", 1, 0)</f>
        <v>0</v>
      </c>
      <c r="U91">
        <f>IF('Costs Paid By Provider'!E91="Yes", 1, 0)</f>
        <v>0</v>
      </c>
      <c r="V91">
        <f>IF('Costs Paid By Provider'!F91="Yes", 1, 0)</f>
        <v>0</v>
      </c>
      <c r="W91" s="7">
        <f>'Costs Paid By Provider'!G91</f>
        <v>0</v>
      </c>
      <c r="X91" s="7">
        <f>'Costs Paid By Provider'!H91</f>
        <v>0</v>
      </c>
      <c r="Y91">
        <f>'Costs Paid By Provider'!O91</f>
        <v>0</v>
      </c>
      <c r="Z91">
        <f t="shared" si="2"/>
        <v>0</v>
      </c>
    </row>
    <row r="92" spans="3:26" ht="15" x14ac:dyDescent="0.25">
      <c r="C92" s="72"/>
      <c r="D92" s="102"/>
      <c r="E92" s="102"/>
      <c r="F92" s="102"/>
      <c r="G92" s="73"/>
      <c r="H92" s="73"/>
      <c r="I92" s="73"/>
      <c r="J92" s="74"/>
      <c r="K92" s="77"/>
      <c r="N92" s="85">
        <f t="shared" si="3"/>
        <v>1</v>
      </c>
      <c r="O92" s="86">
        <f t="shared" si="4"/>
        <v>0</v>
      </c>
      <c r="R92" s="20" t="str">
        <f>'Filing Information'!$O$2</f>
        <v>_0</v>
      </c>
      <c r="S92" t="e">
        <f>VLOOKUP('Costs Paid By Provider'!C92,'Filing Information'!$B$47:$C$102,2,0)</f>
        <v>#N/A</v>
      </c>
      <c r="T92">
        <f>IF('Costs Paid By Provider'!D92="Yes", 1, 0)</f>
        <v>0</v>
      </c>
      <c r="U92">
        <f>IF('Costs Paid By Provider'!E92="Yes", 1, 0)</f>
        <v>0</v>
      </c>
      <c r="V92">
        <f>IF('Costs Paid By Provider'!F92="Yes", 1, 0)</f>
        <v>0</v>
      </c>
      <c r="W92" s="7">
        <f>'Costs Paid By Provider'!G92</f>
        <v>0</v>
      </c>
      <c r="X92" s="7">
        <f>'Costs Paid By Provider'!H92</f>
        <v>0</v>
      </c>
      <c r="Y92">
        <f>'Costs Paid By Provider'!O92</f>
        <v>0</v>
      </c>
      <c r="Z92">
        <f t="shared" si="2"/>
        <v>0</v>
      </c>
    </row>
    <row r="93" spans="3:26" ht="15" x14ac:dyDescent="0.25">
      <c r="C93" s="72"/>
      <c r="D93" s="102"/>
      <c r="E93" s="102"/>
      <c r="F93" s="102"/>
      <c r="G93" s="73"/>
      <c r="H93" s="73"/>
      <c r="I93" s="73"/>
      <c r="J93" s="74"/>
      <c r="K93" s="77"/>
      <c r="N93" s="85">
        <f t="shared" si="3"/>
        <v>1</v>
      </c>
      <c r="O93" s="86">
        <f t="shared" si="4"/>
        <v>0</v>
      </c>
      <c r="R93" s="20" t="str">
        <f>'Filing Information'!$O$2</f>
        <v>_0</v>
      </c>
      <c r="S93" t="e">
        <f>VLOOKUP('Costs Paid By Provider'!C93,'Filing Information'!$B$47:$C$102,2,0)</f>
        <v>#N/A</v>
      </c>
      <c r="T93">
        <f>IF('Costs Paid By Provider'!D93="Yes", 1, 0)</f>
        <v>0</v>
      </c>
      <c r="U93">
        <f>IF('Costs Paid By Provider'!E93="Yes", 1, 0)</f>
        <v>0</v>
      </c>
      <c r="V93">
        <f>IF('Costs Paid By Provider'!F93="Yes", 1, 0)</f>
        <v>0</v>
      </c>
      <c r="W93" s="7">
        <f>'Costs Paid By Provider'!G93</f>
        <v>0</v>
      </c>
      <c r="X93" s="7">
        <f>'Costs Paid By Provider'!H93</f>
        <v>0</v>
      </c>
      <c r="Y93">
        <f>'Costs Paid By Provider'!O93</f>
        <v>0</v>
      </c>
      <c r="Z93">
        <f t="shared" si="2"/>
        <v>0</v>
      </c>
    </row>
    <row r="94" spans="3:26" ht="15" x14ac:dyDescent="0.25">
      <c r="C94" s="72"/>
      <c r="D94" s="102"/>
      <c r="E94" s="102"/>
      <c r="F94" s="102"/>
      <c r="G94" s="73"/>
      <c r="H94" s="73"/>
      <c r="I94" s="73"/>
      <c r="J94" s="74"/>
      <c r="K94" s="77"/>
      <c r="N94" s="85">
        <f t="shared" si="3"/>
        <v>1</v>
      </c>
      <c r="O94" s="86">
        <f t="shared" si="4"/>
        <v>0</v>
      </c>
      <c r="R94" s="20" t="str">
        <f>'Filing Information'!$O$2</f>
        <v>_0</v>
      </c>
      <c r="S94" t="e">
        <f>VLOOKUP('Costs Paid By Provider'!C94,'Filing Information'!$B$47:$C$102,2,0)</f>
        <v>#N/A</v>
      </c>
      <c r="T94">
        <f>IF('Costs Paid By Provider'!D94="Yes", 1, 0)</f>
        <v>0</v>
      </c>
      <c r="U94">
        <f>IF('Costs Paid By Provider'!E94="Yes", 1, 0)</f>
        <v>0</v>
      </c>
      <c r="V94">
        <f>IF('Costs Paid By Provider'!F94="Yes", 1, 0)</f>
        <v>0</v>
      </c>
      <c r="W94" s="7">
        <f>'Costs Paid By Provider'!G94</f>
        <v>0</v>
      </c>
      <c r="X94" s="7">
        <f>'Costs Paid By Provider'!H94</f>
        <v>0</v>
      </c>
      <c r="Y94">
        <f>'Costs Paid By Provider'!O94</f>
        <v>0</v>
      </c>
      <c r="Z94">
        <f t="shared" si="2"/>
        <v>0</v>
      </c>
    </row>
    <row r="95" spans="3:26" ht="15" x14ac:dyDescent="0.25">
      <c r="C95" s="72"/>
      <c r="D95" s="102"/>
      <c r="E95" s="102"/>
      <c r="F95" s="102"/>
      <c r="G95" s="73"/>
      <c r="H95" s="73"/>
      <c r="I95" s="73"/>
      <c r="J95" s="74"/>
      <c r="K95" s="77"/>
      <c r="N95" s="85">
        <f t="shared" si="3"/>
        <v>1</v>
      </c>
      <c r="O95" s="86">
        <f t="shared" si="4"/>
        <v>0</v>
      </c>
      <c r="R95" s="20" t="str">
        <f>'Filing Information'!$O$2</f>
        <v>_0</v>
      </c>
      <c r="S95" t="e">
        <f>VLOOKUP('Costs Paid By Provider'!C95,'Filing Information'!$B$47:$C$102,2,0)</f>
        <v>#N/A</v>
      </c>
      <c r="T95">
        <f>IF('Costs Paid By Provider'!D95="Yes", 1, 0)</f>
        <v>0</v>
      </c>
      <c r="U95">
        <f>IF('Costs Paid By Provider'!E95="Yes", 1, 0)</f>
        <v>0</v>
      </c>
      <c r="V95">
        <f>IF('Costs Paid By Provider'!F95="Yes", 1, 0)</f>
        <v>0</v>
      </c>
      <c r="W95" s="7">
        <f>'Costs Paid By Provider'!G95</f>
        <v>0</v>
      </c>
      <c r="X95" s="7">
        <f>'Costs Paid By Provider'!H95</f>
        <v>0</v>
      </c>
      <c r="Y95">
        <f>'Costs Paid By Provider'!O95</f>
        <v>0</v>
      </c>
      <c r="Z95">
        <f t="shared" si="2"/>
        <v>0</v>
      </c>
    </row>
    <row r="96" spans="3:26" ht="15" x14ac:dyDescent="0.25">
      <c r="C96" s="72"/>
      <c r="D96" s="102"/>
      <c r="E96" s="102"/>
      <c r="F96" s="102"/>
      <c r="G96" s="73"/>
      <c r="H96" s="73"/>
      <c r="I96" s="73"/>
      <c r="J96" s="74"/>
      <c r="K96" s="77"/>
      <c r="N96" s="85">
        <f t="shared" si="3"/>
        <v>1</v>
      </c>
      <c r="O96" s="86">
        <f t="shared" si="4"/>
        <v>0</v>
      </c>
      <c r="R96" s="20" t="str">
        <f>'Filing Information'!$O$2</f>
        <v>_0</v>
      </c>
      <c r="S96" t="e">
        <f>VLOOKUP('Costs Paid By Provider'!C96,'Filing Information'!$B$47:$C$102,2,0)</f>
        <v>#N/A</v>
      </c>
      <c r="T96">
        <f>IF('Costs Paid By Provider'!D96="Yes", 1, 0)</f>
        <v>0</v>
      </c>
      <c r="U96">
        <f>IF('Costs Paid By Provider'!E96="Yes", 1, 0)</f>
        <v>0</v>
      </c>
      <c r="V96">
        <f>IF('Costs Paid By Provider'!F96="Yes", 1, 0)</f>
        <v>0</v>
      </c>
      <c r="W96" s="7">
        <f>'Costs Paid By Provider'!G96</f>
        <v>0</v>
      </c>
      <c r="X96" s="7">
        <f>'Costs Paid By Provider'!H96</f>
        <v>0</v>
      </c>
      <c r="Y96">
        <f>'Costs Paid By Provider'!O96</f>
        <v>0</v>
      </c>
      <c r="Z96">
        <f t="shared" si="2"/>
        <v>0</v>
      </c>
    </row>
    <row r="97" spans="3:26" ht="15" x14ac:dyDescent="0.25">
      <c r="C97" s="72"/>
      <c r="D97" s="102"/>
      <c r="E97" s="102"/>
      <c r="F97" s="102"/>
      <c r="G97" s="73"/>
      <c r="H97" s="73"/>
      <c r="I97" s="73"/>
      <c r="J97" s="74"/>
      <c r="K97" s="77"/>
      <c r="N97" s="85">
        <f t="shared" si="3"/>
        <v>1</v>
      </c>
      <c r="O97" s="86">
        <f t="shared" si="4"/>
        <v>0</v>
      </c>
      <c r="R97" s="20" t="str">
        <f>'Filing Information'!$O$2</f>
        <v>_0</v>
      </c>
      <c r="S97" t="e">
        <f>VLOOKUP('Costs Paid By Provider'!C97,'Filing Information'!$B$47:$C$102,2,0)</f>
        <v>#N/A</v>
      </c>
      <c r="T97">
        <f>IF('Costs Paid By Provider'!D97="Yes", 1, 0)</f>
        <v>0</v>
      </c>
      <c r="U97">
        <f>IF('Costs Paid By Provider'!E97="Yes", 1, 0)</f>
        <v>0</v>
      </c>
      <c r="V97">
        <f>IF('Costs Paid By Provider'!F97="Yes", 1, 0)</f>
        <v>0</v>
      </c>
      <c r="W97" s="7">
        <f>'Costs Paid By Provider'!G97</f>
        <v>0</v>
      </c>
      <c r="X97" s="7">
        <f>'Costs Paid By Provider'!H97</f>
        <v>0</v>
      </c>
      <c r="Y97">
        <f>'Costs Paid By Provider'!O97</f>
        <v>0</v>
      </c>
      <c r="Z97">
        <f t="shared" si="2"/>
        <v>0</v>
      </c>
    </row>
    <row r="98" spans="3:26" ht="15" x14ac:dyDescent="0.25">
      <c r="C98" s="72"/>
      <c r="D98" s="102"/>
      <c r="E98" s="102"/>
      <c r="F98" s="102"/>
      <c r="G98" s="73"/>
      <c r="H98" s="73"/>
      <c r="I98" s="73"/>
      <c r="J98" s="74"/>
      <c r="K98" s="77"/>
      <c r="N98" s="85">
        <f t="shared" si="3"/>
        <v>1</v>
      </c>
      <c r="O98" s="86">
        <f t="shared" si="4"/>
        <v>0</v>
      </c>
      <c r="R98" s="20" t="str">
        <f>'Filing Information'!$O$2</f>
        <v>_0</v>
      </c>
      <c r="S98" t="e">
        <f>VLOOKUP('Costs Paid By Provider'!C98,'Filing Information'!$B$47:$C$102,2,0)</f>
        <v>#N/A</v>
      </c>
      <c r="T98">
        <f>IF('Costs Paid By Provider'!D98="Yes", 1, 0)</f>
        <v>0</v>
      </c>
      <c r="U98">
        <f>IF('Costs Paid By Provider'!E98="Yes", 1, 0)</f>
        <v>0</v>
      </c>
      <c r="V98">
        <f>IF('Costs Paid By Provider'!F98="Yes", 1, 0)</f>
        <v>0</v>
      </c>
      <c r="W98" s="7">
        <f>'Costs Paid By Provider'!G98</f>
        <v>0</v>
      </c>
      <c r="X98" s="7">
        <f>'Costs Paid By Provider'!H98</f>
        <v>0</v>
      </c>
      <c r="Y98">
        <f>'Costs Paid By Provider'!O98</f>
        <v>0</v>
      </c>
      <c r="Z98">
        <f t="shared" si="2"/>
        <v>0</v>
      </c>
    </row>
    <row r="99" spans="3:26" ht="15" x14ac:dyDescent="0.25">
      <c r="C99" s="72"/>
      <c r="D99" s="102"/>
      <c r="E99" s="102"/>
      <c r="F99" s="102"/>
      <c r="G99" s="73"/>
      <c r="H99" s="73"/>
      <c r="I99" s="73"/>
      <c r="J99" s="74"/>
      <c r="K99" s="77"/>
      <c r="N99" s="85">
        <f t="shared" si="3"/>
        <v>1</v>
      </c>
      <c r="O99" s="86">
        <f t="shared" si="4"/>
        <v>0</v>
      </c>
      <c r="R99" s="20" t="str">
        <f>'Filing Information'!$O$2</f>
        <v>_0</v>
      </c>
      <c r="S99" t="e">
        <f>VLOOKUP('Costs Paid By Provider'!C99,'Filing Information'!$B$47:$C$102,2,0)</f>
        <v>#N/A</v>
      </c>
      <c r="T99">
        <f>IF('Costs Paid By Provider'!D99="Yes", 1, 0)</f>
        <v>0</v>
      </c>
      <c r="U99">
        <f>IF('Costs Paid By Provider'!E99="Yes", 1, 0)</f>
        <v>0</v>
      </c>
      <c r="V99">
        <f>IF('Costs Paid By Provider'!F99="Yes", 1, 0)</f>
        <v>0</v>
      </c>
      <c r="W99" s="7">
        <f>'Costs Paid By Provider'!G99</f>
        <v>0</v>
      </c>
      <c r="X99" s="7">
        <f>'Costs Paid By Provider'!H99</f>
        <v>0</v>
      </c>
      <c r="Y99">
        <f>'Costs Paid By Provider'!O99</f>
        <v>0</v>
      </c>
      <c r="Z99">
        <f t="shared" si="2"/>
        <v>0</v>
      </c>
    </row>
    <row r="100" spans="3:26" ht="15" x14ac:dyDescent="0.25">
      <c r="C100" s="72"/>
      <c r="D100" s="102"/>
      <c r="E100" s="102"/>
      <c r="F100" s="102"/>
      <c r="G100" s="73"/>
      <c r="H100" s="73"/>
      <c r="I100" s="73"/>
      <c r="J100" s="74"/>
      <c r="K100" s="77"/>
      <c r="N100" s="85">
        <f t="shared" si="3"/>
        <v>1</v>
      </c>
      <c r="O100" s="86">
        <f t="shared" si="4"/>
        <v>0</v>
      </c>
      <c r="R100" s="20" t="str">
        <f>'Filing Information'!$O$2</f>
        <v>_0</v>
      </c>
      <c r="S100" t="e">
        <f>VLOOKUP('Costs Paid By Provider'!C100,'Filing Information'!$B$47:$C$102,2,0)</f>
        <v>#N/A</v>
      </c>
      <c r="T100">
        <f>IF('Costs Paid By Provider'!D100="Yes", 1, 0)</f>
        <v>0</v>
      </c>
      <c r="U100">
        <f>IF('Costs Paid By Provider'!E100="Yes", 1, 0)</f>
        <v>0</v>
      </c>
      <c r="V100">
        <f>IF('Costs Paid By Provider'!F100="Yes", 1, 0)</f>
        <v>0</v>
      </c>
      <c r="W100" s="7">
        <f>'Costs Paid By Provider'!G100</f>
        <v>0</v>
      </c>
      <c r="X100" s="7">
        <f>'Costs Paid By Provider'!H100</f>
        <v>0</v>
      </c>
      <c r="Y100">
        <f>'Costs Paid By Provider'!O100</f>
        <v>0</v>
      </c>
      <c r="Z100">
        <f t="shared" si="2"/>
        <v>0</v>
      </c>
    </row>
    <row r="101" spans="3:26" ht="15" x14ac:dyDescent="0.25">
      <c r="C101" s="72"/>
      <c r="D101" s="102"/>
      <c r="E101" s="102"/>
      <c r="F101" s="102"/>
      <c r="G101" s="73"/>
      <c r="H101" s="73"/>
      <c r="I101" s="73"/>
      <c r="J101" s="74"/>
      <c r="K101" s="77"/>
      <c r="N101" s="85">
        <f t="shared" si="3"/>
        <v>1</v>
      </c>
      <c r="O101" s="86">
        <f t="shared" si="4"/>
        <v>0</v>
      </c>
      <c r="R101" s="20" t="str">
        <f>'Filing Information'!$O$2</f>
        <v>_0</v>
      </c>
      <c r="S101" t="e">
        <f>VLOOKUP('Costs Paid By Provider'!C101,'Filing Information'!$B$47:$C$102,2,0)</f>
        <v>#N/A</v>
      </c>
      <c r="T101">
        <f>IF('Costs Paid By Provider'!D101="Yes", 1, 0)</f>
        <v>0</v>
      </c>
      <c r="U101">
        <f>IF('Costs Paid By Provider'!E101="Yes", 1, 0)</f>
        <v>0</v>
      </c>
      <c r="V101">
        <f>IF('Costs Paid By Provider'!F101="Yes", 1, 0)</f>
        <v>0</v>
      </c>
      <c r="W101" s="7">
        <f>'Costs Paid By Provider'!G101</f>
        <v>0</v>
      </c>
      <c r="X101" s="7">
        <f>'Costs Paid By Provider'!H101</f>
        <v>0</v>
      </c>
      <c r="Y101">
        <f>'Costs Paid By Provider'!O101</f>
        <v>0</v>
      </c>
      <c r="Z101">
        <f t="shared" si="2"/>
        <v>0</v>
      </c>
    </row>
    <row r="102" spans="3:26" ht="15" x14ac:dyDescent="0.25">
      <c r="C102" s="72"/>
      <c r="D102" s="102"/>
      <c r="E102" s="102"/>
      <c r="F102" s="102"/>
      <c r="G102" s="73"/>
      <c r="H102" s="73"/>
      <c r="I102" s="73"/>
      <c r="J102" s="74"/>
      <c r="K102" s="77"/>
      <c r="N102" s="85">
        <f t="shared" si="3"/>
        <v>1</v>
      </c>
      <c r="O102" s="86">
        <f t="shared" si="4"/>
        <v>0</v>
      </c>
      <c r="R102" s="20" t="str">
        <f>'Filing Information'!$O$2</f>
        <v>_0</v>
      </c>
      <c r="S102" t="e">
        <f>VLOOKUP('Costs Paid By Provider'!C102,'Filing Information'!$B$47:$C$102,2,0)</f>
        <v>#N/A</v>
      </c>
      <c r="T102">
        <f>IF('Costs Paid By Provider'!D102="Yes", 1, 0)</f>
        <v>0</v>
      </c>
      <c r="U102">
        <f>IF('Costs Paid By Provider'!E102="Yes", 1, 0)</f>
        <v>0</v>
      </c>
      <c r="V102">
        <f>IF('Costs Paid By Provider'!F102="Yes", 1, 0)</f>
        <v>0</v>
      </c>
      <c r="W102" s="7">
        <f>'Costs Paid By Provider'!G102</f>
        <v>0</v>
      </c>
      <c r="X102" s="7">
        <f>'Costs Paid By Provider'!H102</f>
        <v>0</v>
      </c>
      <c r="Y102">
        <f>'Costs Paid By Provider'!O102</f>
        <v>0</v>
      </c>
      <c r="Z102">
        <f t="shared" si="2"/>
        <v>0</v>
      </c>
    </row>
    <row r="103" spans="3:26" ht="15" x14ac:dyDescent="0.25">
      <c r="C103" s="72"/>
      <c r="D103" s="102"/>
      <c r="E103" s="102"/>
      <c r="F103" s="102"/>
      <c r="G103" s="73"/>
      <c r="H103" s="73"/>
      <c r="I103" s="73"/>
      <c r="J103" s="74"/>
      <c r="K103" s="77"/>
      <c r="N103" s="85">
        <f t="shared" si="3"/>
        <v>1</v>
      </c>
      <c r="O103" s="86">
        <f t="shared" si="4"/>
        <v>0</v>
      </c>
      <c r="R103" s="20" t="str">
        <f>'Filing Information'!$O$2</f>
        <v>_0</v>
      </c>
      <c r="S103" t="e">
        <f>VLOOKUP('Costs Paid By Provider'!C103,'Filing Information'!$B$47:$C$102,2,0)</f>
        <v>#N/A</v>
      </c>
      <c r="T103">
        <f>IF('Costs Paid By Provider'!D103="Yes", 1, 0)</f>
        <v>0</v>
      </c>
      <c r="U103">
        <f>IF('Costs Paid By Provider'!E103="Yes", 1, 0)</f>
        <v>0</v>
      </c>
      <c r="V103">
        <f>IF('Costs Paid By Provider'!F103="Yes", 1, 0)</f>
        <v>0</v>
      </c>
      <c r="W103" s="7">
        <f>'Costs Paid By Provider'!G103</f>
        <v>0</v>
      </c>
      <c r="X103" s="7">
        <f>'Costs Paid By Provider'!H103</f>
        <v>0</v>
      </c>
      <c r="Y103">
        <f>'Costs Paid By Provider'!O103</f>
        <v>0</v>
      </c>
      <c r="Z103">
        <f t="shared" si="2"/>
        <v>0</v>
      </c>
    </row>
    <row r="104" spans="3:26" ht="15" x14ac:dyDescent="0.25">
      <c r="C104" s="72"/>
      <c r="D104" s="102"/>
      <c r="E104" s="102"/>
      <c r="F104" s="102"/>
      <c r="G104" s="73"/>
      <c r="H104" s="73"/>
      <c r="I104" s="73"/>
      <c r="J104" s="74"/>
      <c r="K104" s="77"/>
      <c r="N104" s="85">
        <f t="shared" si="3"/>
        <v>1</v>
      </c>
      <c r="O104" s="86">
        <f t="shared" si="4"/>
        <v>0</v>
      </c>
      <c r="R104" s="20" t="str">
        <f>'Filing Information'!$O$2</f>
        <v>_0</v>
      </c>
      <c r="S104" t="e">
        <f>VLOOKUP('Costs Paid By Provider'!C104,'Filing Information'!$B$47:$C$102,2,0)</f>
        <v>#N/A</v>
      </c>
      <c r="T104">
        <f>IF('Costs Paid By Provider'!D104="Yes", 1, 0)</f>
        <v>0</v>
      </c>
      <c r="U104">
        <f>IF('Costs Paid By Provider'!E104="Yes", 1, 0)</f>
        <v>0</v>
      </c>
      <c r="V104">
        <f>IF('Costs Paid By Provider'!F104="Yes", 1, 0)</f>
        <v>0</v>
      </c>
      <c r="W104" s="7">
        <f>'Costs Paid By Provider'!G104</f>
        <v>0</v>
      </c>
      <c r="X104" s="7">
        <f>'Costs Paid By Provider'!H104</f>
        <v>0</v>
      </c>
      <c r="Y104">
        <f>'Costs Paid By Provider'!O104</f>
        <v>0</v>
      </c>
      <c r="Z104">
        <f t="shared" si="2"/>
        <v>0</v>
      </c>
    </row>
    <row r="105" spans="3:26" ht="15" x14ac:dyDescent="0.25">
      <c r="C105" s="72"/>
      <c r="D105" s="102"/>
      <c r="E105" s="102"/>
      <c r="F105" s="102"/>
      <c r="G105" s="73"/>
      <c r="H105" s="73"/>
      <c r="I105" s="73"/>
      <c r="J105" s="74"/>
      <c r="K105" s="77"/>
      <c r="N105" s="85">
        <f t="shared" si="3"/>
        <v>1</v>
      </c>
      <c r="O105" s="86">
        <f t="shared" si="4"/>
        <v>0</v>
      </c>
      <c r="R105" s="20" t="str">
        <f>'Filing Information'!$O$2</f>
        <v>_0</v>
      </c>
      <c r="S105" t="e">
        <f>VLOOKUP('Costs Paid By Provider'!C105,'Filing Information'!$B$47:$C$102,2,0)</f>
        <v>#N/A</v>
      </c>
      <c r="T105">
        <f>IF('Costs Paid By Provider'!D105="Yes", 1, 0)</f>
        <v>0</v>
      </c>
      <c r="U105">
        <f>IF('Costs Paid By Provider'!E105="Yes", 1, 0)</f>
        <v>0</v>
      </c>
      <c r="V105">
        <f>IF('Costs Paid By Provider'!F105="Yes", 1, 0)</f>
        <v>0</v>
      </c>
      <c r="W105" s="7">
        <f>'Costs Paid By Provider'!G105</f>
        <v>0</v>
      </c>
      <c r="X105" s="7">
        <f>'Costs Paid By Provider'!H105</f>
        <v>0</v>
      </c>
      <c r="Y105">
        <f>'Costs Paid By Provider'!O105</f>
        <v>0</v>
      </c>
      <c r="Z105">
        <f t="shared" si="2"/>
        <v>0</v>
      </c>
    </row>
    <row r="106" spans="3:26" ht="15" x14ac:dyDescent="0.25">
      <c r="C106" s="72"/>
      <c r="D106" s="102"/>
      <c r="E106" s="102"/>
      <c r="F106" s="102"/>
      <c r="G106" s="73"/>
      <c r="H106" s="73"/>
      <c r="I106" s="73"/>
      <c r="J106" s="74"/>
      <c r="K106" s="77"/>
      <c r="N106" s="85">
        <f t="shared" si="3"/>
        <v>1</v>
      </c>
      <c r="O106" s="86">
        <f t="shared" si="4"/>
        <v>0</v>
      </c>
      <c r="R106" s="20" t="str">
        <f>'Filing Information'!$O$2</f>
        <v>_0</v>
      </c>
      <c r="S106" t="e">
        <f>VLOOKUP('Costs Paid By Provider'!C106,'Filing Information'!$B$47:$C$102,2,0)</f>
        <v>#N/A</v>
      </c>
      <c r="T106">
        <f>IF('Costs Paid By Provider'!D106="Yes", 1, 0)</f>
        <v>0</v>
      </c>
      <c r="U106">
        <f>IF('Costs Paid By Provider'!E106="Yes", 1, 0)</f>
        <v>0</v>
      </c>
      <c r="V106">
        <f>IF('Costs Paid By Provider'!F106="Yes", 1, 0)</f>
        <v>0</v>
      </c>
      <c r="W106" s="7">
        <f>'Costs Paid By Provider'!G106</f>
        <v>0</v>
      </c>
      <c r="X106" s="7">
        <f>'Costs Paid By Provider'!H106</f>
        <v>0</v>
      </c>
      <c r="Y106">
        <f>'Costs Paid By Provider'!O106</f>
        <v>0</v>
      </c>
      <c r="Z106">
        <f t="shared" si="2"/>
        <v>0</v>
      </c>
    </row>
    <row r="107" spans="3:26" ht="15" x14ac:dyDescent="0.25">
      <c r="C107" s="72"/>
      <c r="D107" s="102"/>
      <c r="E107" s="102"/>
      <c r="F107" s="102"/>
      <c r="G107" s="73"/>
      <c r="H107" s="73"/>
      <c r="I107" s="73"/>
      <c r="J107" s="74"/>
      <c r="K107" s="77"/>
      <c r="N107" s="85">
        <f t="shared" si="3"/>
        <v>1</v>
      </c>
      <c r="O107" s="86">
        <f t="shared" si="4"/>
        <v>0</v>
      </c>
      <c r="R107" s="20" t="str">
        <f>'Filing Information'!$O$2</f>
        <v>_0</v>
      </c>
      <c r="S107" t="e">
        <f>VLOOKUP('Costs Paid By Provider'!C107,'Filing Information'!$B$47:$C$102,2,0)</f>
        <v>#N/A</v>
      </c>
      <c r="T107">
        <f>IF('Costs Paid By Provider'!D107="Yes", 1, 0)</f>
        <v>0</v>
      </c>
      <c r="U107">
        <f>IF('Costs Paid By Provider'!E107="Yes", 1, 0)</f>
        <v>0</v>
      </c>
      <c r="V107">
        <f>IF('Costs Paid By Provider'!F107="Yes", 1, 0)</f>
        <v>0</v>
      </c>
      <c r="W107" s="7">
        <f>'Costs Paid By Provider'!G107</f>
        <v>0</v>
      </c>
      <c r="X107" s="7">
        <f>'Costs Paid By Provider'!H107</f>
        <v>0</v>
      </c>
      <c r="Y107">
        <f>'Costs Paid By Provider'!O107</f>
        <v>0</v>
      </c>
      <c r="Z107">
        <f t="shared" si="2"/>
        <v>0</v>
      </c>
    </row>
    <row r="108" spans="3:26" ht="15" x14ac:dyDescent="0.25">
      <c r="C108" s="72"/>
      <c r="D108" s="102"/>
      <c r="E108" s="102"/>
      <c r="F108" s="102"/>
      <c r="G108" s="73"/>
      <c r="H108" s="73"/>
      <c r="I108" s="73"/>
      <c r="J108" s="74"/>
      <c r="K108" s="77"/>
      <c r="N108" s="85">
        <f t="shared" si="3"/>
        <v>1</v>
      </c>
      <c r="O108" s="86">
        <f t="shared" si="4"/>
        <v>0</v>
      </c>
      <c r="R108" s="20" t="str">
        <f>'Filing Information'!$O$2</f>
        <v>_0</v>
      </c>
      <c r="S108" t="e">
        <f>VLOOKUP('Costs Paid By Provider'!C108,'Filing Information'!$B$47:$C$102,2,0)</f>
        <v>#N/A</v>
      </c>
      <c r="T108">
        <f>IF('Costs Paid By Provider'!D108="Yes", 1, 0)</f>
        <v>0</v>
      </c>
      <c r="U108">
        <f>IF('Costs Paid By Provider'!E108="Yes", 1, 0)</f>
        <v>0</v>
      </c>
      <c r="V108">
        <f>IF('Costs Paid By Provider'!F108="Yes", 1, 0)</f>
        <v>0</v>
      </c>
      <c r="W108" s="7">
        <f>'Costs Paid By Provider'!G108</f>
        <v>0</v>
      </c>
      <c r="X108" s="7">
        <f>'Costs Paid By Provider'!H108</f>
        <v>0</v>
      </c>
      <c r="Y108">
        <f>'Costs Paid By Provider'!O108</f>
        <v>0</v>
      </c>
      <c r="Z108">
        <f t="shared" si="2"/>
        <v>0</v>
      </c>
    </row>
    <row r="109" spans="3:26" ht="15" x14ac:dyDescent="0.25">
      <c r="C109" s="72"/>
      <c r="D109" s="102"/>
      <c r="E109" s="102"/>
      <c r="F109" s="102"/>
      <c r="G109" s="73"/>
      <c r="H109" s="73"/>
      <c r="I109" s="73"/>
      <c r="J109" s="74"/>
      <c r="K109" s="77"/>
      <c r="N109" s="85">
        <f t="shared" si="3"/>
        <v>1</v>
      </c>
      <c r="O109" s="86">
        <f t="shared" si="4"/>
        <v>0</v>
      </c>
      <c r="R109" s="20" t="str">
        <f>'Filing Information'!$O$2</f>
        <v>_0</v>
      </c>
      <c r="S109" t="e">
        <f>VLOOKUP('Costs Paid By Provider'!C109,'Filing Information'!$B$47:$C$102,2,0)</f>
        <v>#N/A</v>
      </c>
      <c r="T109">
        <f>IF('Costs Paid By Provider'!D109="Yes", 1, 0)</f>
        <v>0</v>
      </c>
      <c r="U109">
        <f>IF('Costs Paid By Provider'!E109="Yes", 1, 0)</f>
        <v>0</v>
      </c>
      <c r="V109">
        <f>IF('Costs Paid By Provider'!F109="Yes", 1, 0)</f>
        <v>0</v>
      </c>
      <c r="W109" s="7">
        <f>'Costs Paid By Provider'!G109</f>
        <v>0</v>
      </c>
      <c r="X109" s="7">
        <f>'Costs Paid By Provider'!H109</f>
        <v>0</v>
      </c>
      <c r="Y109">
        <f>'Costs Paid By Provider'!O109</f>
        <v>0</v>
      </c>
      <c r="Z109">
        <f t="shared" si="2"/>
        <v>0</v>
      </c>
    </row>
    <row r="110" spans="3:26" ht="15" x14ac:dyDescent="0.25">
      <c r="C110" s="72"/>
      <c r="D110" s="102"/>
      <c r="E110" s="102"/>
      <c r="F110" s="102"/>
      <c r="G110" s="73"/>
      <c r="H110" s="73"/>
      <c r="I110" s="73"/>
      <c r="J110" s="74"/>
      <c r="K110" s="77"/>
      <c r="N110" s="85">
        <f t="shared" si="3"/>
        <v>1</v>
      </c>
      <c r="O110" s="86">
        <f t="shared" si="4"/>
        <v>0</v>
      </c>
      <c r="R110" s="20" t="str">
        <f>'Filing Information'!$O$2</f>
        <v>_0</v>
      </c>
      <c r="S110" t="e">
        <f>VLOOKUP('Costs Paid By Provider'!C110,'Filing Information'!$B$47:$C$102,2,0)</f>
        <v>#N/A</v>
      </c>
      <c r="T110">
        <f>IF('Costs Paid By Provider'!D110="Yes", 1, 0)</f>
        <v>0</v>
      </c>
      <c r="U110">
        <f>IF('Costs Paid By Provider'!E110="Yes", 1, 0)</f>
        <v>0</v>
      </c>
      <c r="V110">
        <f>IF('Costs Paid By Provider'!F110="Yes", 1, 0)</f>
        <v>0</v>
      </c>
      <c r="W110" s="7">
        <f>'Costs Paid By Provider'!G110</f>
        <v>0</v>
      </c>
      <c r="X110" s="7">
        <f>'Costs Paid By Provider'!H110</f>
        <v>0</v>
      </c>
      <c r="Y110">
        <f>'Costs Paid By Provider'!O110</f>
        <v>0</v>
      </c>
      <c r="Z110">
        <f t="shared" si="2"/>
        <v>0</v>
      </c>
    </row>
    <row r="111" spans="3:26" ht="15" x14ac:dyDescent="0.25">
      <c r="C111" s="72"/>
      <c r="D111" s="102"/>
      <c r="E111" s="102"/>
      <c r="F111" s="102"/>
      <c r="G111" s="73"/>
      <c r="H111" s="73"/>
      <c r="I111" s="73"/>
      <c r="J111" s="74"/>
      <c r="K111" s="77"/>
      <c r="N111" s="85">
        <f t="shared" si="3"/>
        <v>1</v>
      </c>
      <c r="O111" s="86">
        <f t="shared" si="4"/>
        <v>0</v>
      </c>
      <c r="R111" s="20" t="str">
        <f>'Filing Information'!$O$2</f>
        <v>_0</v>
      </c>
      <c r="S111" t="e">
        <f>VLOOKUP('Costs Paid By Provider'!C111,'Filing Information'!$B$47:$C$102,2,0)</f>
        <v>#N/A</v>
      </c>
      <c r="T111">
        <f>IF('Costs Paid By Provider'!D111="Yes", 1, 0)</f>
        <v>0</v>
      </c>
      <c r="U111">
        <f>IF('Costs Paid By Provider'!E111="Yes", 1, 0)</f>
        <v>0</v>
      </c>
      <c r="V111">
        <f>IF('Costs Paid By Provider'!F111="Yes", 1, 0)</f>
        <v>0</v>
      </c>
      <c r="W111" s="7">
        <f>'Costs Paid By Provider'!G111</f>
        <v>0</v>
      </c>
      <c r="X111" s="7">
        <f>'Costs Paid By Provider'!H111</f>
        <v>0</v>
      </c>
      <c r="Y111">
        <f>'Costs Paid By Provider'!O111</f>
        <v>0</v>
      </c>
      <c r="Z111">
        <f t="shared" si="2"/>
        <v>0</v>
      </c>
    </row>
    <row r="112" spans="3:26" ht="15" x14ac:dyDescent="0.25">
      <c r="C112" s="72"/>
      <c r="D112" s="102"/>
      <c r="E112" s="102"/>
      <c r="F112" s="102"/>
      <c r="G112" s="73"/>
      <c r="H112" s="73"/>
      <c r="I112" s="73"/>
      <c r="J112" s="74"/>
      <c r="K112" s="77"/>
      <c r="N112" s="85">
        <f t="shared" si="3"/>
        <v>1</v>
      </c>
      <c r="O112" s="86">
        <f t="shared" si="4"/>
        <v>0</v>
      </c>
      <c r="R112" s="20" t="str">
        <f>'Filing Information'!$O$2</f>
        <v>_0</v>
      </c>
      <c r="S112" t="e">
        <f>VLOOKUP('Costs Paid By Provider'!C112,'Filing Information'!$B$47:$C$102,2,0)</f>
        <v>#N/A</v>
      </c>
      <c r="T112">
        <f>IF('Costs Paid By Provider'!D112="Yes", 1, 0)</f>
        <v>0</v>
      </c>
      <c r="U112">
        <f>IF('Costs Paid By Provider'!E112="Yes", 1, 0)</f>
        <v>0</v>
      </c>
      <c r="V112">
        <f>IF('Costs Paid By Provider'!F112="Yes", 1, 0)</f>
        <v>0</v>
      </c>
      <c r="W112" s="7">
        <f>'Costs Paid By Provider'!G112</f>
        <v>0</v>
      </c>
      <c r="X112" s="7">
        <f>'Costs Paid By Provider'!H112</f>
        <v>0</v>
      </c>
      <c r="Y112">
        <f>'Costs Paid By Provider'!O112</f>
        <v>0</v>
      </c>
      <c r="Z112">
        <f t="shared" si="2"/>
        <v>0</v>
      </c>
    </row>
    <row r="113" spans="3:26" ht="15" x14ac:dyDescent="0.25">
      <c r="C113" s="72"/>
      <c r="D113" s="102"/>
      <c r="E113" s="102"/>
      <c r="F113" s="102"/>
      <c r="G113" s="73"/>
      <c r="H113" s="73"/>
      <c r="I113" s="73"/>
      <c r="J113" s="74"/>
      <c r="K113" s="77"/>
      <c r="N113" s="85">
        <f t="shared" si="3"/>
        <v>1</v>
      </c>
      <c r="O113" s="86">
        <f t="shared" si="4"/>
        <v>0</v>
      </c>
      <c r="R113" s="20" t="str">
        <f>'Filing Information'!$O$2</f>
        <v>_0</v>
      </c>
      <c r="S113" t="e">
        <f>VLOOKUP('Costs Paid By Provider'!C113,'Filing Information'!$B$47:$C$102,2,0)</f>
        <v>#N/A</v>
      </c>
      <c r="T113">
        <f>IF('Costs Paid By Provider'!D113="Yes", 1, 0)</f>
        <v>0</v>
      </c>
      <c r="U113">
        <f>IF('Costs Paid By Provider'!E113="Yes", 1, 0)</f>
        <v>0</v>
      </c>
      <c r="V113">
        <f>IF('Costs Paid By Provider'!F113="Yes", 1, 0)</f>
        <v>0</v>
      </c>
      <c r="W113" s="7">
        <f>'Costs Paid By Provider'!G113</f>
        <v>0</v>
      </c>
      <c r="X113" s="7">
        <f>'Costs Paid By Provider'!H113</f>
        <v>0</v>
      </c>
      <c r="Y113">
        <f>'Costs Paid By Provider'!O113</f>
        <v>0</v>
      </c>
      <c r="Z113">
        <f t="shared" si="2"/>
        <v>0</v>
      </c>
    </row>
    <row r="114" spans="3:26" ht="15" x14ac:dyDescent="0.25">
      <c r="C114" s="72"/>
      <c r="D114" s="102"/>
      <c r="E114" s="102"/>
      <c r="F114" s="102"/>
      <c r="G114" s="73"/>
      <c r="H114" s="73"/>
      <c r="I114" s="73"/>
      <c r="J114" s="74"/>
      <c r="K114" s="77"/>
      <c r="N114" s="85">
        <f t="shared" si="3"/>
        <v>1</v>
      </c>
      <c r="O114" s="86">
        <f t="shared" si="4"/>
        <v>0</v>
      </c>
      <c r="R114" s="20" t="str">
        <f>'Filing Information'!$O$2</f>
        <v>_0</v>
      </c>
      <c r="S114" t="e">
        <f>VLOOKUP('Costs Paid By Provider'!C114,'Filing Information'!$B$47:$C$102,2,0)</f>
        <v>#N/A</v>
      </c>
      <c r="T114">
        <f>IF('Costs Paid By Provider'!D114="Yes", 1, 0)</f>
        <v>0</v>
      </c>
      <c r="U114">
        <f>IF('Costs Paid By Provider'!E114="Yes", 1, 0)</f>
        <v>0</v>
      </c>
      <c r="V114">
        <f>IF('Costs Paid By Provider'!F114="Yes", 1, 0)</f>
        <v>0</v>
      </c>
      <c r="W114" s="7">
        <f>'Costs Paid By Provider'!G114</f>
        <v>0</v>
      </c>
      <c r="X114" s="7">
        <f>'Costs Paid By Provider'!H114</f>
        <v>0</v>
      </c>
      <c r="Y114">
        <f>'Costs Paid By Provider'!O114</f>
        <v>0</v>
      </c>
      <c r="Z114">
        <f t="shared" si="2"/>
        <v>0</v>
      </c>
    </row>
    <row r="115" spans="3:26" ht="15" x14ac:dyDescent="0.25">
      <c r="C115" s="72"/>
      <c r="D115" s="102"/>
      <c r="E115" s="102"/>
      <c r="F115" s="102"/>
      <c r="G115" s="73"/>
      <c r="H115" s="73"/>
      <c r="I115" s="73"/>
      <c r="J115" s="74"/>
      <c r="K115" s="77"/>
      <c r="N115" s="85">
        <f t="shared" si="3"/>
        <v>1</v>
      </c>
      <c r="O115" s="86">
        <f t="shared" si="4"/>
        <v>0</v>
      </c>
      <c r="R115" s="20" t="str">
        <f>'Filing Information'!$O$2</f>
        <v>_0</v>
      </c>
      <c r="S115" t="e">
        <f>VLOOKUP('Costs Paid By Provider'!C115,'Filing Information'!$B$47:$C$102,2,0)</f>
        <v>#N/A</v>
      </c>
      <c r="T115">
        <f>IF('Costs Paid By Provider'!D115="Yes", 1, 0)</f>
        <v>0</v>
      </c>
      <c r="U115">
        <f>IF('Costs Paid By Provider'!E115="Yes", 1, 0)</f>
        <v>0</v>
      </c>
      <c r="V115">
        <f>IF('Costs Paid By Provider'!F115="Yes", 1, 0)</f>
        <v>0</v>
      </c>
      <c r="W115" s="7">
        <f>'Costs Paid By Provider'!G115</f>
        <v>0</v>
      </c>
      <c r="X115" s="7">
        <f>'Costs Paid By Provider'!H115</f>
        <v>0</v>
      </c>
      <c r="Y115">
        <f>'Costs Paid By Provider'!O115</f>
        <v>0</v>
      </c>
      <c r="Z115">
        <f t="shared" si="2"/>
        <v>0</v>
      </c>
    </row>
    <row r="116" spans="3:26" ht="15" x14ac:dyDescent="0.25">
      <c r="C116" s="72"/>
      <c r="D116" s="102"/>
      <c r="E116" s="102"/>
      <c r="F116" s="102"/>
      <c r="G116" s="73"/>
      <c r="H116" s="73"/>
      <c r="I116" s="73"/>
      <c r="J116" s="74"/>
      <c r="K116" s="77"/>
      <c r="N116" s="85">
        <f t="shared" si="3"/>
        <v>1</v>
      </c>
      <c r="O116" s="86">
        <f t="shared" si="4"/>
        <v>0</v>
      </c>
      <c r="R116" s="20" t="str">
        <f>'Filing Information'!$O$2</f>
        <v>_0</v>
      </c>
      <c r="S116" t="e">
        <f>VLOOKUP('Costs Paid By Provider'!C116,'Filing Information'!$B$47:$C$102,2,0)</f>
        <v>#N/A</v>
      </c>
      <c r="T116">
        <f>IF('Costs Paid By Provider'!D116="Yes", 1, 0)</f>
        <v>0</v>
      </c>
      <c r="U116">
        <f>IF('Costs Paid By Provider'!E116="Yes", 1, 0)</f>
        <v>0</v>
      </c>
      <c r="V116">
        <f>IF('Costs Paid By Provider'!F116="Yes", 1, 0)</f>
        <v>0</v>
      </c>
      <c r="W116" s="7">
        <f>'Costs Paid By Provider'!G116</f>
        <v>0</v>
      </c>
      <c r="X116" s="7">
        <f>'Costs Paid By Provider'!H116</f>
        <v>0</v>
      </c>
      <c r="Y116">
        <f>'Costs Paid By Provider'!O116</f>
        <v>0</v>
      </c>
      <c r="Z116">
        <f t="shared" si="2"/>
        <v>0</v>
      </c>
    </row>
    <row r="117" spans="3:26" ht="15" x14ac:dyDescent="0.25">
      <c r="C117" s="72"/>
      <c r="D117" s="102"/>
      <c r="E117" s="102"/>
      <c r="F117" s="102"/>
      <c r="G117" s="73"/>
      <c r="H117" s="73"/>
      <c r="I117" s="73"/>
      <c r="J117" s="74"/>
      <c r="K117" s="77"/>
      <c r="N117" s="85">
        <f t="shared" si="3"/>
        <v>1</v>
      </c>
      <c r="O117" s="86">
        <f t="shared" si="4"/>
        <v>0</v>
      </c>
      <c r="R117" s="20" t="str">
        <f>'Filing Information'!$O$2</f>
        <v>_0</v>
      </c>
      <c r="S117" t="e">
        <f>VLOOKUP('Costs Paid By Provider'!C117,'Filing Information'!$B$47:$C$102,2,0)</f>
        <v>#N/A</v>
      </c>
      <c r="T117">
        <f>IF('Costs Paid By Provider'!D117="Yes", 1, 0)</f>
        <v>0</v>
      </c>
      <c r="U117">
        <f>IF('Costs Paid By Provider'!E117="Yes", 1, 0)</f>
        <v>0</v>
      </c>
      <c r="V117">
        <f>IF('Costs Paid By Provider'!F117="Yes", 1, 0)</f>
        <v>0</v>
      </c>
      <c r="W117" s="7">
        <f>'Costs Paid By Provider'!G117</f>
        <v>0</v>
      </c>
      <c r="X117" s="7">
        <f>'Costs Paid By Provider'!H117</f>
        <v>0</v>
      </c>
      <c r="Y117">
        <f>'Costs Paid By Provider'!O117</f>
        <v>0</v>
      </c>
      <c r="Z117">
        <f t="shared" si="2"/>
        <v>0</v>
      </c>
    </row>
    <row r="118" spans="3:26" ht="15" x14ac:dyDescent="0.25">
      <c r="C118" s="72"/>
      <c r="D118" s="102"/>
      <c r="E118" s="102"/>
      <c r="F118" s="102"/>
      <c r="G118" s="73"/>
      <c r="H118" s="73"/>
      <c r="I118" s="73"/>
      <c r="J118" s="74"/>
      <c r="K118" s="77"/>
      <c r="N118" s="85">
        <f t="shared" si="3"/>
        <v>1</v>
      </c>
      <c r="O118" s="86">
        <f t="shared" si="4"/>
        <v>0</v>
      </c>
      <c r="R118" s="20" t="str">
        <f>'Filing Information'!$O$2</f>
        <v>_0</v>
      </c>
      <c r="S118" t="e">
        <f>VLOOKUP('Costs Paid By Provider'!C118,'Filing Information'!$B$47:$C$102,2,0)</f>
        <v>#N/A</v>
      </c>
      <c r="T118">
        <f>IF('Costs Paid By Provider'!D118="Yes", 1, 0)</f>
        <v>0</v>
      </c>
      <c r="U118">
        <f>IF('Costs Paid By Provider'!E118="Yes", 1, 0)</f>
        <v>0</v>
      </c>
      <c r="V118">
        <f>IF('Costs Paid By Provider'!F118="Yes", 1, 0)</f>
        <v>0</v>
      </c>
      <c r="W118" s="7">
        <f>'Costs Paid By Provider'!G118</f>
        <v>0</v>
      </c>
      <c r="X118" s="7">
        <f>'Costs Paid By Provider'!H118</f>
        <v>0</v>
      </c>
      <c r="Y118">
        <f>'Costs Paid By Provider'!O118</f>
        <v>0</v>
      </c>
      <c r="Z118">
        <f t="shared" si="2"/>
        <v>0</v>
      </c>
    </row>
    <row r="119" spans="3:26" ht="15" x14ac:dyDescent="0.25">
      <c r="C119" s="72"/>
      <c r="D119" s="102"/>
      <c r="E119" s="102"/>
      <c r="F119" s="102"/>
      <c r="G119" s="73"/>
      <c r="H119" s="73"/>
      <c r="I119" s="73"/>
      <c r="J119" s="74"/>
      <c r="K119" s="77"/>
      <c r="N119" s="85">
        <f t="shared" si="3"/>
        <v>1</v>
      </c>
      <c r="O119" s="86">
        <f t="shared" si="4"/>
        <v>0</v>
      </c>
      <c r="R119" s="20" t="str">
        <f>'Filing Information'!$O$2</f>
        <v>_0</v>
      </c>
      <c r="S119" t="e">
        <f>VLOOKUP('Costs Paid By Provider'!C119,'Filing Information'!$B$47:$C$102,2,0)</f>
        <v>#N/A</v>
      </c>
      <c r="T119">
        <f>IF('Costs Paid By Provider'!D119="Yes", 1, 0)</f>
        <v>0</v>
      </c>
      <c r="U119">
        <f>IF('Costs Paid By Provider'!E119="Yes", 1, 0)</f>
        <v>0</v>
      </c>
      <c r="V119">
        <f>IF('Costs Paid By Provider'!F119="Yes", 1, 0)</f>
        <v>0</v>
      </c>
      <c r="W119" s="7">
        <f>'Costs Paid By Provider'!G119</f>
        <v>0</v>
      </c>
      <c r="X119" s="7">
        <f>'Costs Paid By Provider'!H119</f>
        <v>0</v>
      </c>
      <c r="Y119">
        <f>'Costs Paid By Provider'!O119</f>
        <v>0</v>
      </c>
      <c r="Z119">
        <f t="shared" si="2"/>
        <v>0</v>
      </c>
    </row>
    <row r="120" spans="3:26" ht="15" x14ac:dyDescent="0.25">
      <c r="C120" s="72"/>
      <c r="D120" s="102"/>
      <c r="E120" s="102"/>
      <c r="F120" s="102"/>
      <c r="G120" s="73"/>
      <c r="H120" s="73"/>
      <c r="I120" s="73"/>
      <c r="J120" s="74"/>
      <c r="K120" s="77"/>
      <c r="N120" s="85">
        <f t="shared" si="3"/>
        <v>1</v>
      </c>
      <c r="O120" s="86">
        <f t="shared" si="4"/>
        <v>0</v>
      </c>
      <c r="R120" s="20" t="str">
        <f>'Filing Information'!$O$2</f>
        <v>_0</v>
      </c>
      <c r="S120" t="e">
        <f>VLOOKUP('Costs Paid By Provider'!C120,'Filing Information'!$B$47:$C$102,2,0)</f>
        <v>#N/A</v>
      </c>
      <c r="T120">
        <f>IF('Costs Paid By Provider'!D120="Yes", 1, 0)</f>
        <v>0</v>
      </c>
      <c r="U120">
        <f>IF('Costs Paid By Provider'!E120="Yes", 1, 0)</f>
        <v>0</v>
      </c>
      <c r="V120">
        <f>IF('Costs Paid By Provider'!F120="Yes", 1, 0)</f>
        <v>0</v>
      </c>
      <c r="W120" s="7">
        <f>'Costs Paid By Provider'!G120</f>
        <v>0</v>
      </c>
      <c r="X120" s="7">
        <f>'Costs Paid By Provider'!H120</f>
        <v>0</v>
      </c>
      <c r="Y120">
        <f>'Costs Paid By Provider'!O120</f>
        <v>0</v>
      </c>
      <c r="Z120">
        <f t="shared" si="2"/>
        <v>0</v>
      </c>
    </row>
    <row r="121" spans="3:26" ht="15" x14ac:dyDescent="0.25">
      <c r="C121" s="72"/>
      <c r="D121" s="102"/>
      <c r="E121" s="102"/>
      <c r="F121" s="102"/>
      <c r="G121" s="73"/>
      <c r="H121" s="73"/>
      <c r="I121" s="73"/>
      <c r="J121" s="74"/>
      <c r="K121" s="77"/>
      <c r="N121" s="85">
        <f t="shared" si="3"/>
        <v>1</v>
      </c>
      <c r="O121" s="86">
        <f t="shared" si="4"/>
        <v>0</v>
      </c>
      <c r="R121" s="20" t="str">
        <f>'Filing Information'!$O$2</f>
        <v>_0</v>
      </c>
      <c r="S121" t="e">
        <f>VLOOKUP('Costs Paid By Provider'!C121,'Filing Information'!$B$47:$C$102,2,0)</f>
        <v>#N/A</v>
      </c>
      <c r="T121">
        <f>IF('Costs Paid By Provider'!D121="Yes", 1, 0)</f>
        <v>0</v>
      </c>
      <c r="U121">
        <f>IF('Costs Paid By Provider'!E121="Yes", 1, 0)</f>
        <v>0</v>
      </c>
      <c r="V121">
        <f>IF('Costs Paid By Provider'!F121="Yes", 1, 0)</f>
        <v>0</v>
      </c>
      <c r="W121" s="7">
        <f>'Costs Paid By Provider'!G121</f>
        <v>0</v>
      </c>
      <c r="X121" s="7">
        <f>'Costs Paid By Provider'!H121</f>
        <v>0</v>
      </c>
      <c r="Y121">
        <f>'Costs Paid By Provider'!O121</f>
        <v>0</v>
      </c>
      <c r="Z121">
        <f t="shared" si="2"/>
        <v>0</v>
      </c>
    </row>
    <row r="122" spans="3:26" ht="15" x14ac:dyDescent="0.25">
      <c r="C122" s="72"/>
      <c r="D122" s="102"/>
      <c r="E122" s="102"/>
      <c r="F122" s="102"/>
      <c r="G122" s="73"/>
      <c r="H122" s="73"/>
      <c r="I122" s="73"/>
      <c r="J122" s="74"/>
      <c r="K122" s="77"/>
      <c r="N122" s="85">
        <f t="shared" si="3"/>
        <v>1</v>
      </c>
      <c r="O122" s="86">
        <f t="shared" si="4"/>
        <v>0</v>
      </c>
      <c r="R122" s="20" t="str">
        <f>'Filing Information'!$O$2</f>
        <v>_0</v>
      </c>
      <c r="S122" t="e">
        <f>VLOOKUP('Costs Paid By Provider'!C122,'Filing Information'!$B$47:$C$102,2,0)</f>
        <v>#N/A</v>
      </c>
      <c r="T122">
        <f>IF('Costs Paid By Provider'!D122="Yes", 1, 0)</f>
        <v>0</v>
      </c>
      <c r="U122">
        <f>IF('Costs Paid By Provider'!E122="Yes", 1, 0)</f>
        <v>0</v>
      </c>
      <c r="V122">
        <f>IF('Costs Paid By Provider'!F122="Yes", 1, 0)</f>
        <v>0</v>
      </c>
      <c r="W122" s="7">
        <f>'Costs Paid By Provider'!G122</f>
        <v>0</v>
      </c>
      <c r="X122" s="7">
        <f>'Costs Paid By Provider'!H122</f>
        <v>0</v>
      </c>
      <c r="Y122">
        <f>'Costs Paid By Provider'!O122</f>
        <v>0</v>
      </c>
      <c r="Z122">
        <f t="shared" si="2"/>
        <v>0</v>
      </c>
    </row>
    <row r="123" spans="3:26" ht="15" x14ac:dyDescent="0.25">
      <c r="C123" s="72"/>
      <c r="D123" s="102"/>
      <c r="E123" s="102"/>
      <c r="F123" s="102"/>
      <c r="G123" s="73"/>
      <c r="H123" s="73"/>
      <c r="I123" s="73"/>
      <c r="J123" s="74"/>
      <c r="K123" s="77"/>
      <c r="N123" s="85">
        <f t="shared" si="3"/>
        <v>1</v>
      </c>
      <c r="O123" s="86">
        <f t="shared" si="4"/>
        <v>0</v>
      </c>
      <c r="R123" s="20" t="str">
        <f>'Filing Information'!$O$2</f>
        <v>_0</v>
      </c>
      <c r="S123" t="e">
        <f>VLOOKUP('Costs Paid By Provider'!C123,'Filing Information'!$B$47:$C$102,2,0)</f>
        <v>#N/A</v>
      </c>
      <c r="T123">
        <f>IF('Costs Paid By Provider'!D123="Yes", 1, 0)</f>
        <v>0</v>
      </c>
      <c r="U123">
        <f>IF('Costs Paid By Provider'!E123="Yes", 1, 0)</f>
        <v>0</v>
      </c>
      <c r="V123">
        <f>IF('Costs Paid By Provider'!F123="Yes", 1, 0)</f>
        <v>0</v>
      </c>
      <c r="W123" s="7">
        <f>'Costs Paid By Provider'!G123</f>
        <v>0</v>
      </c>
      <c r="X123" s="7">
        <f>'Costs Paid By Provider'!H123</f>
        <v>0</v>
      </c>
      <c r="Y123">
        <f>'Costs Paid By Provider'!O123</f>
        <v>0</v>
      </c>
      <c r="Z123">
        <f t="shared" si="2"/>
        <v>0</v>
      </c>
    </row>
    <row r="124" spans="3:26" ht="15" x14ac:dyDescent="0.25">
      <c r="C124" s="72"/>
      <c r="D124" s="102"/>
      <c r="E124" s="102"/>
      <c r="F124" s="102"/>
      <c r="G124" s="73"/>
      <c r="H124" s="73"/>
      <c r="I124" s="73"/>
      <c r="J124" s="74"/>
      <c r="K124" s="77"/>
      <c r="N124" s="85">
        <f t="shared" si="3"/>
        <v>1</v>
      </c>
      <c r="O124" s="86">
        <f t="shared" si="4"/>
        <v>0</v>
      </c>
      <c r="R124" s="20" t="str">
        <f>'Filing Information'!$O$2</f>
        <v>_0</v>
      </c>
      <c r="S124" t="e">
        <f>VLOOKUP('Costs Paid By Provider'!C124,'Filing Information'!$B$47:$C$102,2,0)</f>
        <v>#N/A</v>
      </c>
      <c r="T124">
        <f>IF('Costs Paid By Provider'!D124="Yes", 1, 0)</f>
        <v>0</v>
      </c>
      <c r="U124">
        <f>IF('Costs Paid By Provider'!E124="Yes", 1, 0)</f>
        <v>0</v>
      </c>
      <c r="V124">
        <f>IF('Costs Paid By Provider'!F124="Yes", 1, 0)</f>
        <v>0</v>
      </c>
      <c r="W124" s="7">
        <f>'Costs Paid By Provider'!G124</f>
        <v>0</v>
      </c>
      <c r="X124" s="7">
        <f>'Costs Paid By Provider'!H124</f>
        <v>0</v>
      </c>
      <c r="Y124">
        <f>'Costs Paid By Provider'!O124</f>
        <v>0</v>
      </c>
      <c r="Z124">
        <f t="shared" si="2"/>
        <v>0</v>
      </c>
    </row>
    <row r="125" spans="3:26" ht="15" x14ac:dyDescent="0.25">
      <c r="C125" s="72"/>
      <c r="D125" s="102"/>
      <c r="E125" s="102"/>
      <c r="F125" s="102"/>
      <c r="G125" s="73"/>
      <c r="H125" s="73"/>
      <c r="I125" s="73"/>
      <c r="J125" s="74"/>
      <c r="K125" s="77"/>
      <c r="N125" s="85">
        <f t="shared" si="3"/>
        <v>1</v>
      </c>
      <c r="O125" s="86">
        <f t="shared" si="4"/>
        <v>0</v>
      </c>
      <c r="R125" s="20" t="str">
        <f>'Filing Information'!$O$2</f>
        <v>_0</v>
      </c>
      <c r="S125" t="e">
        <f>VLOOKUP('Costs Paid By Provider'!C125,'Filing Information'!$B$47:$C$102,2,0)</f>
        <v>#N/A</v>
      </c>
      <c r="T125">
        <f>IF('Costs Paid By Provider'!D125="Yes", 1, 0)</f>
        <v>0</v>
      </c>
      <c r="U125">
        <f>IF('Costs Paid By Provider'!E125="Yes", 1, 0)</f>
        <v>0</v>
      </c>
      <c r="V125">
        <f>IF('Costs Paid By Provider'!F125="Yes", 1, 0)</f>
        <v>0</v>
      </c>
      <c r="W125" s="7">
        <f>'Costs Paid By Provider'!G125</f>
        <v>0</v>
      </c>
      <c r="X125" s="7">
        <f>'Costs Paid By Provider'!H125</f>
        <v>0</v>
      </c>
      <c r="Y125">
        <f>'Costs Paid By Provider'!O125</f>
        <v>0</v>
      </c>
      <c r="Z125">
        <f t="shared" si="2"/>
        <v>0</v>
      </c>
    </row>
    <row r="126" spans="3:26" ht="15" x14ac:dyDescent="0.25">
      <c r="C126" s="72"/>
      <c r="D126" s="102"/>
      <c r="E126" s="102"/>
      <c r="F126" s="102"/>
      <c r="G126" s="73"/>
      <c r="H126" s="73"/>
      <c r="I126" s="73"/>
      <c r="J126" s="74"/>
      <c r="K126" s="77"/>
      <c r="N126" s="85">
        <f t="shared" si="3"/>
        <v>1</v>
      </c>
      <c r="O126" s="86">
        <f t="shared" si="4"/>
        <v>0</v>
      </c>
      <c r="R126" s="20" t="str">
        <f>'Filing Information'!$O$2</f>
        <v>_0</v>
      </c>
      <c r="S126" t="e">
        <f>VLOOKUP('Costs Paid By Provider'!C126,'Filing Information'!$B$47:$C$102,2,0)</f>
        <v>#N/A</v>
      </c>
      <c r="T126">
        <f>IF('Costs Paid By Provider'!D126="Yes", 1, 0)</f>
        <v>0</v>
      </c>
      <c r="U126">
        <f>IF('Costs Paid By Provider'!E126="Yes", 1, 0)</f>
        <v>0</v>
      </c>
      <c r="V126">
        <f>IF('Costs Paid By Provider'!F126="Yes", 1, 0)</f>
        <v>0</v>
      </c>
      <c r="W126" s="7">
        <f>'Costs Paid By Provider'!G126</f>
        <v>0</v>
      </c>
      <c r="X126" s="7">
        <f>'Costs Paid By Provider'!H126</f>
        <v>0</v>
      </c>
      <c r="Y126">
        <f>'Costs Paid By Provider'!O126</f>
        <v>0</v>
      </c>
      <c r="Z126">
        <f t="shared" si="2"/>
        <v>0</v>
      </c>
    </row>
    <row r="127" spans="3:26" ht="15" x14ac:dyDescent="0.25">
      <c r="C127" s="72"/>
      <c r="D127" s="102"/>
      <c r="E127" s="102"/>
      <c r="F127" s="102"/>
      <c r="G127" s="73"/>
      <c r="H127" s="73"/>
      <c r="I127" s="73"/>
      <c r="J127" s="74"/>
      <c r="K127" s="77"/>
      <c r="N127" s="85">
        <f t="shared" si="3"/>
        <v>1</v>
      </c>
      <c r="O127" s="86">
        <f t="shared" si="4"/>
        <v>0</v>
      </c>
      <c r="R127" s="20" t="str">
        <f>'Filing Information'!$O$2</f>
        <v>_0</v>
      </c>
      <c r="S127" t="e">
        <f>VLOOKUP('Costs Paid By Provider'!C127,'Filing Information'!$B$47:$C$102,2,0)</f>
        <v>#N/A</v>
      </c>
      <c r="T127">
        <f>IF('Costs Paid By Provider'!D127="Yes", 1, 0)</f>
        <v>0</v>
      </c>
      <c r="U127">
        <f>IF('Costs Paid By Provider'!E127="Yes", 1, 0)</f>
        <v>0</v>
      </c>
      <c r="V127">
        <f>IF('Costs Paid By Provider'!F127="Yes", 1, 0)</f>
        <v>0</v>
      </c>
      <c r="W127" s="7">
        <f>'Costs Paid By Provider'!G127</f>
        <v>0</v>
      </c>
      <c r="X127" s="7">
        <f>'Costs Paid By Provider'!H127</f>
        <v>0</v>
      </c>
      <c r="Y127">
        <f>'Costs Paid By Provider'!O127</f>
        <v>0</v>
      </c>
      <c r="Z127">
        <f t="shared" si="2"/>
        <v>0</v>
      </c>
    </row>
    <row r="128" spans="3:26" ht="15" x14ac:dyDescent="0.25">
      <c r="C128" s="72"/>
      <c r="D128" s="102"/>
      <c r="E128" s="102"/>
      <c r="F128" s="102"/>
      <c r="G128" s="73"/>
      <c r="H128" s="73"/>
      <c r="I128" s="73"/>
      <c r="J128" s="74"/>
      <c r="K128" s="77"/>
      <c r="N128" s="85">
        <f t="shared" si="3"/>
        <v>1</v>
      </c>
      <c r="O128" s="86">
        <f t="shared" si="4"/>
        <v>0</v>
      </c>
      <c r="R128" s="20" t="str">
        <f>'Filing Information'!$O$2</f>
        <v>_0</v>
      </c>
      <c r="S128" t="e">
        <f>VLOOKUP('Costs Paid By Provider'!C128,'Filing Information'!$B$47:$C$102,2,0)</f>
        <v>#N/A</v>
      </c>
      <c r="T128">
        <f>IF('Costs Paid By Provider'!D128="Yes", 1, 0)</f>
        <v>0</v>
      </c>
      <c r="U128">
        <f>IF('Costs Paid By Provider'!E128="Yes", 1, 0)</f>
        <v>0</v>
      </c>
      <c r="V128">
        <f>IF('Costs Paid By Provider'!F128="Yes", 1, 0)</f>
        <v>0</v>
      </c>
      <c r="W128" s="7">
        <f>'Costs Paid By Provider'!G128</f>
        <v>0</v>
      </c>
      <c r="X128" s="7">
        <f>'Costs Paid By Provider'!H128</f>
        <v>0</v>
      </c>
      <c r="Y128">
        <f>'Costs Paid By Provider'!O128</f>
        <v>0</v>
      </c>
      <c r="Z128">
        <f t="shared" si="2"/>
        <v>0</v>
      </c>
    </row>
    <row r="129" spans="3:26" ht="15" x14ac:dyDescent="0.25">
      <c r="C129" s="72"/>
      <c r="D129" s="102"/>
      <c r="E129" s="102"/>
      <c r="F129" s="102"/>
      <c r="G129" s="73"/>
      <c r="H129" s="73"/>
      <c r="I129" s="73"/>
      <c r="J129" s="74"/>
      <c r="K129" s="77"/>
      <c r="N129" s="85">
        <f t="shared" si="3"/>
        <v>1</v>
      </c>
      <c r="O129" s="86">
        <f t="shared" si="4"/>
        <v>0</v>
      </c>
      <c r="R129" s="20" t="str">
        <f>'Filing Information'!$O$2</f>
        <v>_0</v>
      </c>
      <c r="S129" t="e">
        <f>VLOOKUP('Costs Paid By Provider'!C129,'Filing Information'!$B$47:$C$102,2,0)</f>
        <v>#N/A</v>
      </c>
      <c r="T129">
        <f>IF('Costs Paid By Provider'!D129="Yes", 1, 0)</f>
        <v>0</v>
      </c>
      <c r="U129">
        <f>IF('Costs Paid By Provider'!E129="Yes", 1, 0)</f>
        <v>0</v>
      </c>
      <c r="V129">
        <f>IF('Costs Paid By Provider'!F129="Yes", 1, 0)</f>
        <v>0</v>
      </c>
      <c r="W129" s="7">
        <f>'Costs Paid By Provider'!G129</f>
        <v>0</v>
      </c>
      <c r="X129" s="7">
        <f>'Costs Paid By Provider'!H129</f>
        <v>0</v>
      </c>
      <c r="Y129">
        <f>'Costs Paid By Provider'!O129</f>
        <v>0</v>
      </c>
      <c r="Z129">
        <f t="shared" si="2"/>
        <v>0</v>
      </c>
    </row>
    <row r="130" spans="3:26" ht="15" x14ac:dyDescent="0.25">
      <c r="C130" s="72"/>
      <c r="D130" s="102"/>
      <c r="E130" s="102"/>
      <c r="F130" s="102"/>
      <c r="G130" s="73"/>
      <c r="H130" s="73"/>
      <c r="I130" s="73"/>
      <c r="J130" s="74"/>
      <c r="K130" s="77"/>
      <c r="N130" s="85">
        <f t="shared" si="3"/>
        <v>1</v>
      </c>
      <c r="O130" s="86">
        <f t="shared" si="4"/>
        <v>0</v>
      </c>
      <c r="R130" s="20" t="str">
        <f>'Filing Information'!$O$2</f>
        <v>_0</v>
      </c>
      <c r="S130" t="e">
        <f>VLOOKUP('Costs Paid By Provider'!C130,'Filing Information'!$B$47:$C$102,2,0)</f>
        <v>#N/A</v>
      </c>
      <c r="T130">
        <f>IF('Costs Paid By Provider'!D130="Yes", 1, 0)</f>
        <v>0</v>
      </c>
      <c r="U130">
        <f>IF('Costs Paid By Provider'!E130="Yes", 1, 0)</f>
        <v>0</v>
      </c>
      <c r="V130">
        <f>IF('Costs Paid By Provider'!F130="Yes", 1, 0)</f>
        <v>0</v>
      </c>
      <c r="W130" s="7">
        <f>'Costs Paid By Provider'!G130</f>
        <v>0</v>
      </c>
      <c r="X130" s="7">
        <f>'Costs Paid By Provider'!H130</f>
        <v>0</v>
      </c>
      <c r="Y130">
        <f>'Costs Paid By Provider'!O130</f>
        <v>0</v>
      </c>
      <c r="Z130">
        <f t="shared" ref="Z130:Z193" si="5">K130</f>
        <v>0</v>
      </c>
    </row>
    <row r="131" spans="3:26" ht="15" x14ac:dyDescent="0.25">
      <c r="C131" s="72"/>
      <c r="D131" s="102"/>
      <c r="E131" s="102"/>
      <c r="F131" s="102"/>
      <c r="G131" s="73"/>
      <c r="H131" s="73"/>
      <c r="I131" s="73"/>
      <c r="J131" s="74"/>
      <c r="K131" s="77"/>
      <c r="N131" s="85">
        <f t="shared" si="3"/>
        <v>1</v>
      </c>
      <c r="O131" s="86">
        <f t="shared" si="4"/>
        <v>0</v>
      </c>
      <c r="R131" s="20" t="str">
        <f>'Filing Information'!$O$2</f>
        <v>_0</v>
      </c>
      <c r="S131" t="e">
        <f>VLOOKUP('Costs Paid By Provider'!C131,'Filing Information'!$B$47:$C$102,2,0)</f>
        <v>#N/A</v>
      </c>
      <c r="T131">
        <f>IF('Costs Paid By Provider'!D131="Yes", 1, 0)</f>
        <v>0</v>
      </c>
      <c r="U131">
        <f>IF('Costs Paid By Provider'!E131="Yes", 1, 0)</f>
        <v>0</v>
      </c>
      <c r="V131">
        <f>IF('Costs Paid By Provider'!F131="Yes", 1, 0)</f>
        <v>0</v>
      </c>
      <c r="W131" s="7">
        <f>'Costs Paid By Provider'!G131</f>
        <v>0</v>
      </c>
      <c r="X131" s="7">
        <f>'Costs Paid By Provider'!H131</f>
        <v>0</v>
      </c>
      <c r="Y131">
        <f>'Costs Paid By Provider'!O131</f>
        <v>0</v>
      </c>
      <c r="Z131">
        <f t="shared" si="5"/>
        <v>0</v>
      </c>
    </row>
    <row r="132" spans="3:26" ht="15" x14ac:dyDescent="0.25">
      <c r="C132" s="72"/>
      <c r="D132" s="102"/>
      <c r="E132" s="102"/>
      <c r="F132" s="102"/>
      <c r="G132" s="73"/>
      <c r="H132" s="73"/>
      <c r="I132" s="73"/>
      <c r="J132" s="74"/>
      <c r="K132" s="77"/>
      <c r="N132" s="85">
        <f t="shared" si="3"/>
        <v>1</v>
      </c>
      <c r="O132" s="86">
        <f t="shared" si="4"/>
        <v>0</v>
      </c>
      <c r="R132" s="20" t="str">
        <f>'Filing Information'!$O$2</f>
        <v>_0</v>
      </c>
      <c r="S132" t="e">
        <f>VLOOKUP('Costs Paid By Provider'!C132,'Filing Information'!$B$47:$C$102,2,0)</f>
        <v>#N/A</v>
      </c>
      <c r="T132">
        <f>IF('Costs Paid By Provider'!D132="Yes", 1, 0)</f>
        <v>0</v>
      </c>
      <c r="U132">
        <f>IF('Costs Paid By Provider'!E132="Yes", 1, 0)</f>
        <v>0</v>
      </c>
      <c r="V132">
        <f>IF('Costs Paid By Provider'!F132="Yes", 1, 0)</f>
        <v>0</v>
      </c>
      <c r="W132" s="7">
        <f>'Costs Paid By Provider'!G132</f>
        <v>0</v>
      </c>
      <c r="X132" s="7">
        <f>'Costs Paid By Provider'!H132</f>
        <v>0</v>
      </c>
      <c r="Y132">
        <f>'Costs Paid By Provider'!O132</f>
        <v>0</v>
      </c>
      <c r="Z132">
        <f t="shared" si="5"/>
        <v>0</v>
      </c>
    </row>
    <row r="133" spans="3:26" ht="15" x14ac:dyDescent="0.25">
      <c r="C133" s="72"/>
      <c r="D133" s="102"/>
      <c r="E133" s="102"/>
      <c r="F133" s="102"/>
      <c r="G133" s="73"/>
      <c r="H133" s="73"/>
      <c r="I133" s="73"/>
      <c r="J133" s="74"/>
      <c r="K133" s="77"/>
      <c r="N133" s="85">
        <f t="shared" si="3"/>
        <v>1</v>
      </c>
      <c r="O133" s="86">
        <f t="shared" si="4"/>
        <v>0</v>
      </c>
      <c r="R133" s="20" t="str">
        <f>'Filing Information'!$O$2</f>
        <v>_0</v>
      </c>
      <c r="S133" t="e">
        <f>VLOOKUP('Costs Paid By Provider'!C133,'Filing Information'!$B$47:$C$102,2,0)</f>
        <v>#N/A</v>
      </c>
      <c r="T133">
        <f>IF('Costs Paid By Provider'!D133="Yes", 1, 0)</f>
        <v>0</v>
      </c>
      <c r="U133">
        <f>IF('Costs Paid By Provider'!E133="Yes", 1, 0)</f>
        <v>0</v>
      </c>
      <c r="V133">
        <f>IF('Costs Paid By Provider'!F133="Yes", 1, 0)</f>
        <v>0</v>
      </c>
      <c r="W133" s="7">
        <f>'Costs Paid By Provider'!G133</f>
        <v>0</v>
      </c>
      <c r="X133" s="7">
        <f>'Costs Paid By Provider'!H133</f>
        <v>0</v>
      </c>
      <c r="Y133">
        <f>'Costs Paid By Provider'!O133</f>
        <v>0</v>
      </c>
      <c r="Z133">
        <f t="shared" si="5"/>
        <v>0</v>
      </c>
    </row>
    <row r="134" spans="3:26" ht="15" x14ac:dyDescent="0.25">
      <c r="C134" s="72"/>
      <c r="D134" s="102"/>
      <c r="E134" s="102"/>
      <c r="F134" s="102"/>
      <c r="G134" s="73"/>
      <c r="H134" s="73"/>
      <c r="I134" s="73"/>
      <c r="J134" s="74"/>
      <c r="K134" s="77"/>
      <c r="N134" s="85">
        <f t="shared" si="3"/>
        <v>1</v>
      </c>
      <c r="O134" s="86">
        <f t="shared" si="4"/>
        <v>0</v>
      </c>
      <c r="R134" s="20" t="str">
        <f>'Filing Information'!$O$2</f>
        <v>_0</v>
      </c>
      <c r="S134" t="e">
        <f>VLOOKUP('Costs Paid By Provider'!C134,'Filing Information'!$B$47:$C$102,2,0)</f>
        <v>#N/A</v>
      </c>
      <c r="T134">
        <f>IF('Costs Paid By Provider'!D134="Yes", 1, 0)</f>
        <v>0</v>
      </c>
      <c r="U134">
        <f>IF('Costs Paid By Provider'!E134="Yes", 1, 0)</f>
        <v>0</v>
      </c>
      <c r="V134">
        <f>IF('Costs Paid By Provider'!F134="Yes", 1, 0)</f>
        <v>0</v>
      </c>
      <c r="W134" s="7">
        <f>'Costs Paid By Provider'!G134</f>
        <v>0</v>
      </c>
      <c r="X134" s="7">
        <f>'Costs Paid By Provider'!H134</f>
        <v>0</v>
      </c>
      <c r="Y134">
        <f>'Costs Paid By Provider'!O134</f>
        <v>0</v>
      </c>
      <c r="Z134">
        <f t="shared" si="5"/>
        <v>0</v>
      </c>
    </row>
    <row r="135" spans="3:26" ht="15" x14ac:dyDescent="0.25">
      <c r="C135" s="72"/>
      <c r="D135" s="102"/>
      <c r="E135" s="102"/>
      <c r="F135" s="102"/>
      <c r="G135" s="73"/>
      <c r="H135" s="73"/>
      <c r="I135" s="73"/>
      <c r="J135" s="74"/>
      <c r="K135" s="77"/>
      <c r="N135" s="85">
        <f t="shared" si="3"/>
        <v>1</v>
      </c>
      <c r="O135" s="86">
        <f t="shared" si="4"/>
        <v>0</v>
      </c>
      <c r="R135" s="20" t="str">
        <f>'Filing Information'!$O$2</f>
        <v>_0</v>
      </c>
      <c r="S135" t="e">
        <f>VLOOKUP('Costs Paid By Provider'!C135,'Filing Information'!$B$47:$C$102,2,0)</f>
        <v>#N/A</v>
      </c>
      <c r="T135">
        <f>IF('Costs Paid By Provider'!D135="Yes", 1, 0)</f>
        <v>0</v>
      </c>
      <c r="U135">
        <f>IF('Costs Paid By Provider'!E135="Yes", 1, 0)</f>
        <v>0</v>
      </c>
      <c r="V135">
        <f>IF('Costs Paid By Provider'!F135="Yes", 1, 0)</f>
        <v>0</v>
      </c>
      <c r="W135" s="7">
        <f>'Costs Paid By Provider'!G135</f>
        <v>0</v>
      </c>
      <c r="X135" s="7">
        <f>'Costs Paid By Provider'!H135</f>
        <v>0</v>
      </c>
      <c r="Y135">
        <f>'Costs Paid By Provider'!O135</f>
        <v>0</v>
      </c>
      <c r="Z135">
        <f t="shared" si="5"/>
        <v>0</v>
      </c>
    </row>
    <row r="136" spans="3:26" ht="15" x14ac:dyDescent="0.25">
      <c r="C136" s="72"/>
      <c r="D136" s="102"/>
      <c r="E136" s="102"/>
      <c r="F136" s="102"/>
      <c r="G136" s="73"/>
      <c r="H136" s="73"/>
      <c r="I136" s="73"/>
      <c r="J136" s="74"/>
      <c r="K136" s="77"/>
      <c r="N136" s="85">
        <f t="shared" si="3"/>
        <v>1</v>
      </c>
      <c r="O136" s="86">
        <f t="shared" si="4"/>
        <v>0</v>
      </c>
      <c r="R136" s="20" t="str">
        <f>'Filing Information'!$O$2</f>
        <v>_0</v>
      </c>
      <c r="S136" t="e">
        <f>VLOOKUP('Costs Paid By Provider'!C136,'Filing Information'!$B$47:$C$102,2,0)</f>
        <v>#N/A</v>
      </c>
      <c r="T136">
        <f>IF('Costs Paid By Provider'!D136="Yes", 1, 0)</f>
        <v>0</v>
      </c>
      <c r="U136">
        <f>IF('Costs Paid By Provider'!E136="Yes", 1, 0)</f>
        <v>0</v>
      </c>
      <c r="V136">
        <f>IF('Costs Paid By Provider'!F136="Yes", 1, 0)</f>
        <v>0</v>
      </c>
      <c r="W136" s="7">
        <f>'Costs Paid By Provider'!G136</f>
        <v>0</v>
      </c>
      <c r="X136" s="7">
        <f>'Costs Paid By Provider'!H136</f>
        <v>0</v>
      </c>
      <c r="Y136">
        <f>'Costs Paid By Provider'!O136</f>
        <v>0</v>
      </c>
      <c r="Z136">
        <f t="shared" si="5"/>
        <v>0</v>
      </c>
    </row>
    <row r="137" spans="3:26" ht="15" x14ac:dyDescent="0.25">
      <c r="C137" s="72"/>
      <c r="D137" s="102"/>
      <c r="E137" s="102"/>
      <c r="F137" s="102"/>
      <c r="G137" s="73"/>
      <c r="H137" s="73"/>
      <c r="I137" s="73"/>
      <c r="J137" s="74"/>
      <c r="K137" s="77"/>
      <c r="N137" s="85">
        <f t="shared" si="3"/>
        <v>1</v>
      </c>
      <c r="O137" s="86">
        <f t="shared" si="4"/>
        <v>0</v>
      </c>
      <c r="R137" s="20" t="str">
        <f>'Filing Information'!$O$2</f>
        <v>_0</v>
      </c>
      <c r="S137" t="e">
        <f>VLOOKUP('Costs Paid By Provider'!C137,'Filing Information'!$B$47:$C$102,2,0)</f>
        <v>#N/A</v>
      </c>
      <c r="T137">
        <f>IF('Costs Paid By Provider'!D137="Yes", 1, 0)</f>
        <v>0</v>
      </c>
      <c r="U137">
        <f>IF('Costs Paid By Provider'!E137="Yes", 1, 0)</f>
        <v>0</v>
      </c>
      <c r="V137">
        <f>IF('Costs Paid By Provider'!F137="Yes", 1, 0)</f>
        <v>0</v>
      </c>
      <c r="W137" s="7">
        <f>'Costs Paid By Provider'!G137</f>
        <v>0</v>
      </c>
      <c r="X137" s="7">
        <f>'Costs Paid By Provider'!H137</f>
        <v>0</v>
      </c>
      <c r="Y137">
        <f>'Costs Paid By Provider'!O137</f>
        <v>0</v>
      </c>
      <c r="Z137">
        <f t="shared" si="5"/>
        <v>0</v>
      </c>
    </row>
    <row r="138" spans="3:26" ht="15" x14ac:dyDescent="0.25">
      <c r="C138" s="72"/>
      <c r="D138" s="102"/>
      <c r="E138" s="102"/>
      <c r="F138" s="102"/>
      <c r="G138" s="73"/>
      <c r="H138" s="73"/>
      <c r="I138" s="73"/>
      <c r="J138" s="74"/>
      <c r="K138" s="77"/>
      <c r="N138" s="85">
        <f t="shared" si="3"/>
        <v>1</v>
      </c>
      <c r="O138" s="86">
        <f t="shared" si="4"/>
        <v>0</v>
      </c>
      <c r="R138" s="20" t="str">
        <f>'Filing Information'!$O$2</f>
        <v>_0</v>
      </c>
      <c r="S138" t="e">
        <f>VLOOKUP('Costs Paid By Provider'!C138,'Filing Information'!$B$47:$C$102,2,0)</f>
        <v>#N/A</v>
      </c>
      <c r="T138">
        <f>IF('Costs Paid By Provider'!D138="Yes", 1, 0)</f>
        <v>0</v>
      </c>
      <c r="U138">
        <f>IF('Costs Paid By Provider'!E138="Yes", 1, 0)</f>
        <v>0</v>
      </c>
      <c r="V138">
        <f>IF('Costs Paid By Provider'!F138="Yes", 1, 0)</f>
        <v>0</v>
      </c>
      <c r="W138" s="7">
        <f>'Costs Paid By Provider'!G138</f>
        <v>0</v>
      </c>
      <c r="X138" s="7">
        <f>'Costs Paid By Provider'!H138</f>
        <v>0</v>
      </c>
      <c r="Y138">
        <f>'Costs Paid By Provider'!O138</f>
        <v>0</v>
      </c>
      <c r="Z138">
        <f t="shared" si="5"/>
        <v>0</v>
      </c>
    </row>
    <row r="139" spans="3:26" ht="15" x14ac:dyDescent="0.25">
      <c r="C139" s="72"/>
      <c r="D139" s="102"/>
      <c r="E139" s="102"/>
      <c r="F139" s="102"/>
      <c r="G139" s="73"/>
      <c r="H139" s="73"/>
      <c r="I139" s="73"/>
      <c r="J139" s="74"/>
      <c r="K139" s="77"/>
      <c r="N139" s="85">
        <f t="shared" si="3"/>
        <v>1</v>
      </c>
      <c r="O139" s="86">
        <f t="shared" si="4"/>
        <v>0</v>
      </c>
      <c r="R139" s="20" t="str">
        <f>'Filing Information'!$O$2</f>
        <v>_0</v>
      </c>
      <c r="S139" t="e">
        <f>VLOOKUP('Costs Paid By Provider'!C139,'Filing Information'!$B$47:$C$102,2,0)</f>
        <v>#N/A</v>
      </c>
      <c r="T139">
        <f>IF('Costs Paid By Provider'!D139="Yes", 1, 0)</f>
        <v>0</v>
      </c>
      <c r="U139">
        <f>IF('Costs Paid By Provider'!E139="Yes", 1, 0)</f>
        <v>0</v>
      </c>
      <c r="V139">
        <f>IF('Costs Paid By Provider'!F139="Yes", 1, 0)</f>
        <v>0</v>
      </c>
      <c r="W139" s="7">
        <f>'Costs Paid By Provider'!G139</f>
        <v>0</v>
      </c>
      <c r="X139" s="7">
        <f>'Costs Paid By Provider'!H139</f>
        <v>0</v>
      </c>
      <c r="Y139">
        <f>'Costs Paid By Provider'!O139</f>
        <v>0</v>
      </c>
      <c r="Z139">
        <f t="shared" si="5"/>
        <v>0</v>
      </c>
    </row>
    <row r="140" spans="3:26" ht="15" x14ac:dyDescent="0.25">
      <c r="C140" s="72"/>
      <c r="D140" s="102"/>
      <c r="E140" s="102"/>
      <c r="F140" s="102"/>
      <c r="G140" s="73"/>
      <c r="H140" s="73"/>
      <c r="I140" s="73"/>
      <c r="J140" s="74"/>
      <c r="K140" s="77"/>
      <c r="N140" s="85">
        <f t="shared" si="3"/>
        <v>1</v>
      </c>
      <c r="O140" s="86">
        <f t="shared" si="4"/>
        <v>0</v>
      </c>
      <c r="R140" s="20" t="str">
        <f>'Filing Information'!$O$2</f>
        <v>_0</v>
      </c>
      <c r="S140" t="e">
        <f>VLOOKUP('Costs Paid By Provider'!C140,'Filing Information'!$B$47:$C$102,2,0)</f>
        <v>#N/A</v>
      </c>
      <c r="T140">
        <f>IF('Costs Paid By Provider'!D140="Yes", 1, 0)</f>
        <v>0</v>
      </c>
      <c r="U140">
        <f>IF('Costs Paid By Provider'!E140="Yes", 1, 0)</f>
        <v>0</v>
      </c>
      <c r="V140">
        <f>IF('Costs Paid By Provider'!F140="Yes", 1, 0)</f>
        <v>0</v>
      </c>
      <c r="W140" s="7">
        <f>'Costs Paid By Provider'!G140</f>
        <v>0</v>
      </c>
      <c r="X140" s="7">
        <f>'Costs Paid By Provider'!H140</f>
        <v>0</v>
      </c>
      <c r="Y140">
        <f>'Costs Paid By Provider'!O140</f>
        <v>0</v>
      </c>
      <c r="Z140">
        <f t="shared" si="5"/>
        <v>0</v>
      </c>
    </row>
    <row r="141" spans="3:26" ht="15" x14ac:dyDescent="0.25">
      <c r="C141" s="72"/>
      <c r="D141" s="102"/>
      <c r="E141" s="102"/>
      <c r="F141" s="102"/>
      <c r="G141" s="73"/>
      <c r="H141" s="73"/>
      <c r="I141" s="73"/>
      <c r="J141" s="74"/>
      <c r="K141" s="77"/>
      <c r="N141" s="85">
        <f t="shared" si="3"/>
        <v>1</v>
      </c>
      <c r="O141" s="86">
        <f t="shared" si="4"/>
        <v>0</v>
      </c>
      <c r="R141" s="20" t="str">
        <f>'Filing Information'!$O$2</f>
        <v>_0</v>
      </c>
      <c r="S141" t="e">
        <f>VLOOKUP('Costs Paid By Provider'!C141,'Filing Information'!$B$47:$C$102,2,0)</f>
        <v>#N/A</v>
      </c>
      <c r="T141">
        <f>IF('Costs Paid By Provider'!D141="Yes", 1, 0)</f>
        <v>0</v>
      </c>
      <c r="U141">
        <f>IF('Costs Paid By Provider'!E141="Yes", 1, 0)</f>
        <v>0</v>
      </c>
      <c r="V141">
        <f>IF('Costs Paid By Provider'!F141="Yes", 1, 0)</f>
        <v>0</v>
      </c>
      <c r="W141" s="7">
        <f>'Costs Paid By Provider'!G141</f>
        <v>0</v>
      </c>
      <c r="X141" s="7">
        <f>'Costs Paid By Provider'!H141</f>
        <v>0</v>
      </c>
      <c r="Y141">
        <f>'Costs Paid By Provider'!O141</f>
        <v>0</v>
      </c>
      <c r="Z141">
        <f t="shared" si="5"/>
        <v>0</v>
      </c>
    </row>
    <row r="142" spans="3:26" ht="15" x14ac:dyDescent="0.25">
      <c r="C142" s="72"/>
      <c r="D142" s="102"/>
      <c r="E142" s="102"/>
      <c r="F142" s="102"/>
      <c r="G142" s="73"/>
      <c r="H142" s="73"/>
      <c r="I142" s="73"/>
      <c r="J142" s="74"/>
      <c r="K142" s="77"/>
      <c r="N142" s="85">
        <f t="shared" si="3"/>
        <v>1</v>
      </c>
      <c r="O142" s="86">
        <f t="shared" si="4"/>
        <v>0</v>
      </c>
      <c r="R142" s="20" t="str">
        <f>'Filing Information'!$O$2</f>
        <v>_0</v>
      </c>
      <c r="S142" t="e">
        <f>VLOOKUP('Costs Paid By Provider'!C142,'Filing Information'!$B$47:$C$102,2,0)</f>
        <v>#N/A</v>
      </c>
      <c r="T142">
        <f>IF('Costs Paid By Provider'!D142="Yes", 1, 0)</f>
        <v>0</v>
      </c>
      <c r="U142">
        <f>IF('Costs Paid By Provider'!E142="Yes", 1, 0)</f>
        <v>0</v>
      </c>
      <c r="V142">
        <f>IF('Costs Paid By Provider'!F142="Yes", 1, 0)</f>
        <v>0</v>
      </c>
      <c r="W142" s="7">
        <f>'Costs Paid By Provider'!G142</f>
        <v>0</v>
      </c>
      <c r="X142" s="7">
        <f>'Costs Paid By Provider'!H142</f>
        <v>0</v>
      </c>
      <c r="Y142">
        <f>'Costs Paid By Provider'!O142</f>
        <v>0</v>
      </c>
      <c r="Z142">
        <f t="shared" si="5"/>
        <v>0</v>
      </c>
    </row>
    <row r="143" spans="3:26" ht="15" x14ac:dyDescent="0.25">
      <c r="C143" s="72"/>
      <c r="D143" s="102"/>
      <c r="E143" s="102"/>
      <c r="F143" s="102"/>
      <c r="G143" s="73"/>
      <c r="H143" s="73"/>
      <c r="I143" s="73"/>
      <c r="J143" s="74"/>
      <c r="K143" s="77"/>
      <c r="N143" s="85">
        <f t="shared" si="3"/>
        <v>1</v>
      </c>
      <c r="O143" s="86">
        <f t="shared" si="4"/>
        <v>0</v>
      </c>
      <c r="R143" s="20" t="str">
        <f>'Filing Information'!$O$2</f>
        <v>_0</v>
      </c>
      <c r="S143" t="e">
        <f>VLOOKUP('Costs Paid By Provider'!C143,'Filing Information'!$B$47:$C$102,2,0)</f>
        <v>#N/A</v>
      </c>
      <c r="T143">
        <f>IF('Costs Paid By Provider'!D143="Yes", 1, 0)</f>
        <v>0</v>
      </c>
      <c r="U143">
        <f>IF('Costs Paid By Provider'!E143="Yes", 1, 0)</f>
        <v>0</v>
      </c>
      <c r="V143">
        <f>IF('Costs Paid By Provider'!F143="Yes", 1, 0)</f>
        <v>0</v>
      </c>
      <c r="W143" s="7">
        <f>'Costs Paid By Provider'!G143</f>
        <v>0</v>
      </c>
      <c r="X143" s="7">
        <f>'Costs Paid By Provider'!H143</f>
        <v>0</v>
      </c>
      <c r="Y143">
        <f>'Costs Paid By Provider'!O143</f>
        <v>0</v>
      </c>
      <c r="Z143">
        <f t="shared" si="5"/>
        <v>0</v>
      </c>
    </row>
    <row r="144" spans="3:26" ht="15" x14ac:dyDescent="0.25">
      <c r="C144" s="72"/>
      <c r="D144" s="102"/>
      <c r="E144" s="102"/>
      <c r="F144" s="102"/>
      <c r="G144" s="73"/>
      <c r="H144" s="73"/>
      <c r="I144" s="73"/>
      <c r="J144" s="74"/>
      <c r="K144" s="77"/>
      <c r="N144" s="85">
        <f t="shared" si="3"/>
        <v>1</v>
      </c>
      <c r="O144" s="86">
        <f t="shared" si="4"/>
        <v>0</v>
      </c>
      <c r="R144" s="20" t="str">
        <f>'Filing Information'!$O$2</f>
        <v>_0</v>
      </c>
      <c r="S144" t="e">
        <f>VLOOKUP('Costs Paid By Provider'!C144,'Filing Information'!$B$47:$C$102,2,0)</f>
        <v>#N/A</v>
      </c>
      <c r="T144">
        <f>IF('Costs Paid By Provider'!D144="Yes", 1, 0)</f>
        <v>0</v>
      </c>
      <c r="U144">
        <f>IF('Costs Paid By Provider'!E144="Yes", 1, 0)</f>
        <v>0</v>
      </c>
      <c r="V144">
        <f>IF('Costs Paid By Provider'!F144="Yes", 1, 0)</f>
        <v>0</v>
      </c>
      <c r="W144" s="7">
        <f>'Costs Paid By Provider'!G144</f>
        <v>0</v>
      </c>
      <c r="X144" s="7">
        <f>'Costs Paid By Provider'!H144</f>
        <v>0</v>
      </c>
      <c r="Y144">
        <f>'Costs Paid By Provider'!O144</f>
        <v>0</v>
      </c>
      <c r="Z144">
        <f t="shared" si="5"/>
        <v>0</v>
      </c>
    </row>
    <row r="145" spans="3:26" ht="15" x14ac:dyDescent="0.25">
      <c r="C145" s="72"/>
      <c r="D145" s="102"/>
      <c r="E145" s="102"/>
      <c r="F145" s="102"/>
      <c r="G145" s="73"/>
      <c r="H145" s="73"/>
      <c r="I145" s="73"/>
      <c r="J145" s="74"/>
      <c r="K145" s="77"/>
      <c r="N145" s="85">
        <f t="shared" si="3"/>
        <v>1</v>
      </c>
      <c r="O145" s="86">
        <f t="shared" si="4"/>
        <v>0</v>
      </c>
      <c r="R145" s="20" t="str">
        <f>'Filing Information'!$O$2</f>
        <v>_0</v>
      </c>
      <c r="S145" t="e">
        <f>VLOOKUP('Costs Paid By Provider'!C145,'Filing Information'!$B$47:$C$102,2,0)</f>
        <v>#N/A</v>
      </c>
      <c r="T145">
        <f>IF('Costs Paid By Provider'!D145="Yes", 1, 0)</f>
        <v>0</v>
      </c>
      <c r="U145">
        <f>IF('Costs Paid By Provider'!E145="Yes", 1, 0)</f>
        <v>0</v>
      </c>
      <c r="V145">
        <f>IF('Costs Paid By Provider'!F145="Yes", 1, 0)</f>
        <v>0</v>
      </c>
      <c r="W145" s="7">
        <f>'Costs Paid By Provider'!G145</f>
        <v>0</v>
      </c>
      <c r="X145" s="7">
        <f>'Costs Paid By Provider'!H145</f>
        <v>0</v>
      </c>
      <c r="Y145">
        <f>'Costs Paid By Provider'!O145</f>
        <v>0</v>
      </c>
      <c r="Z145">
        <f t="shared" si="5"/>
        <v>0</v>
      </c>
    </row>
    <row r="146" spans="3:26" ht="15" x14ac:dyDescent="0.25">
      <c r="C146" s="72"/>
      <c r="D146" s="102"/>
      <c r="E146" s="102"/>
      <c r="F146" s="102"/>
      <c r="G146" s="73"/>
      <c r="H146" s="73"/>
      <c r="I146" s="73"/>
      <c r="J146" s="74"/>
      <c r="K146" s="77"/>
      <c r="N146" s="85">
        <f t="shared" si="3"/>
        <v>1</v>
      </c>
      <c r="O146" s="86">
        <f t="shared" si="4"/>
        <v>0</v>
      </c>
      <c r="R146" s="20" t="str">
        <f>'Filing Information'!$O$2</f>
        <v>_0</v>
      </c>
      <c r="S146" t="e">
        <f>VLOOKUP('Costs Paid By Provider'!C146,'Filing Information'!$B$47:$C$102,2,0)</f>
        <v>#N/A</v>
      </c>
      <c r="T146">
        <f>IF('Costs Paid By Provider'!D146="Yes", 1, 0)</f>
        <v>0</v>
      </c>
      <c r="U146">
        <f>IF('Costs Paid By Provider'!E146="Yes", 1, 0)</f>
        <v>0</v>
      </c>
      <c r="V146">
        <f>IF('Costs Paid By Provider'!F146="Yes", 1, 0)</f>
        <v>0</v>
      </c>
      <c r="W146" s="7">
        <f>'Costs Paid By Provider'!G146</f>
        <v>0</v>
      </c>
      <c r="X146" s="7">
        <f>'Costs Paid By Provider'!H146</f>
        <v>0</v>
      </c>
      <c r="Y146">
        <f>'Costs Paid By Provider'!O146</f>
        <v>0</v>
      </c>
      <c r="Z146">
        <f t="shared" si="5"/>
        <v>0</v>
      </c>
    </row>
    <row r="147" spans="3:26" ht="15" x14ac:dyDescent="0.25">
      <c r="C147" s="72"/>
      <c r="D147" s="102"/>
      <c r="E147" s="102"/>
      <c r="F147" s="102"/>
      <c r="G147" s="73"/>
      <c r="H147" s="73"/>
      <c r="I147" s="73"/>
      <c r="J147" s="74"/>
      <c r="K147" s="77"/>
      <c r="N147" s="85">
        <f t="shared" si="3"/>
        <v>1</v>
      </c>
      <c r="O147" s="86">
        <f t="shared" si="4"/>
        <v>0</v>
      </c>
      <c r="R147" s="20" t="str">
        <f>'Filing Information'!$O$2</f>
        <v>_0</v>
      </c>
      <c r="S147" t="e">
        <f>VLOOKUP('Costs Paid By Provider'!C147,'Filing Information'!$B$47:$C$102,2,0)</f>
        <v>#N/A</v>
      </c>
      <c r="T147">
        <f>IF('Costs Paid By Provider'!D147="Yes", 1, 0)</f>
        <v>0</v>
      </c>
      <c r="U147">
        <f>IF('Costs Paid By Provider'!E147="Yes", 1, 0)</f>
        <v>0</v>
      </c>
      <c r="V147">
        <f>IF('Costs Paid By Provider'!F147="Yes", 1, 0)</f>
        <v>0</v>
      </c>
      <c r="W147" s="7">
        <f>'Costs Paid By Provider'!G147</f>
        <v>0</v>
      </c>
      <c r="X147" s="7">
        <f>'Costs Paid By Provider'!H147</f>
        <v>0</v>
      </c>
      <c r="Y147">
        <f>'Costs Paid By Provider'!O147</f>
        <v>0</v>
      </c>
      <c r="Z147">
        <f t="shared" si="5"/>
        <v>0</v>
      </c>
    </row>
    <row r="148" spans="3:26" ht="15" x14ac:dyDescent="0.25">
      <c r="C148" s="72"/>
      <c r="D148" s="102"/>
      <c r="E148" s="102"/>
      <c r="F148" s="102"/>
      <c r="G148" s="73"/>
      <c r="H148" s="73"/>
      <c r="I148" s="73"/>
      <c r="J148" s="74"/>
      <c r="K148" s="77"/>
      <c r="N148" s="85">
        <f t="shared" si="3"/>
        <v>1</v>
      </c>
      <c r="O148" s="86">
        <f t="shared" si="4"/>
        <v>0</v>
      </c>
      <c r="R148" s="20" t="str">
        <f>'Filing Information'!$O$2</f>
        <v>_0</v>
      </c>
      <c r="S148" t="e">
        <f>VLOOKUP('Costs Paid By Provider'!C148,'Filing Information'!$B$47:$C$102,2,0)</f>
        <v>#N/A</v>
      </c>
      <c r="T148">
        <f>IF('Costs Paid By Provider'!D148="Yes", 1, 0)</f>
        <v>0</v>
      </c>
      <c r="U148">
        <f>IF('Costs Paid By Provider'!E148="Yes", 1, 0)</f>
        <v>0</v>
      </c>
      <c r="V148">
        <f>IF('Costs Paid By Provider'!F148="Yes", 1, 0)</f>
        <v>0</v>
      </c>
      <c r="W148" s="7">
        <f>'Costs Paid By Provider'!G148</f>
        <v>0</v>
      </c>
      <c r="X148" s="7">
        <f>'Costs Paid By Provider'!H148</f>
        <v>0</v>
      </c>
      <c r="Y148">
        <f>'Costs Paid By Provider'!O148</f>
        <v>0</v>
      </c>
      <c r="Z148">
        <f t="shared" si="5"/>
        <v>0</v>
      </c>
    </row>
    <row r="149" spans="3:26" ht="15" x14ac:dyDescent="0.25">
      <c r="C149" s="72"/>
      <c r="D149" s="102"/>
      <c r="E149" s="102"/>
      <c r="F149" s="102"/>
      <c r="G149" s="73"/>
      <c r="H149" s="73"/>
      <c r="I149" s="73"/>
      <c r="J149" s="74"/>
      <c r="K149" s="77"/>
      <c r="N149" s="85">
        <f t="shared" si="3"/>
        <v>1</v>
      </c>
      <c r="O149" s="86">
        <f t="shared" si="4"/>
        <v>0</v>
      </c>
      <c r="R149" s="20" t="str">
        <f>'Filing Information'!$O$2</f>
        <v>_0</v>
      </c>
      <c r="S149" t="e">
        <f>VLOOKUP('Costs Paid By Provider'!C149,'Filing Information'!$B$47:$C$102,2,0)</f>
        <v>#N/A</v>
      </c>
      <c r="T149">
        <f>IF('Costs Paid By Provider'!D149="Yes", 1, 0)</f>
        <v>0</v>
      </c>
      <c r="U149">
        <f>IF('Costs Paid By Provider'!E149="Yes", 1, 0)</f>
        <v>0</v>
      </c>
      <c r="V149">
        <f>IF('Costs Paid By Provider'!F149="Yes", 1, 0)</f>
        <v>0</v>
      </c>
      <c r="W149" s="7">
        <f>'Costs Paid By Provider'!G149</f>
        <v>0</v>
      </c>
      <c r="X149" s="7">
        <f>'Costs Paid By Provider'!H149</f>
        <v>0</v>
      </c>
      <c r="Y149">
        <f>'Costs Paid By Provider'!O149</f>
        <v>0</v>
      </c>
      <c r="Z149">
        <f t="shared" si="5"/>
        <v>0</v>
      </c>
    </row>
    <row r="150" spans="3:26" ht="15" x14ac:dyDescent="0.25">
      <c r="C150" s="72"/>
      <c r="D150" s="102"/>
      <c r="E150" s="102"/>
      <c r="F150" s="102"/>
      <c r="G150" s="73"/>
      <c r="H150" s="73"/>
      <c r="I150" s="73"/>
      <c r="J150" s="74"/>
      <c r="K150" s="77"/>
      <c r="N150" s="85">
        <f t="shared" si="3"/>
        <v>1</v>
      </c>
      <c r="O150" s="86">
        <f t="shared" si="4"/>
        <v>0</v>
      </c>
      <c r="R150" s="20" t="str">
        <f>'Filing Information'!$O$2</f>
        <v>_0</v>
      </c>
      <c r="S150" t="e">
        <f>VLOOKUP('Costs Paid By Provider'!C150,'Filing Information'!$B$47:$C$102,2,0)</f>
        <v>#N/A</v>
      </c>
      <c r="T150">
        <f>IF('Costs Paid By Provider'!D150="Yes", 1, 0)</f>
        <v>0</v>
      </c>
      <c r="U150">
        <f>IF('Costs Paid By Provider'!E150="Yes", 1, 0)</f>
        <v>0</v>
      </c>
      <c r="V150">
        <f>IF('Costs Paid By Provider'!F150="Yes", 1, 0)</f>
        <v>0</v>
      </c>
      <c r="W150" s="7">
        <f>'Costs Paid By Provider'!G150</f>
        <v>0</v>
      </c>
      <c r="X150" s="7">
        <f>'Costs Paid By Provider'!H150</f>
        <v>0</v>
      </c>
      <c r="Y150">
        <f>'Costs Paid By Provider'!O150</f>
        <v>0</v>
      </c>
      <c r="Z150">
        <f t="shared" si="5"/>
        <v>0</v>
      </c>
    </row>
    <row r="151" spans="3:26" ht="15" x14ac:dyDescent="0.25">
      <c r="C151" s="72"/>
      <c r="D151" s="102"/>
      <c r="E151" s="102"/>
      <c r="F151" s="102"/>
      <c r="G151" s="73"/>
      <c r="H151" s="73"/>
      <c r="I151" s="73"/>
      <c r="J151" s="74"/>
      <c r="K151" s="77"/>
      <c r="N151" s="85">
        <f t="shared" si="3"/>
        <v>1</v>
      </c>
      <c r="O151" s="86">
        <f t="shared" si="4"/>
        <v>0</v>
      </c>
      <c r="R151" s="20" t="str">
        <f>'Filing Information'!$O$2</f>
        <v>_0</v>
      </c>
      <c r="S151" t="e">
        <f>VLOOKUP('Costs Paid By Provider'!C151,'Filing Information'!$B$47:$C$102,2,0)</f>
        <v>#N/A</v>
      </c>
      <c r="T151">
        <f>IF('Costs Paid By Provider'!D151="Yes", 1, 0)</f>
        <v>0</v>
      </c>
      <c r="U151">
        <f>IF('Costs Paid By Provider'!E151="Yes", 1, 0)</f>
        <v>0</v>
      </c>
      <c r="V151">
        <f>IF('Costs Paid By Provider'!F151="Yes", 1, 0)</f>
        <v>0</v>
      </c>
      <c r="W151" s="7">
        <f>'Costs Paid By Provider'!G151</f>
        <v>0</v>
      </c>
      <c r="X151" s="7">
        <f>'Costs Paid By Provider'!H151</f>
        <v>0</v>
      </c>
      <c r="Y151">
        <f>'Costs Paid By Provider'!O151</f>
        <v>0</v>
      </c>
      <c r="Z151">
        <f t="shared" si="5"/>
        <v>0</v>
      </c>
    </row>
    <row r="152" spans="3:26" ht="15" x14ac:dyDescent="0.25">
      <c r="C152" s="72"/>
      <c r="D152" s="102"/>
      <c r="E152" s="102"/>
      <c r="F152" s="102"/>
      <c r="G152" s="73"/>
      <c r="H152" s="73"/>
      <c r="I152" s="73"/>
      <c r="J152" s="74"/>
      <c r="K152" s="77"/>
      <c r="N152" s="85">
        <f t="shared" si="3"/>
        <v>1</v>
      </c>
      <c r="O152" s="86">
        <f t="shared" si="4"/>
        <v>0</v>
      </c>
      <c r="R152" s="20" t="str">
        <f>'Filing Information'!$O$2</f>
        <v>_0</v>
      </c>
      <c r="S152" t="e">
        <f>VLOOKUP('Costs Paid By Provider'!C152,'Filing Information'!$B$47:$C$102,2,0)</f>
        <v>#N/A</v>
      </c>
      <c r="T152">
        <f>IF('Costs Paid By Provider'!D152="Yes", 1, 0)</f>
        <v>0</v>
      </c>
      <c r="U152">
        <f>IF('Costs Paid By Provider'!E152="Yes", 1, 0)</f>
        <v>0</v>
      </c>
      <c r="V152">
        <f>IF('Costs Paid By Provider'!F152="Yes", 1, 0)</f>
        <v>0</v>
      </c>
      <c r="W152" s="7">
        <f>'Costs Paid By Provider'!G152</f>
        <v>0</v>
      </c>
      <c r="X152" s="7">
        <f>'Costs Paid By Provider'!H152</f>
        <v>0</v>
      </c>
      <c r="Y152">
        <f>'Costs Paid By Provider'!O152</f>
        <v>0</v>
      </c>
      <c r="Z152">
        <f t="shared" si="5"/>
        <v>0</v>
      </c>
    </row>
    <row r="153" spans="3:26" ht="15" x14ac:dyDescent="0.25">
      <c r="C153" s="72"/>
      <c r="D153" s="102"/>
      <c r="E153" s="102"/>
      <c r="F153" s="102"/>
      <c r="G153" s="73"/>
      <c r="H153" s="73"/>
      <c r="I153" s="73"/>
      <c r="J153" s="74"/>
      <c r="K153" s="77"/>
      <c r="N153" s="85">
        <f t="shared" ref="N153:N205" si="6">DATEDIF(G153,H153,"M") + 1</f>
        <v>1</v>
      </c>
      <c r="O153" s="86">
        <f t="shared" ref="O153:O205" si="7">IF(I153="Annual", J153, (N153*J153))</f>
        <v>0</v>
      </c>
      <c r="R153" s="20" t="str">
        <f>'Filing Information'!$O$2</f>
        <v>_0</v>
      </c>
      <c r="S153" t="e">
        <f>VLOOKUP('Costs Paid By Provider'!C153,'Filing Information'!$B$47:$C$102,2,0)</f>
        <v>#N/A</v>
      </c>
      <c r="T153">
        <f>IF('Costs Paid By Provider'!D153="Yes", 1, 0)</f>
        <v>0</v>
      </c>
      <c r="U153">
        <f>IF('Costs Paid By Provider'!E153="Yes", 1, 0)</f>
        <v>0</v>
      </c>
      <c r="V153">
        <f>IF('Costs Paid By Provider'!F153="Yes", 1, 0)</f>
        <v>0</v>
      </c>
      <c r="W153" s="7">
        <f>'Costs Paid By Provider'!G153</f>
        <v>0</v>
      </c>
      <c r="X153" s="7">
        <f>'Costs Paid By Provider'!H153</f>
        <v>0</v>
      </c>
      <c r="Y153">
        <f>'Costs Paid By Provider'!O153</f>
        <v>0</v>
      </c>
      <c r="Z153">
        <f t="shared" si="5"/>
        <v>0</v>
      </c>
    </row>
    <row r="154" spans="3:26" ht="15" x14ac:dyDescent="0.25">
      <c r="C154" s="72"/>
      <c r="D154" s="102"/>
      <c r="E154" s="102"/>
      <c r="F154" s="102"/>
      <c r="G154" s="73"/>
      <c r="H154" s="73"/>
      <c r="I154" s="73"/>
      <c r="J154" s="74"/>
      <c r="K154" s="77"/>
      <c r="N154" s="85">
        <f t="shared" si="6"/>
        <v>1</v>
      </c>
      <c r="O154" s="86">
        <f t="shared" si="7"/>
        <v>0</v>
      </c>
      <c r="R154" s="20" t="str">
        <f>'Filing Information'!$O$2</f>
        <v>_0</v>
      </c>
      <c r="S154" t="e">
        <f>VLOOKUP('Costs Paid By Provider'!C154,'Filing Information'!$B$47:$C$102,2,0)</f>
        <v>#N/A</v>
      </c>
      <c r="T154">
        <f>IF('Costs Paid By Provider'!D154="Yes", 1, 0)</f>
        <v>0</v>
      </c>
      <c r="U154">
        <f>IF('Costs Paid By Provider'!E154="Yes", 1, 0)</f>
        <v>0</v>
      </c>
      <c r="V154">
        <f>IF('Costs Paid By Provider'!F154="Yes", 1, 0)</f>
        <v>0</v>
      </c>
      <c r="W154" s="7">
        <f>'Costs Paid By Provider'!G154</f>
        <v>0</v>
      </c>
      <c r="X154" s="7">
        <f>'Costs Paid By Provider'!H154</f>
        <v>0</v>
      </c>
      <c r="Y154">
        <f>'Costs Paid By Provider'!O154</f>
        <v>0</v>
      </c>
      <c r="Z154">
        <f t="shared" si="5"/>
        <v>0</v>
      </c>
    </row>
    <row r="155" spans="3:26" ht="15" x14ac:dyDescent="0.25">
      <c r="C155" s="72"/>
      <c r="D155" s="102"/>
      <c r="E155" s="102"/>
      <c r="F155" s="102"/>
      <c r="G155" s="73"/>
      <c r="H155" s="73"/>
      <c r="I155" s="73"/>
      <c r="J155" s="74"/>
      <c r="K155" s="77"/>
      <c r="N155" s="85">
        <f t="shared" si="6"/>
        <v>1</v>
      </c>
      <c r="O155" s="86">
        <f t="shared" si="7"/>
        <v>0</v>
      </c>
      <c r="R155" s="20" t="str">
        <f>'Filing Information'!$O$2</f>
        <v>_0</v>
      </c>
      <c r="S155" t="e">
        <f>VLOOKUP('Costs Paid By Provider'!C155,'Filing Information'!$B$47:$C$102,2,0)</f>
        <v>#N/A</v>
      </c>
      <c r="T155">
        <f>IF('Costs Paid By Provider'!D155="Yes", 1, 0)</f>
        <v>0</v>
      </c>
      <c r="U155">
        <f>IF('Costs Paid By Provider'!E155="Yes", 1, 0)</f>
        <v>0</v>
      </c>
      <c r="V155">
        <f>IF('Costs Paid By Provider'!F155="Yes", 1, 0)</f>
        <v>0</v>
      </c>
      <c r="W155" s="7">
        <f>'Costs Paid By Provider'!G155</f>
        <v>0</v>
      </c>
      <c r="X155" s="7">
        <f>'Costs Paid By Provider'!H155</f>
        <v>0</v>
      </c>
      <c r="Y155">
        <f>'Costs Paid By Provider'!O155</f>
        <v>0</v>
      </c>
      <c r="Z155">
        <f t="shared" si="5"/>
        <v>0</v>
      </c>
    </row>
    <row r="156" spans="3:26" ht="15" x14ac:dyDescent="0.25">
      <c r="C156" s="72"/>
      <c r="D156" s="102"/>
      <c r="E156" s="102"/>
      <c r="F156" s="102"/>
      <c r="G156" s="73"/>
      <c r="H156" s="73"/>
      <c r="I156" s="73"/>
      <c r="J156" s="74"/>
      <c r="K156" s="77"/>
      <c r="N156" s="85">
        <f t="shared" si="6"/>
        <v>1</v>
      </c>
      <c r="O156" s="86">
        <f t="shared" si="7"/>
        <v>0</v>
      </c>
      <c r="R156" s="20" t="str">
        <f>'Filing Information'!$O$2</f>
        <v>_0</v>
      </c>
      <c r="S156" t="e">
        <f>VLOOKUP('Costs Paid By Provider'!C156,'Filing Information'!$B$47:$C$102,2,0)</f>
        <v>#N/A</v>
      </c>
      <c r="T156">
        <f>IF('Costs Paid By Provider'!D156="Yes", 1, 0)</f>
        <v>0</v>
      </c>
      <c r="U156">
        <f>IF('Costs Paid By Provider'!E156="Yes", 1, 0)</f>
        <v>0</v>
      </c>
      <c r="V156">
        <f>IF('Costs Paid By Provider'!F156="Yes", 1, 0)</f>
        <v>0</v>
      </c>
      <c r="W156" s="7">
        <f>'Costs Paid By Provider'!G156</f>
        <v>0</v>
      </c>
      <c r="X156" s="7">
        <f>'Costs Paid By Provider'!H156</f>
        <v>0</v>
      </c>
      <c r="Y156">
        <f>'Costs Paid By Provider'!O156</f>
        <v>0</v>
      </c>
      <c r="Z156">
        <f t="shared" si="5"/>
        <v>0</v>
      </c>
    </row>
    <row r="157" spans="3:26" ht="15" x14ac:dyDescent="0.25">
      <c r="C157" s="72"/>
      <c r="D157" s="102"/>
      <c r="E157" s="102"/>
      <c r="F157" s="102"/>
      <c r="G157" s="73"/>
      <c r="H157" s="73"/>
      <c r="I157" s="73"/>
      <c r="J157" s="74"/>
      <c r="K157" s="77"/>
      <c r="N157" s="85">
        <f t="shared" si="6"/>
        <v>1</v>
      </c>
      <c r="O157" s="86">
        <f t="shared" si="7"/>
        <v>0</v>
      </c>
      <c r="R157" s="20" t="str">
        <f>'Filing Information'!$O$2</f>
        <v>_0</v>
      </c>
      <c r="S157" t="e">
        <f>VLOOKUP('Costs Paid By Provider'!C157,'Filing Information'!$B$47:$C$102,2,0)</f>
        <v>#N/A</v>
      </c>
      <c r="T157">
        <f>IF('Costs Paid By Provider'!D157="Yes", 1, 0)</f>
        <v>0</v>
      </c>
      <c r="U157">
        <f>IF('Costs Paid By Provider'!E157="Yes", 1, 0)</f>
        <v>0</v>
      </c>
      <c r="V157">
        <f>IF('Costs Paid By Provider'!F157="Yes", 1, 0)</f>
        <v>0</v>
      </c>
      <c r="W157" s="7">
        <f>'Costs Paid By Provider'!G157</f>
        <v>0</v>
      </c>
      <c r="X157" s="7">
        <f>'Costs Paid By Provider'!H157</f>
        <v>0</v>
      </c>
      <c r="Y157">
        <f>'Costs Paid By Provider'!O157</f>
        <v>0</v>
      </c>
      <c r="Z157">
        <f t="shared" si="5"/>
        <v>0</v>
      </c>
    </row>
    <row r="158" spans="3:26" ht="15" x14ac:dyDescent="0.25">
      <c r="C158" s="72"/>
      <c r="D158" s="102"/>
      <c r="E158" s="102"/>
      <c r="F158" s="102"/>
      <c r="G158" s="73"/>
      <c r="H158" s="73"/>
      <c r="I158" s="73"/>
      <c r="J158" s="74"/>
      <c r="K158" s="77"/>
      <c r="N158" s="85">
        <f t="shared" si="6"/>
        <v>1</v>
      </c>
      <c r="O158" s="86">
        <f t="shared" si="7"/>
        <v>0</v>
      </c>
      <c r="R158" s="20" t="str">
        <f>'Filing Information'!$O$2</f>
        <v>_0</v>
      </c>
      <c r="S158" t="e">
        <f>VLOOKUP('Costs Paid By Provider'!C158,'Filing Information'!$B$47:$C$102,2,0)</f>
        <v>#N/A</v>
      </c>
      <c r="T158">
        <f>IF('Costs Paid By Provider'!D158="Yes", 1, 0)</f>
        <v>0</v>
      </c>
      <c r="U158">
        <f>IF('Costs Paid By Provider'!E158="Yes", 1, 0)</f>
        <v>0</v>
      </c>
      <c r="V158">
        <f>IF('Costs Paid By Provider'!F158="Yes", 1, 0)</f>
        <v>0</v>
      </c>
      <c r="W158" s="7">
        <f>'Costs Paid By Provider'!G158</f>
        <v>0</v>
      </c>
      <c r="X158" s="7">
        <f>'Costs Paid By Provider'!H158</f>
        <v>0</v>
      </c>
      <c r="Y158">
        <f>'Costs Paid By Provider'!O158</f>
        <v>0</v>
      </c>
      <c r="Z158">
        <f t="shared" si="5"/>
        <v>0</v>
      </c>
    </row>
    <row r="159" spans="3:26" ht="15" x14ac:dyDescent="0.25">
      <c r="C159" s="72"/>
      <c r="D159" s="102"/>
      <c r="E159" s="102"/>
      <c r="F159" s="102"/>
      <c r="G159" s="73"/>
      <c r="H159" s="73"/>
      <c r="I159" s="73"/>
      <c r="J159" s="74"/>
      <c r="K159" s="77"/>
      <c r="N159" s="85">
        <f t="shared" si="6"/>
        <v>1</v>
      </c>
      <c r="O159" s="86">
        <f t="shared" si="7"/>
        <v>0</v>
      </c>
      <c r="R159" s="20" t="str">
        <f>'Filing Information'!$O$2</f>
        <v>_0</v>
      </c>
      <c r="S159" t="e">
        <f>VLOOKUP('Costs Paid By Provider'!C159,'Filing Information'!$B$47:$C$102,2,0)</f>
        <v>#N/A</v>
      </c>
      <c r="T159">
        <f>IF('Costs Paid By Provider'!D159="Yes", 1, 0)</f>
        <v>0</v>
      </c>
      <c r="U159">
        <f>IF('Costs Paid By Provider'!E159="Yes", 1, 0)</f>
        <v>0</v>
      </c>
      <c r="V159">
        <f>IF('Costs Paid By Provider'!F159="Yes", 1, 0)</f>
        <v>0</v>
      </c>
      <c r="W159" s="7">
        <f>'Costs Paid By Provider'!G159</f>
        <v>0</v>
      </c>
      <c r="X159" s="7">
        <f>'Costs Paid By Provider'!H159</f>
        <v>0</v>
      </c>
      <c r="Y159">
        <f>'Costs Paid By Provider'!O159</f>
        <v>0</v>
      </c>
      <c r="Z159">
        <f t="shared" si="5"/>
        <v>0</v>
      </c>
    </row>
    <row r="160" spans="3:26" ht="15" x14ac:dyDescent="0.25">
      <c r="C160" s="72"/>
      <c r="D160" s="102"/>
      <c r="E160" s="102"/>
      <c r="F160" s="102"/>
      <c r="G160" s="73"/>
      <c r="H160" s="73"/>
      <c r="I160" s="73"/>
      <c r="J160" s="74"/>
      <c r="K160" s="77"/>
      <c r="N160" s="85">
        <f t="shared" si="6"/>
        <v>1</v>
      </c>
      <c r="O160" s="86">
        <f t="shared" si="7"/>
        <v>0</v>
      </c>
      <c r="R160" s="20" t="str">
        <f>'Filing Information'!$O$2</f>
        <v>_0</v>
      </c>
      <c r="S160" t="e">
        <f>VLOOKUP('Costs Paid By Provider'!C160,'Filing Information'!$B$47:$C$102,2,0)</f>
        <v>#N/A</v>
      </c>
      <c r="T160">
        <f>IF('Costs Paid By Provider'!D160="Yes", 1, 0)</f>
        <v>0</v>
      </c>
      <c r="U160">
        <f>IF('Costs Paid By Provider'!E160="Yes", 1, 0)</f>
        <v>0</v>
      </c>
      <c r="V160">
        <f>IF('Costs Paid By Provider'!F160="Yes", 1, 0)</f>
        <v>0</v>
      </c>
      <c r="W160" s="7">
        <f>'Costs Paid By Provider'!G160</f>
        <v>0</v>
      </c>
      <c r="X160" s="7">
        <f>'Costs Paid By Provider'!H160</f>
        <v>0</v>
      </c>
      <c r="Y160">
        <f>'Costs Paid By Provider'!O160</f>
        <v>0</v>
      </c>
      <c r="Z160">
        <f t="shared" si="5"/>
        <v>0</v>
      </c>
    </row>
    <row r="161" spans="3:26" ht="15" x14ac:dyDescent="0.25">
      <c r="C161" s="72"/>
      <c r="D161" s="102"/>
      <c r="E161" s="102"/>
      <c r="F161" s="102"/>
      <c r="G161" s="73"/>
      <c r="H161" s="73"/>
      <c r="I161" s="73"/>
      <c r="J161" s="74"/>
      <c r="K161" s="77"/>
      <c r="N161" s="85">
        <f t="shared" si="6"/>
        <v>1</v>
      </c>
      <c r="O161" s="86">
        <f t="shared" si="7"/>
        <v>0</v>
      </c>
      <c r="R161" s="20" t="str">
        <f>'Filing Information'!$O$2</f>
        <v>_0</v>
      </c>
      <c r="S161" t="e">
        <f>VLOOKUP('Costs Paid By Provider'!C161,'Filing Information'!$B$47:$C$102,2,0)</f>
        <v>#N/A</v>
      </c>
      <c r="T161">
        <f>IF('Costs Paid By Provider'!D161="Yes", 1, 0)</f>
        <v>0</v>
      </c>
      <c r="U161">
        <f>IF('Costs Paid By Provider'!E161="Yes", 1, 0)</f>
        <v>0</v>
      </c>
      <c r="V161">
        <f>IF('Costs Paid By Provider'!F161="Yes", 1, 0)</f>
        <v>0</v>
      </c>
      <c r="W161" s="7">
        <f>'Costs Paid By Provider'!G161</f>
        <v>0</v>
      </c>
      <c r="X161" s="7">
        <f>'Costs Paid By Provider'!H161</f>
        <v>0</v>
      </c>
      <c r="Y161">
        <f>'Costs Paid By Provider'!O161</f>
        <v>0</v>
      </c>
      <c r="Z161">
        <f t="shared" si="5"/>
        <v>0</v>
      </c>
    </row>
    <row r="162" spans="3:26" ht="15" x14ac:dyDescent="0.25">
      <c r="C162" s="72"/>
      <c r="D162" s="102"/>
      <c r="E162" s="102"/>
      <c r="F162" s="102"/>
      <c r="G162" s="73"/>
      <c r="H162" s="73"/>
      <c r="I162" s="73"/>
      <c r="J162" s="74"/>
      <c r="K162" s="77"/>
      <c r="N162" s="85">
        <f t="shared" si="6"/>
        <v>1</v>
      </c>
      <c r="O162" s="86">
        <f t="shared" si="7"/>
        <v>0</v>
      </c>
      <c r="R162" s="20" t="str">
        <f>'Filing Information'!$O$2</f>
        <v>_0</v>
      </c>
      <c r="S162" t="e">
        <f>VLOOKUP('Costs Paid By Provider'!C162,'Filing Information'!$B$47:$C$102,2,0)</f>
        <v>#N/A</v>
      </c>
      <c r="T162">
        <f>IF('Costs Paid By Provider'!D162="Yes", 1, 0)</f>
        <v>0</v>
      </c>
      <c r="U162">
        <f>IF('Costs Paid By Provider'!E162="Yes", 1, 0)</f>
        <v>0</v>
      </c>
      <c r="V162">
        <f>IF('Costs Paid By Provider'!F162="Yes", 1, 0)</f>
        <v>0</v>
      </c>
      <c r="W162" s="7">
        <f>'Costs Paid By Provider'!G162</f>
        <v>0</v>
      </c>
      <c r="X162" s="7">
        <f>'Costs Paid By Provider'!H162</f>
        <v>0</v>
      </c>
      <c r="Y162">
        <f>'Costs Paid By Provider'!O162</f>
        <v>0</v>
      </c>
      <c r="Z162">
        <f t="shared" si="5"/>
        <v>0</v>
      </c>
    </row>
    <row r="163" spans="3:26" ht="15" x14ac:dyDescent="0.25">
      <c r="C163" s="72"/>
      <c r="D163" s="102"/>
      <c r="E163" s="102"/>
      <c r="F163" s="102"/>
      <c r="G163" s="73"/>
      <c r="H163" s="73"/>
      <c r="I163" s="73"/>
      <c r="J163" s="74"/>
      <c r="K163" s="77"/>
      <c r="N163" s="85">
        <f t="shared" si="6"/>
        <v>1</v>
      </c>
      <c r="O163" s="86">
        <f t="shared" si="7"/>
        <v>0</v>
      </c>
      <c r="R163" s="20" t="str">
        <f>'Filing Information'!$O$2</f>
        <v>_0</v>
      </c>
      <c r="S163" t="e">
        <f>VLOOKUP('Costs Paid By Provider'!C163,'Filing Information'!$B$47:$C$102,2,0)</f>
        <v>#N/A</v>
      </c>
      <c r="T163">
        <f>IF('Costs Paid By Provider'!D163="Yes", 1, 0)</f>
        <v>0</v>
      </c>
      <c r="U163">
        <f>IF('Costs Paid By Provider'!E163="Yes", 1, 0)</f>
        <v>0</v>
      </c>
      <c r="V163">
        <f>IF('Costs Paid By Provider'!F163="Yes", 1, 0)</f>
        <v>0</v>
      </c>
      <c r="W163" s="7">
        <f>'Costs Paid By Provider'!G163</f>
        <v>0</v>
      </c>
      <c r="X163" s="7">
        <f>'Costs Paid By Provider'!H163</f>
        <v>0</v>
      </c>
      <c r="Y163">
        <f>'Costs Paid By Provider'!O163</f>
        <v>0</v>
      </c>
      <c r="Z163">
        <f t="shared" si="5"/>
        <v>0</v>
      </c>
    </row>
    <row r="164" spans="3:26" ht="15" x14ac:dyDescent="0.25">
      <c r="C164" s="72"/>
      <c r="D164" s="102"/>
      <c r="E164" s="102"/>
      <c r="F164" s="102"/>
      <c r="G164" s="73"/>
      <c r="H164" s="73"/>
      <c r="I164" s="73"/>
      <c r="J164" s="74"/>
      <c r="K164" s="77"/>
      <c r="N164" s="85">
        <f t="shared" si="6"/>
        <v>1</v>
      </c>
      <c r="O164" s="86">
        <f t="shared" si="7"/>
        <v>0</v>
      </c>
      <c r="R164" s="20" t="str">
        <f>'Filing Information'!$O$2</f>
        <v>_0</v>
      </c>
      <c r="S164" t="e">
        <f>VLOOKUP('Costs Paid By Provider'!C164,'Filing Information'!$B$47:$C$102,2,0)</f>
        <v>#N/A</v>
      </c>
      <c r="T164">
        <f>IF('Costs Paid By Provider'!D164="Yes", 1, 0)</f>
        <v>0</v>
      </c>
      <c r="U164">
        <f>IF('Costs Paid By Provider'!E164="Yes", 1, 0)</f>
        <v>0</v>
      </c>
      <c r="V164">
        <f>IF('Costs Paid By Provider'!F164="Yes", 1, 0)</f>
        <v>0</v>
      </c>
      <c r="W164" s="7">
        <f>'Costs Paid By Provider'!G164</f>
        <v>0</v>
      </c>
      <c r="X164" s="7">
        <f>'Costs Paid By Provider'!H164</f>
        <v>0</v>
      </c>
      <c r="Y164">
        <f>'Costs Paid By Provider'!O164</f>
        <v>0</v>
      </c>
      <c r="Z164">
        <f t="shared" si="5"/>
        <v>0</v>
      </c>
    </row>
    <row r="165" spans="3:26" ht="15" x14ac:dyDescent="0.25">
      <c r="C165" s="72"/>
      <c r="D165" s="102"/>
      <c r="E165" s="102"/>
      <c r="F165" s="102"/>
      <c r="G165" s="73"/>
      <c r="H165" s="73"/>
      <c r="I165" s="73"/>
      <c r="J165" s="74"/>
      <c r="K165" s="77"/>
      <c r="N165" s="85">
        <f t="shared" si="6"/>
        <v>1</v>
      </c>
      <c r="O165" s="86">
        <f t="shared" si="7"/>
        <v>0</v>
      </c>
      <c r="R165" s="20" t="str">
        <f>'Filing Information'!$O$2</f>
        <v>_0</v>
      </c>
      <c r="S165" t="e">
        <f>VLOOKUP('Costs Paid By Provider'!C165,'Filing Information'!$B$47:$C$102,2,0)</f>
        <v>#N/A</v>
      </c>
      <c r="T165">
        <f>IF('Costs Paid By Provider'!D165="Yes", 1, 0)</f>
        <v>0</v>
      </c>
      <c r="U165">
        <f>IF('Costs Paid By Provider'!E165="Yes", 1, 0)</f>
        <v>0</v>
      </c>
      <c r="V165">
        <f>IF('Costs Paid By Provider'!F165="Yes", 1, 0)</f>
        <v>0</v>
      </c>
      <c r="W165" s="7">
        <f>'Costs Paid By Provider'!G165</f>
        <v>0</v>
      </c>
      <c r="X165" s="7">
        <f>'Costs Paid By Provider'!H165</f>
        <v>0</v>
      </c>
      <c r="Y165">
        <f>'Costs Paid By Provider'!O165</f>
        <v>0</v>
      </c>
      <c r="Z165">
        <f t="shared" si="5"/>
        <v>0</v>
      </c>
    </row>
    <row r="166" spans="3:26" ht="15" x14ac:dyDescent="0.25">
      <c r="C166" s="72"/>
      <c r="D166" s="102"/>
      <c r="E166" s="102"/>
      <c r="F166" s="102"/>
      <c r="G166" s="73"/>
      <c r="H166" s="73"/>
      <c r="I166" s="73"/>
      <c r="J166" s="74"/>
      <c r="K166" s="77"/>
      <c r="N166" s="85">
        <f t="shared" si="6"/>
        <v>1</v>
      </c>
      <c r="O166" s="86">
        <f t="shared" si="7"/>
        <v>0</v>
      </c>
      <c r="R166" s="20" t="str">
        <f>'Filing Information'!$O$2</f>
        <v>_0</v>
      </c>
      <c r="S166" t="e">
        <f>VLOOKUP('Costs Paid By Provider'!C166,'Filing Information'!$B$47:$C$102,2,0)</f>
        <v>#N/A</v>
      </c>
      <c r="T166">
        <f>IF('Costs Paid By Provider'!D166="Yes", 1, 0)</f>
        <v>0</v>
      </c>
      <c r="U166">
        <f>IF('Costs Paid By Provider'!E166="Yes", 1, 0)</f>
        <v>0</v>
      </c>
      <c r="V166">
        <f>IF('Costs Paid By Provider'!F166="Yes", 1, 0)</f>
        <v>0</v>
      </c>
      <c r="W166" s="7">
        <f>'Costs Paid By Provider'!G166</f>
        <v>0</v>
      </c>
      <c r="X166" s="7">
        <f>'Costs Paid By Provider'!H166</f>
        <v>0</v>
      </c>
      <c r="Y166">
        <f>'Costs Paid By Provider'!O166</f>
        <v>0</v>
      </c>
      <c r="Z166">
        <f t="shared" si="5"/>
        <v>0</v>
      </c>
    </row>
    <row r="167" spans="3:26" ht="15" x14ac:dyDescent="0.25">
      <c r="C167" s="72"/>
      <c r="D167" s="102"/>
      <c r="E167" s="102"/>
      <c r="F167" s="102"/>
      <c r="G167" s="73"/>
      <c r="H167" s="73"/>
      <c r="I167" s="73"/>
      <c r="J167" s="74"/>
      <c r="K167" s="77"/>
      <c r="N167" s="85">
        <f t="shared" si="6"/>
        <v>1</v>
      </c>
      <c r="O167" s="86">
        <f t="shared" si="7"/>
        <v>0</v>
      </c>
      <c r="R167" s="20" t="str">
        <f>'Filing Information'!$O$2</f>
        <v>_0</v>
      </c>
      <c r="S167" t="e">
        <f>VLOOKUP('Costs Paid By Provider'!C167,'Filing Information'!$B$47:$C$102,2,0)</f>
        <v>#N/A</v>
      </c>
      <c r="T167">
        <f>IF('Costs Paid By Provider'!D167="Yes", 1, 0)</f>
        <v>0</v>
      </c>
      <c r="U167">
        <f>IF('Costs Paid By Provider'!E167="Yes", 1, 0)</f>
        <v>0</v>
      </c>
      <c r="V167">
        <f>IF('Costs Paid By Provider'!F167="Yes", 1, 0)</f>
        <v>0</v>
      </c>
      <c r="W167" s="7">
        <f>'Costs Paid By Provider'!G167</f>
        <v>0</v>
      </c>
      <c r="X167" s="7">
        <f>'Costs Paid By Provider'!H167</f>
        <v>0</v>
      </c>
      <c r="Y167">
        <f>'Costs Paid By Provider'!O167</f>
        <v>0</v>
      </c>
      <c r="Z167">
        <f t="shared" si="5"/>
        <v>0</v>
      </c>
    </row>
    <row r="168" spans="3:26" ht="15" x14ac:dyDescent="0.25">
      <c r="C168" s="72"/>
      <c r="D168" s="102"/>
      <c r="E168" s="102"/>
      <c r="F168" s="102"/>
      <c r="G168" s="73"/>
      <c r="H168" s="73"/>
      <c r="I168" s="73"/>
      <c r="J168" s="74"/>
      <c r="K168" s="77"/>
      <c r="N168" s="85">
        <f t="shared" si="6"/>
        <v>1</v>
      </c>
      <c r="O168" s="86">
        <f t="shared" si="7"/>
        <v>0</v>
      </c>
      <c r="R168" s="20" t="str">
        <f>'Filing Information'!$O$2</f>
        <v>_0</v>
      </c>
      <c r="S168" t="e">
        <f>VLOOKUP('Costs Paid By Provider'!C168,'Filing Information'!$B$47:$C$102,2,0)</f>
        <v>#N/A</v>
      </c>
      <c r="T168">
        <f>IF('Costs Paid By Provider'!D168="Yes", 1, 0)</f>
        <v>0</v>
      </c>
      <c r="U168">
        <f>IF('Costs Paid By Provider'!E168="Yes", 1, 0)</f>
        <v>0</v>
      </c>
      <c r="V168">
        <f>IF('Costs Paid By Provider'!F168="Yes", 1, 0)</f>
        <v>0</v>
      </c>
      <c r="W168" s="7">
        <f>'Costs Paid By Provider'!G168</f>
        <v>0</v>
      </c>
      <c r="X168" s="7">
        <f>'Costs Paid By Provider'!H168</f>
        <v>0</v>
      </c>
      <c r="Y168">
        <f>'Costs Paid By Provider'!O168</f>
        <v>0</v>
      </c>
      <c r="Z168">
        <f t="shared" si="5"/>
        <v>0</v>
      </c>
    </row>
    <row r="169" spans="3:26" ht="15" x14ac:dyDescent="0.25">
      <c r="C169" s="72"/>
      <c r="D169" s="102"/>
      <c r="E169" s="102"/>
      <c r="F169" s="102"/>
      <c r="G169" s="73"/>
      <c r="H169" s="73"/>
      <c r="I169" s="73"/>
      <c r="J169" s="74"/>
      <c r="K169" s="77"/>
      <c r="N169" s="85">
        <f t="shared" si="6"/>
        <v>1</v>
      </c>
      <c r="O169" s="86">
        <f t="shared" si="7"/>
        <v>0</v>
      </c>
      <c r="R169" s="20" t="str">
        <f>'Filing Information'!$O$2</f>
        <v>_0</v>
      </c>
      <c r="S169" t="e">
        <f>VLOOKUP('Costs Paid By Provider'!C169,'Filing Information'!$B$47:$C$102,2,0)</f>
        <v>#N/A</v>
      </c>
      <c r="T169">
        <f>IF('Costs Paid By Provider'!D169="Yes", 1, 0)</f>
        <v>0</v>
      </c>
      <c r="U169">
        <f>IF('Costs Paid By Provider'!E169="Yes", 1, 0)</f>
        <v>0</v>
      </c>
      <c r="V169">
        <f>IF('Costs Paid By Provider'!F169="Yes", 1, 0)</f>
        <v>0</v>
      </c>
      <c r="W169" s="7">
        <f>'Costs Paid By Provider'!G169</f>
        <v>0</v>
      </c>
      <c r="X169" s="7">
        <f>'Costs Paid By Provider'!H169</f>
        <v>0</v>
      </c>
      <c r="Y169">
        <f>'Costs Paid By Provider'!O169</f>
        <v>0</v>
      </c>
      <c r="Z169">
        <f t="shared" si="5"/>
        <v>0</v>
      </c>
    </row>
    <row r="170" spans="3:26" ht="15" x14ac:dyDescent="0.25">
      <c r="C170" s="72"/>
      <c r="D170" s="102"/>
      <c r="E170" s="102"/>
      <c r="F170" s="102"/>
      <c r="G170" s="73"/>
      <c r="H170" s="73"/>
      <c r="I170" s="73"/>
      <c r="J170" s="74"/>
      <c r="K170" s="77"/>
      <c r="N170" s="85">
        <f t="shared" si="6"/>
        <v>1</v>
      </c>
      <c r="O170" s="86">
        <f t="shared" si="7"/>
        <v>0</v>
      </c>
      <c r="R170" s="20" t="str">
        <f>'Filing Information'!$O$2</f>
        <v>_0</v>
      </c>
      <c r="S170" t="e">
        <f>VLOOKUP('Costs Paid By Provider'!C170,'Filing Information'!$B$47:$C$102,2,0)</f>
        <v>#N/A</v>
      </c>
      <c r="T170">
        <f>IF('Costs Paid By Provider'!D170="Yes", 1, 0)</f>
        <v>0</v>
      </c>
      <c r="U170">
        <f>IF('Costs Paid By Provider'!E170="Yes", 1, 0)</f>
        <v>0</v>
      </c>
      <c r="V170">
        <f>IF('Costs Paid By Provider'!F170="Yes", 1, 0)</f>
        <v>0</v>
      </c>
      <c r="W170" s="7">
        <f>'Costs Paid By Provider'!G170</f>
        <v>0</v>
      </c>
      <c r="X170" s="7">
        <f>'Costs Paid By Provider'!H170</f>
        <v>0</v>
      </c>
      <c r="Y170">
        <f>'Costs Paid By Provider'!O170</f>
        <v>0</v>
      </c>
      <c r="Z170">
        <f t="shared" si="5"/>
        <v>0</v>
      </c>
    </row>
    <row r="171" spans="3:26" ht="15" x14ac:dyDescent="0.25">
      <c r="C171" s="72"/>
      <c r="D171" s="102"/>
      <c r="E171" s="102"/>
      <c r="F171" s="102"/>
      <c r="G171" s="73"/>
      <c r="H171" s="73"/>
      <c r="I171" s="73"/>
      <c r="J171" s="74"/>
      <c r="K171" s="77"/>
      <c r="N171" s="85">
        <f t="shared" si="6"/>
        <v>1</v>
      </c>
      <c r="O171" s="86">
        <f t="shared" si="7"/>
        <v>0</v>
      </c>
      <c r="R171" s="20" t="str">
        <f>'Filing Information'!$O$2</f>
        <v>_0</v>
      </c>
      <c r="S171" t="e">
        <f>VLOOKUP('Costs Paid By Provider'!C171,'Filing Information'!$B$47:$C$102,2,0)</f>
        <v>#N/A</v>
      </c>
      <c r="T171">
        <f>IF('Costs Paid By Provider'!D171="Yes", 1, 0)</f>
        <v>0</v>
      </c>
      <c r="U171">
        <f>IF('Costs Paid By Provider'!E171="Yes", 1, 0)</f>
        <v>0</v>
      </c>
      <c r="V171">
        <f>IF('Costs Paid By Provider'!F171="Yes", 1, 0)</f>
        <v>0</v>
      </c>
      <c r="W171" s="7">
        <f>'Costs Paid By Provider'!G171</f>
        <v>0</v>
      </c>
      <c r="X171" s="7">
        <f>'Costs Paid By Provider'!H171</f>
        <v>0</v>
      </c>
      <c r="Y171">
        <f>'Costs Paid By Provider'!O171</f>
        <v>0</v>
      </c>
      <c r="Z171">
        <f t="shared" si="5"/>
        <v>0</v>
      </c>
    </row>
    <row r="172" spans="3:26" ht="15" x14ac:dyDescent="0.25">
      <c r="C172" s="72"/>
      <c r="D172" s="102"/>
      <c r="E172" s="102"/>
      <c r="F172" s="102"/>
      <c r="G172" s="73"/>
      <c r="H172" s="73"/>
      <c r="I172" s="73"/>
      <c r="J172" s="74"/>
      <c r="K172" s="77"/>
      <c r="N172" s="85">
        <f t="shared" si="6"/>
        <v>1</v>
      </c>
      <c r="O172" s="86">
        <f t="shared" si="7"/>
        <v>0</v>
      </c>
      <c r="R172" s="20" t="str">
        <f>'Filing Information'!$O$2</f>
        <v>_0</v>
      </c>
      <c r="S172" t="e">
        <f>VLOOKUP('Costs Paid By Provider'!C172,'Filing Information'!$B$47:$C$102,2,0)</f>
        <v>#N/A</v>
      </c>
      <c r="T172">
        <f>IF('Costs Paid By Provider'!D172="Yes", 1, 0)</f>
        <v>0</v>
      </c>
      <c r="U172">
        <f>IF('Costs Paid By Provider'!E172="Yes", 1, 0)</f>
        <v>0</v>
      </c>
      <c r="V172">
        <f>IF('Costs Paid By Provider'!F172="Yes", 1, 0)</f>
        <v>0</v>
      </c>
      <c r="W172" s="7">
        <f>'Costs Paid By Provider'!G172</f>
        <v>0</v>
      </c>
      <c r="X172" s="7">
        <f>'Costs Paid By Provider'!H172</f>
        <v>0</v>
      </c>
      <c r="Y172">
        <f>'Costs Paid By Provider'!O172</f>
        <v>0</v>
      </c>
      <c r="Z172">
        <f t="shared" si="5"/>
        <v>0</v>
      </c>
    </row>
    <row r="173" spans="3:26" ht="15" x14ac:dyDescent="0.25">
      <c r="C173" s="72"/>
      <c r="D173" s="102"/>
      <c r="E173" s="102"/>
      <c r="F173" s="102"/>
      <c r="G173" s="73"/>
      <c r="H173" s="73"/>
      <c r="I173" s="73"/>
      <c r="J173" s="74"/>
      <c r="K173" s="77"/>
      <c r="N173" s="85">
        <f t="shared" si="6"/>
        <v>1</v>
      </c>
      <c r="O173" s="86">
        <f t="shared" si="7"/>
        <v>0</v>
      </c>
      <c r="R173" s="20" t="str">
        <f>'Filing Information'!$O$2</f>
        <v>_0</v>
      </c>
      <c r="S173" t="e">
        <f>VLOOKUP('Costs Paid By Provider'!C173,'Filing Information'!$B$47:$C$102,2,0)</f>
        <v>#N/A</v>
      </c>
      <c r="T173">
        <f>IF('Costs Paid By Provider'!D173="Yes", 1, 0)</f>
        <v>0</v>
      </c>
      <c r="U173">
        <f>IF('Costs Paid By Provider'!E173="Yes", 1, 0)</f>
        <v>0</v>
      </c>
      <c r="V173">
        <f>IF('Costs Paid By Provider'!F173="Yes", 1, 0)</f>
        <v>0</v>
      </c>
      <c r="W173" s="7">
        <f>'Costs Paid By Provider'!G173</f>
        <v>0</v>
      </c>
      <c r="X173" s="7">
        <f>'Costs Paid By Provider'!H173</f>
        <v>0</v>
      </c>
      <c r="Y173">
        <f>'Costs Paid By Provider'!O173</f>
        <v>0</v>
      </c>
      <c r="Z173">
        <f t="shared" si="5"/>
        <v>0</v>
      </c>
    </row>
    <row r="174" spans="3:26" ht="15" x14ac:dyDescent="0.25">
      <c r="C174" s="72"/>
      <c r="D174" s="102"/>
      <c r="E174" s="102"/>
      <c r="F174" s="102"/>
      <c r="G174" s="73"/>
      <c r="H174" s="73"/>
      <c r="I174" s="73"/>
      <c r="J174" s="74"/>
      <c r="K174" s="77"/>
      <c r="N174" s="85">
        <f t="shared" si="6"/>
        <v>1</v>
      </c>
      <c r="O174" s="86">
        <f t="shared" si="7"/>
        <v>0</v>
      </c>
      <c r="R174" s="20" t="str">
        <f>'Filing Information'!$O$2</f>
        <v>_0</v>
      </c>
      <c r="S174" t="e">
        <f>VLOOKUP('Costs Paid By Provider'!C174,'Filing Information'!$B$47:$C$102,2,0)</f>
        <v>#N/A</v>
      </c>
      <c r="T174">
        <f>IF('Costs Paid By Provider'!D174="Yes", 1, 0)</f>
        <v>0</v>
      </c>
      <c r="U174">
        <f>IF('Costs Paid By Provider'!E174="Yes", 1, 0)</f>
        <v>0</v>
      </c>
      <c r="V174">
        <f>IF('Costs Paid By Provider'!F174="Yes", 1, 0)</f>
        <v>0</v>
      </c>
      <c r="W174" s="7">
        <f>'Costs Paid By Provider'!G174</f>
        <v>0</v>
      </c>
      <c r="X174" s="7">
        <f>'Costs Paid By Provider'!H174</f>
        <v>0</v>
      </c>
      <c r="Y174">
        <f>'Costs Paid By Provider'!O174</f>
        <v>0</v>
      </c>
      <c r="Z174">
        <f t="shared" si="5"/>
        <v>0</v>
      </c>
    </row>
    <row r="175" spans="3:26" ht="15" x14ac:dyDescent="0.25">
      <c r="C175" s="72"/>
      <c r="D175" s="102"/>
      <c r="E175" s="102"/>
      <c r="F175" s="102"/>
      <c r="G175" s="73"/>
      <c r="H175" s="73"/>
      <c r="I175" s="73"/>
      <c r="J175" s="74"/>
      <c r="K175" s="77"/>
      <c r="N175" s="85">
        <f t="shared" si="6"/>
        <v>1</v>
      </c>
      <c r="O175" s="86">
        <f t="shared" si="7"/>
        <v>0</v>
      </c>
      <c r="R175" s="20" t="str">
        <f>'Filing Information'!$O$2</f>
        <v>_0</v>
      </c>
      <c r="S175" t="e">
        <f>VLOOKUP('Costs Paid By Provider'!C175,'Filing Information'!$B$47:$C$102,2,0)</f>
        <v>#N/A</v>
      </c>
      <c r="T175">
        <f>IF('Costs Paid By Provider'!D175="Yes", 1, 0)</f>
        <v>0</v>
      </c>
      <c r="U175">
        <f>IF('Costs Paid By Provider'!E175="Yes", 1, 0)</f>
        <v>0</v>
      </c>
      <c r="V175">
        <f>IF('Costs Paid By Provider'!F175="Yes", 1, 0)</f>
        <v>0</v>
      </c>
      <c r="W175" s="7">
        <f>'Costs Paid By Provider'!G175</f>
        <v>0</v>
      </c>
      <c r="X175" s="7">
        <f>'Costs Paid By Provider'!H175</f>
        <v>0</v>
      </c>
      <c r="Y175">
        <f>'Costs Paid By Provider'!O175</f>
        <v>0</v>
      </c>
      <c r="Z175">
        <f t="shared" si="5"/>
        <v>0</v>
      </c>
    </row>
    <row r="176" spans="3:26" ht="15" x14ac:dyDescent="0.25">
      <c r="C176" s="72"/>
      <c r="D176" s="102"/>
      <c r="E176" s="102"/>
      <c r="F176" s="102"/>
      <c r="G176" s="73"/>
      <c r="H176" s="73"/>
      <c r="I176" s="73"/>
      <c r="J176" s="74"/>
      <c r="K176" s="77"/>
      <c r="N176" s="85">
        <f t="shared" si="6"/>
        <v>1</v>
      </c>
      <c r="O176" s="86">
        <f t="shared" si="7"/>
        <v>0</v>
      </c>
      <c r="R176" s="20" t="str">
        <f>'Filing Information'!$O$2</f>
        <v>_0</v>
      </c>
      <c r="S176" t="e">
        <f>VLOOKUP('Costs Paid By Provider'!C176,'Filing Information'!$B$47:$C$102,2,0)</f>
        <v>#N/A</v>
      </c>
      <c r="T176">
        <f>IF('Costs Paid By Provider'!D176="Yes", 1, 0)</f>
        <v>0</v>
      </c>
      <c r="U176">
        <f>IF('Costs Paid By Provider'!E176="Yes", 1, 0)</f>
        <v>0</v>
      </c>
      <c r="V176">
        <f>IF('Costs Paid By Provider'!F176="Yes", 1, 0)</f>
        <v>0</v>
      </c>
      <c r="W176" s="7">
        <f>'Costs Paid By Provider'!G176</f>
        <v>0</v>
      </c>
      <c r="X176" s="7">
        <f>'Costs Paid By Provider'!H176</f>
        <v>0</v>
      </c>
      <c r="Y176">
        <f>'Costs Paid By Provider'!O176</f>
        <v>0</v>
      </c>
      <c r="Z176">
        <f t="shared" si="5"/>
        <v>0</v>
      </c>
    </row>
    <row r="177" spans="3:26" ht="15" x14ac:dyDescent="0.25">
      <c r="C177" s="72"/>
      <c r="D177" s="102"/>
      <c r="E177" s="102"/>
      <c r="F177" s="102"/>
      <c r="G177" s="73"/>
      <c r="H177" s="73"/>
      <c r="I177" s="73"/>
      <c r="J177" s="74"/>
      <c r="K177" s="77"/>
      <c r="N177" s="85">
        <f t="shared" si="6"/>
        <v>1</v>
      </c>
      <c r="O177" s="86">
        <f t="shared" si="7"/>
        <v>0</v>
      </c>
      <c r="R177" s="20" t="str">
        <f>'Filing Information'!$O$2</f>
        <v>_0</v>
      </c>
      <c r="S177" t="e">
        <f>VLOOKUP('Costs Paid By Provider'!C177,'Filing Information'!$B$47:$C$102,2,0)</f>
        <v>#N/A</v>
      </c>
      <c r="T177">
        <f>IF('Costs Paid By Provider'!D177="Yes", 1, 0)</f>
        <v>0</v>
      </c>
      <c r="U177">
        <f>IF('Costs Paid By Provider'!E177="Yes", 1, 0)</f>
        <v>0</v>
      </c>
      <c r="V177">
        <f>IF('Costs Paid By Provider'!F177="Yes", 1, 0)</f>
        <v>0</v>
      </c>
      <c r="W177" s="7">
        <f>'Costs Paid By Provider'!G177</f>
        <v>0</v>
      </c>
      <c r="X177" s="7">
        <f>'Costs Paid By Provider'!H177</f>
        <v>0</v>
      </c>
      <c r="Y177">
        <f>'Costs Paid By Provider'!O177</f>
        <v>0</v>
      </c>
      <c r="Z177">
        <f t="shared" si="5"/>
        <v>0</v>
      </c>
    </row>
    <row r="178" spans="3:26" ht="15" x14ac:dyDescent="0.25">
      <c r="C178" s="72"/>
      <c r="D178" s="102"/>
      <c r="E178" s="102"/>
      <c r="F178" s="102"/>
      <c r="G178" s="73"/>
      <c r="H178" s="73"/>
      <c r="I178" s="73"/>
      <c r="J178" s="74"/>
      <c r="K178" s="77"/>
      <c r="N178" s="85">
        <f t="shared" si="6"/>
        <v>1</v>
      </c>
      <c r="O178" s="86">
        <f t="shared" si="7"/>
        <v>0</v>
      </c>
      <c r="R178" s="20" t="str">
        <f>'Filing Information'!$O$2</f>
        <v>_0</v>
      </c>
      <c r="S178" t="e">
        <f>VLOOKUP('Costs Paid By Provider'!C178,'Filing Information'!$B$47:$C$102,2,0)</f>
        <v>#N/A</v>
      </c>
      <c r="T178">
        <f>IF('Costs Paid By Provider'!D178="Yes", 1, 0)</f>
        <v>0</v>
      </c>
      <c r="U178">
        <f>IF('Costs Paid By Provider'!E178="Yes", 1, 0)</f>
        <v>0</v>
      </c>
      <c r="V178">
        <f>IF('Costs Paid By Provider'!F178="Yes", 1, 0)</f>
        <v>0</v>
      </c>
      <c r="W178" s="7">
        <f>'Costs Paid By Provider'!G178</f>
        <v>0</v>
      </c>
      <c r="X178" s="7">
        <f>'Costs Paid By Provider'!H178</f>
        <v>0</v>
      </c>
      <c r="Y178">
        <f>'Costs Paid By Provider'!O178</f>
        <v>0</v>
      </c>
      <c r="Z178">
        <f t="shared" si="5"/>
        <v>0</v>
      </c>
    </row>
    <row r="179" spans="3:26" ht="15" x14ac:dyDescent="0.25">
      <c r="C179" s="72"/>
      <c r="D179" s="102"/>
      <c r="E179" s="102"/>
      <c r="F179" s="102"/>
      <c r="G179" s="73"/>
      <c r="H179" s="73"/>
      <c r="I179" s="73"/>
      <c r="J179" s="74"/>
      <c r="K179" s="77"/>
      <c r="N179" s="85">
        <f t="shared" si="6"/>
        <v>1</v>
      </c>
      <c r="O179" s="86">
        <f t="shared" si="7"/>
        <v>0</v>
      </c>
      <c r="R179" s="20" t="str">
        <f>'Filing Information'!$O$2</f>
        <v>_0</v>
      </c>
      <c r="S179" t="e">
        <f>VLOOKUP('Costs Paid By Provider'!C179,'Filing Information'!$B$47:$C$102,2,0)</f>
        <v>#N/A</v>
      </c>
      <c r="T179">
        <f>IF('Costs Paid By Provider'!D179="Yes", 1, 0)</f>
        <v>0</v>
      </c>
      <c r="U179">
        <f>IF('Costs Paid By Provider'!E179="Yes", 1, 0)</f>
        <v>0</v>
      </c>
      <c r="V179">
        <f>IF('Costs Paid By Provider'!F179="Yes", 1, 0)</f>
        <v>0</v>
      </c>
      <c r="W179" s="7">
        <f>'Costs Paid By Provider'!G179</f>
        <v>0</v>
      </c>
      <c r="X179" s="7">
        <f>'Costs Paid By Provider'!H179</f>
        <v>0</v>
      </c>
      <c r="Y179">
        <f>'Costs Paid By Provider'!O179</f>
        <v>0</v>
      </c>
      <c r="Z179">
        <f t="shared" si="5"/>
        <v>0</v>
      </c>
    </row>
    <row r="180" spans="3:26" ht="15" x14ac:dyDescent="0.25">
      <c r="C180" s="72"/>
      <c r="D180" s="102"/>
      <c r="E180" s="102"/>
      <c r="F180" s="102"/>
      <c r="G180" s="73"/>
      <c r="H180" s="73"/>
      <c r="I180" s="73"/>
      <c r="J180" s="74"/>
      <c r="K180" s="77"/>
      <c r="N180" s="85">
        <f t="shared" si="6"/>
        <v>1</v>
      </c>
      <c r="O180" s="86">
        <f t="shared" si="7"/>
        <v>0</v>
      </c>
      <c r="R180" s="20" t="str">
        <f>'Filing Information'!$O$2</f>
        <v>_0</v>
      </c>
      <c r="S180" t="e">
        <f>VLOOKUP('Costs Paid By Provider'!C180,'Filing Information'!$B$47:$C$102,2,0)</f>
        <v>#N/A</v>
      </c>
      <c r="T180">
        <f>IF('Costs Paid By Provider'!D180="Yes", 1, 0)</f>
        <v>0</v>
      </c>
      <c r="U180">
        <f>IF('Costs Paid By Provider'!E180="Yes", 1, 0)</f>
        <v>0</v>
      </c>
      <c r="V180">
        <f>IF('Costs Paid By Provider'!F180="Yes", 1, 0)</f>
        <v>0</v>
      </c>
      <c r="W180" s="7">
        <f>'Costs Paid By Provider'!G180</f>
        <v>0</v>
      </c>
      <c r="X180" s="7">
        <f>'Costs Paid By Provider'!H180</f>
        <v>0</v>
      </c>
      <c r="Y180">
        <f>'Costs Paid By Provider'!O180</f>
        <v>0</v>
      </c>
      <c r="Z180">
        <f t="shared" si="5"/>
        <v>0</v>
      </c>
    </row>
    <row r="181" spans="3:26" ht="15" x14ac:dyDescent="0.25">
      <c r="C181" s="72"/>
      <c r="D181" s="102"/>
      <c r="E181" s="102"/>
      <c r="F181" s="102"/>
      <c r="G181" s="73"/>
      <c r="H181" s="73"/>
      <c r="I181" s="73"/>
      <c r="J181" s="74"/>
      <c r="K181" s="77"/>
      <c r="N181" s="85">
        <f t="shared" si="6"/>
        <v>1</v>
      </c>
      <c r="O181" s="86">
        <f t="shared" si="7"/>
        <v>0</v>
      </c>
      <c r="R181" s="20" t="str">
        <f>'Filing Information'!$O$2</f>
        <v>_0</v>
      </c>
      <c r="S181" t="e">
        <f>VLOOKUP('Costs Paid By Provider'!C181,'Filing Information'!$B$47:$C$102,2,0)</f>
        <v>#N/A</v>
      </c>
      <c r="T181">
        <f>IF('Costs Paid By Provider'!D181="Yes", 1, 0)</f>
        <v>0</v>
      </c>
      <c r="U181">
        <f>IF('Costs Paid By Provider'!E181="Yes", 1, 0)</f>
        <v>0</v>
      </c>
      <c r="V181">
        <f>IF('Costs Paid By Provider'!F181="Yes", 1, 0)</f>
        <v>0</v>
      </c>
      <c r="W181" s="7">
        <f>'Costs Paid By Provider'!G181</f>
        <v>0</v>
      </c>
      <c r="X181" s="7">
        <f>'Costs Paid By Provider'!H181</f>
        <v>0</v>
      </c>
      <c r="Y181">
        <f>'Costs Paid By Provider'!O181</f>
        <v>0</v>
      </c>
      <c r="Z181">
        <f t="shared" si="5"/>
        <v>0</v>
      </c>
    </row>
    <row r="182" spans="3:26" ht="15" x14ac:dyDescent="0.25">
      <c r="C182" s="72"/>
      <c r="D182" s="102"/>
      <c r="E182" s="102"/>
      <c r="F182" s="102"/>
      <c r="G182" s="73"/>
      <c r="H182" s="73"/>
      <c r="I182" s="73"/>
      <c r="J182" s="74"/>
      <c r="K182" s="77"/>
      <c r="N182" s="85">
        <f t="shared" si="6"/>
        <v>1</v>
      </c>
      <c r="O182" s="86">
        <f t="shared" si="7"/>
        <v>0</v>
      </c>
      <c r="R182" s="20" t="str">
        <f>'Filing Information'!$O$2</f>
        <v>_0</v>
      </c>
      <c r="S182" t="e">
        <f>VLOOKUP('Costs Paid By Provider'!C182,'Filing Information'!$B$47:$C$102,2,0)</f>
        <v>#N/A</v>
      </c>
      <c r="T182">
        <f>IF('Costs Paid By Provider'!D182="Yes", 1, 0)</f>
        <v>0</v>
      </c>
      <c r="U182">
        <f>IF('Costs Paid By Provider'!E182="Yes", 1, 0)</f>
        <v>0</v>
      </c>
      <c r="V182">
        <f>IF('Costs Paid By Provider'!F182="Yes", 1, 0)</f>
        <v>0</v>
      </c>
      <c r="W182" s="7">
        <f>'Costs Paid By Provider'!G182</f>
        <v>0</v>
      </c>
      <c r="X182" s="7">
        <f>'Costs Paid By Provider'!H182</f>
        <v>0</v>
      </c>
      <c r="Y182">
        <f>'Costs Paid By Provider'!O182</f>
        <v>0</v>
      </c>
      <c r="Z182">
        <f t="shared" si="5"/>
        <v>0</v>
      </c>
    </row>
    <row r="183" spans="3:26" ht="15" x14ac:dyDescent="0.25">
      <c r="C183" s="72"/>
      <c r="D183" s="102"/>
      <c r="E183" s="102"/>
      <c r="F183" s="102"/>
      <c r="G183" s="73"/>
      <c r="H183" s="73"/>
      <c r="I183" s="73"/>
      <c r="J183" s="74"/>
      <c r="K183" s="77"/>
      <c r="N183" s="85">
        <f t="shared" si="6"/>
        <v>1</v>
      </c>
      <c r="O183" s="86">
        <f t="shared" si="7"/>
        <v>0</v>
      </c>
      <c r="R183" s="20" t="str">
        <f>'Filing Information'!$O$2</f>
        <v>_0</v>
      </c>
      <c r="S183" t="e">
        <f>VLOOKUP('Costs Paid By Provider'!C183,'Filing Information'!$B$47:$C$102,2,0)</f>
        <v>#N/A</v>
      </c>
      <c r="T183">
        <f>IF('Costs Paid By Provider'!D183="Yes", 1, 0)</f>
        <v>0</v>
      </c>
      <c r="U183">
        <f>IF('Costs Paid By Provider'!E183="Yes", 1, 0)</f>
        <v>0</v>
      </c>
      <c r="V183">
        <f>IF('Costs Paid By Provider'!F183="Yes", 1, 0)</f>
        <v>0</v>
      </c>
      <c r="W183" s="7">
        <f>'Costs Paid By Provider'!G183</f>
        <v>0</v>
      </c>
      <c r="X183" s="7">
        <f>'Costs Paid By Provider'!H183</f>
        <v>0</v>
      </c>
      <c r="Y183">
        <f>'Costs Paid By Provider'!O183</f>
        <v>0</v>
      </c>
      <c r="Z183">
        <f t="shared" si="5"/>
        <v>0</v>
      </c>
    </row>
    <row r="184" spans="3:26" ht="15" x14ac:dyDescent="0.25">
      <c r="C184" s="72"/>
      <c r="D184" s="102"/>
      <c r="E184" s="102"/>
      <c r="F184" s="102"/>
      <c r="G184" s="73"/>
      <c r="H184" s="73"/>
      <c r="I184" s="73"/>
      <c r="J184" s="74"/>
      <c r="K184" s="77"/>
      <c r="N184" s="85">
        <f t="shared" si="6"/>
        <v>1</v>
      </c>
      <c r="O184" s="86">
        <f t="shared" si="7"/>
        <v>0</v>
      </c>
      <c r="R184" s="20" t="str">
        <f>'Filing Information'!$O$2</f>
        <v>_0</v>
      </c>
      <c r="S184" t="e">
        <f>VLOOKUP('Costs Paid By Provider'!C184,'Filing Information'!$B$47:$C$102,2,0)</f>
        <v>#N/A</v>
      </c>
      <c r="T184">
        <f>IF('Costs Paid By Provider'!D184="Yes", 1, 0)</f>
        <v>0</v>
      </c>
      <c r="U184">
        <f>IF('Costs Paid By Provider'!E184="Yes", 1, 0)</f>
        <v>0</v>
      </c>
      <c r="V184">
        <f>IF('Costs Paid By Provider'!F184="Yes", 1, 0)</f>
        <v>0</v>
      </c>
      <c r="W184" s="7">
        <f>'Costs Paid By Provider'!G184</f>
        <v>0</v>
      </c>
      <c r="X184" s="7">
        <f>'Costs Paid By Provider'!H184</f>
        <v>0</v>
      </c>
      <c r="Y184">
        <f>'Costs Paid By Provider'!O184</f>
        <v>0</v>
      </c>
      <c r="Z184">
        <f t="shared" si="5"/>
        <v>0</v>
      </c>
    </row>
    <row r="185" spans="3:26" ht="15" x14ac:dyDescent="0.25">
      <c r="C185" s="72"/>
      <c r="D185" s="102"/>
      <c r="E185" s="102"/>
      <c r="F185" s="102"/>
      <c r="G185" s="73"/>
      <c r="H185" s="73"/>
      <c r="I185" s="73"/>
      <c r="J185" s="74"/>
      <c r="K185" s="77"/>
      <c r="N185" s="85">
        <f t="shared" si="6"/>
        <v>1</v>
      </c>
      <c r="O185" s="86">
        <f t="shared" si="7"/>
        <v>0</v>
      </c>
      <c r="R185" s="20" t="str">
        <f>'Filing Information'!$O$2</f>
        <v>_0</v>
      </c>
      <c r="S185" t="e">
        <f>VLOOKUP('Costs Paid By Provider'!C185,'Filing Information'!$B$47:$C$102,2,0)</f>
        <v>#N/A</v>
      </c>
      <c r="T185">
        <f>IF('Costs Paid By Provider'!D185="Yes", 1, 0)</f>
        <v>0</v>
      </c>
      <c r="U185">
        <f>IF('Costs Paid By Provider'!E185="Yes", 1, 0)</f>
        <v>0</v>
      </c>
      <c r="V185">
        <f>IF('Costs Paid By Provider'!F185="Yes", 1, 0)</f>
        <v>0</v>
      </c>
      <c r="W185" s="7">
        <f>'Costs Paid By Provider'!G185</f>
        <v>0</v>
      </c>
      <c r="X185" s="7">
        <f>'Costs Paid By Provider'!H185</f>
        <v>0</v>
      </c>
      <c r="Y185">
        <f>'Costs Paid By Provider'!O185</f>
        <v>0</v>
      </c>
      <c r="Z185">
        <f t="shared" si="5"/>
        <v>0</v>
      </c>
    </row>
    <row r="186" spans="3:26" ht="15" x14ac:dyDescent="0.25">
      <c r="C186" s="72"/>
      <c r="D186" s="102"/>
      <c r="E186" s="102"/>
      <c r="F186" s="102"/>
      <c r="G186" s="73"/>
      <c r="H186" s="73"/>
      <c r="I186" s="73"/>
      <c r="J186" s="74"/>
      <c r="K186" s="77"/>
      <c r="N186" s="85">
        <f t="shared" si="6"/>
        <v>1</v>
      </c>
      <c r="O186" s="86">
        <f t="shared" si="7"/>
        <v>0</v>
      </c>
      <c r="R186" s="20" t="str">
        <f>'Filing Information'!$O$2</f>
        <v>_0</v>
      </c>
      <c r="S186" t="e">
        <f>VLOOKUP('Costs Paid By Provider'!C186,'Filing Information'!$B$47:$C$102,2,0)</f>
        <v>#N/A</v>
      </c>
      <c r="T186">
        <f>IF('Costs Paid By Provider'!D186="Yes", 1, 0)</f>
        <v>0</v>
      </c>
      <c r="U186">
        <f>IF('Costs Paid By Provider'!E186="Yes", 1, 0)</f>
        <v>0</v>
      </c>
      <c r="V186">
        <f>IF('Costs Paid By Provider'!F186="Yes", 1, 0)</f>
        <v>0</v>
      </c>
      <c r="W186" s="7">
        <f>'Costs Paid By Provider'!G186</f>
        <v>0</v>
      </c>
      <c r="X186" s="7">
        <f>'Costs Paid By Provider'!H186</f>
        <v>0</v>
      </c>
      <c r="Y186">
        <f>'Costs Paid By Provider'!O186</f>
        <v>0</v>
      </c>
      <c r="Z186">
        <f t="shared" si="5"/>
        <v>0</v>
      </c>
    </row>
    <row r="187" spans="3:26" ht="15" x14ac:dyDescent="0.25">
      <c r="C187" s="72"/>
      <c r="D187" s="102"/>
      <c r="E187" s="102"/>
      <c r="F187" s="102"/>
      <c r="G187" s="73"/>
      <c r="H187" s="73"/>
      <c r="I187" s="73"/>
      <c r="J187" s="74"/>
      <c r="K187" s="77"/>
      <c r="N187" s="85">
        <f t="shared" si="6"/>
        <v>1</v>
      </c>
      <c r="O187" s="86">
        <f t="shared" si="7"/>
        <v>0</v>
      </c>
      <c r="R187" s="20" t="str">
        <f>'Filing Information'!$O$2</f>
        <v>_0</v>
      </c>
      <c r="S187" t="e">
        <f>VLOOKUP('Costs Paid By Provider'!C187,'Filing Information'!$B$47:$C$102,2,0)</f>
        <v>#N/A</v>
      </c>
      <c r="T187">
        <f>IF('Costs Paid By Provider'!D187="Yes", 1, 0)</f>
        <v>0</v>
      </c>
      <c r="U187">
        <f>IF('Costs Paid By Provider'!E187="Yes", 1, 0)</f>
        <v>0</v>
      </c>
      <c r="V187">
        <f>IF('Costs Paid By Provider'!F187="Yes", 1, 0)</f>
        <v>0</v>
      </c>
      <c r="W187" s="7">
        <f>'Costs Paid By Provider'!G187</f>
        <v>0</v>
      </c>
      <c r="X187" s="7">
        <f>'Costs Paid By Provider'!H187</f>
        <v>0</v>
      </c>
      <c r="Y187">
        <f>'Costs Paid By Provider'!O187</f>
        <v>0</v>
      </c>
      <c r="Z187">
        <f t="shared" si="5"/>
        <v>0</v>
      </c>
    </row>
    <row r="188" spans="3:26" ht="15" x14ac:dyDescent="0.25">
      <c r="C188" s="72"/>
      <c r="D188" s="102"/>
      <c r="E188" s="102"/>
      <c r="F188" s="102"/>
      <c r="G188" s="73"/>
      <c r="H188" s="73"/>
      <c r="I188" s="73"/>
      <c r="J188" s="74"/>
      <c r="K188" s="77"/>
      <c r="N188" s="85">
        <f t="shared" si="6"/>
        <v>1</v>
      </c>
      <c r="O188" s="86">
        <f t="shared" si="7"/>
        <v>0</v>
      </c>
      <c r="R188" s="20" t="str">
        <f>'Filing Information'!$O$2</f>
        <v>_0</v>
      </c>
      <c r="S188" t="e">
        <f>VLOOKUP('Costs Paid By Provider'!C188,'Filing Information'!$B$47:$C$102,2,0)</f>
        <v>#N/A</v>
      </c>
      <c r="T188">
        <f>IF('Costs Paid By Provider'!D188="Yes", 1, 0)</f>
        <v>0</v>
      </c>
      <c r="U188">
        <f>IF('Costs Paid By Provider'!E188="Yes", 1, 0)</f>
        <v>0</v>
      </c>
      <c r="V188">
        <f>IF('Costs Paid By Provider'!F188="Yes", 1, 0)</f>
        <v>0</v>
      </c>
      <c r="W188" s="7">
        <f>'Costs Paid By Provider'!G188</f>
        <v>0</v>
      </c>
      <c r="X188" s="7">
        <f>'Costs Paid By Provider'!H188</f>
        <v>0</v>
      </c>
      <c r="Y188">
        <f>'Costs Paid By Provider'!O188</f>
        <v>0</v>
      </c>
      <c r="Z188">
        <f t="shared" si="5"/>
        <v>0</v>
      </c>
    </row>
    <row r="189" spans="3:26" ht="15" x14ac:dyDescent="0.25">
      <c r="C189" s="72"/>
      <c r="D189" s="102"/>
      <c r="E189" s="102"/>
      <c r="F189" s="102"/>
      <c r="G189" s="73"/>
      <c r="H189" s="73"/>
      <c r="I189" s="73"/>
      <c r="J189" s="74"/>
      <c r="K189" s="77"/>
      <c r="N189" s="85">
        <f t="shared" si="6"/>
        <v>1</v>
      </c>
      <c r="O189" s="86">
        <f t="shared" si="7"/>
        <v>0</v>
      </c>
      <c r="R189" s="20" t="str">
        <f>'Filing Information'!$O$2</f>
        <v>_0</v>
      </c>
      <c r="S189" t="e">
        <f>VLOOKUP('Costs Paid By Provider'!C189,'Filing Information'!$B$47:$C$102,2,0)</f>
        <v>#N/A</v>
      </c>
      <c r="T189">
        <f>IF('Costs Paid By Provider'!D189="Yes", 1, 0)</f>
        <v>0</v>
      </c>
      <c r="U189">
        <f>IF('Costs Paid By Provider'!E189="Yes", 1, 0)</f>
        <v>0</v>
      </c>
      <c r="V189">
        <f>IF('Costs Paid By Provider'!F189="Yes", 1, 0)</f>
        <v>0</v>
      </c>
      <c r="W189" s="7">
        <f>'Costs Paid By Provider'!G189</f>
        <v>0</v>
      </c>
      <c r="X189" s="7">
        <f>'Costs Paid By Provider'!H189</f>
        <v>0</v>
      </c>
      <c r="Y189">
        <f>'Costs Paid By Provider'!O189</f>
        <v>0</v>
      </c>
      <c r="Z189">
        <f t="shared" si="5"/>
        <v>0</v>
      </c>
    </row>
    <row r="190" spans="3:26" ht="15" x14ac:dyDescent="0.25">
      <c r="C190" s="72"/>
      <c r="D190" s="102"/>
      <c r="E190" s="102"/>
      <c r="F190" s="102"/>
      <c r="G190" s="73"/>
      <c r="H190" s="73"/>
      <c r="I190" s="73"/>
      <c r="J190" s="74"/>
      <c r="K190" s="77"/>
      <c r="N190" s="85">
        <f t="shared" si="6"/>
        <v>1</v>
      </c>
      <c r="O190" s="86">
        <f t="shared" si="7"/>
        <v>0</v>
      </c>
      <c r="R190" s="20" t="str">
        <f>'Filing Information'!$O$2</f>
        <v>_0</v>
      </c>
      <c r="S190" t="e">
        <f>VLOOKUP('Costs Paid By Provider'!C190,'Filing Information'!$B$47:$C$102,2,0)</f>
        <v>#N/A</v>
      </c>
      <c r="T190">
        <f>IF('Costs Paid By Provider'!D190="Yes", 1, 0)</f>
        <v>0</v>
      </c>
      <c r="U190">
        <f>IF('Costs Paid By Provider'!E190="Yes", 1, 0)</f>
        <v>0</v>
      </c>
      <c r="V190">
        <f>IF('Costs Paid By Provider'!F190="Yes", 1, 0)</f>
        <v>0</v>
      </c>
      <c r="W190" s="7">
        <f>'Costs Paid By Provider'!G190</f>
        <v>0</v>
      </c>
      <c r="X190" s="7">
        <f>'Costs Paid By Provider'!H190</f>
        <v>0</v>
      </c>
      <c r="Y190">
        <f>'Costs Paid By Provider'!O190</f>
        <v>0</v>
      </c>
      <c r="Z190">
        <f t="shared" si="5"/>
        <v>0</v>
      </c>
    </row>
    <row r="191" spans="3:26" ht="15" x14ac:dyDescent="0.25">
      <c r="C191" s="72"/>
      <c r="D191" s="102"/>
      <c r="E191" s="102"/>
      <c r="F191" s="102"/>
      <c r="G191" s="73"/>
      <c r="H191" s="73"/>
      <c r="I191" s="73"/>
      <c r="J191" s="74"/>
      <c r="K191" s="77"/>
      <c r="N191" s="85">
        <f t="shared" si="6"/>
        <v>1</v>
      </c>
      <c r="O191" s="86">
        <f t="shared" si="7"/>
        <v>0</v>
      </c>
      <c r="R191" s="20" t="str">
        <f>'Filing Information'!$O$2</f>
        <v>_0</v>
      </c>
      <c r="S191" t="e">
        <f>VLOOKUP('Costs Paid By Provider'!C191,'Filing Information'!$B$47:$C$102,2,0)</f>
        <v>#N/A</v>
      </c>
      <c r="T191">
        <f>IF('Costs Paid By Provider'!D191="Yes", 1, 0)</f>
        <v>0</v>
      </c>
      <c r="U191">
        <f>IF('Costs Paid By Provider'!E191="Yes", 1, 0)</f>
        <v>0</v>
      </c>
      <c r="V191">
        <f>IF('Costs Paid By Provider'!F191="Yes", 1, 0)</f>
        <v>0</v>
      </c>
      <c r="W191" s="7">
        <f>'Costs Paid By Provider'!G191</f>
        <v>0</v>
      </c>
      <c r="X191" s="7">
        <f>'Costs Paid By Provider'!H191</f>
        <v>0</v>
      </c>
      <c r="Y191">
        <f>'Costs Paid By Provider'!O191</f>
        <v>0</v>
      </c>
      <c r="Z191">
        <f t="shared" si="5"/>
        <v>0</v>
      </c>
    </row>
    <row r="192" spans="3:26" ht="15" x14ac:dyDescent="0.25">
      <c r="C192" s="72"/>
      <c r="D192" s="102"/>
      <c r="E192" s="102"/>
      <c r="F192" s="102"/>
      <c r="G192" s="73"/>
      <c r="H192" s="73"/>
      <c r="I192" s="73"/>
      <c r="J192" s="74"/>
      <c r="K192" s="77"/>
      <c r="N192" s="85">
        <f t="shared" si="6"/>
        <v>1</v>
      </c>
      <c r="O192" s="86">
        <f t="shared" si="7"/>
        <v>0</v>
      </c>
      <c r="R192" s="20" t="str">
        <f>'Filing Information'!$O$2</f>
        <v>_0</v>
      </c>
      <c r="S192" t="e">
        <f>VLOOKUP('Costs Paid By Provider'!C192,'Filing Information'!$B$47:$C$102,2,0)</f>
        <v>#N/A</v>
      </c>
      <c r="T192">
        <f>IF('Costs Paid By Provider'!D192="Yes", 1, 0)</f>
        <v>0</v>
      </c>
      <c r="U192">
        <f>IF('Costs Paid By Provider'!E192="Yes", 1, 0)</f>
        <v>0</v>
      </c>
      <c r="V192">
        <f>IF('Costs Paid By Provider'!F192="Yes", 1, 0)</f>
        <v>0</v>
      </c>
      <c r="W192" s="7">
        <f>'Costs Paid By Provider'!G192</f>
        <v>0</v>
      </c>
      <c r="X192" s="7">
        <f>'Costs Paid By Provider'!H192</f>
        <v>0</v>
      </c>
      <c r="Y192">
        <f>'Costs Paid By Provider'!O192</f>
        <v>0</v>
      </c>
      <c r="Z192">
        <f t="shared" si="5"/>
        <v>0</v>
      </c>
    </row>
    <row r="193" spans="3:26" ht="15" x14ac:dyDescent="0.25">
      <c r="C193" s="72"/>
      <c r="D193" s="102"/>
      <c r="E193" s="102"/>
      <c r="F193" s="102"/>
      <c r="G193" s="73"/>
      <c r="H193" s="73"/>
      <c r="I193" s="73"/>
      <c r="J193" s="74"/>
      <c r="K193" s="77"/>
      <c r="N193" s="85">
        <f t="shared" si="6"/>
        <v>1</v>
      </c>
      <c r="O193" s="86">
        <f t="shared" si="7"/>
        <v>0</v>
      </c>
      <c r="R193" s="20" t="str">
        <f>'Filing Information'!$O$2</f>
        <v>_0</v>
      </c>
      <c r="S193" t="e">
        <f>VLOOKUP('Costs Paid By Provider'!C193,'Filing Information'!$B$47:$C$102,2,0)</f>
        <v>#N/A</v>
      </c>
      <c r="T193">
        <f>IF('Costs Paid By Provider'!D193="Yes", 1, 0)</f>
        <v>0</v>
      </c>
      <c r="U193">
        <f>IF('Costs Paid By Provider'!E193="Yes", 1, 0)</f>
        <v>0</v>
      </c>
      <c r="V193">
        <f>IF('Costs Paid By Provider'!F193="Yes", 1, 0)</f>
        <v>0</v>
      </c>
      <c r="W193" s="7">
        <f>'Costs Paid By Provider'!G193</f>
        <v>0</v>
      </c>
      <c r="X193" s="7">
        <f>'Costs Paid By Provider'!H193</f>
        <v>0</v>
      </c>
      <c r="Y193">
        <f>'Costs Paid By Provider'!O193</f>
        <v>0</v>
      </c>
      <c r="Z193">
        <f t="shared" si="5"/>
        <v>0</v>
      </c>
    </row>
    <row r="194" spans="3:26" ht="15" x14ac:dyDescent="0.25">
      <c r="C194" s="72"/>
      <c r="D194" s="102"/>
      <c r="E194" s="102"/>
      <c r="F194" s="102"/>
      <c r="G194" s="73"/>
      <c r="H194" s="73"/>
      <c r="I194" s="73"/>
      <c r="J194" s="74"/>
      <c r="K194" s="77"/>
      <c r="N194" s="85">
        <f t="shared" si="6"/>
        <v>1</v>
      </c>
      <c r="O194" s="86">
        <f t="shared" si="7"/>
        <v>0</v>
      </c>
      <c r="R194" s="20" t="str">
        <f>'Filing Information'!$O$2</f>
        <v>_0</v>
      </c>
      <c r="S194" t="e">
        <f>VLOOKUP('Costs Paid By Provider'!C194,'Filing Information'!$B$47:$C$102,2,0)</f>
        <v>#N/A</v>
      </c>
      <c r="T194">
        <f>IF('Costs Paid By Provider'!D194="Yes", 1, 0)</f>
        <v>0</v>
      </c>
      <c r="U194">
        <f>IF('Costs Paid By Provider'!E194="Yes", 1, 0)</f>
        <v>0</v>
      </c>
      <c r="V194">
        <f>IF('Costs Paid By Provider'!F194="Yes", 1, 0)</f>
        <v>0</v>
      </c>
      <c r="W194" s="7">
        <f>'Costs Paid By Provider'!G194</f>
        <v>0</v>
      </c>
      <c r="X194" s="7">
        <f>'Costs Paid By Provider'!H194</f>
        <v>0</v>
      </c>
      <c r="Y194">
        <f>'Costs Paid By Provider'!O194</f>
        <v>0</v>
      </c>
      <c r="Z194">
        <f t="shared" ref="Z194:Z204" si="8">K194</f>
        <v>0</v>
      </c>
    </row>
    <row r="195" spans="3:26" ht="15" x14ac:dyDescent="0.25">
      <c r="C195" s="72"/>
      <c r="D195" s="102"/>
      <c r="E195" s="102"/>
      <c r="F195" s="102"/>
      <c r="G195" s="73"/>
      <c r="H195" s="73"/>
      <c r="I195" s="73"/>
      <c r="J195" s="74"/>
      <c r="K195" s="77"/>
      <c r="N195" s="85">
        <f t="shared" si="6"/>
        <v>1</v>
      </c>
      <c r="O195" s="86">
        <f t="shared" si="7"/>
        <v>0</v>
      </c>
      <c r="R195" s="20" t="str">
        <f>'Filing Information'!$O$2</f>
        <v>_0</v>
      </c>
      <c r="S195" t="e">
        <f>VLOOKUP('Costs Paid By Provider'!C195,'Filing Information'!$B$47:$C$102,2,0)</f>
        <v>#N/A</v>
      </c>
      <c r="T195">
        <f>IF('Costs Paid By Provider'!D195="Yes", 1, 0)</f>
        <v>0</v>
      </c>
      <c r="U195">
        <f>IF('Costs Paid By Provider'!E195="Yes", 1, 0)</f>
        <v>0</v>
      </c>
      <c r="V195">
        <f>IF('Costs Paid By Provider'!F195="Yes", 1, 0)</f>
        <v>0</v>
      </c>
      <c r="W195" s="7">
        <f>'Costs Paid By Provider'!G195</f>
        <v>0</v>
      </c>
      <c r="X195" s="7">
        <f>'Costs Paid By Provider'!H195</f>
        <v>0</v>
      </c>
      <c r="Y195">
        <f>'Costs Paid By Provider'!O195</f>
        <v>0</v>
      </c>
      <c r="Z195">
        <f t="shared" si="8"/>
        <v>0</v>
      </c>
    </row>
    <row r="196" spans="3:26" ht="15" x14ac:dyDescent="0.25">
      <c r="C196" s="72"/>
      <c r="D196" s="102"/>
      <c r="E196" s="102"/>
      <c r="F196" s="102"/>
      <c r="G196" s="73"/>
      <c r="H196" s="73"/>
      <c r="I196" s="73"/>
      <c r="J196" s="74"/>
      <c r="K196" s="77"/>
      <c r="N196" s="85">
        <f t="shared" si="6"/>
        <v>1</v>
      </c>
      <c r="O196" s="86">
        <f t="shared" si="7"/>
        <v>0</v>
      </c>
      <c r="R196" s="20" t="str">
        <f>'Filing Information'!$O$2</f>
        <v>_0</v>
      </c>
      <c r="S196" t="e">
        <f>VLOOKUP('Costs Paid By Provider'!C196,'Filing Information'!$B$47:$C$102,2,0)</f>
        <v>#N/A</v>
      </c>
      <c r="T196">
        <f>IF('Costs Paid By Provider'!D196="Yes", 1, 0)</f>
        <v>0</v>
      </c>
      <c r="U196">
        <f>IF('Costs Paid By Provider'!E196="Yes", 1, 0)</f>
        <v>0</v>
      </c>
      <c r="V196">
        <f>IF('Costs Paid By Provider'!F196="Yes", 1, 0)</f>
        <v>0</v>
      </c>
      <c r="W196" s="7">
        <f>'Costs Paid By Provider'!G196</f>
        <v>0</v>
      </c>
      <c r="X196" s="7">
        <f>'Costs Paid By Provider'!H196</f>
        <v>0</v>
      </c>
      <c r="Y196">
        <f>'Costs Paid By Provider'!O196</f>
        <v>0</v>
      </c>
      <c r="Z196">
        <f t="shared" si="8"/>
        <v>0</v>
      </c>
    </row>
    <row r="197" spans="3:26" ht="15" x14ac:dyDescent="0.25">
      <c r="C197" s="72"/>
      <c r="D197" s="102"/>
      <c r="E197" s="102"/>
      <c r="F197" s="102"/>
      <c r="G197" s="73"/>
      <c r="H197" s="73"/>
      <c r="I197" s="73"/>
      <c r="J197" s="74"/>
      <c r="K197" s="77"/>
      <c r="N197" s="85">
        <f t="shared" si="6"/>
        <v>1</v>
      </c>
      <c r="O197" s="86">
        <f t="shared" si="7"/>
        <v>0</v>
      </c>
      <c r="R197" s="20" t="str">
        <f>'Filing Information'!$O$2</f>
        <v>_0</v>
      </c>
      <c r="S197" t="e">
        <f>VLOOKUP('Costs Paid By Provider'!C197,'Filing Information'!$B$47:$C$102,2,0)</f>
        <v>#N/A</v>
      </c>
      <c r="T197">
        <f>IF('Costs Paid By Provider'!D197="Yes", 1, 0)</f>
        <v>0</v>
      </c>
      <c r="U197">
        <f>IF('Costs Paid By Provider'!E197="Yes", 1, 0)</f>
        <v>0</v>
      </c>
      <c r="V197">
        <f>IF('Costs Paid By Provider'!F197="Yes", 1, 0)</f>
        <v>0</v>
      </c>
      <c r="W197" s="7">
        <f>'Costs Paid By Provider'!G197</f>
        <v>0</v>
      </c>
      <c r="X197" s="7">
        <f>'Costs Paid By Provider'!H197</f>
        <v>0</v>
      </c>
      <c r="Y197">
        <f>'Costs Paid By Provider'!O197</f>
        <v>0</v>
      </c>
      <c r="Z197">
        <f t="shared" si="8"/>
        <v>0</v>
      </c>
    </row>
    <row r="198" spans="3:26" ht="15" x14ac:dyDescent="0.25">
      <c r="C198" s="72"/>
      <c r="D198" s="102"/>
      <c r="E198" s="102"/>
      <c r="F198" s="102"/>
      <c r="G198" s="73"/>
      <c r="H198" s="73"/>
      <c r="I198" s="73"/>
      <c r="J198" s="74"/>
      <c r="K198" s="77"/>
      <c r="N198" s="85">
        <f t="shared" si="6"/>
        <v>1</v>
      </c>
      <c r="O198" s="86">
        <f t="shared" si="7"/>
        <v>0</v>
      </c>
      <c r="R198" s="20" t="str">
        <f>'Filing Information'!$O$2</f>
        <v>_0</v>
      </c>
      <c r="S198" t="e">
        <f>VLOOKUP('Costs Paid By Provider'!C198,'Filing Information'!$B$47:$C$102,2,0)</f>
        <v>#N/A</v>
      </c>
      <c r="T198">
        <f>IF('Costs Paid By Provider'!D198="Yes", 1, 0)</f>
        <v>0</v>
      </c>
      <c r="U198">
        <f>IF('Costs Paid By Provider'!E198="Yes", 1, 0)</f>
        <v>0</v>
      </c>
      <c r="V198">
        <f>IF('Costs Paid By Provider'!F198="Yes", 1, 0)</f>
        <v>0</v>
      </c>
      <c r="W198" s="7">
        <f>'Costs Paid By Provider'!G198</f>
        <v>0</v>
      </c>
      <c r="X198" s="7">
        <f>'Costs Paid By Provider'!H198</f>
        <v>0</v>
      </c>
      <c r="Y198">
        <f>'Costs Paid By Provider'!O198</f>
        <v>0</v>
      </c>
      <c r="Z198">
        <f t="shared" si="8"/>
        <v>0</v>
      </c>
    </row>
    <row r="199" spans="3:26" ht="15" x14ac:dyDescent="0.25">
      <c r="C199" s="72"/>
      <c r="D199" s="102"/>
      <c r="E199" s="102"/>
      <c r="F199" s="102"/>
      <c r="G199" s="73"/>
      <c r="H199" s="73"/>
      <c r="I199" s="73"/>
      <c r="J199" s="74"/>
      <c r="K199" s="77"/>
      <c r="N199" s="85">
        <f t="shared" si="6"/>
        <v>1</v>
      </c>
      <c r="O199" s="86">
        <f t="shared" si="7"/>
        <v>0</v>
      </c>
      <c r="R199" s="20" t="str">
        <f>'Filing Information'!$O$2</f>
        <v>_0</v>
      </c>
      <c r="S199" t="e">
        <f>VLOOKUP('Costs Paid By Provider'!C199,'Filing Information'!$B$47:$C$102,2,0)</f>
        <v>#N/A</v>
      </c>
      <c r="T199">
        <f>IF('Costs Paid By Provider'!D199="Yes", 1, 0)</f>
        <v>0</v>
      </c>
      <c r="U199">
        <f>IF('Costs Paid By Provider'!E199="Yes", 1, 0)</f>
        <v>0</v>
      </c>
      <c r="V199">
        <f>IF('Costs Paid By Provider'!F199="Yes", 1, 0)</f>
        <v>0</v>
      </c>
      <c r="W199" s="7">
        <f>'Costs Paid By Provider'!G199</f>
        <v>0</v>
      </c>
      <c r="X199" s="7">
        <f>'Costs Paid By Provider'!H199</f>
        <v>0</v>
      </c>
      <c r="Y199">
        <f>'Costs Paid By Provider'!O199</f>
        <v>0</v>
      </c>
      <c r="Z199">
        <f t="shared" si="8"/>
        <v>0</v>
      </c>
    </row>
    <row r="200" spans="3:26" ht="15" x14ac:dyDescent="0.25">
      <c r="C200" s="72"/>
      <c r="D200" s="102"/>
      <c r="E200" s="102"/>
      <c r="F200" s="102"/>
      <c r="G200" s="73"/>
      <c r="H200" s="73"/>
      <c r="I200" s="73"/>
      <c r="J200" s="74"/>
      <c r="K200" s="77"/>
      <c r="N200" s="85">
        <f t="shared" si="6"/>
        <v>1</v>
      </c>
      <c r="O200" s="86">
        <f t="shared" si="7"/>
        <v>0</v>
      </c>
      <c r="R200" s="20" t="str">
        <f>'Filing Information'!$O$2</f>
        <v>_0</v>
      </c>
      <c r="S200" t="e">
        <f>VLOOKUP('Costs Paid By Provider'!C200,'Filing Information'!$B$47:$C$102,2,0)</f>
        <v>#N/A</v>
      </c>
      <c r="T200">
        <f>IF('Costs Paid By Provider'!D200="Yes", 1, 0)</f>
        <v>0</v>
      </c>
      <c r="U200">
        <f>IF('Costs Paid By Provider'!E200="Yes", 1, 0)</f>
        <v>0</v>
      </c>
      <c r="V200">
        <f>IF('Costs Paid By Provider'!F200="Yes", 1, 0)</f>
        <v>0</v>
      </c>
      <c r="W200" s="7">
        <f>'Costs Paid By Provider'!G200</f>
        <v>0</v>
      </c>
      <c r="X200" s="7">
        <f>'Costs Paid By Provider'!H200</f>
        <v>0</v>
      </c>
      <c r="Y200">
        <f>'Costs Paid By Provider'!O200</f>
        <v>0</v>
      </c>
      <c r="Z200">
        <f t="shared" si="8"/>
        <v>0</v>
      </c>
    </row>
    <row r="201" spans="3:26" ht="15" x14ac:dyDescent="0.25">
      <c r="C201" s="72"/>
      <c r="D201" s="102"/>
      <c r="E201" s="102"/>
      <c r="F201" s="102"/>
      <c r="G201" s="73"/>
      <c r="H201" s="73"/>
      <c r="I201" s="73"/>
      <c r="J201" s="74"/>
      <c r="K201" s="77"/>
      <c r="N201" s="85">
        <f t="shared" si="6"/>
        <v>1</v>
      </c>
      <c r="O201" s="86">
        <f t="shared" si="7"/>
        <v>0</v>
      </c>
      <c r="R201" s="20" t="str">
        <f>'Filing Information'!$O$2</f>
        <v>_0</v>
      </c>
      <c r="S201" t="e">
        <f>VLOOKUP('Costs Paid By Provider'!C201,'Filing Information'!$B$47:$C$102,2,0)</f>
        <v>#N/A</v>
      </c>
      <c r="T201">
        <f>IF('Costs Paid By Provider'!D201="Yes", 1, 0)</f>
        <v>0</v>
      </c>
      <c r="U201">
        <f>IF('Costs Paid By Provider'!E201="Yes", 1, 0)</f>
        <v>0</v>
      </c>
      <c r="V201">
        <f>IF('Costs Paid By Provider'!F201="Yes", 1, 0)</f>
        <v>0</v>
      </c>
      <c r="W201" s="7">
        <f>'Costs Paid By Provider'!G201</f>
        <v>0</v>
      </c>
      <c r="X201" s="7">
        <f>'Costs Paid By Provider'!H201</f>
        <v>0</v>
      </c>
      <c r="Y201">
        <f>'Costs Paid By Provider'!O201</f>
        <v>0</v>
      </c>
      <c r="Z201">
        <f t="shared" si="8"/>
        <v>0</v>
      </c>
    </row>
    <row r="202" spans="3:26" ht="15" x14ac:dyDescent="0.25">
      <c r="C202" s="72"/>
      <c r="D202" s="102"/>
      <c r="E202" s="102"/>
      <c r="F202" s="102"/>
      <c r="G202" s="73"/>
      <c r="H202" s="73"/>
      <c r="I202" s="73"/>
      <c r="J202" s="74"/>
      <c r="K202" s="77"/>
      <c r="N202" s="85">
        <f t="shared" si="6"/>
        <v>1</v>
      </c>
      <c r="O202" s="86">
        <f t="shared" si="7"/>
        <v>0</v>
      </c>
      <c r="R202" s="20" t="str">
        <f>'Filing Information'!$O$2</f>
        <v>_0</v>
      </c>
      <c r="S202" t="e">
        <f>VLOOKUP('Costs Paid By Provider'!C202,'Filing Information'!$B$47:$C$102,2,0)</f>
        <v>#N/A</v>
      </c>
      <c r="T202">
        <f>IF('Costs Paid By Provider'!D202="Yes", 1, 0)</f>
        <v>0</v>
      </c>
      <c r="U202">
        <f>IF('Costs Paid By Provider'!E202="Yes", 1, 0)</f>
        <v>0</v>
      </c>
      <c r="V202">
        <f>IF('Costs Paid By Provider'!F202="Yes", 1, 0)</f>
        <v>0</v>
      </c>
      <c r="W202" s="7">
        <f>'Costs Paid By Provider'!G202</f>
        <v>0</v>
      </c>
      <c r="X202" s="7">
        <f>'Costs Paid By Provider'!H202</f>
        <v>0</v>
      </c>
      <c r="Y202">
        <f>'Costs Paid By Provider'!O202</f>
        <v>0</v>
      </c>
      <c r="Z202">
        <f t="shared" si="8"/>
        <v>0</v>
      </c>
    </row>
    <row r="203" spans="3:26" ht="15" x14ac:dyDescent="0.25">
      <c r="C203" s="72"/>
      <c r="D203" s="102"/>
      <c r="E203" s="102"/>
      <c r="F203" s="102"/>
      <c r="G203" s="73"/>
      <c r="H203" s="73"/>
      <c r="I203" s="73"/>
      <c r="J203" s="74"/>
      <c r="K203" s="77"/>
      <c r="N203" s="85">
        <f t="shared" si="6"/>
        <v>1</v>
      </c>
      <c r="O203" s="86">
        <f t="shared" si="7"/>
        <v>0</v>
      </c>
      <c r="R203" s="20" t="str">
        <f>'Filing Information'!$O$2</f>
        <v>_0</v>
      </c>
      <c r="S203" t="e">
        <f>VLOOKUP('Costs Paid By Provider'!C203,'Filing Information'!$B$47:$C$102,2,0)</f>
        <v>#N/A</v>
      </c>
      <c r="T203">
        <f>IF('Costs Paid By Provider'!D203="Yes", 1, 0)</f>
        <v>0</v>
      </c>
      <c r="U203">
        <f>IF('Costs Paid By Provider'!E203="Yes", 1, 0)</f>
        <v>0</v>
      </c>
      <c r="V203">
        <f>IF('Costs Paid By Provider'!F203="Yes", 1, 0)</f>
        <v>0</v>
      </c>
      <c r="W203" s="7">
        <f>'Costs Paid By Provider'!G203</f>
        <v>0</v>
      </c>
      <c r="X203" s="7">
        <f>'Costs Paid By Provider'!H203</f>
        <v>0</v>
      </c>
      <c r="Y203">
        <f>'Costs Paid By Provider'!O203</f>
        <v>0</v>
      </c>
      <c r="Z203">
        <f t="shared" si="8"/>
        <v>0</v>
      </c>
    </row>
    <row r="204" spans="3:26" ht="15" x14ac:dyDescent="0.25">
      <c r="C204" s="72"/>
      <c r="D204" s="102"/>
      <c r="E204" s="102"/>
      <c r="F204" s="102"/>
      <c r="G204" s="73"/>
      <c r="H204" s="73"/>
      <c r="I204" s="73"/>
      <c r="J204" s="74"/>
      <c r="K204" s="77"/>
      <c r="N204" s="85">
        <f t="shared" si="6"/>
        <v>1</v>
      </c>
      <c r="O204" s="86">
        <f t="shared" si="7"/>
        <v>0</v>
      </c>
      <c r="R204" s="20" t="str">
        <f>'Filing Information'!$O$2</f>
        <v>_0</v>
      </c>
      <c r="S204" t="e">
        <f>VLOOKUP('Costs Paid By Provider'!C204,'Filing Information'!$B$47:$C$102,2,0)</f>
        <v>#N/A</v>
      </c>
      <c r="T204">
        <f>IF('Costs Paid By Provider'!D204="Yes", 1, 0)</f>
        <v>0</v>
      </c>
      <c r="U204">
        <f>IF('Costs Paid By Provider'!E204="Yes", 1, 0)</f>
        <v>0</v>
      </c>
      <c r="V204">
        <f>IF('Costs Paid By Provider'!F204="Yes", 1, 0)</f>
        <v>0</v>
      </c>
      <c r="W204" s="7">
        <f>'Costs Paid By Provider'!G204</f>
        <v>0</v>
      </c>
      <c r="X204" s="7">
        <f>'Costs Paid By Provider'!H204</f>
        <v>0</v>
      </c>
      <c r="Y204">
        <f>'Costs Paid By Provider'!O204</f>
        <v>0</v>
      </c>
      <c r="Z204">
        <f t="shared" si="8"/>
        <v>0</v>
      </c>
    </row>
    <row r="205" spans="3:26" ht="15" x14ac:dyDescent="0.25">
      <c r="C205" s="72"/>
      <c r="D205" s="102"/>
      <c r="E205" s="102"/>
      <c r="F205" s="102"/>
      <c r="G205" s="73"/>
      <c r="H205" s="73"/>
      <c r="I205" s="73"/>
      <c r="J205" s="74"/>
      <c r="K205" s="77"/>
      <c r="N205" s="85">
        <f t="shared" si="6"/>
        <v>1</v>
      </c>
      <c r="O205" s="86">
        <f t="shared" si="7"/>
        <v>0</v>
      </c>
      <c r="R205" s="20"/>
      <c r="S205"/>
      <c r="T205"/>
      <c r="U205"/>
      <c r="V205"/>
      <c r="W205" s="7"/>
      <c r="X205" s="7"/>
      <c r="Y205"/>
      <c r="Z205"/>
    </row>
    <row r="206" spans="3:26" ht="15" x14ac:dyDescent="0.25">
      <c r="C206" s="15"/>
      <c r="D206" s="21"/>
      <c r="E206" s="21"/>
      <c r="F206" s="21"/>
      <c r="G206" s="15"/>
      <c r="H206" s="15"/>
      <c r="I206" s="15"/>
      <c r="J206" s="16"/>
      <c r="K206" s="15"/>
      <c r="R206" s="20"/>
      <c r="S206"/>
      <c r="T206"/>
      <c r="U206"/>
      <c r="V206"/>
      <c r="W206" s="7"/>
      <c r="X206" s="7"/>
      <c r="Y206"/>
      <c r="Z206"/>
    </row>
  </sheetData>
  <sheetProtection algorithmName="SHA-512" hashValue="nHlJx1/IzQ5fYhQPCbqSJprun0YHn9Yuc6aeFa58LDw4MS+xdXwZMce55l5YRmfvSZNMfMLqYd6EVj+tiGqv9Q==" saltValue="M7Qj0yFUZ/ChIknp3E1qcQ==" spinCount="100000" sheet="1" selectLockedCells="1"/>
  <mergeCells count="10">
    <mergeCell ref="C1:I1"/>
    <mergeCell ref="J1:M1"/>
    <mergeCell ref="K62:K63"/>
    <mergeCell ref="C3:K4"/>
    <mergeCell ref="C62:C63"/>
    <mergeCell ref="D62:F62"/>
    <mergeCell ref="G62:G63"/>
    <mergeCell ref="H62:H63"/>
    <mergeCell ref="I62:I63"/>
    <mergeCell ref="J62:J63"/>
  </mergeCells>
  <dataValidations count="4">
    <dataValidation type="list" allowBlank="1" showInputMessage="1" showErrorMessage="1" sqref="D64:F205" xr:uid="{1396714D-8CA3-4292-9B3F-CF4FC2DEAD6F}">
      <formula1>$P$2:$P$3</formula1>
    </dataValidation>
    <dataValidation type="list" allowBlank="1" showInputMessage="1" showErrorMessage="1" sqref="I64:I205" xr:uid="{9FB892BE-3564-4525-845A-2CD1F64B1455}">
      <formula1>$O$2:$O$3</formula1>
    </dataValidation>
    <dataValidation type="date" allowBlank="1" showInputMessage="1" showErrorMessage="1" sqref="G64:H205" xr:uid="{563A0756-1E7E-4AF9-BBF1-328089387D51}">
      <formula1>36526</formula1>
      <formula2>73415</formula2>
    </dataValidation>
    <dataValidation type="decimal" operator="greaterThanOrEqual" allowBlank="1" showInputMessage="1" showErrorMessage="1" sqref="J64:J205" xr:uid="{816F883D-5C2B-4246-B248-CE1E3A90D61B}">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5F5C4E9-A81E-4762-9650-FFF0376F9FF1}">
          <x14:formula1>
            <xm:f>'Filing Information'!$B$47:$B$102</xm:f>
          </x14:formula1>
          <xm:sqref>C64:C205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DC907FF5DE5E428BF83BBA5C43F8F4" ma:contentTypeVersion="12" ma:contentTypeDescription="Create a new document." ma:contentTypeScope="" ma:versionID="6bc4816922dbd2217672a6114634e603">
  <xsd:schema xmlns:xsd="http://www.w3.org/2001/XMLSchema" xmlns:xs="http://www.w3.org/2001/XMLSchema" xmlns:p="http://schemas.microsoft.com/office/2006/metadata/properties" xmlns:ns2="c799a7aa-2078-4fc7-be8d-b3305b7283b4" xmlns:ns3="d00cdf67-04a4-4598-bd6a-ccc926f69d25" targetNamespace="http://schemas.microsoft.com/office/2006/metadata/properties" ma:root="true" ma:fieldsID="a5d8f502a33ebb140e1f2cca643c4b41" ns2:_="" ns3:_="">
    <xsd:import namespace="c799a7aa-2078-4fc7-be8d-b3305b7283b4"/>
    <xsd:import namespace="d00cdf67-04a4-4598-bd6a-ccc926f69d2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9a7aa-2078-4fc7-be8d-b3305b7283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00cdf67-04a4-4598-bd6a-ccc926f69d2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674C2A-EC4B-4505-9131-4BFA37B3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99a7aa-2078-4fc7-be8d-b3305b7283b4"/>
    <ds:schemaRef ds:uri="d00cdf67-04a4-4598-bd6a-ccc926f69d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C87F2A-FE32-4BE4-8931-A5B6B8265599}">
  <ds:schemaRefs>
    <ds:schemaRef ds:uri="http://schemas.microsoft.com/sharepoint/v3/contenttype/forms"/>
  </ds:schemaRefs>
</ds:datastoreItem>
</file>

<file path=customXml/itemProps3.xml><?xml version="1.0" encoding="utf-8"?>
<ds:datastoreItem xmlns:ds="http://schemas.openxmlformats.org/officeDocument/2006/customXml" ds:itemID="{8E6BA0DB-4E33-4A6A-9EAC-3CBA989E305B}">
  <ds:schemaRefs>
    <ds:schemaRef ds:uri="http://schemas.microsoft.com/office/2006/metadata/properties"/>
    <ds:schemaRef ds:uri="c799a7aa-2078-4fc7-be8d-b3305b7283b4"/>
    <ds:schemaRef ds:uri="http://purl.org/dc/dcmitype/"/>
    <ds:schemaRef ds:uri="http://schemas.microsoft.com/office/2006/documentManagement/typ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d00cdf67-04a4-4598-bd6a-ccc926f69d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PRA</vt:lpstr>
      <vt:lpstr>Instructions</vt:lpstr>
      <vt:lpstr>Appendix Instructions</vt:lpstr>
      <vt:lpstr>Filing Information</vt:lpstr>
      <vt:lpstr>Filing Notes</vt:lpstr>
      <vt:lpstr>Flat Rate Revenue</vt:lpstr>
      <vt:lpstr>Per Minute Revenue</vt:lpstr>
      <vt:lpstr>Add. Revenue Paid To Provider</vt:lpstr>
      <vt:lpstr>Costs Paid By Provider</vt:lpstr>
      <vt:lpstr>Demand</vt:lpstr>
      <vt:lpstr>VRS Expenses</vt:lpstr>
      <vt:lpstr>IP Relay Expenses</vt:lpstr>
      <vt:lpstr>IP CTS CA Expenses</vt:lpstr>
      <vt:lpstr>IP CTS ASR Expenses</vt:lpstr>
      <vt:lpstr>CA Stats</vt:lpstr>
      <vt:lpstr>AdditionalCosts</vt:lpstr>
      <vt:lpstr>CAStats</vt:lpstr>
      <vt:lpstr>Demand</vt:lpstr>
      <vt:lpstr>FilingInformation</vt:lpstr>
      <vt:lpstr>FilingNotes</vt:lpstr>
      <vt:lpstr>FlatRate_CTS</vt:lpstr>
      <vt:lpstr>FlatRate_STS</vt:lpstr>
      <vt:lpstr>FlatRate_TTY</vt:lpstr>
      <vt:lpstr>IPCTSASRCost</vt:lpstr>
      <vt:lpstr>IPCTSCACosts</vt:lpstr>
      <vt:lpstr>IPRelayCosts</vt:lpstr>
      <vt:lpstr>PerMinuteRevenue</vt:lpstr>
      <vt:lpstr>ProviderCostsPaid</vt:lpstr>
      <vt:lpstr>VRSCosts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Coby</dc:creator>
  <cp:keywords/>
  <dc:description/>
  <cp:lastModifiedBy>willi</cp:lastModifiedBy>
  <cp:revision/>
  <dcterms:created xsi:type="dcterms:W3CDTF">2021-03-15T15:17:41Z</dcterms:created>
  <dcterms:modified xsi:type="dcterms:W3CDTF">2021-12-02T23:15:47Z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0x0101007BDC907FF5DE5E428BF83BBA5C43F8F4</vt:lpwstr>
  </property>
</Properties>
</file>