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301 PLIP\"/>
    </mc:Choice>
  </mc:AlternateContent>
  <xr:revisionPtr revIDLastSave="0" documentId="13_ncr:1_{7F22B853-7364-4B0E-A09E-0A9D4EF042C6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1" i="19" l="1"/>
  <c r="R22" i="19"/>
  <c r="R23" i="19"/>
  <c r="R24" i="19"/>
  <c r="R20" i="19"/>
  <c r="K24" i="19"/>
  <c r="R30" i="19" l="1"/>
  <c r="J30" i="19"/>
  <c r="M30" i="19" l="1"/>
  <c r="L30" i="19" l="1"/>
  <c r="K26" i="19" l="1"/>
  <c r="K23" i="19"/>
  <c r="K22" i="19"/>
  <c r="K21" i="19"/>
  <c r="H22" i="19"/>
  <c r="J22" i="19" s="1"/>
  <c r="H21" i="19"/>
  <c r="M22" i="19" l="1"/>
  <c r="H26" i="19"/>
  <c r="H25" i="19"/>
  <c r="H24" i="19"/>
  <c r="H23" i="19"/>
  <c r="J26" i="19" l="1"/>
  <c r="K25" i="19"/>
  <c r="J25" i="19"/>
  <c r="M25" i="19" s="1"/>
  <c r="J24" i="19"/>
  <c r="J21" i="19" l="1"/>
  <c r="M21" i="19" s="1"/>
  <c r="J23" i="19"/>
  <c r="M23" i="19" s="1"/>
  <c r="M24" i="19"/>
  <c r="J20" i="19" l="1"/>
  <c r="J31" i="19" l="1"/>
  <c r="M20" i="19"/>
  <c r="P30" i="19"/>
  <c r="P31" i="19" s="1"/>
  <c r="L31" i="19" l="1"/>
  <c r="M31" i="19"/>
  <c r="M32" i="19" s="1"/>
  <c r="J32" i="19"/>
  <c r="R31" i="19"/>
</calcChain>
</file>

<file path=xl/sharedStrings.xml><?xml version="1.0" encoding="utf-8"?>
<sst xmlns="http://schemas.openxmlformats.org/spreadsheetml/2006/main" count="88" uniqueCount="79">
  <si>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</si>
  <si>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</si>
  <si>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</si>
  <si>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</si>
  <si>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</si>
  <si>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</si>
  <si>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</si>
  <si>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</si>
  <si>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</si>
  <si>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</si>
  <si>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</si>
  <si>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</si>
  <si>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</si>
  <si>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</si>
  <si>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</si>
  <si>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</si>
  <si>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</si>
  <si>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</si>
  <si>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</si>
  <si>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</si>
  <si>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</si>
  <si>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</si>
  <si>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</si>
  <si>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</si>
  <si>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</si>
  <si>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</si>
  <si>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</si>
  <si>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</si>
  <si>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</si>
  <si>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</si>
  <si>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</si>
  <si>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</si>
  <si>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</si>
  <si>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</si>
  <si>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</si>
  <si>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</si>
  <si>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</si>
  <si>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</si>
  <si>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</si>
  <si>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</si>
  <si>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</si>
  <si>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</si>
  <si>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</si>
  <si>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</si>
  <si>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</si>
  <si>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</si>
  <si>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</si>
  <si>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</si>
  <si>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</si>
  <si>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</si>
  <si>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</si>
  <si>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</si>
  <si>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</si>
  <si>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</si>
  <si>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</si>
  <si>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</si>
  <si>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</si>
  <si>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</si>
  <si>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</si>
  <si>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</si>
  <si>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7 CFR part 1400</t>
  </si>
  <si>
    <t>Average Adjusted Gross Income (AGI) Certification and Consent to Disclosure of Tax Information</t>
  </si>
  <si>
    <t>CCC-941</t>
  </si>
  <si>
    <t>Certification of Income From Farming, Ranching and Forestry Operations, optional</t>
  </si>
  <si>
    <t>CCC-942</t>
  </si>
  <si>
    <t>Member Information for Legal Entities, if applicable</t>
  </si>
  <si>
    <t>CCC-901</t>
  </si>
  <si>
    <t>7 CFR part 2</t>
  </si>
  <si>
    <t>Highly Erodible Land Conservation (HELC) and Wetland Conservation Certification (exempt from PRA 16 U.S.C. 3846)</t>
  </si>
  <si>
    <t>AD-1026</t>
  </si>
  <si>
    <t>7 CFR part 9</t>
  </si>
  <si>
    <t>CCC-902I</t>
  </si>
  <si>
    <t>CCC-902E</t>
  </si>
  <si>
    <t>Farm Operating Plan for an Individual (Parts A &amp; B)</t>
  </si>
  <si>
    <t>Farm Operating Plan for an Entity (Parts A &amp; B)</t>
  </si>
  <si>
    <t>PLIP</t>
  </si>
  <si>
    <t>Pandemic Livestock Indemnity Program (PLIP) and the CFAP 1 (Part 2) and CFAP 2 swine payment reduction worksheet, if applicable</t>
  </si>
  <si>
    <r>
      <t xml:space="preserve">FSA-620 and </t>
    </r>
    <r>
      <rPr>
        <u/>
        <sz val="9"/>
        <rFont val="Arial"/>
        <family val="2"/>
      </rPr>
      <t>the reduction worksheet</t>
    </r>
  </si>
  <si>
    <t>0560--301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</si>
</sst>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Protection="1"/>
    <xf numFmtId="0" fontId="10" fillId="0" borderId="0" xfId="0" applyFont="1"/>
    <xf numFmtId="0" fontId="16" fillId="0" borderId="0" xfId="0" applyFont="1"/>
    <xf numFmtId="3" fontId="14" fillId="0" borderId="0" xfId="0" applyNumberFormat="1" applyFont="1" applyAlignment="1">
      <alignment vertical="center"/>
    </xf>
    <xf numFmtId="3" fontId="10" fillId="0" borderId="0" xfId="0" applyNumberFormat="1" applyFont="1"/>
    <xf numFmtId="165" fontId="10" fillId="0" borderId="0" xfId="0" applyNumberFormat="1" applyFont="1"/>
    <xf numFmtId="1" fontId="10" fillId="3" borderId="0" xfId="0" applyNumberFormat="1" applyFont="1" applyFill="1"/>
    <xf numFmtId="169" fontId="10" fillId="0" borderId="0" xfId="0" applyNumberFormat="1" applyFont="1"/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168" fontId="10" fillId="4" borderId="0" xfId="0" applyNumberFormat="1" applyFont="1" applyFill="1"/>
    <xf numFmtId="3" fontId="14" fillId="0" borderId="24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3" fontId="5" fillId="0" borderId="0" xfId="0" applyNumberFormat="1" applyFont="1"/>
    <xf numFmtId="3" fontId="1" fillId="0" borderId="0" xfId="0" applyNumberFormat="1" applyFont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4"/>
  <sheetViews>
    <sheetView tabSelected="1" topLeftCell="J20" zoomScale="145" zoomScaleNormal="145" zoomScaleSheetLayoutView="75" workbookViewId="0">
      <selection activeCell="O5" sqref="O5:P6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9" customWidth="1"/>
    <col min="8" max="8" width="9.81640625" style="4" bestFit="1" customWidth="1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.15" customHeight="1" x14ac:dyDescent="0.25">
      <c r="A1" s="130" t="s">
        <v>59</v>
      </c>
      <c r="B1" s="131"/>
      <c r="C1" s="131"/>
      <c r="D1" s="131"/>
      <c r="E1" s="131"/>
      <c r="F1" s="131"/>
      <c r="G1" s="131"/>
      <c r="H1" s="132"/>
      <c r="I1" s="141" t="s">
        <v>44</v>
      </c>
      <c r="J1" s="142"/>
      <c r="K1" s="142"/>
      <c r="L1" s="142"/>
      <c r="M1" s="142"/>
      <c r="N1" s="143"/>
      <c r="O1" s="41" t="s">
        <v>1</v>
      </c>
      <c r="P1" s="139" t="s">
        <v>78</v>
      </c>
      <c r="Q1" s="52"/>
      <c r="R1" s="53"/>
      <c r="S1" s="43"/>
      <c r="T1" s="43"/>
      <c r="U1" s="43"/>
    </row>
    <row r="2" spans="1:21" ht="8.25" customHeight="1" x14ac:dyDescent="0.2">
      <c r="A2" s="133"/>
      <c r="B2" s="134"/>
      <c r="C2" s="134"/>
      <c r="D2" s="134"/>
      <c r="E2" s="134"/>
      <c r="F2" s="134"/>
      <c r="G2" s="134"/>
      <c r="H2" s="135"/>
      <c r="I2" s="19"/>
      <c r="K2" s="20"/>
      <c r="L2" s="20"/>
      <c r="M2" s="20"/>
      <c r="N2" s="12"/>
      <c r="O2" s="20"/>
      <c r="P2" s="140"/>
      <c r="Q2" s="44"/>
      <c r="R2" s="45"/>
    </row>
    <row r="3" spans="1:21" ht="12.75" customHeight="1" x14ac:dyDescent="0.2">
      <c r="A3" s="133"/>
      <c r="B3" s="134"/>
      <c r="C3" s="134"/>
      <c r="D3" s="134"/>
      <c r="E3" s="134"/>
      <c r="F3" s="134"/>
      <c r="G3" s="134"/>
      <c r="H3" s="135"/>
      <c r="I3" s="114" t="s">
        <v>75</v>
      </c>
      <c r="J3" s="115"/>
      <c r="K3" s="115"/>
      <c r="L3" s="115"/>
      <c r="M3" s="115"/>
      <c r="N3" s="116"/>
      <c r="P3" s="40"/>
      <c r="Q3" s="44"/>
      <c r="R3" s="45"/>
    </row>
    <row r="4" spans="1:21" ht="8.25" customHeight="1" x14ac:dyDescent="0.25">
      <c r="A4" s="133"/>
      <c r="B4" s="134"/>
      <c r="C4" s="134"/>
      <c r="D4" s="134"/>
      <c r="E4" s="134"/>
      <c r="F4" s="134"/>
      <c r="G4" s="134"/>
      <c r="H4" s="135"/>
      <c r="I4" s="117"/>
      <c r="J4" s="115"/>
      <c r="K4" s="115"/>
      <c r="L4" s="115"/>
      <c r="M4" s="115"/>
      <c r="N4" s="116"/>
      <c r="O4" s="9" t="s">
        <v>2</v>
      </c>
      <c r="P4" s="40"/>
      <c r="Q4" s="44"/>
      <c r="R4" s="45"/>
    </row>
    <row r="5" spans="1:21" ht="8.25" customHeight="1" x14ac:dyDescent="0.2">
      <c r="A5" s="133"/>
      <c r="B5" s="134"/>
      <c r="C5" s="134"/>
      <c r="D5" s="134"/>
      <c r="E5" s="134"/>
      <c r="F5" s="134"/>
      <c r="G5" s="134"/>
      <c r="H5" s="135"/>
      <c r="I5" s="117"/>
      <c r="J5" s="115"/>
      <c r="K5" s="115"/>
      <c r="L5" s="115"/>
      <c r="M5" s="115"/>
      <c r="N5" s="116"/>
      <c r="O5" s="126">
        <v>44606</v>
      </c>
      <c r="P5" s="127"/>
      <c r="Q5" s="44"/>
      <c r="R5" s="45"/>
    </row>
    <row r="6" spans="1:21" ht="9" customHeight="1" x14ac:dyDescent="0.2">
      <c r="A6" s="133"/>
      <c r="B6" s="134"/>
      <c r="C6" s="134"/>
      <c r="D6" s="134"/>
      <c r="E6" s="134"/>
      <c r="F6" s="134"/>
      <c r="G6" s="134"/>
      <c r="H6" s="135"/>
      <c r="I6" s="117"/>
      <c r="J6" s="115"/>
      <c r="K6" s="115"/>
      <c r="L6" s="115"/>
      <c r="M6" s="115"/>
      <c r="N6" s="116"/>
      <c r="O6" s="128"/>
      <c r="P6" s="129"/>
      <c r="Q6" s="44"/>
      <c r="R6" s="45"/>
    </row>
    <row r="7" spans="1:21" ht="8.25" customHeight="1" x14ac:dyDescent="0.2">
      <c r="A7" s="133"/>
      <c r="B7" s="134"/>
      <c r="C7" s="134"/>
      <c r="D7" s="134"/>
      <c r="E7" s="134"/>
      <c r="F7" s="134"/>
      <c r="G7" s="134"/>
      <c r="H7" s="135"/>
      <c r="I7" s="117"/>
      <c r="J7" s="115"/>
      <c r="K7" s="115"/>
      <c r="L7" s="115"/>
      <c r="M7" s="115"/>
      <c r="N7" s="116"/>
      <c r="O7" s="20"/>
      <c r="P7" s="40"/>
      <c r="Q7" s="44"/>
      <c r="R7" s="45"/>
    </row>
    <row r="8" spans="1:21" ht="4.5" customHeight="1" x14ac:dyDescent="0.2">
      <c r="A8" s="133"/>
      <c r="B8" s="134"/>
      <c r="C8" s="134"/>
      <c r="D8" s="134"/>
      <c r="E8" s="134"/>
      <c r="F8" s="134"/>
      <c r="G8" s="134"/>
      <c r="H8" s="135"/>
      <c r="I8" s="117"/>
      <c r="J8" s="115"/>
      <c r="K8" s="115"/>
      <c r="L8" s="115"/>
      <c r="M8" s="115"/>
      <c r="N8" s="116"/>
      <c r="Q8" s="46"/>
      <c r="R8" s="47"/>
    </row>
    <row r="9" spans="1:21" ht="22.5" customHeight="1" x14ac:dyDescent="0.2">
      <c r="A9" s="136"/>
      <c r="B9" s="137"/>
      <c r="C9" s="137"/>
      <c r="D9" s="137"/>
      <c r="E9" s="137"/>
      <c r="F9" s="137"/>
      <c r="G9" s="137"/>
      <c r="H9" s="138"/>
      <c r="I9" s="118"/>
      <c r="J9" s="119"/>
      <c r="K9" s="119"/>
      <c r="L9" s="119"/>
      <c r="M9" s="119"/>
      <c r="N9" s="120"/>
      <c r="Q9" s="46"/>
      <c r="R9" s="47"/>
    </row>
    <row r="10" spans="1:21" x14ac:dyDescent="0.2">
      <c r="A10" s="156" t="s">
        <v>0</v>
      </c>
      <c r="B10" s="157"/>
      <c r="C10" s="157"/>
      <c r="D10" s="157"/>
      <c r="E10" s="157"/>
      <c r="F10" s="158"/>
      <c r="G10" s="61"/>
      <c r="H10" s="162" t="s">
        <v>3</v>
      </c>
      <c r="I10" s="121"/>
      <c r="J10" s="121"/>
      <c r="K10" s="121"/>
      <c r="L10" s="121"/>
      <c r="M10" s="121"/>
      <c r="N10" s="121"/>
      <c r="O10" s="121"/>
      <c r="P10" s="122"/>
      <c r="Q10" s="48"/>
      <c r="R10" s="49"/>
    </row>
    <row r="11" spans="1:21" x14ac:dyDescent="0.2">
      <c r="A11" s="159"/>
      <c r="B11" s="160"/>
      <c r="C11" s="160"/>
      <c r="D11" s="160"/>
      <c r="E11" s="160"/>
      <c r="F11" s="161"/>
      <c r="G11" s="30"/>
      <c r="H11" s="123"/>
      <c r="I11" s="124"/>
      <c r="J11" s="124"/>
      <c r="K11" s="124"/>
      <c r="L11" s="124"/>
      <c r="M11" s="124"/>
      <c r="N11" s="124"/>
      <c r="O11" s="124"/>
      <c r="P11" s="125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50" t="s">
        <v>4</v>
      </c>
      <c r="I12" s="151"/>
      <c r="J12" s="151"/>
      <c r="K12" s="151"/>
      <c r="L12" s="152"/>
      <c r="M12" s="66"/>
      <c r="N12" s="110" t="s">
        <v>5</v>
      </c>
      <c r="O12" s="121"/>
      <c r="P12" s="122"/>
      <c r="Q12" s="110" t="s">
        <v>46</v>
      </c>
      <c r="R12" s="111"/>
    </row>
    <row r="13" spans="1:21" x14ac:dyDescent="0.2">
      <c r="A13" s="13"/>
      <c r="B13" s="11"/>
      <c r="C13" s="11"/>
      <c r="D13" s="11"/>
      <c r="E13" s="11"/>
      <c r="F13" s="12"/>
      <c r="G13" s="30"/>
      <c r="H13" s="153"/>
      <c r="I13" s="154"/>
      <c r="J13" s="154"/>
      <c r="K13" s="154"/>
      <c r="L13" s="155"/>
      <c r="M13" s="67"/>
      <c r="N13" s="123"/>
      <c r="O13" s="124"/>
      <c r="P13" s="125"/>
      <c r="Q13" s="112"/>
      <c r="R13" s="113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3" t="s">
        <v>54</v>
      </c>
      <c r="M14" s="164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7" t="s">
        <v>55</v>
      </c>
      <c r="M15" s="165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47" t="s">
        <v>12</v>
      </c>
      <c r="C16" s="148"/>
      <c r="D16" s="148"/>
      <c r="E16" s="148"/>
      <c r="F16" s="149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6" t="s">
        <v>28</v>
      </c>
      <c r="M16" s="167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47" t="s">
        <v>11</v>
      </c>
      <c r="C19" s="148"/>
      <c r="D19" s="148"/>
      <c r="E19" s="148"/>
      <c r="F19" s="149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3">
      <c r="A20" s="107" t="s">
        <v>70</v>
      </c>
      <c r="B20" s="144" t="s">
        <v>76</v>
      </c>
      <c r="C20" s="145"/>
      <c r="D20" s="145"/>
      <c r="E20" s="145"/>
      <c r="F20" s="146"/>
      <c r="G20" s="94" t="s">
        <v>77</v>
      </c>
      <c r="H20" s="85">
        <v>1270</v>
      </c>
      <c r="I20" s="86">
        <v>1</v>
      </c>
      <c r="J20" s="87">
        <f t="shared" ref="J20:J23" si="0">SUM(H20*I20)</f>
        <v>1270</v>
      </c>
      <c r="K20" s="88">
        <v>1</v>
      </c>
      <c r="L20" s="89"/>
      <c r="M20" s="90">
        <f t="shared" ref="M20:M24" si="1">SUM(J20*K20)</f>
        <v>1270</v>
      </c>
      <c r="N20" s="86"/>
      <c r="O20" s="91"/>
      <c r="P20" s="92"/>
      <c r="Q20" s="93">
        <v>53.71</v>
      </c>
      <c r="R20" s="106">
        <f>SUM(M20*Q20)</f>
        <v>68211.7</v>
      </c>
      <c r="T20" s="1"/>
      <c r="U20" s="108"/>
      <c r="W20" s="1"/>
      <c r="X20" s="1"/>
      <c r="Y20" s="3"/>
      <c r="Z20" s="1"/>
      <c r="AA20" s="1"/>
    </row>
    <row r="21" spans="1:27" s="2" customFormat="1" ht="23.15" customHeight="1" x14ac:dyDescent="0.3">
      <c r="A21" s="107" t="s">
        <v>60</v>
      </c>
      <c r="B21" s="171" t="s">
        <v>73</v>
      </c>
      <c r="C21" s="172"/>
      <c r="D21" s="172"/>
      <c r="E21" s="172"/>
      <c r="F21" s="173"/>
      <c r="G21" s="94" t="s">
        <v>71</v>
      </c>
      <c r="H21" s="85">
        <f>H20*0.4</f>
        <v>508</v>
      </c>
      <c r="I21" s="86">
        <v>1</v>
      </c>
      <c r="J21" s="87">
        <f t="shared" si="0"/>
        <v>508</v>
      </c>
      <c r="K21" s="88">
        <f>5/60</f>
        <v>8.3333333333333329E-2</v>
      </c>
      <c r="L21" s="89"/>
      <c r="M21" s="90">
        <f t="shared" si="1"/>
        <v>42.333333333333329</v>
      </c>
      <c r="N21" s="86"/>
      <c r="O21" s="91"/>
      <c r="P21" s="92"/>
      <c r="Q21" s="93">
        <v>53.71</v>
      </c>
      <c r="R21" s="106">
        <f>SUM(M21*Q21)</f>
        <v>2273.7233333333329</v>
      </c>
      <c r="T21" s="1"/>
      <c r="W21" s="1"/>
      <c r="X21" s="1"/>
      <c r="Y21" s="3"/>
      <c r="Z21" s="1"/>
      <c r="AA21" s="1"/>
    </row>
    <row r="22" spans="1:27" s="2" customFormat="1" ht="23.15" customHeight="1" x14ac:dyDescent="0.3">
      <c r="A22" s="107" t="s">
        <v>60</v>
      </c>
      <c r="B22" s="171" t="s">
        <v>74</v>
      </c>
      <c r="C22" s="189"/>
      <c r="D22" s="189"/>
      <c r="E22" s="189"/>
      <c r="F22" s="180"/>
      <c r="G22" s="104" t="s">
        <v>72</v>
      </c>
      <c r="H22" s="85">
        <f>H20*0.4</f>
        <v>508</v>
      </c>
      <c r="I22" s="86">
        <v>1</v>
      </c>
      <c r="J22" s="87">
        <f t="shared" si="0"/>
        <v>508</v>
      </c>
      <c r="K22" s="88">
        <f>5/60</f>
        <v>8.3333333333333329E-2</v>
      </c>
      <c r="L22" s="89"/>
      <c r="M22" s="90">
        <f t="shared" si="1"/>
        <v>42.333333333333329</v>
      </c>
      <c r="N22" s="86"/>
      <c r="O22" s="91"/>
      <c r="P22" s="92"/>
      <c r="Q22" s="93">
        <v>53.71</v>
      </c>
      <c r="R22" s="106">
        <f>SUM(M22*Q22)</f>
        <v>2273.7233333333329</v>
      </c>
      <c r="T22" s="1"/>
      <c r="W22" s="1"/>
      <c r="X22" s="1"/>
      <c r="Y22" s="3"/>
      <c r="Z22" s="1"/>
      <c r="AA22" s="1"/>
    </row>
    <row r="23" spans="1:27" s="2" customFormat="1" ht="23.15" customHeight="1" x14ac:dyDescent="0.3">
      <c r="A23" s="107" t="s">
        <v>60</v>
      </c>
      <c r="B23" s="171" t="s">
        <v>61</v>
      </c>
      <c r="C23" s="181"/>
      <c r="D23" s="181"/>
      <c r="E23" s="181"/>
      <c r="F23" s="182"/>
      <c r="G23" s="94" t="s">
        <v>62</v>
      </c>
      <c r="H23" s="85">
        <f>H20*0.1</f>
        <v>127</v>
      </c>
      <c r="I23" s="86">
        <v>1</v>
      </c>
      <c r="J23" s="87">
        <f t="shared" si="0"/>
        <v>127</v>
      </c>
      <c r="K23" s="88">
        <f>15/60</f>
        <v>0.25</v>
      </c>
      <c r="L23" s="89"/>
      <c r="M23" s="90">
        <f t="shared" si="1"/>
        <v>31.75</v>
      </c>
      <c r="N23" s="86"/>
      <c r="O23" s="91"/>
      <c r="P23" s="92"/>
      <c r="Q23" s="93">
        <v>53.71</v>
      </c>
      <c r="R23" s="106">
        <f>SUM(M23*Q23)</f>
        <v>1705.2925</v>
      </c>
      <c r="T23" s="1"/>
      <c r="W23" s="1"/>
      <c r="X23" s="1"/>
      <c r="Y23" s="3"/>
      <c r="Z23" s="1"/>
      <c r="AA23" s="1"/>
    </row>
    <row r="24" spans="1:27" s="2" customFormat="1" ht="30" customHeight="1" x14ac:dyDescent="0.3">
      <c r="A24" s="107" t="s">
        <v>60</v>
      </c>
      <c r="B24" s="171" t="s">
        <v>63</v>
      </c>
      <c r="C24" s="179"/>
      <c r="D24" s="179"/>
      <c r="E24" s="179"/>
      <c r="F24" s="180"/>
      <c r="G24" s="94" t="s">
        <v>64</v>
      </c>
      <c r="H24" s="85">
        <f>H20*0.05</f>
        <v>63.5</v>
      </c>
      <c r="I24" s="86">
        <v>1</v>
      </c>
      <c r="J24" s="99">
        <f t="shared" ref="J24:J26" si="2">SUM(H24*I24)</f>
        <v>63.5</v>
      </c>
      <c r="K24" s="88">
        <f>15/60</f>
        <v>0.25</v>
      </c>
      <c r="L24" s="89"/>
      <c r="M24" s="90">
        <f t="shared" si="1"/>
        <v>15.875</v>
      </c>
      <c r="N24" s="86"/>
      <c r="O24" s="91"/>
      <c r="P24" s="92"/>
      <c r="Q24" s="93">
        <v>53.71</v>
      </c>
      <c r="R24" s="106">
        <f>SUM(M24*Q24)</f>
        <v>852.64625000000001</v>
      </c>
      <c r="T24" s="1" t="s">
        <v>58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107" t="s">
        <v>60</v>
      </c>
      <c r="B25" s="171" t="s">
        <v>65</v>
      </c>
      <c r="C25" s="179"/>
      <c r="D25" s="179"/>
      <c r="E25" s="179"/>
      <c r="F25" s="180"/>
      <c r="G25" s="94" t="s">
        <v>66</v>
      </c>
      <c r="H25" s="85">
        <f>H20*0.05</f>
        <v>63.5</v>
      </c>
      <c r="I25" s="86">
        <v>1</v>
      </c>
      <c r="J25" s="99">
        <f t="shared" si="2"/>
        <v>63.5</v>
      </c>
      <c r="K25" s="88">
        <f>5/60</f>
        <v>8.3333333333333329E-2</v>
      </c>
      <c r="L25" s="89"/>
      <c r="M25" s="90">
        <f>SUM(J25*K25)</f>
        <v>5.2916666666666661</v>
      </c>
      <c r="N25" s="86"/>
      <c r="O25" s="91"/>
      <c r="P25" s="92"/>
      <c r="Q25" s="93">
        <v>53.71</v>
      </c>
      <c r="R25" s="106">
        <v>268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5.65" customHeight="1" x14ac:dyDescent="0.3">
      <c r="A26" s="107" t="s">
        <v>67</v>
      </c>
      <c r="B26" s="171" t="s">
        <v>68</v>
      </c>
      <c r="C26" s="179"/>
      <c r="D26" s="179"/>
      <c r="E26" s="179"/>
      <c r="F26" s="180"/>
      <c r="G26" s="95" t="s">
        <v>69</v>
      </c>
      <c r="H26" s="85">
        <f>H20*0.005</f>
        <v>6.3500000000000005</v>
      </c>
      <c r="I26" s="86">
        <v>1</v>
      </c>
      <c r="J26" s="99">
        <f t="shared" si="2"/>
        <v>6.3500000000000005</v>
      </c>
      <c r="K26" s="88">
        <f>5/60</f>
        <v>8.3333333333333329E-2</v>
      </c>
      <c r="L26" s="89">
        <v>24</v>
      </c>
      <c r="M26" s="90">
        <v>0</v>
      </c>
      <c r="N26" s="6"/>
      <c r="O26" s="7"/>
      <c r="P26" s="42"/>
      <c r="Q26" s="93"/>
      <c r="R26" s="106"/>
      <c r="T26" s="1"/>
      <c r="U26" s="109"/>
      <c r="V26" s="1"/>
      <c r="W26" s="1"/>
      <c r="X26" s="1"/>
      <c r="Y26" s="3"/>
      <c r="Z26" s="1"/>
      <c r="AA26" s="1"/>
    </row>
    <row r="27" spans="1:27" s="2" customFormat="1" ht="35.15" customHeight="1" x14ac:dyDescent="0.3">
      <c r="A27" s="8"/>
      <c r="B27" s="174"/>
      <c r="C27" s="177"/>
      <c r="D27" s="177"/>
      <c r="E27" s="177"/>
      <c r="F27" s="178"/>
      <c r="G27" s="22"/>
      <c r="H27" s="5"/>
      <c r="I27" s="6"/>
      <c r="J27" s="62"/>
      <c r="K27" s="59"/>
      <c r="L27" s="78"/>
      <c r="M27" s="78"/>
      <c r="N27" s="6"/>
      <c r="O27" s="7"/>
      <c r="P27" s="42"/>
      <c r="Q27" s="60"/>
      <c r="R27" s="81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74"/>
      <c r="C28" s="175"/>
      <c r="D28" s="175"/>
      <c r="E28" s="175"/>
      <c r="F28" s="176"/>
      <c r="G28" s="22"/>
      <c r="H28" s="5"/>
      <c r="I28" s="6"/>
      <c r="J28" s="62"/>
      <c r="K28" s="59"/>
      <c r="L28" s="78"/>
      <c r="M28" s="78"/>
      <c r="N28" s="6"/>
      <c r="O28" s="7"/>
      <c r="P28" s="42"/>
      <c r="Q28" s="60"/>
      <c r="R28" s="81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74"/>
      <c r="C29" s="175"/>
      <c r="D29" s="175"/>
      <c r="E29" s="175"/>
      <c r="F29" s="176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1"/>
      <c r="T29" s="1"/>
      <c r="U29" s="1"/>
      <c r="V29" s="1"/>
      <c r="W29" s="1"/>
      <c r="X29" s="1"/>
      <c r="Y29" s="3"/>
      <c r="Z29" s="1"/>
      <c r="AA29" s="1"/>
    </row>
    <row r="30" spans="1:27" s="11" customFormat="1" ht="20.149999999999999" customHeight="1" thickBot="1" x14ac:dyDescent="0.35">
      <c r="A30" s="25"/>
      <c r="B30" s="186" t="s">
        <v>41</v>
      </c>
      <c r="C30" s="187"/>
      <c r="D30" s="187"/>
      <c r="E30" s="187"/>
      <c r="F30" s="188"/>
      <c r="G30" s="68"/>
      <c r="H30" s="69"/>
      <c r="I30" s="70"/>
      <c r="J30" s="63">
        <f>SUM(J20:J26)</f>
        <v>2546.35</v>
      </c>
      <c r="K30" s="74"/>
      <c r="L30" s="63">
        <f>SUM(L20:L26)</f>
        <v>24</v>
      </c>
      <c r="M30" s="63">
        <f>SUM(M20:M26)</f>
        <v>1407.5833333333333</v>
      </c>
      <c r="N30" s="74"/>
      <c r="O30" s="74"/>
      <c r="P30" s="23">
        <f>SUM(P20:P29)</f>
        <v>0</v>
      </c>
      <c r="Q30" s="76"/>
      <c r="R30" s="82">
        <f>SUM(R20:R25)</f>
        <v>75585.085416666654</v>
      </c>
      <c r="S30" s="20"/>
      <c r="T30" s="21"/>
      <c r="U30" s="21"/>
      <c r="V30" s="21"/>
      <c r="W30" s="21"/>
      <c r="X30" s="21"/>
      <c r="Y30" s="26"/>
      <c r="Z30" s="21"/>
    </row>
    <row r="31" spans="1:27" s="11" customFormat="1" ht="19.5" customHeight="1" thickBot="1" x14ac:dyDescent="0.25">
      <c r="A31" s="27"/>
      <c r="B31" s="183" t="s">
        <v>45</v>
      </c>
      <c r="C31" s="184"/>
      <c r="D31" s="184"/>
      <c r="E31" s="184"/>
      <c r="F31" s="185"/>
      <c r="G31" s="71"/>
      <c r="H31" s="72"/>
      <c r="I31" s="73"/>
      <c r="J31" s="64">
        <f>SUM(J30)</f>
        <v>2546.35</v>
      </c>
      <c r="K31" s="75"/>
      <c r="L31" s="64">
        <f>SUM(L30)</f>
        <v>24</v>
      </c>
      <c r="M31" s="64">
        <f>SUM(M30)</f>
        <v>1407.5833333333333</v>
      </c>
      <c r="N31" s="74"/>
      <c r="O31" s="75"/>
      <c r="P31" s="24">
        <f>SUM(P30)</f>
        <v>0</v>
      </c>
      <c r="Q31" s="77"/>
      <c r="R31" s="83">
        <f>SUM(R30)</f>
        <v>75585.085416666654</v>
      </c>
      <c r="S31" s="20"/>
      <c r="T31" s="20"/>
      <c r="U31" s="20"/>
      <c r="V31" s="20"/>
      <c r="W31" s="20"/>
      <c r="X31" s="20"/>
      <c r="Y31" s="28"/>
      <c r="Z31" s="20"/>
    </row>
    <row r="32" spans="1:27" s="11" customFormat="1" ht="50.15" customHeight="1" thickBot="1" x14ac:dyDescent="0.25">
      <c r="A32" s="168" t="s">
        <v>53</v>
      </c>
      <c r="B32" s="169"/>
      <c r="C32" s="169"/>
      <c r="D32" s="169"/>
      <c r="E32" s="169"/>
      <c r="F32" s="170"/>
      <c r="G32" s="71"/>
      <c r="H32" s="72"/>
      <c r="I32" s="73"/>
      <c r="J32" s="65">
        <f>SUM(J31+N31)</f>
        <v>2546.35</v>
      </c>
      <c r="K32" s="75"/>
      <c r="L32" s="80"/>
      <c r="M32" s="65">
        <f>SUM(M31+P31)</f>
        <v>1407.5833333333333</v>
      </c>
      <c r="N32" s="74"/>
      <c r="O32" s="75"/>
      <c r="P32" s="24"/>
      <c r="Q32" s="75"/>
      <c r="R32" s="84"/>
    </row>
    <row r="33" spans="1:13" ht="11.5" x14ac:dyDescent="0.25">
      <c r="J33" s="96"/>
      <c r="M33" s="98"/>
    </row>
    <row r="40" spans="1:13" ht="10.5" x14ac:dyDescent="0.25">
      <c r="A40" s="97"/>
      <c r="B40" s="100"/>
    </row>
    <row r="41" spans="1:13" ht="10.5" x14ac:dyDescent="0.25">
      <c r="A41" s="97"/>
      <c r="B41" s="101"/>
    </row>
    <row r="42" spans="1:13" ht="10.5" x14ac:dyDescent="0.25">
      <c r="A42" s="105"/>
      <c r="B42" s="102"/>
    </row>
    <row r="43" spans="1:13" ht="10.5" x14ac:dyDescent="0.25">
      <c r="A43" s="97"/>
      <c r="B43" s="103"/>
    </row>
    <row r="44" spans="1:13" ht="10.5" x14ac:dyDescent="0.25">
      <c r="A44" s="102"/>
      <c r="B44" s="102"/>
    </row>
  </sheetData>
  <mergeCells count="28">
    <mergeCell ref="A32:F32"/>
    <mergeCell ref="B21:F21"/>
    <mergeCell ref="B29:F29"/>
    <mergeCell ref="B27:F27"/>
    <mergeCell ref="B28:F28"/>
    <mergeCell ref="B25:F25"/>
    <mergeCell ref="B24:F24"/>
    <mergeCell ref="B26:F26"/>
    <mergeCell ref="B23:F23"/>
    <mergeCell ref="B31:F31"/>
    <mergeCell ref="B30:F30"/>
    <mergeCell ref="B22:F2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ADDA609F196469A3D9725B6E98145" ma:contentTypeVersion="724" ma:contentTypeDescription="Create a new document." ma:contentTypeScope="" ma:versionID="e299560cce4051335813f986c18d6205">
  <xsd:schema xmlns:xsd="http://www.w3.org/2001/XMLSchema" xmlns:xs="http://www.w3.org/2001/XMLSchema" xmlns:p="http://schemas.microsoft.com/office/2006/metadata/properties" xmlns:ns2="87bb154c-bd43-45b4-a369-8702c559bbb1" xmlns:ns3="66e52288-668c-4bbf-9fd4-c2e52ae32543" xmlns:ns4="2a68d835-7c2d-41c1-bc8d-edb94ef92f43" targetNamespace="http://schemas.microsoft.com/office/2006/metadata/properties" ma:root="true" ma:fieldsID="a2d82da6e4feb2ef70f9b8cb9f2bfee1" ns2:_="" ns3:_="" ns4:_="">
    <xsd:import namespace="87bb154c-bd43-45b4-a369-8702c559bbb1"/>
    <xsd:import namespace="66e52288-668c-4bbf-9fd4-c2e52ae32543"/>
    <xsd:import namespace="2a68d835-7c2d-41c1-bc8d-edb94ef92f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2288-668c-4bbf-9fd4-c2e52ae32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8d835-7c2d-41c1-bc8d-edb94ef92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Props1.xml><?xml version="1.0" encoding="utf-8"?>
<ds:datastoreItem xmlns:ds="http://schemas.openxmlformats.org/officeDocument/2006/customXml" ds:itemID="{C6856A6D-3382-4575-A3AB-7F8EC5CE7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66e52288-668c-4bbf-9fd4-c2e52ae32543"/>
    <ds:schemaRef ds:uri="2a68d835-7c2d-41c1-bc8d-edb94ef92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5DEF84-A9D5-41B4-8532-3F18D609A414}">
  <ds:schemaRefs>
    <ds:schemaRef ds:uri="http://purl.org/dc/terms/"/>
    <ds:schemaRef ds:uri="87bb154c-bd43-45b4-a369-8702c559bbb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a68d835-7c2d-41c1-bc8d-edb94ef92f43"/>
    <ds:schemaRef ds:uri="66e52288-668c-4bbf-9fd4-c2e52ae3254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2022-02-14T15:27:41Z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0x0101003DBADDA609F196469A3D9725B6E98145</vt:lpwstr>
  </property>
</Properties>
</file>