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" yWindow="163" windowWidth="9442" windowHeight="5420" activeTab="0"/>
  </bookViews>
  <sheets>
    <sheet name="CHART" sheetId="1" r:id="rId1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<sst xmlns="http://schemas.openxmlformats.org/spreadsheetml/2006/main" count="69" uniqueCount="52">
  <si>
    <t>Average Estimate</t>
  </si>
  <si>
    <t>Total</t>
  </si>
  <si>
    <t>Number of</t>
  </si>
  <si>
    <t>Annual</t>
  </si>
  <si>
    <t>of Manhours</t>
  </si>
  <si>
    <t>Information Collected</t>
  </si>
  <si>
    <t>Respondents</t>
  </si>
  <si>
    <t>Responses</t>
  </si>
  <si>
    <t>per Response</t>
  </si>
  <si>
    <t>Manhours</t>
  </si>
  <si>
    <t>A</t>
  </si>
  <si>
    <t>B</t>
  </si>
  <si>
    <t>C</t>
  </si>
  <si>
    <t>D</t>
  </si>
  <si>
    <t>E</t>
  </si>
  <si>
    <t>F</t>
  </si>
  <si>
    <t>G</t>
  </si>
  <si>
    <t>Totals:</t>
  </si>
  <si>
    <t xml:space="preserve">Annual </t>
  </si>
  <si>
    <t>Applications</t>
  </si>
  <si>
    <t>Average</t>
  </si>
  <si>
    <t xml:space="preserve">Number of </t>
  </si>
  <si>
    <t>Forms</t>
  </si>
  <si>
    <t>(one form)</t>
  </si>
  <si>
    <t xml:space="preserve">Annual Reporting and Record Keeping Burden Hours </t>
  </si>
  <si>
    <t>Occupation code</t>
  </si>
  <si>
    <t>Mean hourly wage</t>
  </si>
  <si>
    <t>Annual mean wage</t>
  </si>
  <si>
    <t>Cost Estimate</t>
  </si>
  <si>
    <t>Total Annual Manhours</t>
  </si>
  <si>
    <t xml:space="preserve"> </t>
  </si>
  <si>
    <t>Total cost to Public &amp; USG</t>
  </si>
  <si>
    <t>Total cost to Public</t>
  </si>
  <si>
    <t>Total cost to USG</t>
  </si>
  <si>
    <t>Total Burden Public &amp; USG Recordkeeping</t>
  </si>
  <si>
    <t>USG Recordkeeping</t>
  </si>
  <si>
    <t>Public</t>
  </si>
  <si>
    <t>USG</t>
  </si>
  <si>
    <t>43-1011</t>
  </si>
  <si>
    <t>First Line Supervisor of Office and Administrative</t>
  </si>
  <si>
    <t>Support Workers</t>
  </si>
  <si>
    <t>Most Current Bureau of Labor Salary Estimates can be found at</t>
  </si>
  <si>
    <t>Occupation Title</t>
  </si>
  <si>
    <t>https://www.bls.gov/oes/current/oes_stru.htm</t>
  </si>
  <si>
    <t>Trade Missions and Trade Shows Program</t>
  </si>
  <si>
    <t xml:space="preserve">Application &amp; Surveys </t>
  </si>
  <si>
    <t>Trade Show</t>
  </si>
  <si>
    <t>Agribusiness Trade Mission (ATM)</t>
  </si>
  <si>
    <t>Virtual Trade Event (VTE)</t>
  </si>
  <si>
    <t>41-9099</t>
  </si>
  <si>
    <t>Sales and Office Occupations</t>
  </si>
  <si>
    <t>Date:  1/27/2022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</si>
</sst>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0_);\(0.00\)"/>
    <numFmt numFmtId="167" formatCode="0.0"/>
    <numFmt numFmtId="168" formatCode="[$-409]dddd\,\ mmmm\ dd\,\ yyyy"/>
    <numFmt numFmtId="169" formatCode="[$-409]h:mm:ss\ AM/PM"/>
    <numFmt numFmtId="170" formatCode="&quot;$&quot;#,##0.00"/>
    <numFmt numFmtId="171" formatCode="#,##0.0"/>
    <numFmt numFmtId="172" formatCode="#,##0.0_);\(#,##0.0\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$&quot;#,##0.0_);[Red]\(&quot;$&quot;#,##0.0\)"/>
  </numFmts>
  <fonts count="47">
    <font>
      <sz val="12"/>
      <name val="Times New Roman"/>
      <family val="0"/>
    </font>
    <font>
      <b/>
      <sz val="12"/>
      <color indexed="8"/>
      <name val="Times New Roman"/>
      <family val="0"/>
    </font>
    <font>
      <b/>
      <u val="single"/>
      <sz val="12"/>
      <color indexed="8"/>
      <name val="Times New Roman"/>
      <family val="0"/>
    </font>
    <font>
      <b/>
      <sz val="10"/>
      <color indexed="8"/>
      <name val="Times New Roman"/>
      <family val="1"/>
    </font>
    <font>
      <u val="single"/>
      <sz val="10.45"/>
      <color indexed="12"/>
      <name val="Times New Roman"/>
      <family val="1"/>
    </font>
    <font>
      <u val="single"/>
      <sz val="10.45"/>
      <color indexed="36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u val="single"/>
      <sz val="10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58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2" applyNumberFormat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1" borderId="1" applyNumberFormat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0" fillId="33" borderId="7" applyNumberFormat="0" applyFont="0" applyAlignment="0" applyProtection="0"/>
    <xf numFmtId="0" fontId="43" fillId="28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5">
    <xf numFmtId="0" fontId="0" fillId="2" borderId="0" xfId="0" applyNumberFormat="1" applyAlignment="1">
      <alignment/>
    </xf>
    <xf numFmtId="39" fontId="0" fillId="2" borderId="0" xfId="0" applyNumberFormat="1" applyAlignment="1">
      <alignment/>
    </xf>
    <xf numFmtId="0" fontId="1" fillId="2" borderId="0" xfId="0" applyNumberFormat="1" applyFont="1" applyAlignment="1">
      <alignment/>
    </xf>
    <xf numFmtId="0" fontId="3" fillId="2" borderId="0" xfId="0" applyNumberFormat="1" applyFont="1" applyAlignment="1">
      <alignment horizontal="centerContinuous"/>
    </xf>
    <xf numFmtId="0" fontId="0" fillId="2" borderId="0" xfId="0" applyNumberFormat="1" applyBorder="1" applyAlignment="1">
      <alignment/>
    </xf>
    <xf numFmtId="0" fontId="3" fillId="2" borderId="0" xfId="0" applyNumberFormat="1" applyFont="1" applyBorder="1" applyAlignment="1">
      <alignment horizontal="centerContinuous"/>
    </xf>
    <xf numFmtId="0" fontId="3" fillId="2" borderId="0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0" fontId="6" fillId="2" borderId="0" xfId="0" applyNumberFormat="1" applyFont="1" applyAlignment="1">
      <alignment horizontal="centerContinuous"/>
    </xf>
    <xf numFmtId="0" fontId="7" fillId="2" borderId="0" xfId="0" applyNumberFormat="1" applyFont="1" applyAlignment="1">
      <alignment horizontal="centerContinuous"/>
    </xf>
    <xf numFmtId="0" fontId="8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9" fillId="2" borderId="0" xfId="0" applyNumberFormat="1" applyFont="1" applyAlignment="1">
      <alignment/>
    </xf>
    <xf numFmtId="0" fontId="3" fillId="2" borderId="0" xfId="0" applyNumberFormat="1" applyFont="1" applyAlignment="1">
      <alignment horizontal="center"/>
    </xf>
    <xf numFmtId="0" fontId="3" fillId="2" borderId="0" xfId="0" applyNumberFormat="1" applyFont="1" applyAlignment="1">
      <alignment/>
    </xf>
    <xf numFmtId="0" fontId="3" fillId="2" borderId="11" xfId="0" applyNumberFormat="1" applyFont="1" applyBorder="1" applyAlignment="1">
      <alignment/>
    </xf>
    <xf numFmtId="0" fontId="3" fillId="2" borderId="12" xfId="0" applyNumberFormat="1" applyFont="1" applyBorder="1" applyAlignment="1">
      <alignment/>
    </xf>
    <xf numFmtId="0" fontId="3" fillId="2" borderId="13" xfId="0" applyNumberFormat="1" applyFont="1" applyBorder="1" applyAlignment="1">
      <alignment/>
    </xf>
    <xf numFmtId="0" fontId="3" fillId="2" borderId="13" xfId="0" applyNumberFormat="1" applyFont="1" applyBorder="1" applyAlignment="1">
      <alignment horizontal="center"/>
    </xf>
    <xf numFmtId="0" fontId="3" fillId="2" borderId="14" xfId="0" applyNumberFormat="1" applyFont="1" applyBorder="1" applyAlignment="1">
      <alignment horizontal="center"/>
    </xf>
    <xf numFmtId="0" fontId="3" fillId="2" borderId="15" xfId="0" applyNumberFormat="1" applyFont="1" applyBorder="1" applyAlignment="1">
      <alignment horizontal="center"/>
    </xf>
    <xf numFmtId="0" fontId="3" fillId="2" borderId="16" xfId="0" applyNumberFormat="1" applyFont="1" applyBorder="1" applyAlignment="1">
      <alignment horizontal="center"/>
    </xf>
    <xf numFmtId="0" fontId="3" fillId="2" borderId="17" xfId="0" applyNumberFormat="1" applyFont="1" applyBorder="1" applyAlignment="1">
      <alignment horizontal="center"/>
    </xf>
    <xf numFmtId="0" fontId="3" fillId="2" borderId="18" xfId="0" applyNumberFormat="1" applyFont="1" applyBorder="1" applyAlignment="1">
      <alignment horizontal="center"/>
    </xf>
    <xf numFmtId="0" fontId="3" fillId="2" borderId="19" xfId="0" applyNumberFormat="1" applyFont="1" applyBorder="1" applyAlignment="1">
      <alignment horizontal="center"/>
    </xf>
    <xf numFmtId="0" fontId="6" fillId="2" borderId="20" xfId="0" applyNumberFormat="1" applyFont="1" applyBorder="1" applyAlignment="1" quotePrefix="1">
      <alignment horizontal="center"/>
    </xf>
    <xf numFmtId="0" fontId="7" fillId="2" borderId="21" xfId="0" applyNumberFormat="1" applyFont="1" applyBorder="1" applyAlignment="1">
      <alignment/>
    </xf>
    <xf numFmtId="0" fontId="9" fillId="2" borderId="22" xfId="0" applyNumberFormat="1" applyFont="1" applyBorder="1" applyAlignment="1">
      <alignment horizontal="center"/>
    </xf>
    <xf numFmtId="0" fontId="9" fillId="2" borderId="23" xfId="0" applyNumberFormat="1" applyFont="1" applyBorder="1" applyAlignment="1">
      <alignment horizontal="center"/>
    </xf>
    <xf numFmtId="0" fontId="7" fillId="2" borderId="22" xfId="0" applyNumberFormat="1" applyFont="1" applyBorder="1" applyAlignment="1">
      <alignment horizontal="center"/>
    </xf>
    <xf numFmtId="0" fontId="9" fillId="2" borderId="24" xfId="0" applyNumberFormat="1" applyFont="1" applyBorder="1" applyAlignment="1">
      <alignment horizontal="center"/>
    </xf>
    <xf numFmtId="0" fontId="9" fillId="2" borderId="25" xfId="0" applyNumberFormat="1" applyFont="1" applyBorder="1" applyAlignment="1">
      <alignment/>
    </xf>
    <xf numFmtId="0" fontId="9" fillId="2" borderId="22" xfId="0" applyNumberFormat="1" applyFont="1" applyBorder="1" applyAlignment="1">
      <alignment wrapText="1"/>
    </xf>
    <xf numFmtId="2" fontId="9" fillId="2" borderId="26" xfId="0" applyNumberFormat="1" applyFont="1" applyBorder="1" applyAlignment="1">
      <alignment horizontal="left"/>
    </xf>
    <xf numFmtId="0" fontId="9" fillId="2" borderId="27" xfId="0" applyNumberFormat="1" applyFont="1" applyBorder="1" applyAlignment="1">
      <alignment wrapText="1"/>
    </xf>
    <xf numFmtId="37" fontId="9" fillId="2" borderId="27" xfId="0" applyNumberFormat="1" applyFont="1" applyBorder="1" applyAlignment="1">
      <alignment/>
    </xf>
    <xf numFmtId="2" fontId="9" fillId="2" borderId="27" xfId="0" applyNumberFormat="1" applyFont="1" applyBorder="1" applyAlignment="1">
      <alignment/>
    </xf>
    <xf numFmtId="2" fontId="9" fillId="2" borderId="28" xfId="0" applyNumberFormat="1" applyFont="1" applyBorder="1" applyAlignment="1">
      <alignment/>
    </xf>
    <xf numFmtId="0" fontId="9" fillId="2" borderId="27" xfId="0" applyNumberFormat="1" applyFont="1" applyBorder="1" applyAlignment="1">
      <alignment/>
    </xf>
    <xf numFmtId="165" fontId="3" fillId="2" borderId="26" xfId="0" applyNumberFormat="1" applyFont="1" applyBorder="1" applyAlignment="1">
      <alignment horizontal="left"/>
    </xf>
    <xf numFmtId="0" fontId="3" fillId="2" borderId="27" xfId="0" applyNumberFormat="1" applyFont="1" applyBorder="1" applyAlignment="1">
      <alignment/>
    </xf>
    <xf numFmtId="4" fontId="6" fillId="2" borderId="27" xfId="0" applyNumberFormat="1" applyFont="1" applyBorder="1" applyAlignment="1">
      <alignment/>
    </xf>
    <xf numFmtId="4" fontId="6" fillId="2" borderId="0" xfId="0" applyNumberFormat="1" applyFont="1" applyBorder="1" applyAlignment="1">
      <alignment/>
    </xf>
    <xf numFmtId="3" fontId="6" fillId="2" borderId="27" xfId="0" applyNumberFormat="1" applyFont="1" applyBorder="1" applyAlignment="1">
      <alignment/>
    </xf>
    <xf numFmtId="4" fontId="3" fillId="2" borderId="27" xfId="0" applyNumberFormat="1" applyFont="1" applyBorder="1" applyAlignment="1">
      <alignment/>
    </xf>
    <xf numFmtId="3" fontId="6" fillId="2" borderId="28" xfId="0" applyNumberFormat="1" applyFont="1" applyBorder="1" applyAlignment="1">
      <alignment/>
    </xf>
    <xf numFmtId="0" fontId="10" fillId="2" borderId="27" xfId="0" applyNumberFormat="1" applyFont="1" applyBorder="1" applyAlignment="1">
      <alignment/>
    </xf>
    <xf numFmtId="2" fontId="10" fillId="2" borderId="27" xfId="0" applyNumberFormat="1" applyFont="1" applyBorder="1" applyAlignment="1">
      <alignment/>
    </xf>
    <xf numFmtId="39" fontId="10" fillId="2" borderId="27" xfId="0" applyNumberFormat="1" applyFont="1" applyBorder="1" applyAlignment="1">
      <alignment/>
    </xf>
    <xf numFmtId="2" fontId="3" fillId="34" borderId="29" xfId="0" applyNumberFormat="1" applyFont="1" applyFill="1" applyBorder="1" applyAlignment="1">
      <alignment horizontal="left"/>
    </xf>
    <xf numFmtId="0" fontId="3" fillId="34" borderId="30" xfId="0" applyNumberFormat="1" applyFont="1" applyFill="1" applyBorder="1" applyAlignment="1">
      <alignment/>
    </xf>
    <xf numFmtId="2" fontId="3" fillId="34" borderId="30" xfId="0" applyNumberFormat="1" applyFont="1" applyFill="1" applyBorder="1" applyAlignment="1">
      <alignment/>
    </xf>
    <xf numFmtId="39" fontId="3" fillId="34" borderId="30" xfId="0" applyNumberFormat="1" applyFont="1" applyFill="1" applyBorder="1" applyAlignment="1">
      <alignment/>
    </xf>
    <xf numFmtId="37" fontId="3" fillId="34" borderId="31" xfId="0" applyNumberFormat="1" applyFont="1" applyFill="1" applyBorder="1" applyAlignment="1">
      <alignment/>
    </xf>
    <xf numFmtId="2" fontId="3" fillId="2" borderId="16" xfId="0" applyNumberFormat="1" applyFont="1" applyBorder="1" applyAlignment="1">
      <alignment horizontal="left"/>
    </xf>
    <xf numFmtId="0" fontId="11" fillId="2" borderId="0" xfId="0" applyNumberFormat="1" applyFont="1" applyBorder="1" applyAlignment="1">
      <alignment/>
    </xf>
    <xf numFmtId="2" fontId="7" fillId="2" borderId="0" xfId="0" applyNumberFormat="1" applyFont="1" applyBorder="1" applyAlignment="1">
      <alignment/>
    </xf>
    <xf numFmtId="2" fontId="1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/>
    </xf>
    <xf numFmtId="39" fontId="11" fillId="2" borderId="0" xfId="0" applyNumberFormat="1" applyFont="1" applyBorder="1" applyAlignment="1">
      <alignment/>
    </xf>
    <xf numFmtId="0" fontId="7" fillId="2" borderId="19" xfId="0" applyNumberFormat="1" applyFont="1" applyBorder="1" applyAlignment="1">
      <alignment/>
    </xf>
    <xf numFmtId="2" fontId="7" fillId="2" borderId="32" xfId="0" applyNumberFormat="1" applyFont="1" applyBorder="1" applyAlignment="1">
      <alignment horizontal="left"/>
    </xf>
    <xf numFmtId="170" fontId="7" fillId="2" borderId="10" xfId="0" applyNumberFormat="1" applyFont="1" applyBorder="1" applyAlignment="1">
      <alignment/>
    </xf>
    <xf numFmtId="0" fontId="7" fillId="2" borderId="10" xfId="0" applyNumberFormat="1" applyFont="1" applyBorder="1" applyAlignment="1">
      <alignment/>
    </xf>
    <xf numFmtId="0" fontId="7" fillId="2" borderId="33" xfId="0" applyNumberFormat="1" applyFont="1" applyBorder="1" applyAlignment="1">
      <alignment/>
    </xf>
    <xf numFmtId="2" fontId="7" fillId="2" borderId="0" xfId="0" applyNumberFormat="1" applyFont="1" applyAlignment="1">
      <alignment horizontal="left"/>
    </xf>
    <xf numFmtId="0" fontId="7" fillId="2" borderId="0" xfId="0" applyNumberFormat="1" applyFont="1" applyAlignment="1">
      <alignment/>
    </xf>
    <xf numFmtId="39" fontId="7" fillId="2" borderId="0" xfId="0" applyNumberFormat="1" applyFont="1" applyAlignment="1">
      <alignment/>
    </xf>
    <xf numFmtId="0" fontId="7" fillId="2" borderId="0" xfId="0" applyFont="1" applyAlignment="1">
      <alignment/>
    </xf>
    <xf numFmtId="17" fontId="7" fillId="2" borderId="0" xfId="0" applyNumberFormat="1" applyFont="1" applyAlignment="1">
      <alignment/>
    </xf>
    <xf numFmtId="8" fontId="7" fillId="2" borderId="0" xfId="0" applyNumberFormat="1" applyFont="1" applyAlignment="1">
      <alignment/>
    </xf>
    <xf numFmtId="6" fontId="7" fillId="2" borderId="0" xfId="0" applyNumberFormat="1" applyFont="1" applyAlignment="1">
      <alignment/>
    </xf>
    <xf numFmtId="37" fontId="7" fillId="2" borderId="0" xfId="0" applyNumberFormat="1" applyFont="1" applyBorder="1" applyAlignment="1">
      <alignment/>
    </xf>
    <xf numFmtId="170" fontId="7" fillId="2" borderId="0" xfId="0" applyNumberFormat="1" applyFont="1" applyBorder="1" applyAlignment="1">
      <alignment/>
    </xf>
    <xf numFmtId="0" fontId="0" fillId="2" borderId="10" xfId="0" applyNumberFormat="1" applyBorder="1" applyAlignment="1">
      <alignment/>
    </xf>
    <xf numFmtId="0" fontId="4" fillId="2" borderId="0" xfId="49" applyFill="1" applyAlignment="1" applyProtection="1">
      <alignment/>
      <protection/>
    </xf>
    <xf numFmtId="0" fontId="11" fillId="2" borderId="0" xfId="0" applyFont="1" applyAlignment="1">
      <alignment/>
    </xf>
    <xf numFmtId="0" fontId="12" fillId="2" borderId="0" xfId="0" applyNumberFormat="1" applyFont="1" applyAlignment="1">
      <alignment horizontal="left"/>
    </xf>
    <xf numFmtId="0" fontId="9" fillId="2" borderId="0" xfId="0" applyNumberFormat="1" applyFont="1" applyBorder="1" applyAlignment="1">
      <alignment/>
    </xf>
    <xf numFmtId="165" fontId="9" fillId="2" borderId="26" xfId="0" applyNumberFormat="1" applyFont="1" applyBorder="1" applyAlignment="1">
      <alignment horizontal="left" wrapText="1"/>
    </xf>
    <xf numFmtId="2" fontId="9" fillId="2" borderId="26" xfId="0" applyNumberFormat="1" applyFont="1" applyBorder="1" applyAlignment="1">
      <alignment horizontal="left" wrapText="1"/>
    </xf>
    <xf numFmtId="8" fontId="7" fillId="2" borderId="0" xfId="0" applyNumberFormat="1" applyFont="1" applyBorder="1" applyAlignment="1">
      <alignment/>
    </xf>
    <xf numFmtId="170" fontId="0" fillId="2" borderId="0" xfId="0" applyNumberFormat="1" applyAlignment="1">
      <alignment/>
    </xf>
    <xf numFmtId="0" fontId="3" fillId="35" borderId="0" xfId="0" applyNumberFormat="1" applyFont="1" applyFill="1" applyAlignment="1">
      <alignment horizontal="centerContinuous"/>
    </xf>
    <xf numFmtId="0" fontId="3" fillId="35" borderId="0" xfId="0" applyNumberFormat="1" applyFont="1" applyFill="1" applyBorder="1" applyAlignment="1">
      <alignment horizontal="centerContinuous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bls.gov/oes/current/oes_stru.ht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tabSelected="1" showOutlineSymbols="0" zoomScale="87" zoomScaleNormal="87" zoomScalePageLayoutView="0" workbookViewId="0" topLeftCell="A1">
      <selection activeCell="C17" sqref="C17"/>
    </sheetView>
  </sheetViews>
  <sheetFormatPr defaultColWidth="9.00390625" defaultRowHeight="15.75"/>
  <cols>
    <col min="1" max="1" width="21.00390625" style="0" customWidth="1"/>
    <col min="2" max="2" width="31.875" style="0" customWidth="1"/>
    <col min="3" max="3" width="11.625" style="0" customWidth="1"/>
    <col min="4" max="5" width="11.125" style="0" customWidth="1"/>
    <col min="6" max="6" width="15.875" style="0" customWidth="1"/>
    <col min="7" max="7" width="10.625" style="0" customWidth="1"/>
    <col min="8" max="8" width="16.125" style="0" customWidth="1"/>
    <col min="9" max="9" width="10.875" style="4" customWidth="1"/>
    <col min="12" max="12" width="10.125" style="0" bestFit="1" customWidth="1"/>
  </cols>
  <sheetData>
    <row r="1" spans="1:11" ht="15">
      <c r="A1" s="3" t="s">
        <v>44</v>
      </c>
      <c r="B1" s="8"/>
      <c r="C1" s="3"/>
      <c r="D1" s="3"/>
      <c r="E1" s="3"/>
      <c r="F1" s="3"/>
      <c r="G1" s="3"/>
      <c r="H1" s="3"/>
      <c r="I1" s="5"/>
      <c r="J1" s="2"/>
      <c r="K1" s="2"/>
    </row>
    <row r="2" spans="1:11" ht="15">
      <c r="A2" s="3" t="s">
        <v>24</v>
      </c>
      <c r="B2" s="9"/>
      <c r="C2" s="3"/>
      <c r="D2" s="3"/>
      <c r="E2" s="3"/>
      <c r="F2" s="3"/>
      <c r="G2" s="3"/>
      <c r="H2" s="3"/>
      <c r="I2" s="5"/>
      <c r="J2" s="2"/>
      <c r="K2" s="2"/>
    </row>
    <row r="3" spans="1:11" ht="15">
      <c r="A3" s="10" t="s">
        <v>51</v>
      </c>
      <c r="B3" s="11"/>
      <c r="C3" s="11"/>
      <c r="D3" s="11"/>
      <c r="E3" s="11"/>
      <c r="F3" s="11"/>
      <c r="G3" s="11"/>
      <c r="H3" s="11"/>
      <c r="I3" s="6"/>
      <c r="J3" s="2"/>
      <c r="K3" s="2"/>
    </row>
    <row r="4" spans="1:11" ht="15.75" thickBot="1">
      <c r="A4" s="12"/>
      <c r="B4" s="11"/>
      <c r="C4" s="13"/>
      <c r="D4" s="13"/>
      <c r="E4" s="13"/>
      <c r="F4" s="14"/>
      <c r="G4" s="14"/>
      <c r="H4" s="83" t="s">
        <v>35</v>
      </c>
      <c r="I4" s="84"/>
      <c r="J4" s="2"/>
      <c r="K4" s="2"/>
    </row>
    <row r="5" spans="1:11" ht="15.75" thickBot="1">
      <c r="A5" s="15"/>
      <c r="B5" s="16"/>
      <c r="C5" s="17"/>
      <c r="D5" s="18" t="s">
        <v>20</v>
      </c>
      <c r="E5" s="18" t="s">
        <v>1</v>
      </c>
      <c r="F5" s="18" t="s">
        <v>0</v>
      </c>
      <c r="G5" s="18" t="s">
        <v>1</v>
      </c>
      <c r="H5" s="18" t="s">
        <v>0</v>
      </c>
      <c r="I5" s="19" t="s">
        <v>1</v>
      </c>
      <c r="J5" s="2"/>
      <c r="K5" s="2"/>
    </row>
    <row r="6" spans="1:11" ht="15">
      <c r="A6" s="20"/>
      <c r="B6" s="16"/>
      <c r="C6" s="18" t="s">
        <v>2</v>
      </c>
      <c r="D6" s="18" t="s">
        <v>21</v>
      </c>
      <c r="E6" s="18" t="s">
        <v>18</v>
      </c>
      <c r="F6" s="18" t="s">
        <v>4</v>
      </c>
      <c r="G6" s="18" t="s">
        <v>3</v>
      </c>
      <c r="H6" s="18" t="s">
        <v>4</v>
      </c>
      <c r="I6" s="19" t="s">
        <v>3</v>
      </c>
      <c r="J6" s="2"/>
      <c r="K6" s="2"/>
    </row>
    <row r="7" spans="1:11" ht="15">
      <c r="A7" s="21" t="s">
        <v>22</v>
      </c>
      <c r="B7" s="22" t="s">
        <v>5</v>
      </c>
      <c r="C7" s="23" t="s">
        <v>6</v>
      </c>
      <c r="D7" s="23" t="s">
        <v>19</v>
      </c>
      <c r="E7" s="23" t="s">
        <v>7</v>
      </c>
      <c r="F7" s="23" t="s">
        <v>8</v>
      </c>
      <c r="G7" s="23" t="s">
        <v>9</v>
      </c>
      <c r="H7" s="23" t="s">
        <v>8</v>
      </c>
      <c r="I7" s="24" t="s">
        <v>9</v>
      </c>
      <c r="J7" s="2"/>
      <c r="K7" s="2"/>
    </row>
    <row r="8" spans="1:11" ht="15">
      <c r="A8" s="25" t="s">
        <v>23</v>
      </c>
      <c r="B8" s="26"/>
      <c r="C8" s="27" t="s">
        <v>10</v>
      </c>
      <c r="D8" s="28" t="s">
        <v>11</v>
      </c>
      <c r="E8" s="28" t="s">
        <v>12</v>
      </c>
      <c r="F8" s="29" t="s">
        <v>13</v>
      </c>
      <c r="G8" s="28" t="s">
        <v>14</v>
      </c>
      <c r="H8" s="28" t="s">
        <v>15</v>
      </c>
      <c r="I8" s="30" t="s">
        <v>16</v>
      </c>
      <c r="J8" s="2"/>
      <c r="K8" s="2"/>
    </row>
    <row r="9" spans="1:11" ht="15">
      <c r="A9" s="31"/>
      <c r="B9" s="32"/>
      <c r="C9" s="28"/>
      <c r="D9" s="28"/>
      <c r="E9" s="28"/>
      <c r="F9" s="28"/>
      <c r="G9" s="28"/>
      <c r="H9" s="28"/>
      <c r="I9" s="30"/>
      <c r="J9" s="2"/>
      <c r="K9" s="2"/>
    </row>
    <row r="10" spans="1:11" ht="15">
      <c r="A10" s="33"/>
      <c r="B10" s="34"/>
      <c r="C10" s="35"/>
      <c r="D10" s="36"/>
      <c r="E10" s="36"/>
      <c r="F10" s="36"/>
      <c r="G10" s="36"/>
      <c r="H10" s="36"/>
      <c r="I10" s="37"/>
      <c r="J10" s="2"/>
      <c r="K10" s="2"/>
    </row>
    <row r="11" spans="1:11" ht="53.25" customHeight="1">
      <c r="A11" s="79" t="s">
        <v>47</v>
      </c>
      <c r="B11" s="34" t="s">
        <v>45</v>
      </c>
      <c r="C11" s="35">
        <v>600</v>
      </c>
      <c r="D11" s="36">
        <v>4</v>
      </c>
      <c r="E11" s="36">
        <f>+C11*D11</f>
        <v>2400</v>
      </c>
      <c r="F11" s="36">
        <v>0.25</v>
      </c>
      <c r="G11" s="36">
        <f>+E11*F11</f>
        <v>600</v>
      </c>
      <c r="H11" s="36">
        <v>0.1</v>
      </c>
      <c r="I11" s="37">
        <f>+G11*H11</f>
        <v>60</v>
      </c>
      <c r="J11" s="2"/>
      <c r="K11" s="2"/>
    </row>
    <row r="12" spans="1:11" ht="30" customHeight="1">
      <c r="A12" s="79" t="s">
        <v>46</v>
      </c>
      <c r="B12" s="34" t="s">
        <v>45</v>
      </c>
      <c r="C12" s="35">
        <v>1100</v>
      </c>
      <c r="D12" s="36">
        <v>1</v>
      </c>
      <c r="E12" s="36">
        <f>+C12*D12</f>
        <v>1100</v>
      </c>
      <c r="F12" s="36">
        <v>0.3</v>
      </c>
      <c r="G12" s="36">
        <f>+E12*F12</f>
        <v>330</v>
      </c>
      <c r="H12" s="36">
        <v>0.1</v>
      </c>
      <c r="I12" s="37">
        <f>+G12*H12</f>
        <v>33</v>
      </c>
      <c r="J12" s="2"/>
      <c r="K12" s="2"/>
    </row>
    <row r="13" spans="1:12" ht="31.5" customHeight="1">
      <c r="A13" s="80" t="s">
        <v>48</v>
      </c>
      <c r="B13" s="34" t="s">
        <v>45</v>
      </c>
      <c r="C13" s="35">
        <v>600</v>
      </c>
      <c r="D13" s="36">
        <v>3</v>
      </c>
      <c r="E13" s="36">
        <f>+C13*D13</f>
        <v>1800</v>
      </c>
      <c r="F13" s="36">
        <v>0.3333333</v>
      </c>
      <c r="G13" s="36">
        <f>+E13*F13</f>
        <v>599.99994</v>
      </c>
      <c r="H13" s="36">
        <v>0.1</v>
      </c>
      <c r="I13" s="37">
        <f>+G13*H13</f>
        <v>59.99999400000001</v>
      </c>
      <c r="J13" s="2"/>
      <c r="K13" s="2"/>
      <c r="L13" t="s">
        <v>30</v>
      </c>
    </row>
    <row r="14" spans="1:11" ht="15">
      <c r="A14" s="79"/>
      <c r="B14" s="38"/>
      <c r="C14" s="35"/>
      <c r="D14" s="36"/>
      <c r="E14" s="36"/>
      <c r="F14" s="36"/>
      <c r="G14" s="36"/>
      <c r="H14" s="36"/>
      <c r="I14" s="37"/>
      <c r="J14" s="2"/>
      <c r="K14" s="2"/>
    </row>
    <row r="15" spans="1:11" ht="15">
      <c r="A15" s="79"/>
      <c r="B15" s="38"/>
      <c r="C15" s="35"/>
      <c r="D15" s="36"/>
      <c r="E15" s="36"/>
      <c r="F15" s="36"/>
      <c r="G15" s="36"/>
      <c r="H15" s="36"/>
      <c r="I15" s="37"/>
      <c r="J15" s="2"/>
      <c r="K15" s="2"/>
    </row>
    <row r="16" spans="1:11" ht="15">
      <c r="A16" s="39"/>
      <c r="B16" s="40" t="s">
        <v>17</v>
      </c>
      <c r="C16" s="41">
        <f>SUM(C11:C15)</f>
        <v>2300</v>
      </c>
      <c r="D16" s="42"/>
      <c r="E16" s="41">
        <f>SUM(E10:E13)</f>
        <v>5300</v>
      </c>
      <c r="F16" s="42"/>
      <c r="G16" s="43">
        <f>SUM(G10:G13)</f>
        <v>1529.9999400000002</v>
      </c>
      <c r="H16" s="44"/>
      <c r="I16" s="45">
        <f>SUM(I10:I13)</f>
        <v>152.99999400000002</v>
      </c>
      <c r="J16" s="2"/>
      <c r="K16" s="2"/>
    </row>
    <row r="17" spans="1:11" ht="15">
      <c r="A17" s="33"/>
      <c r="B17" s="38"/>
      <c r="C17" s="46"/>
      <c r="D17" s="47"/>
      <c r="E17" s="47"/>
      <c r="F17" s="46"/>
      <c r="G17" s="48"/>
      <c r="H17" s="36"/>
      <c r="I17" s="37"/>
      <c r="J17" s="2"/>
      <c r="K17" s="2"/>
    </row>
    <row r="18" spans="1:11" ht="15.75" thickBot="1">
      <c r="A18" s="49"/>
      <c r="B18" s="50" t="s">
        <v>34</v>
      </c>
      <c r="C18" s="51"/>
      <c r="D18" s="51"/>
      <c r="E18" s="51"/>
      <c r="F18" s="51"/>
      <c r="G18" s="52"/>
      <c r="H18" s="51"/>
      <c r="I18" s="53">
        <f>G16+I16</f>
        <v>1682.9999340000002</v>
      </c>
      <c r="J18" s="2"/>
      <c r="K18" s="2"/>
    </row>
    <row r="19" spans="1:9" ht="15">
      <c r="A19" s="54" t="s">
        <v>28</v>
      </c>
      <c r="B19" s="6"/>
      <c r="C19" s="55" t="s">
        <v>29</v>
      </c>
      <c r="D19" s="56"/>
      <c r="E19" s="57" t="s">
        <v>26</v>
      </c>
      <c r="F19" s="58"/>
      <c r="G19" s="59" t="s">
        <v>32</v>
      </c>
      <c r="H19" s="58"/>
      <c r="I19" s="60"/>
    </row>
    <row r="20" spans="1:12" ht="15">
      <c r="A20" s="54"/>
      <c r="B20" s="78" t="s">
        <v>36</v>
      </c>
      <c r="C20" s="72">
        <f>G16</f>
        <v>1529.9999400000002</v>
      </c>
      <c r="D20" s="56"/>
      <c r="E20" s="73">
        <v>24.54</v>
      </c>
      <c r="F20" s="58"/>
      <c r="G20" s="73">
        <f>C20*E20</f>
        <v>37546.198527600005</v>
      </c>
      <c r="H20" s="58"/>
      <c r="I20" s="60"/>
      <c r="L20" s="82"/>
    </row>
    <row r="21" spans="1:13" ht="15">
      <c r="A21" s="54"/>
      <c r="B21" s="78"/>
      <c r="C21" s="72"/>
      <c r="D21" s="56"/>
      <c r="E21" s="73"/>
      <c r="F21" s="58"/>
      <c r="G21" s="59" t="s">
        <v>33</v>
      </c>
      <c r="H21" s="4"/>
      <c r="I21" s="60"/>
      <c r="M21" s="58"/>
    </row>
    <row r="22" spans="1:13" ht="15">
      <c r="A22" s="54"/>
      <c r="B22" s="78" t="s">
        <v>37</v>
      </c>
      <c r="C22" s="72">
        <f>I16</f>
        <v>152.99999400000002</v>
      </c>
      <c r="D22" s="56"/>
      <c r="E22" s="73">
        <v>29.81</v>
      </c>
      <c r="F22" s="58"/>
      <c r="G22" s="73">
        <f>C22*E22</f>
        <v>4560.92982114</v>
      </c>
      <c r="H22" s="4"/>
      <c r="I22" s="60"/>
      <c r="M22" s="58"/>
    </row>
    <row r="23" spans="1:9" ht="15">
      <c r="A23" s="54"/>
      <c r="B23" s="6"/>
      <c r="C23" s="72"/>
      <c r="D23" s="56"/>
      <c r="E23" s="73"/>
      <c r="F23" s="58"/>
      <c r="G23" s="59" t="s">
        <v>31</v>
      </c>
      <c r="H23" s="58"/>
      <c r="I23" s="60"/>
    </row>
    <row r="24" spans="1:9" ht="15.75" thickBot="1">
      <c r="A24" s="61"/>
      <c r="B24" s="7"/>
      <c r="C24" s="74"/>
      <c r="D24" s="74"/>
      <c r="E24" s="74"/>
      <c r="F24" s="74"/>
      <c r="G24" s="62">
        <f>SUM(G20+G22)</f>
        <v>42107.12834874001</v>
      </c>
      <c r="H24" s="63"/>
      <c r="I24" s="64"/>
    </row>
    <row r="25" spans="1:9" ht="15">
      <c r="A25" s="65"/>
      <c r="B25" s="66"/>
      <c r="C25" s="66"/>
      <c r="D25" s="66"/>
      <c r="E25" s="66"/>
      <c r="F25" s="66"/>
      <c r="G25" s="67"/>
      <c r="H25" s="66"/>
      <c r="I25" s="58"/>
    </row>
    <row r="26" spans="1:9" ht="15">
      <c r="A26" s="68" t="s">
        <v>41</v>
      </c>
      <c r="C26" s="75" t="s">
        <v>43</v>
      </c>
      <c r="D26" s="68"/>
      <c r="E26" s="68"/>
      <c r="F26" s="68"/>
      <c r="G26" s="68"/>
      <c r="H26" s="66"/>
      <c r="I26" s="58"/>
    </row>
    <row r="27" spans="1:9" ht="15">
      <c r="A27" s="68"/>
      <c r="B27" s="75"/>
      <c r="C27" s="68"/>
      <c r="D27" s="68"/>
      <c r="E27" s="68"/>
      <c r="F27" s="68"/>
      <c r="G27" s="68"/>
      <c r="H27" s="66"/>
      <c r="I27" s="58"/>
    </row>
    <row r="28" spans="1:9" ht="15">
      <c r="A28" s="76" t="s">
        <v>36</v>
      </c>
      <c r="B28" s="75"/>
      <c r="C28" s="68"/>
      <c r="D28" s="68"/>
      <c r="E28" s="68"/>
      <c r="F28" s="68"/>
      <c r="G28" s="68"/>
      <c r="H28" s="66"/>
      <c r="I28" s="58"/>
    </row>
    <row r="29" spans="1:9" ht="15">
      <c r="A29" s="69" t="s">
        <v>25</v>
      </c>
      <c r="B29" s="68" t="s">
        <v>42</v>
      </c>
      <c r="C29" s="68"/>
      <c r="D29" s="70" t="s">
        <v>26</v>
      </c>
      <c r="E29" s="68"/>
      <c r="F29" s="71" t="s">
        <v>27</v>
      </c>
      <c r="G29" s="68"/>
      <c r="H29" s="66"/>
      <c r="I29" s="81"/>
    </row>
    <row r="30" spans="1:9" ht="15">
      <c r="A30" s="68" t="s">
        <v>49</v>
      </c>
      <c r="B30" s="68" t="s">
        <v>50</v>
      </c>
      <c r="C30" s="68"/>
      <c r="D30" s="70">
        <v>24.54</v>
      </c>
      <c r="E30" s="68"/>
      <c r="F30" s="71">
        <f>D30*2080</f>
        <v>51043.2</v>
      </c>
      <c r="G30" s="68"/>
      <c r="H30" s="66"/>
      <c r="I30" s="58"/>
    </row>
    <row r="31" spans="1:9" ht="15">
      <c r="A31" s="75"/>
      <c r="B31" s="68"/>
      <c r="C31" s="68"/>
      <c r="D31" s="68"/>
      <c r="E31" s="68"/>
      <c r="F31" s="68"/>
      <c r="G31" s="68"/>
      <c r="H31" s="66"/>
      <c r="I31" s="58"/>
    </row>
    <row r="32" spans="1:7" ht="15">
      <c r="A32" s="77" t="s">
        <v>37</v>
      </c>
      <c r="G32" s="1"/>
    </row>
    <row r="33" spans="1:7" ht="15">
      <c r="A33" s="69" t="s">
        <v>25</v>
      </c>
      <c r="B33" s="68" t="s">
        <v>42</v>
      </c>
      <c r="C33" s="68"/>
      <c r="D33" s="70" t="s">
        <v>26</v>
      </c>
      <c r="E33" s="68"/>
      <c r="F33" s="71" t="s">
        <v>27</v>
      </c>
      <c r="G33" s="1"/>
    </row>
    <row r="34" spans="1:7" ht="15">
      <c r="A34" s="68" t="s">
        <v>38</v>
      </c>
      <c r="B34" s="68" t="s">
        <v>39</v>
      </c>
      <c r="C34" s="68"/>
      <c r="D34" s="70">
        <v>29.81</v>
      </c>
      <c r="E34" s="68"/>
      <c r="F34" s="71">
        <f>D34*2080</f>
        <v>62004.799999999996</v>
      </c>
      <c r="G34" s="1"/>
    </row>
    <row r="35" ht="15">
      <c r="B35" s="66" t="s">
        <v>40</v>
      </c>
    </row>
    <row r="37" ht="15">
      <c r="F37" t="s">
        <v>30</v>
      </c>
    </row>
  </sheetData>
  <sheetProtection/>
  <hyperlinks>
    <hyperlink ref="C26" r:id="rId1" display="https://www.bls.gov/oes/current/oes_stru.htm"/>
  </hyperlinks>
  <printOptions/>
  <pageMargins left="0.3" right="0.3" top="1" bottom="0.75" header="0.5" footer="0.5"/>
  <pageSetup fitToHeight="1" fitToWidth="1" horizontalDpi="600" verticalDpi="600" orientation="landscape" scale="83" r:id="rId2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FAS/USDA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abbottl</dc:creator>
  <cp:keywords/>
  <dc:description/>
  <cp:lastModifiedBy>Rogers, Dacia - TFAA-FAS, Washington, DC</cp:lastModifiedBy>
  <cp:lastPrinted>2017-12-01T15:23:50Z</cp:lastPrinted>
  <dcterms:created xsi:type="dcterms:W3CDTF">2003-08-25T15:14:35Z</dcterms:created>
  <dcterms:modified xsi:type="dcterms:W3CDTF">2022-02-08T21:24:45Z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