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AAPMDRD3MRFS11\Info\MRPBS - Marketing &amp; Regulatory Programs Business Services\ITD - Information Technology Division\IMC\ICs - AC ICs\XXXX PR - Standards for Birds\IMB\"/>
    </mc:Choice>
  </mc:AlternateContent>
  <xr:revisionPtr revIDLastSave="0" documentId="13_ncr:1_{F1388B0F-1FD3-483D-974F-4E76D9BA50F4}" xr6:coauthVersionLast="47" xr6:coauthVersionMax="47" xr10:uidLastSave="{00000000-0000-0000-0000-000000000000}"/>
  <bookViews>
    <workbookView xWindow="29016" yWindow="180" windowWidth="19812" windowHeight="15096" xr2:uid="{44698ACA-32B9-4ED8-BCF5-43825356689A}"/>
  </bookViews>
  <sheets>
    <sheet name="APHIS 79" sheetId="2" r:id="rId1"/>
  </sheets>
  <definedNames>
    <definedName name="_xlnm.Print_Area" localSheetId="0">'APHIS 79'!$A$1:$H$46</definedName>
    <definedName name="_xlnm.Print_Titles" localSheetId="0">'APHIS 79'!$10:$11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4" i="2" l="1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13" i="2"/>
  <c r="H14" i="2" l="1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13" i="2"/>
  <c r="F8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Moxey, Joseph  - APHIS</author>
  </authors>
  <commentList>
    <comment ref="D6" authorId="0" shapeId="0" xr:uid="{58D6DE7C-6B8E-489C-AE00-AC2FAFF13E8C}">
      <text>
        <r>
          <rPr>
            <sz val="9"/>
            <color indexed="81"/>
            <rFont val="Tahoma"/>
            <family val="2"/>
          </rPr>
          <t xml:space="preserve">09/2019
Benefits account for 38% of employee costs
and wages account for the remaining 62%.
W = .62 x TC
TC = 1.6129 x W
FB = .38 x TC
TC = 2.6316 x FB
2.6316 x FB = TC = 1.6129 x W
FB = (1.6129 / 2.6316) x W
FB = .613 x W
Fringe Benefits = Wages x .613
</t>
        </r>
      </text>
    </comment>
  </commentList>
</comments>
</file>

<file path=xl/sharedStrings.xml><?xml version="1.0" encoding="utf-8"?>
<sst xmlns="http://schemas.openxmlformats.org/spreadsheetml/2006/main" count="96" uniqueCount="62">
  <si>
    <t>DATE PREPARED</t>
  </si>
  <si>
    <t>Online Prelicensing Tool to Guide Requests for Licensing/Registration Packets</t>
  </si>
  <si>
    <t>Federal Debt Collection Form</t>
  </si>
  <si>
    <t>Application for New License, Acknowledgement of Regulations and Standards</t>
  </si>
  <si>
    <t>Request for 1st Pre-Licensing Inspection; Signature Acknowledgeing Receipt of the Inspection Report</t>
  </si>
  <si>
    <t>Request for 2nd and/or 3rd Pre-Licensing Inspection; Signature Acknowledgeing Receipt of Inspection Report</t>
  </si>
  <si>
    <t>Written Request for Correction of Renewal Application including Dollar Amount of Business</t>
  </si>
  <si>
    <t>Denial of a New License Including Response to a Request for a Hearing</t>
  </si>
  <si>
    <t>Application for New Registration and Acknowledgement of Regulations and Standards</t>
  </si>
  <si>
    <t>Application for Registration Update</t>
  </si>
  <si>
    <t>Written Notification of Failure to Adhere to Correction Scheduled</t>
  </si>
  <si>
    <t>Records of IACUC Activities</t>
  </si>
  <si>
    <t>Written Program of Veterinary Care for Research Facilities</t>
  </si>
  <si>
    <t>Written Program of Veterinary Care for Exhibitors or Dealers</t>
  </si>
  <si>
    <t>Annual Report of Research Facility</t>
  </si>
  <si>
    <t>Continuation Sheet for Annual Report of Research Facility</t>
  </si>
  <si>
    <t>Annual Report of Research Facility Column E Explanation</t>
  </si>
  <si>
    <t>Site Specific Annual Report of Research Facility</t>
  </si>
  <si>
    <t>Registrant Furnish All Requested Information</t>
  </si>
  <si>
    <t>Access and Inspection of Records and Property; Signature Acknowledgeing Receipt of the Inspection Report</t>
  </si>
  <si>
    <t>Health Certificate in Transport, Inspection by a licensed veterinarian</t>
  </si>
  <si>
    <t>Record Animals on Hand (Other than Dogs and Cats)</t>
  </si>
  <si>
    <t>Record of Acquisition, Disposition, or Transport of Animals (Other Than Dogs and Cats)</t>
  </si>
  <si>
    <t>Continuation Sheet for Record of Acquisition, Disposition, or Transport of Animals (Other Than Dogs and Cats)</t>
  </si>
  <si>
    <t>Written Request for Variance Using Other Than APHIS Form 7005, 7006, and 7006A</t>
  </si>
  <si>
    <t>Request for Hearing</t>
  </si>
  <si>
    <t>Auction Sales or Broker Records</t>
  </si>
  <si>
    <t xml:space="preserve">Carriers and Intermediate Handlers Records; Consignor Written Guarantee; Attempt to Notify Consignor </t>
  </si>
  <si>
    <t>Information Concerning Dealers, Exhibitors, Operators of Auction Sales, Intermediate Handlers, and Carriers Business-Beyond What is Currently Required</t>
  </si>
  <si>
    <t>Submission of Itinerary of Exhibition with Overnight Travel</t>
  </si>
  <si>
    <t>USDA-APHIS Animal Care Online Complaint</t>
  </si>
  <si>
    <t>TITLE OF INFORMATION COLLECTION REQUEST</t>
  </si>
  <si>
    <t>OMB CONTROL NO.</t>
  </si>
  <si>
    <t>new</t>
  </si>
  <si>
    <t>OPM PAY TABLE</t>
  </si>
  <si>
    <t>FRINGE BENEFITS FACTOR</t>
  </si>
  <si>
    <t>OVERHEAD COST FACTOR</t>
  </si>
  <si>
    <t>TOTAL                                                                     FEDERAL GOVERNMENT COSTS</t>
  </si>
  <si>
    <t>(A)</t>
  </si>
  <si>
    <t>(B)</t>
  </si>
  <si>
    <t>(C)</t>
  </si>
  <si>
    <t>ACTIVITY DESCRIPTION                                     (incl form number)</t>
  </si>
  <si>
    <t>TOTAL ANNUAL RESPONSES</t>
  </si>
  <si>
    <t>AVG TIME PER RESPONSES</t>
  </si>
  <si>
    <t>TOTAL HOURS PER YEAR</t>
  </si>
  <si>
    <t>SALARY</t>
  </si>
  <si>
    <t>TOTAL COSTS</t>
  </si>
  <si>
    <t>GRADE</t>
  </si>
  <si>
    <t>WAGE (Step 4)</t>
  </si>
  <si>
    <t>(D)</t>
  </si>
  <si>
    <t>(E)</t>
  </si>
  <si>
    <t>(F)</t>
  </si>
  <si>
    <t>(G)</t>
  </si>
  <si>
    <t>(H)</t>
  </si>
  <si>
    <t>(1+B+C) X F X H</t>
  </si>
  <si>
    <t>Animal Care; Standards for Birds Not Bred for Use in Research Under the Animal Welfare Act</t>
  </si>
  <si>
    <t>Annual License Fee Credit Card Authorization</t>
  </si>
  <si>
    <t>Certification for Shipment of Birds (TP)</t>
  </si>
  <si>
    <t>Consignment Document</t>
  </si>
  <si>
    <t>Bird Identification</t>
  </si>
  <si>
    <t>2022-GS</t>
  </si>
  <si>
    <t>February 10,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</si>
</sst>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00"/>
    <numFmt numFmtId="166" formatCode="&quot;$&quot;#,##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6"/>
      <name val="Times New Roman"/>
      <family val="1"/>
    </font>
    <font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7" fillId="0" borderId="0" applyNumberForma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44" fontId="1" fillId="0" borderId="0" applyFont="0" applyFill="0" applyBorder="0" applyAlignment="0" applyProtection="0"/>
  </cellStyleXfs>
  <cellXfs count="60">
    <xf numFmtId="0" fontId="0" fillId="0" borderId="0" xfId="0"/>
    <xf numFmtId="0" fontId="5" fillId="0" borderId="6" xfId="2" applyFont="1" applyFill="1" applyBorder="1" applyAlignment="1">
      <alignment horizontal="center" vertical="center"/>
    </xf>
    <xf numFmtId="0" fontId="5" fillId="0" borderId="0" xfId="2" applyFont="1" applyFill="1" applyAlignment="1">
      <alignment horizontal="left" vertical="top"/>
    </xf>
    <xf numFmtId="2" fontId="3" fillId="0" borderId="6" xfId="2" applyNumberFormat="1" applyFont="1" applyFill="1" applyBorder="1" applyAlignment="1">
      <alignment horizontal="center" vertical="center"/>
    </xf>
    <xf numFmtId="49" fontId="3" fillId="0" borderId="6" xfId="2" applyNumberFormat="1" applyFont="1" applyFill="1" applyBorder="1" applyAlignment="1">
      <alignment horizontal="center" vertical="center"/>
    </xf>
    <xf numFmtId="0" fontId="3" fillId="0" borderId="0" xfId="2" applyFont="1" applyFill="1" applyAlignment="1">
      <alignment horizontal="center" vertical="center" wrapText="1"/>
    </xf>
    <xf numFmtId="49" fontId="3" fillId="0" borderId="0" xfId="2" applyNumberFormat="1" applyFont="1" applyFill="1" applyAlignment="1">
      <alignment horizontal="center" vertical="center"/>
    </xf>
    <xf numFmtId="0" fontId="3" fillId="0" borderId="8" xfId="2" applyFont="1" applyFill="1" applyBorder="1" applyAlignment="1">
      <alignment vertical="top" wrapText="1"/>
    </xf>
    <xf numFmtId="0" fontId="5" fillId="0" borderId="6" xfId="2" applyFont="1" applyFill="1" applyBorder="1" applyAlignment="1">
      <alignment horizontal="center" vertical="center" wrapText="1"/>
    </xf>
    <xf numFmtId="165" fontId="5" fillId="0" borderId="6" xfId="3" applyNumberFormat="1" applyFont="1" applyFill="1" applyBorder="1" applyAlignment="1">
      <alignment horizontal="center" vertical="center" wrapText="1"/>
    </xf>
    <xf numFmtId="0" fontId="4" fillId="0" borderId="0" xfId="2" applyFont="1" applyFill="1" applyAlignment="1">
      <alignment horizontal="left" vertical="top"/>
    </xf>
    <xf numFmtId="0" fontId="3" fillId="0" borderId="1" xfId="2" applyFont="1" applyFill="1" applyBorder="1" applyAlignment="1">
      <alignment vertical="top" wrapText="1"/>
    </xf>
    <xf numFmtId="0" fontId="3" fillId="0" borderId="3" xfId="2" applyFont="1" applyFill="1" applyBorder="1" applyAlignment="1">
      <alignment vertical="top" wrapText="1"/>
    </xf>
    <xf numFmtId="165" fontId="3" fillId="0" borderId="6" xfId="2" applyNumberFormat="1" applyFont="1" applyFill="1" applyBorder="1" applyAlignment="1">
      <alignment horizontal="center" vertical="center" wrapText="1"/>
    </xf>
    <xf numFmtId="0" fontId="3" fillId="0" borderId="6" xfId="2" applyFont="1" applyFill="1" applyBorder="1" applyAlignment="1">
      <alignment horizontal="center" vertical="center" wrapText="1"/>
    </xf>
    <xf numFmtId="0" fontId="3" fillId="0" borderId="0" xfId="2" applyFont="1" applyFill="1" applyAlignment="1">
      <alignment vertical="top" wrapText="1"/>
    </xf>
    <xf numFmtId="165" fontId="3" fillId="0" borderId="0" xfId="2" applyNumberFormat="1" applyFont="1" applyFill="1" applyAlignment="1">
      <alignment horizontal="center" vertical="center" wrapText="1"/>
    </xf>
    <xf numFmtId="0" fontId="5" fillId="0" borderId="0" xfId="2" applyFont="1" applyFill="1" applyAlignment="1">
      <alignment horizontal="center" vertical="center"/>
    </xf>
    <xf numFmtId="1" fontId="5" fillId="0" borderId="6" xfId="2" applyNumberFormat="1" applyFont="1" applyFill="1" applyBorder="1" applyAlignment="1">
      <alignment horizontal="center" vertical="center" wrapText="1"/>
    </xf>
    <xf numFmtId="2" fontId="5" fillId="0" borderId="6" xfId="2" applyNumberFormat="1" applyFont="1" applyFill="1" applyBorder="1" applyAlignment="1">
      <alignment horizontal="center" vertical="center" wrapText="1"/>
    </xf>
    <xf numFmtId="165" fontId="5" fillId="0" borderId="6" xfId="2" applyNumberFormat="1" applyFont="1" applyFill="1" applyBorder="1" applyAlignment="1">
      <alignment horizontal="center" vertical="center"/>
    </xf>
    <xf numFmtId="1" fontId="5" fillId="0" borderId="6" xfId="2" applyNumberFormat="1" applyFont="1" applyFill="1" applyBorder="1" applyAlignment="1">
      <alignment horizontal="center" vertical="center"/>
    </xf>
    <xf numFmtId="2" fontId="5" fillId="0" borderId="6" xfId="2" applyNumberFormat="1" applyFont="1" applyFill="1" applyBorder="1" applyAlignment="1">
      <alignment horizontal="center" vertical="center"/>
    </xf>
    <xf numFmtId="0" fontId="3" fillId="0" borderId="0" xfId="2" applyFont="1" applyFill="1" applyAlignment="1">
      <alignment horizontal="left" vertical="center"/>
    </xf>
    <xf numFmtId="0" fontId="8" fillId="0" borderId="0" xfId="2" applyFont="1" applyFill="1" applyAlignment="1">
      <alignment horizontal="left" vertical="center"/>
    </xf>
    <xf numFmtId="0" fontId="8" fillId="0" borderId="0" xfId="2" applyFont="1" applyFill="1" applyAlignment="1">
      <alignment horizontal="left" vertical="top"/>
    </xf>
    <xf numFmtId="2" fontId="8" fillId="0" borderId="0" xfId="2" applyNumberFormat="1" applyFont="1" applyFill="1" applyAlignment="1">
      <alignment horizontal="left" vertical="top"/>
    </xf>
    <xf numFmtId="165" fontId="8" fillId="0" borderId="0" xfId="2" applyNumberFormat="1" applyFont="1" applyFill="1" applyAlignment="1">
      <alignment horizontal="left" vertical="top"/>
    </xf>
    <xf numFmtId="1" fontId="8" fillId="0" borderId="0" xfId="2" applyNumberFormat="1" applyFont="1" applyFill="1" applyAlignment="1">
      <alignment horizontal="center" vertical="top"/>
    </xf>
    <xf numFmtId="43" fontId="3" fillId="0" borderId="6" xfId="1" applyFont="1" applyFill="1" applyBorder="1" applyAlignment="1">
      <alignment horizontal="right" vertical="center"/>
    </xf>
    <xf numFmtId="43" fontId="3" fillId="0" borderId="6" xfId="1" applyFont="1" applyFill="1" applyBorder="1" applyAlignment="1">
      <alignment horizontal="center" vertical="center"/>
    </xf>
    <xf numFmtId="44" fontId="3" fillId="0" borderId="6" xfId="7" applyFont="1" applyFill="1" applyBorder="1" applyAlignment="1">
      <alignment horizontal="center" vertical="center" wrapText="1"/>
    </xf>
    <xf numFmtId="0" fontId="5" fillId="0" borderId="0" xfId="0" applyFont="1" applyFill="1"/>
    <xf numFmtId="49" fontId="3" fillId="0" borderId="1" xfId="0" applyNumberFormat="1" applyFont="1" applyFill="1" applyBorder="1" applyAlignment="1" applyProtection="1">
      <alignment horizontal="left" vertical="center" wrapText="1"/>
      <protection locked="0"/>
    </xf>
    <xf numFmtId="49" fontId="3" fillId="0" borderId="6" xfId="0" applyNumberFormat="1" applyFont="1" applyFill="1" applyBorder="1" applyAlignment="1" applyProtection="1">
      <alignment horizontal="left" vertical="center" wrapText="1"/>
      <protection locked="0"/>
    </xf>
    <xf numFmtId="164" fontId="3" fillId="0" borderId="6" xfId="1" applyNumberFormat="1" applyFont="1" applyFill="1" applyBorder="1" applyAlignment="1" applyProtection="1">
      <alignment horizontal="right" vertical="center"/>
    </xf>
    <xf numFmtId="164" fontId="3" fillId="0" borderId="6" xfId="1" applyNumberFormat="1" applyFont="1" applyFill="1" applyBorder="1" applyAlignment="1">
      <alignment horizontal="right" vertical="center"/>
    </xf>
    <xf numFmtId="1" fontId="3" fillId="0" borderId="6" xfId="1" applyNumberFormat="1" applyFont="1" applyFill="1" applyBorder="1" applyAlignment="1">
      <alignment horizontal="center" vertical="center"/>
    </xf>
    <xf numFmtId="49" fontId="3" fillId="0" borderId="7" xfId="0" applyNumberFormat="1" applyFont="1" applyFill="1" applyBorder="1" applyAlignment="1" applyProtection="1">
      <alignment horizontal="left" vertical="center" wrapText="1"/>
      <protection locked="0"/>
    </xf>
    <xf numFmtId="0" fontId="5" fillId="0" borderId="6" xfId="2" applyFont="1" applyFill="1" applyBorder="1" applyAlignment="1">
      <alignment horizontal="center" wrapText="1"/>
    </xf>
    <xf numFmtId="0" fontId="5" fillId="0" borderId="8" xfId="2" applyFont="1" applyFill="1" applyBorder="1" applyAlignment="1">
      <alignment horizontal="left" vertical="top"/>
    </xf>
    <xf numFmtId="0" fontId="5" fillId="0" borderId="9" xfId="2" applyFont="1" applyFill="1" applyBorder="1" applyAlignment="1">
      <alignment horizontal="left" vertical="top"/>
    </xf>
    <xf numFmtId="0" fontId="5" fillId="0" borderId="10" xfId="2" applyFont="1" applyFill="1" applyBorder="1" applyAlignment="1">
      <alignment horizontal="left" vertical="top"/>
    </xf>
    <xf numFmtId="0" fontId="3" fillId="0" borderId="1" xfId="2" applyFont="1" applyFill="1" applyBorder="1" applyAlignment="1">
      <alignment horizontal="center" vertical="center" wrapText="1"/>
    </xf>
    <xf numFmtId="0" fontId="3" fillId="0" borderId="0" xfId="2" applyFont="1" applyFill="1" applyAlignment="1">
      <alignment horizontal="center" vertical="center" wrapText="1"/>
    </xf>
    <xf numFmtId="0" fontId="3" fillId="0" borderId="2" xfId="2" applyFont="1" applyFill="1" applyBorder="1" applyAlignment="1">
      <alignment horizontal="center" vertical="center" wrapText="1"/>
    </xf>
    <xf numFmtId="0" fontId="3" fillId="0" borderId="3" xfId="2" applyFont="1" applyFill="1" applyBorder="1" applyAlignment="1">
      <alignment horizontal="center" vertical="center" wrapText="1"/>
    </xf>
    <xf numFmtId="0" fontId="3" fillId="0" borderId="4" xfId="2" applyFont="1" applyFill="1" applyBorder="1" applyAlignment="1">
      <alignment horizontal="center" vertical="center" wrapText="1"/>
    </xf>
    <xf numFmtId="0" fontId="3" fillId="0" borderId="5" xfId="2" applyFont="1" applyFill="1" applyBorder="1" applyAlignment="1">
      <alignment horizontal="center" vertical="center" wrapText="1"/>
    </xf>
    <xf numFmtId="1" fontId="5" fillId="0" borderId="8" xfId="2" applyNumberFormat="1" applyFont="1" applyFill="1" applyBorder="1" applyAlignment="1">
      <alignment horizontal="center" vertical="center" wrapText="1"/>
    </xf>
    <xf numFmtId="1" fontId="5" fillId="0" borderId="9" xfId="2" applyNumberFormat="1" applyFont="1" applyFill="1" applyBorder="1" applyAlignment="1">
      <alignment horizontal="center" vertical="center" wrapText="1"/>
    </xf>
    <xf numFmtId="1" fontId="5" fillId="0" borderId="10" xfId="2" applyNumberFormat="1" applyFont="1" applyFill="1" applyBorder="1" applyAlignment="1">
      <alignment horizontal="center" vertical="center" wrapText="1"/>
    </xf>
    <xf numFmtId="1" fontId="5" fillId="0" borderId="1" xfId="2" applyNumberFormat="1" applyFont="1" applyFill="1" applyBorder="1" applyAlignment="1">
      <alignment horizontal="center" vertical="center" wrapText="1"/>
    </xf>
    <xf numFmtId="1" fontId="5" fillId="0" borderId="0" xfId="2" applyNumberFormat="1" applyFont="1" applyFill="1" applyAlignment="1">
      <alignment horizontal="center" vertical="center" wrapText="1"/>
    </xf>
    <xf numFmtId="1" fontId="5" fillId="0" borderId="2" xfId="2" applyNumberFormat="1" applyFont="1" applyFill="1" applyBorder="1" applyAlignment="1">
      <alignment horizontal="center" vertical="center" wrapText="1"/>
    </xf>
    <xf numFmtId="166" fontId="2" fillId="0" borderId="3" xfId="4" applyNumberFormat="1" applyFont="1" applyFill="1" applyBorder="1" applyAlignment="1">
      <alignment horizontal="center" vertical="center" wrapText="1"/>
    </xf>
    <xf numFmtId="166" fontId="2" fillId="0" borderId="4" xfId="4" applyNumberFormat="1" applyFont="1" applyFill="1" applyBorder="1" applyAlignment="1">
      <alignment horizontal="center" vertical="center" wrapText="1"/>
    </xf>
    <xf numFmtId="166" fontId="2" fillId="0" borderId="5" xfId="4" applyNumberFormat="1" applyFont="1" applyFill="1" applyBorder="1" applyAlignment="1">
      <alignment horizontal="center" vertical="center" wrapText="1"/>
    </xf>
    <xf numFmtId="1" fontId="3" fillId="0" borderId="11" xfId="2" applyNumberFormat="1" applyFont="1" applyFill="1" applyBorder="1" applyAlignment="1">
      <alignment horizontal="center" vertical="center" wrapText="1"/>
    </xf>
    <xf numFmtId="165" fontId="5" fillId="0" borderId="6" xfId="2" applyNumberFormat="1" applyFont="1" applyFill="1" applyBorder="1" applyAlignment="1">
      <alignment horizontal="center" wrapText="1"/>
    </xf>
  </cellXfs>
  <cellStyles count="8">
    <cellStyle name="Comma" xfId="1" builtinId="3"/>
    <cellStyle name="Comma 2" xfId="4" xr:uid="{28621AFC-FE5D-41A6-B13F-36D0D637C910}"/>
    <cellStyle name="Currency" xfId="7" builtinId="4"/>
    <cellStyle name="Currency 2" xfId="5" xr:uid="{2192B48C-F96B-4839-8977-CFA2A3448E8A}"/>
    <cellStyle name="Hyperlink 2" xfId="3" xr:uid="{05265F63-EB7D-4389-A430-CB46B7672C96}"/>
    <cellStyle name="Normal" xfId="0" builtinId="0"/>
    <cellStyle name="Normal 2" xfId="2" xr:uid="{B75D2652-A4DA-4083-AEB9-275CF2A67E64}"/>
    <cellStyle name="Normal 3" xfId="6" xr:uid="{36403CDE-831F-4F8D-B9F2-5FBE1275BB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bls.gov/news.release/pdf/ecec.pdf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B1690C-B30F-4D94-8F7C-9AF2576301DA}">
  <dimension ref="A1:H47"/>
  <sheetViews>
    <sheetView tabSelected="1" view="pageBreakPreview" topLeftCell="B1" zoomScale="98" zoomScaleNormal="100" zoomScaleSheetLayoutView="98" workbookViewId="0">
      <selection activeCell="H45" sqref="H45"/>
    </sheetView>
  </sheetViews>
  <sheetFormatPr defaultColWidth="9.109375" defaultRowHeight="10.199999999999999" x14ac:dyDescent="0.2"/>
  <cols>
    <col min="1" max="1" width="39.5546875" style="32" customWidth="1"/>
    <col min="2" max="2" width="31.33203125" style="25" customWidth="1"/>
    <col min="3" max="3" width="13" style="25" customWidth="1"/>
    <col min="4" max="4" width="13" style="27" customWidth="1"/>
    <col min="5" max="5" width="13" style="25" customWidth="1"/>
    <col min="6" max="6" width="6.5546875" style="28" customWidth="1"/>
    <col min="7" max="7" width="6.5546875" style="26" customWidth="1"/>
    <col min="8" max="8" width="16.21875" style="25" customWidth="1"/>
    <col min="9" max="16384" width="9.109375" style="25"/>
  </cols>
  <sheetData>
    <row r="1" spans="1:8" s="2" customFormat="1" ht="12" customHeight="1" x14ac:dyDescent="0.2">
      <c r="A1" s="32"/>
      <c r="B1" s="40" t="s">
        <v>31</v>
      </c>
      <c r="C1" s="41"/>
      <c r="D1" s="41"/>
      <c r="E1" s="41"/>
      <c r="F1" s="41"/>
      <c r="G1" s="42"/>
      <c r="H1" s="1" t="s">
        <v>32</v>
      </c>
    </row>
    <row r="2" spans="1:8" s="2" customFormat="1" ht="15" customHeight="1" x14ac:dyDescent="0.2">
      <c r="A2" s="32"/>
      <c r="B2" s="43" t="s">
        <v>55</v>
      </c>
      <c r="C2" s="44"/>
      <c r="D2" s="44"/>
      <c r="E2" s="44"/>
      <c r="F2" s="44"/>
      <c r="G2" s="45"/>
      <c r="H2" s="3" t="s">
        <v>33</v>
      </c>
    </row>
    <row r="3" spans="1:8" s="2" customFormat="1" ht="12" customHeight="1" x14ac:dyDescent="0.2">
      <c r="A3" s="32"/>
      <c r="B3" s="43"/>
      <c r="C3" s="44"/>
      <c r="D3" s="44"/>
      <c r="E3" s="44"/>
      <c r="F3" s="44"/>
      <c r="G3" s="45"/>
      <c r="H3" s="1" t="s">
        <v>0</v>
      </c>
    </row>
    <row r="4" spans="1:8" s="2" customFormat="1" ht="15" customHeight="1" x14ac:dyDescent="0.2">
      <c r="A4" s="32"/>
      <c r="B4" s="46"/>
      <c r="C4" s="47"/>
      <c r="D4" s="47"/>
      <c r="E4" s="47"/>
      <c r="F4" s="47"/>
      <c r="G4" s="48"/>
      <c r="H4" s="4" t="s">
        <v>61</v>
      </c>
    </row>
    <row r="5" spans="1:8" s="2" customFormat="1" ht="15" customHeight="1" x14ac:dyDescent="0.2">
      <c r="A5" s="32"/>
      <c r="B5" s="5"/>
      <c r="C5" s="5"/>
      <c r="D5" s="5"/>
      <c r="E5" s="5"/>
      <c r="F5" s="5"/>
      <c r="G5" s="5"/>
      <c r="H5" s="6"/>
    </row>
    <row r="6" spans="1:8" s="10" customFormat="1" ht="37.5" customHeight="1" x14ac:dyDescent="0.2">
      <c r="A6" s="32"/>
      <c r="B6" s="7"/>
      <c r="C6" s="8" t="s">
        <v>34</v>
      </c>
      <c r="D6" s="9" t="s">
        <v>35</v>
      </c>
      <c r="E6" s="8" t="s">
        <v>36</v>
      </c>
      <c r="F6" s="49" t="s">
        <v>37</v>
      </c>
      <c r="G6" s="50"/>
      <c r="H6" s="51"/>
    </row>
    <row r="7" spans="1:8" s="10" customFormat="1" ht="12" customHeight="1" x14ac:dyDescent="0.2">
      <c r="A7" s="32"/>
      <c r="B7" s="11"/>
      <c r="C7" s="8" t="s">
        <v>38</v>
      </c>
      <c r="D7" s="9" t="s">
        <v>39</v>
      </c>
      <c r="E7" s="8" t="s">
        <v>40</v>
      </c>
      <c r="F7" s="52"/>
      <c r="G7" s="53"/>
      <c r="H7" s="54"/>
    </row>
    <row r="8" spans="1:8" s="10" customFormat="1" ht="15" customHeight="1" x14ac:dyDescent="0.2">
      <c r="A8" s="32"/>
      <c r="B8" s="12"/>
      <c r="C8" s="14" t="s">
        <v>60</v>
      </c>
      <c r="D8" s="13">
        <v>0.61299999999999999</v>
      </c>
      <c r="E8" s="14">
        <v>0.13900000000000001</v>
      </c>
      <c r="F8" s="55">
        <f>SUM(H13:H46)</f>
        <v>20663494.779359996</v>
      </c>
      <c r="G8" s="56"/>
      <c r="H8" s="57"/>
    </row>
    <row r="9" spans="1:8" s="10" customFormat="1" ht="15" customHeight="1" x14ac:dyDescent="0.2">
      <c r="A9" s="32"/>
      <c r="B9" s="15"/>
      <c r="C9" s="5"/>
      <c r="D9" s="16"/>
      <c r="E9" s="5"/>
      <c r="F9" s="58"/>
      <c r="G9" s="58"/>
      <c r="H9" s="17"/>
    </row>
    <row r="10" spans="1:8" s="10" customFormat="1" ht="12" customHeight="1" x14ac:dyDescent="0.2">
      <c r="A10" s="32"/>
      <c r="B10" s="39" t="s">
        <v>41</v>
      </c>
      <c r="C10" s="39" t="s">
        <v>42</v>
      </c>
      <c r="D10" s="59" t="s">
        <v>43</v>
      </c>
      <c r="E10" s="39" t="s">
        <v>44</v>
      </c>
      <c r="F10" s="39" t="s">
        <v>45</v>
      </c>
      <c r="G10" s="39"/>
      <c r="H10" s="39" t="s">
        <v>46</v>
      </c>
    </row>
    <row r="11" spans="1:8" s="10" customFormat="1" ht="24" customHeight="1" x14ac:dyDescent="0.2">
      <c r="A11" s="32"/>
      <c r="B11" s="39"/>
      <c r="C11" s="39"/>
      <c r="D11" s="59"/>
      <c r="E11" s="39"/>
      <c r="F11" s="18" t="s">
        <v>47</v>
      </c>
      <c r="G11" s="19" t="s">
        <v>48</v>
      </c>
      <c r="H11" s="39"/>
    </row>
    <row r="12" spans="1:8" s="10" customFormat="1" ht="12" customHeight="1" x14ac:dyDescent="0.2">
      <c r="A12" s="32"/>
      <c r="B12" s="1"/>
      <c r="C12" s="1" t="s">
        <v>49</v>
      </c>
      <c r="D12" s="20" t="s">
        <v>50</v>
      </c>
      <c r="E12" s="1" t="s">
        <v>51</v>
      </c>
      <c r="F12" s="21" t="s">
        <v>52</v>
      </c>
      <c r="G12" s="22" t="s">
        <v>53</v>
      </c>
      <c r="H12" s="1" t="s">
        <v>54</v>
      </c>
    </row>
    <row r="13" spans="1:8" s="23" customFormat="1" ht="34.950000000000003" customHeight="1" x14ac:dyDescent="0.3">
      <c r="A13" s="33" t="s">
        <v>1</v>
      </c>
      <c r="B13" s="34" t="s">
        <v>1</v>
      </c>
      <c r="C13" s="35">
        <v>5975</v>
      </c>
      <c r="D13" s="29">
        <v>0.25</v>
      </c>
      <c r="E13" s="36">
        <f>C13*D13</f>
        <v>1493.75</v>
      </c>
      <c r="F13" s="37">
        <v>6</v>
      </c>
      <c r="G13" s="30">
        <v>18.260000000000002</v>
      </c>
      <c r="H13" s="31">
        <f>E13*G13*(1+$D$8+$E$8)</f>
        <v>47787.333000000006</v>
      </c>
    </row>
    <row r="14" spans="1:8" s="24" customFormat="1" ht="34.950000000000003" customHeight="1" x14ac:dyDescent="0.3">
      <c r="A14" s="33" t="s">
        <v>2</v>
      </c>
      <c r="B14" s="34" t="s">
        <v>2</v>
      </c>
      <c r="C14" s="35">
        <v>5973</v>
      </c>
      <c r="D14" s="29">
        <v>0.25</v>
      </c>
      <c r="E14" s="36">
        <f t="shared" ref="E14:E46" si="0">C14*D14</f>
        <v>1493.25</v>
      </c>
      <c r="F14" s="37">
        <v>6</v>
      </c>
      <c r="G14" s="30">
        <v>18.260000000000002</v>
      </c>
      <c r="H14" s="31">
        <f t="shared" ref="H14:H46" si="1">E14*G14*(1+$D$8+$E$8)</f>
        <v>47771.337240000008</v>
      </c>
    </row>
    <row r="15" spans="1:8" s="24" customFormat="1" ht="34.950000000000003" customHeight="1" x14ac:dyDescent="0.3">
      <c r="A15" s="33" t="s">
        <v>3</v>
      </c>
      <c r="B15" s="34" t="s">
        <v>3</v>
      </c>
      <c r="C15" s="35">
        <v>5975</v>
      </c>
      <c r="D15" s="29">
        <v>0.33</v>
      </c>
      <c r="E15" s="36">
        <f t="shared" si="0"/>
        <v>1971.75</v>
      </c>
      <c r="F15" s="37">
        <v>9</v>
      </c>
      <c r="G15" s="30">
        <v>24.82</v>
      </c>
      <c r="H15" s="31">
        <f t="shared" si="1"/>
        <v>85740.838919999995</v>
      </c>
    </row>
    <row r="16" spans="1:8" s="24" customFormat="1" ht="34.950000000000003" customHeight="1" x14ac:dyDescent="0.3">
      <c r="A16" s="33" t="s">
        <v>4</v>
      </c>
      <c r="B16" s="34" t="s">
        <v>4</v>
      </c>
      <c r="C16" s="35">
        <v>5625</v>
      </c>
      <c r="D16" s="29">
        <v>8</v>
      </c>
      <c r="E16" s="36">
        <f t="shared" si="0"/>
        <v>45000</v>
      </c>
      <c r="F16" s="37">
        <v>12</v>
      </c>
      <c r="G16" s="30">
        <v>36</v>
      </c>
      <c r="H16" s="31">
        <f t="shared" si="1"/>
        <v>2838240</v>
      </c>
    </row>
    <row r="17" spans="1:8" s="24" customFormat="1" ht="34.950000000000003" customHeight="1" x14ac:dyDescent="0.3">
      <c r="A17" s="33" t="s">
        <v>5</v>
      </c>
      <c r="B17" s="34" t="s">
        <v>5</v>
      </c>
      <c r="C17" s="35">
        <v>5000</v>
      </c>
      <c r="D17" s="29">
        <v>1</v>
      </c>
      <c r="E17" s="36">
        <f t="shared" si="0"/>
        <v>5000</v>
      </c>
      <c r="F17" s="37">
        <v>12</v>
      </c>
      <c r="G17" s="30">
        <v>36</v>
      </c>
      <c r="H17" s="31">
        <f t="shared" si="1"/>
        <v>315360</v>
      </c>
    </row>
    <row r="18" spans="1:8" s="24" customFormat="1" ht="34.950000000000003" customHeight="1" x14ac:dyDescent="0.3">
      <c r="A18" s="33" t="s">
        <v>56</v>
      </c>
      <c r="B18" s="34" t="s">
        <v>56</v>
      </c>
      <c r="C18" s="35">
        <v>5625</v>
      </c>
      <c r="D18" s="29">
        <v>0.33</v>
      </c>
      <c r="E18" s="36">
        <f t="shared" si="0"/>
        <v>1856.25</v>
      </c>
      <c r="F18" s="37">
        <v>9</v>
      </c>
      <c r="G18" s="30">
        <v>24.82</v>
      </c>
      <c r="H18" s="31">
        <f t="shared" si="1"/>
        <v>80718.362999999998</v>
      </c>
    </row>
    <row r="19" spans="1:8" ht="34.950000000000003" customHeight="1" x14ac:dyDescent="0.3">
      <c r="A19" s="33" t="s">
        <v>6</v>
      </c>
      <c r="B19" s="34" t="s">
        <v>6</v>
      </c>
      <c r="C19" s="35">
        <v>500</v>
      </c>
      <c r="D19" s="29">
        <v>0.25</v>
      </c>
      <c r="E19" s="36">
        <f t="shared" si="0"/>
        <v>125</v>
      </c>
      <c r="F19" s="37">
        <v>9</v>
      </c>
      <c r="G19" s="30">
        <v>24.82</v>
      </c>
      <c r="H19" s="31">
        <f t="shared" si="1"/>
        <v>5435.58</v>
      </c>
    </row>
    <row r="20" spans="1:8" ht="34.950000000000003" customHeight="1" x14ac:dyDescent="0.3">
      <c r="A20" s="33" t="s">
        <v>7</v>
      </c>
      <c r="B20" s="34" t="s">
        <v>7</v>
      </c>
      <c r="C20" s="35">
        <v>100</v>
      </c>
      <c r="D20" s="29">
        <v>0.25</v>
      </c>
      <c r="E20" s="36">
        <f t="shared" si="0"/>
        <v>25</v>
      </c>
      <c r="F20" s="37">
        <v>13</v>
      </c>
      <c r="G20" s="30">
        <v>42.18</v>
      </c>
      <c r="H20" s="31">
        <f t="shared" si="1"/>
        <v>1847.4839999999999</v>
      </c>
    </row>
    <row r="21" spans="1:8" ht="34.950000000000003" customHeight="1" x14ac:dyDescent="0.3">
      <c r="A21" s="33" t="s">
        <v>8</v>
      </c>
      <c r="B21" s="34" t="s">
        <v>8</v>
      </c>
      <c r="C21" s="35">
        <v>350</v>
      </c>
      <c r="D21" s="29">
        <v>8</v>
      </c>
      <c r="E21" s="36">
        <f t="shared" si="0"/>
        <v>2800</v>
      </c>
      <c r="F21" s="37">
        <v>9</v>
      </c>
      <c r="G21" s="30">
        <v>24.82</v>
      </c>
      <c r="H21" s="31">
        <f t="shared" si="1"/>
        <v>121756.992</v>
      </c>
    </row>
    <row r="22" spans="1:8" ht="34.950000000000003" customHeight="1" x14ac:dyDescent="0.3">
      <c r="A22" s="33" t="s">
        <v>9</v>
      </c>
      <c r="B22" s="34" t="s">
        <v>9</v>
      </c>
      <c r="C22" s="35">
        <v>1231</v>
      </c>
      <c r="D22" s="29">
        <v>8</v>
      </c>
      <c r="E22" s="36">
        <f t="shared" si="0"/>
        <v>9848</v>
      </c>
      <c r="F22" s="37">
        <v>9</v>
      </c>
      <c r="G22" s="30">
        <v>24</v>
      </c>
      <c r="H22" s="31">
        <f t="shared" si="1"/>
        <v>414088.70400000003</v>
      </c>
    </row>
    <row r="23" spans="1:8" ht="34.950000000000003" customHeight="1" x14ac:dyDescent="0.3">
      <c r="A23" s="33" t="s">
        <v>10</v>
      </c>
      <c r="B23" s="34" t="s">
        <v>10</v>
      </c>
      <c r="C23" s="35">
        <v>5</v>
      </c>
      <c r="D23" s="29">
        <v>2</v>
      </c>
      <c r="E23" s="36">
        <f t="shared" si="0"/>
        <v>10</v>
      </c>
      <c r="F23" s="37">
        <v>13</v>
      </c>
      <c r="G23" s="30">
        <v>82</v>
      </c>
      <c r="H23" s="31">
        <f t="shared" si="1"/>
        <v>1436.64</v>
      </c>
    </row>
    <row r="24" spans="1:8" ht="34.950000000000003" customHeight="1" x14ac:dyDescent="0.3">
      <c r="A24" s="33" t="s">
        <v>11</v>
      </c>
      <c r="B24" s="34" t="s">
        <v>11</v>
      </c>
      <c r="C24" s="35">
        <v>150</v>
      </c>
      <c r="D24" s="29">
        <v>24</v>
      </c>
      <c r="E24" s="36">
        <f t="shared" si="0"/>
        <v>3600</v>
      </c>
      <c r="F24" s="37">
        <v>12</v>
      </c>
      <c r="G24" s="30">
        <v>36</v>
      </c>
      <c r="H24" s="31">
        <f t="shared" si="1"/>
        <v>227059.20000000001</v>
      </c>
    </row>
    <row r="25" spans="1:8" ht="34.950000000000003" customHeight="1" x14ac:dyDescent="0.3">
      <c r="A25" s="33" t="s">
        <v>12</v>
      </c>
      <c r="B25" s="34" t="s">
        <v>12</v>
      </c>
      <c r="C25" s="35">
        <v>250</v>
      </c>
      <c r="D25" s="29">
        <v>2.5</v>
      </c>
      <c r="E25" s="36">
        <f t="shared" si="0"/>
        <v>625</v>
      </c>
      <c r="F25" s="37">
        <v>12</v>
      </c>
      <c r="G25" s="30">
        <v>36</v>
      </c>
      <c r="H25" s="31">
        <f t="shared" si="1"/>
        <v>39420</v>
      </c>
    </row>
    <row r="26" spans="1:8" ht="34.950000000000003" customHeight="1" x14ac:dyDescent="0.3">
      <c r="A26" s="33" t="s">
        <v>13</v>
      </c>
      <c r="B26" s="34" t="s">
        <v>13</v>
      </c>
      <c r="C26" s="35">
        <v>5652</v>
      </c>
      <c r="D26" s="29">
        <v>2.5</v>
      </c>
      <c r="E26" s="36">
        <f t="shared" si="0"/>
        <v>14130</v>
      </c>
      <c r="F26" s="37">
        <v>12</v>
      </c>
      <c r="G26" s="30">
        <v>36</v>
      </c>
      <c r="H26" s="31">
        <f t="shared" si="1"/>
        <v>891207.36</v>
      </c>
    </row>
    <row r="27" spans="1:8" ht="34.950000000000003" customHeight="1" x14ac:dyDescent="0.3">
      <c r="A27" s="33" t="s">
        <v>14</v>
      </c>
      <c r="B27" s="34" t="s">
        <v>14</v>
      </c>
      <c r="C27" s="35">
        <v>250</v>
      </c>
      <c r="D27" s="29">
        <v>9</v>
      </c>
      <c r="E27" s="36">
        <f t="shared" si="0"/>
        <v>2250</v>
      </c>
      <c r="F27" s="37">
        <v>12</v>
      </c>
      <c r="G27" s="30">
        <v>36</v>
      </c>
      <c r="H27" s="31">
        <f t="shared" si="1"/>
        <v>141912</v>
      </c>
    </row>
    <row r="28" spans="1:8" ht="34.950000000000003" customHeight="1" x14ac:dyDescent="0.3">
      <c r="A28" s="33" t="s">
        <v>15</v>
      </c>
      <c r="B28" s="34" t="s">
        <v>15</v>
      </c>
      <c r="C28" s="35">
        <v>50</v>
      </c>
      <c r="D28" s="29">
        <v>9</v>
      </c>
      <c r="E28" s="36">
        <f t="shared" si="0"/>
        <v>450</v>
      </c>
      <c r="F28" s="37">
        <v>12</v>
      </c>
      <c r="G28" s="30">
        <v>36</v>
      </c>
      <c r="H28" s="31">
        <f t="shared" si="1"/>
        <v>28382.400000000001</v>
      </c>
    </row>
    <row r="29" spans="1:8" ht="34.950000000000003" customHeight="1" x14ac:dyDescent="0.3">
      <c r="A29" s="33" t="s">
        <v>16</v>
      </c>
      <c r="B29" s="34" t="s">
        <v>16</v>
      </c>
      <c r="C29" s="35">
        <v>50</v>
      </c>
      <c r="D29" s="29">
        <v>9</v>
      </c>
      <c r="E29" s="36">
        <f t="shared" si="0"/>
        <v>450</v>
      </c>
      <c r="F29" s="37">
        <v>12</v>
      </c>
      <c r="G29" s="30">
        <v>36</v>
      </c>
      <c r="H29" s="31">
        <f t="shared" si="1"/>
        <v>28382.400000000001</v>
      </c>
    </row>
    <row r="30" spans="1:8" ht="34.950000000000003" customHeight="1" x14ac:dyDescent="0.3">
      <c r="A30" s="33" t="s">
        <v>17</v>
      </c>
      <c r="B30" s="34" t="s">
        <v>17</v>
      </c>
      <c r="C30" s="35">
        <v>250</v>
      </c>
      <c r="D30" s="29">
        <v>5</v>
      </c>
      <c r="E30" s="36">
        <f t="shared" si="0"/>
        <v>1250</v>
      </c>
      <c r="F30" s="37">
        <v>12</v>
      </c>
      <c r="G30" s="30">
        <v>36</v>
      </c>
      <c r="H30" s="31">
        <f t="shared" si="1"/>
        <v>78840</v>
      </c>
    </row>
    <row r="31" spans="1:8" ht="34.950000000000003" customHeight="1" x14ac:dyDescent="0.3">
      <c r="A31" s="33" t="s">
        <v>18</v>
      </c>
      <c r="B31" s="34" t="s">
        <v>18</v>
      </c>
      <c r="C31" s="35">
        <v>11950</v>
      </c>
      <c r="D31" s="29">
        <v>8</v>
      </c>
      <c r="E31" s="36">
        <f t="shared" si="0"/>
        <v>95600</v>
      </c>
      <c r="F31" s="37">
        <v>12</v>
      </c>
      <c r="G31" s="30">
        <v>36</v>
      </c>
      <c r="H31" s="31">
        <f t="shared" si="1"/>
        <v>6029683.2000000002</v>
      </c>
    </row>
    <row r="32" spans="1:8" ht="34.950000000000003" customHeight="1" x14ac:dyDescent="0.3">
      <c r="A32" s="33" t="s">
        <v>19</v>
      </c>
      <c r="B32" s="34" t="s">
        <v>19</v>
      </c>
      <c r="C32" s="35">
        <v>11950</v>
      </c>
      <c r="D32" s="29">
        <v>8</v>
      </c>
      <c r="E32" s="36">
        <f t="shared" si="0"/>
        <v>95600</v>
      </c>
      <c r="F32" s="37">
        <v>12</v>
      </c>
      <c r="G32" s="30">
        <v>36</v>
      </c>
      <c r="H32" s="31">
        <f t="shared" si="1"/>
        <v>6029683.2000000002</v>
      </c>
    </row>
    <row r="33" spans="1:8" ht="34.950000000000003" customHeight="1" x14ac:dyDescent="0.3">
      <c r="A33" s="33" t="s">
        <v>20</v>
      </c>
      <c r="B33" s="34" t="s">
        <v>20</v>
      </c>
      <c r="C33" s="35">
        <v>4500</v>
      </c>
      <c r="D33" s="29">
        <v>0.25</v>
      </c>
      <c r="E33" s="36">
        <f t="shared" si="0"/>
        <v>1125</v>
      </c>
      <c r="F33" s="37">
        <v>12</v>
      </c>
      <c r="G33" s="30">
        <v>36</v>
      </c>
      <c r="H33" s="31">
        <f t="shared" si="1"/>
        <v>70956</v>
      </c>
    </row>
    <row r="34" spans="1:8" ht="34.950000000000003" customHeight="1" x14ac:dyDescent="0.3">
      <c r="A34" s="33" t="s">
        <v>21</v>
      </c>
      <c r="B34" s="34" t="s">
        <v>21</v>
      </c>
      <c r="C34" s="35">
        <v>5976</v>
      </c>
      <c r="D34" s="29">
        <v>2</v>
      </c>
      <c r="E34" s="36">
        <f t="shared" si="0"/>
        <v>11952</v>
      </c>
      <c r="F34" s="37">
        <v>12</v>
      </c>
      <c r="G34" s="30">
        <v>36</v>
      </c>
      <c r="H34" s="31">
        <f t="shared" si="1"/>
        <v>753836.54399999999</v>
      </c>
    </row>
    <row r="35" spans="1:8" ht="34.950000000000003" customHeight="1" x14ac:dyDescent="0.3">
      <c r="A35" s="33" t="s">
        <v>22</v>
      </c>
      <c r="B35" s="34" t="s">
        <v>22</v>
      </c>
      <c r="C35" s="35">
        <v>5976</v>
      </c>
      <c r="D35" s="29">
        <v>2</v>
      </c>
      <c r="E35" s="36">
        <f t="shared" si="0"/>
        <v>11952</v>
      </c>
      <c r="F35" s="37">
        <v>12</v>
      </c>
      <c r="G35" s="30">
        <v>36</v>
      </c>
      <c r="H35" s="31">
        <f t="shared" si="1"/>
        <v>753836.54399999999</v>
      </c>
    </row>
    <row r="36" spans="1:8" ht="34.950000000000003" customHeight="1" x14ac:dyDescent="0.3">
      <c r="A36" s="33" t="s">
        <v>23</v>
      </c>
      <c r="B36" s="34" t="s">
        <v>23</v>
      </c>
      <c r="C36" s="35">
        <v>4500</v>
      </c>
      <c r="D36" s="29">
        <v>2</v>
      </c>
      <c r="E36" s="36">
        <f t="shared" si="0"/>
        <v>9000</v>
      </c>
      <c r="F36" s="37">
        <v>12</v>
      </c>
      <c r="G36" s="30">
        <v>36</v>
      </c>
      <c r="H36" s="31">
        <f t="shared" si="1"/>
        <v>567648</v>
      </c>
    </row>
    <row r="37" spans="1:8" ht="34.950000000000003" customHeight="1" x14ac:dyDescent="0.3">
      <c r="A37" s="38" t="s">
        <v>24</v>
      </c>
      <c r="B37" s="34" t="s">
        <v>24</v>
      </c>
      <c r="C37" s="35">
        <v>100</v>
      </c>
      <c r="D37" s="29">
        <v>2</v>
      </c>
      <c r="E37" s="36">
        <f t="shared" si="0"/>
        <v>200</v>
      </c>
      <c r="F37" s="37">
        <v>12</v>
      </c>
      <c r="G37" s="30">
        <v>36</v>
      </c>
      <c r="H37" s="31">
        <f t="shared" si="1"/>
        <v>12614.4</v>
      </c>
    </row>
    <row r="38" spans="1:8" ht="34.950000000000003" customHeight="1" x14ac:dyDescent="0.3">
      <c r="A38" s="33" t="s">
        <v>25</v>
      </c>
      <c r="B38" s="34" t="s">
        <v>25</v>
      </c>
      <c r="C38" s="35">
        <v>10</v>
      </c>
      <c r="D38" s="29">
        <v>16</v>
      </c>
      <c r="E38" s="36">
        <f t="shared" si="0"/>
        <v>160</v>
      </c>
      <c r="F38" s="37">
        <v>13</v>
      </c>
      <c r="G38" s="30">
        <v>42.81</v>
      </c>
      <c r="H38" s="31">
        <f t="shared" si="1"/>
        <v>12000.4992</v>
      </c>
    </row>
    <row r="39" spans="1:8" ht="34.950000000000003" customHeight="1" x14ac:dyDescent="0.3">
      <c r="A39" s="33" t="s">
        <v>26</v>
      </c>
      <c r="B39" s="34" t="s">
        <v>26</v>
      </c>
      <c r="C39" s="35">
        <v>150</v>
      </c>
      <c r="D39" s="29">
        <v>3</v>
      </c>
      <c r="E39" s="36">
        <f t="shared" si="0"/>
        <v>450</v>
      </c>
      <c r="F39" s="37">
        <v>12</v>
      </c>
      <c r="G39" s="30">
        <v>36</v>
      </c>
      <c r="H39" s="31">
        <f t="shared" si="1"/>
        <v>28382.400000000001</v>
      </c>
    </row>
    <row r="40" spans="1:8" ht="34.950000000000003" customHeight="1" x14ac:dyDescent="0.3">
      <c r="A40" s="33" t="s">
        <v>27</v>
      </c>
      <c r="B40" s="34" t="s">
        <v>27</v>
      </c>
      <c r="C40" s="35">
        <v>200</v>
      </c>
      <c r="D40" s="29">
        <v>1</v>
      </c>
      <c r="E40" s="36">
        <f t="shared" si="0"/>
        <v>200</v>
      </c>
      <c r="F40" s="37">
        <v>12</v>
      </c>
      <c r="G40" s="30">
        <v>36</v>
      </c>
      <c r="H40" s="31">
        <f t="shared" si="1"/>
        <v>12614.4</v>
      </c>
    </row>
    <row r="41" spans="1:8" ht="34.950000000000003" customHeight="1" x14ac:dyDescent="0.3">
      <c r="A41" s="33" t="s">
        <v>28</v>
      </c>
      <c r="B41" s="34" t="s">
        <v>28</v>
      </c>
      <c r="C41" s="35">
        <v>5975</v>
      </c>
      <c r="D41" s="29">
        <v>1</v>
      </c>
      <c r="E41" s="36">
        <f t="shared" si="0"/>
        <v>5975</v>
      </c>
      <c r="F41" s="37">
        <v>12</v>
      </c>
      <c r="G41" s="30">
        <v>36</v>
      </c>
      <c r="H41" s="31">
        <f t="shared" si="1"/>
        <v>376855.2</v>
      </c>
    </row>
    <row r="42" spans="1:8" ht="34.950000000000003" customHeight="1" x14ac:dyDescent="0.3">
      <c r="A42" s="33" t="s">
        <v>29</v>
      </c>
      <c r="B42" s="34" t="s">
        <v>29</v>
      </c>
      <c r="C42" s="35">
        <v>2605</v>
      </c>
      <c r="D42" s="29">
        <v>1</v>
      </c>
      <c r="E42" s="36">
        <f t="shared" si="0"/>
        <v>2605</v>
      </c>
      <c r="F42" s="37">
        <v>12</v>
      </c>
      <c r="G42" s="30">
        <v>36</v>
      </c>
      <c r="H42" s="31">
        <f t="shared" si="1"/>
        <v>164302.56</v>
      </c>
    </row>
    <row r="43" spans="1:8" ht="34.950000000000003" customHeight="1" x14ac:dyDescent="0.3">
      <c r="A43" s="33" t="s">
        <v>30</v>
      </c>
      <c r="B43" s="34" t="s">
        <v>30</v>
      </c>
      <c r="C43" s="35">
        <v>500</v>
      </c>
      <c r="D43" s="29">
        <v>0.5</v>
      </c>
      <c r="E43" s="36">
        <f t="shared" si="0"/>
        <v>250</v>
      </c>
      <c r="F43" s="37">
        <v>12</v>
      </c>
      <c r="G43" s="30">
        <v>36</v>
      </c>
      <c r="H43" s="31">
        <f t="shared" si="1"/>
        <v>15768</v>
      </c>
    </row>
    <row r="44" spans="1:8" ht="34.950000000000003" customHeight="1" x14ac:dyDescent="0.3">
      <c r="A44" s="33" t="s">
        <v>59</v>
      </c>
      <c r="B44" s="34" t="s">
        <v>59</v>
      </c>
      <c r="C44" s="35">
        <v>5975</v>
      </c>
      <c r="D44" s="29">
        <v>1</v>
      </c>
      <c r="E44" s="36">
        <f t="shared" si="0"/>
        <v>5975</v>
      </c>
      <c r="F44" s="37">
        <v>12</v>
      </c>
      <c r="G44" s="30">
        <v>36</v>
      </c>
      <c r="H44" s="31">
        <f t="shared" si="1"/>
        <v>376855.2</v>
      </c>
    </row>
    <row r="45" spans="1:8" ht="34.950000000000003" customHeight="1" x14ac:dyDescent="0.3">
      <c r="A45" s="33" t="s">
        <v>58</v>
      </c>
      <c r="B45" s="34" t="s">
        <v>58</v>
      </c>
      <c r="C45" s="35">
        <v>500</v>
      </c>
      <c r="D45" s="29">
        <v>1</v>
      </c>
      <c r="E45" s="36">
        <f t="shared" si="0"/>
        <v>500</v>
      </c>
      <c r="F45" s="37">
        <v>12</v>
      </c>
      <c r="G45" s="30">
        <v>36</v>
      </c>
      <c r="H45" s="31">
        <f t="shared" si="1"/>
        <v>31536</v>
      </c>
    </row>
    <row r="46" spans="1:8" ht="34.950000000000003" customHeight="1" x14ac:dyDescent="0.3">
      <c r="A46" s="33" t="s">
        <v>57</v>
      </c>
      <c r="B46" s="34" t="s">
        <v>57</v>
      </c>
      <c r="C46" s="35">
        <v>500</v>
      </c>
      <c r="D46" s="29">
        <v>1</v>
      </c>
      <c r="E46" s="36">
        <f t="shared" si="0"/>
        <v>500</v>
      </c>
      <c r="F46" s="37">
        <v>12</v>
      </c>
      <c r="G46" s="30">
        <v>36</v>
      </c>
      <c r="H46" s="31">
        <f t="shared" si="1"/>
        <v>31536</v>
      </c>
    </row>
    <row r="47" spans="1:8" ht="34.950000000000003" customHeight="1" x14ac:dyDescent="0.2"/>
  </sheetData>
  <mergeCells count="12">
    <mergeCell ref="H10:H11"/>
    <mergeCell ref="B1:G1"/>
    <mergeCell ref="B2:G4"/>
    <mergeCell ref="F6:H6"/>
    <mergeCell ref="F7:H7"/>
    <mergeCell ref="F8:H8"/>
    <mergeCell ref="F9:G9"/>
    <mergeCell ref="B10:B11"/>
    <mergeCell ref="C10:C11"/>
    <mergeCell ref="D10:D11"/>
    <mergeCell ref="E10:E11"/>
    <mergeCell ref="F10:G10"/>
  </mergeCells>
  <hyperlinks>
    <hyperlink ref="D6" r:id="rId1" xr:uid="{8B2916CA-D5BE-43AA-9D27-647EBE535C20}"/>
  </hyperlinks>
  <pageMargins left="0.5" right="0.5" top="0.5" bottom="0.75" header="0.3" footer="0.3"/>
  <pageSetup scale="68" orientation="portrait" r:id="rId2"/>
  <headerFooter>
    <oddFooter>&amp;LAPHIS 79, Federal Government Costs for Information Collection Worksheet&amp;RPage &amp;P of &amp;N</oddFooter>
  </headerFooter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APHIS 79</vt:lpstr>
      <vt:lpstr>'APHIS 79'!Print_Area</vt:lpstr>
      <vt:lpstr>'APHIS 79'!Print_Titles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Moxey, Joseph  - APHIS</dc:creator>
  <cp:lastModifiedBy>Moxey, Joseph  - APHIS</cp:lastModifiedBy>
  <dcterms:created xsi:type="dcterms:W3CDTF">2021-09-23T19:51:34Z</dcterms:created>
  <dcterms:modified xsi:type="dcterms:W3CDTF">2022-02-10T21:34:28Z</dcterms:modified>
</cp:coreProperties>
</file>