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VS\0047\2022\IMB\"/>
    </mc:Choice>
  </mc:AlternateContent>
  <xr:revisionPtr revIDLastSave="0" documentId="13_ncr:1_{B81D9F70-E4B4-41C9-B66A-B0208F7C9128}" xr6:coauthVersionLast="46" xr6:coauthVersionMax="46" xr10:uidLastSave="{00000000-0000-0000-0000-000000000000}"/>
  <bookViews>
    <workbookView xWindow="-120" yWindow="-120" windowWidth="29040" windowHeight="17640" tabRatio="456" xr2:uid="{F38D79EA-36B0-400D-84E7-32D0B3AB86E3}"/>
  </bookViews>
  <sheets>
    <sheet name="APHIS 79" sheetId="3" r:id="rId1"/>
  </sheets>
  <definedNames>
    <definedName name="_xlnm.Print_Area" localSheetId="0">'APHIS 79'!$A$1:$G$34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D29" i="3" l="1"/>
  <c r="D30" i="3"/>
  <c r="D31" i="3"/>
  <c r="D32" i="3"/>
  <c r="D33" i="3"/>
  <c r="D34" i="3"/>
  <c r="D12" i="3" l="1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11" i="3" l="1"/>
  <c r="D10" i="3"/>
  <c r="D9" i="3"/>
  <c r="D8" i="3"/>
  <c r="D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<sst xmlns="http://schemas.openxmlformats.org/spreadsheetml/2006/main" count="47" uniqueCount="47">
  <si>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</si>
  <si>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</si>
  <si>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</si>
  <si>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</si>
  <si>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</si>
  <si>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</si>
  <si>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</si>
  <si>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</si>
  <si>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</si>
  <si>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</si>
  <si>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</si>
  <si>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</si>
  <si>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</si>
  <si>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</si>
  <si>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</si>
  <si>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</si>
  <si>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0579-0047</t>
  </si>
  <si>
    <t>Brucellosis</t>
  </si>
  <si>
    <t>2022-DEN</t>
  </si>
  <si>
    <t>VS 4-1 (designated epidemiologist)</t>
  </si>
  <si>
    <t>VS 4-1 (AVIC)</t>
  </si>
  <si>
    <t>VS 4-1 (RHC VMO)</t>
  </si>
  <si>
    <t>VS 4-1 (RHC director)</t>
  </si>
  <si>
    <t>VS 4-1D (designated epidemiologist)</t>
  </si>
  <si>
    <t>VS 4-1D (RHC VMO)</t>
  </si>
  <si>
    <t>VS 4-13</t>
  </si>
  <si>
    <t>VS 4-59</t>
  </si>
  <si>
    <t>VS 4-33 (documents with issues)</t>
  </si>
  <si>
    <t>VS 4-33 and 4-33A (field)</t>
  </si>
  <si>
    <t>VS 4-33 and 4-33A (designated epidemiologist)</t>
  </si>
  <si>
    <t>VS 4-54 (documents with issues)</t>
  </si>
  <si>
    <t>VS 4-54 (field)</t>
  </si>
  <si>
    <t>VS 4-54 (designated epidemiologist)</t>
  </si>
  <si>
    <t>VS 4-52 and 52-A</t>
  </si>
  <si>
    <t>VS 4-26</t>
  </si>
  <si>
    <t>VS 4-106</t>
  </si>
  <si>
    <t>VS 4-100</t>
  </si>
  <si>
    <t>VS 4-108</t>
  </si>
  <si>
    <t>VS 4-108A</t>
  </si>
  <si>
    <t>VS 4-108B</t>
  </si>
  <si>
    <t>VS 4-108C</t>
  </si>
  <si>
    <t>VS 1-27</t>
  </si>
  <si>
    <t>VS 1-23, 1-23A, 1-24, and 1-26</t>
  </si>
  <si>
    <t>VS 4-6</t>
  </si>
  <si>
    <t>VS 4-7</t>
  </si>
  <si>
    <t>Brucellosis Management Plan</t>
  </si>
  <si>
    <t>MOU for Brucellosis Management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</si>
</sst>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/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7" fontId="10" fillId="0" borderId="1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5" fontId="16" fillId="2" borderId="16" xfId="4" applyNumberFormat="1" applyFont="1" applyFill="1" applyBorder="1" applyAlignment="1">
      <alignment horizontal="center"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14" fontId="13" fillId="0" borderId="10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/>
    </xf>
    <xf numFmtId="0" fontId="10" fillId="0" borderId="1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Fill="1" applyBorder="1" applyAlignment="1">
      <alignment horizontal="left" wrapText="1"/>
    </xf>
    <xf numFmtId="5" fontId="10" fillId="0" borderId="1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0" fontId="14" fillId="0" borderId="9" xfId="0" applyFont="1" applyFill="1" applyBorder="1" applyAlignment="1">
      <alignment horizontal="right" vertical="center"/>
    </xf>
    <xf numFmtId="164" fontId="6" fillId="0" borderId="9" xfId="1" applyNumberFormat="1" applyFont="1" applyFill="1" applyBorder="1" applyAlignment="1">
      <alignment horizontal="left" vertical="top"/>
    </xf>
    <xf numFmtId="0" fontId="6" fillId="0" borderId="9" xfId="1" applyFont="1" applyFill="1" applyBorder="1" applyAlignment="1">
      <alignment horizontal="left" vertical="top"/>
    </xf>
    <xf numFmtId="1" fontId="6" fillId="0" borderId="9" xfId="1" applyNumberFormat="1" applyFont="1" applyFill="1" applyBorder="1" applyAlignment="1">
      <alignment horizontal="center" vertical="top"/>
    </xf>
    <xf numFmtId="0" fontId="15" fillId="0" borderId="9" xfId="1" quotePrefix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indent="1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left" vertical="center" indent="1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105"/>
  <sheetViews>
    <sheetView tabSelected="1" zoomScaleNormal="100" zoomScaleSheetLayoutView="100" workbookViewId="0">
      <selection activeCell="J7" sqref="J7"/>
    </sheetView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9" ht="24" customHeight="1" thickBot="1" x14ac:dyDescent="0.3">
      <c r="A1" s="34" t="s">
        <v>3</v>
      </c>
      <c r="B1" s="49" t="s">
        <v>16</v>
      </c>
      <c r="C1" s="46"/>
      <c r="D1" s="47"/>
      <c r="E1" s="48"/>
      <c r="F1" s="45" t="s">
        <v>0</v>
      </c>
      <c r="G1" s="35">
        <v>44761</v>
      </c>
    </row>
    <row r="2" spans="1:9" ht="24.95" customHeight="1" x14ac:dyDescent="0.25">
      <c r="A2" s="36" t="s">
        <v>2</v>
      </c>
      <c r="B2" s="50" t="s">
        <v>17</v>
      </c>
      <c r="C2" s="12"/>
      <c r="D2" s="51"/>
      <c r="E2" s="51"/>
      <c r="F2" s="51"/>
      <c r="G2" s="52"/>
      <c r="I2" s="33"/>
    </row>
    <row r="3" spans="1:9" ht="24.95" customHeight="1" thickBot="1" x14ac:dyDescent="0.25">
      <c r="A3" s="40" t="s">
        <v>13</v>
      </c>
      <c r="B3" s="53"/>
      <c r="C3" s="54"/>
      <c r="D3" s="54"/>
      <c r="E3" s="54"/>
      <c r="F3" s="54"/>
      <c r="G3" s="55"/>
    </row>
    <row r="4" spans="1:9" s="1" customFormat="1" ht="75.75" customHeight="1" thickBot="1" x14ac:dyDescent="0.3">
      <c r="A4" s="18"/>
      <c r="B4" s="19" t="s">
        <v>14</v>
      </c>
      <c r="C4" s="20" t="s">
        <v>4</v>
      </c>
      <c r="D4" s="19" t="s">
        <v>15</v>
      </c>
      <c r="E4" s="21"/>
      <c r="F4" s="22"/>
      <c r="G4" s="32" t="s">
        <v>10</v>
      </c>
    </row>
    <row r="5" spans="1:9" s="1" customFormat="1" ht="22.5" customHeight="1" thickBot="1" x14ac:dyDescent="0.3">
      <c r="A5" s="44" t="s">
        <v>1</v>
      </c>
      <c r="B5" s="42" t="s">
        <v>18</v>
      </c>
      <c r="C5" s="43">
        <v>0.61299999999999999</v>
      </c>
      <c r="D5" s="42">
        <v>0.13900000000000001</v>
      </c>
      <c r="E5" s="29"/>
      <c r="F5" s="30"/>
      <c r="G5" s="31">
        <f>SUM(G7:G34)</f>
        <v>10413432.742800001</v>
      </c>
      <c r="I5" s="33"/>
    </row>
    <row r="6" spans="1:9" s="1" customFormat="1" ht="57.75" customHeight="1" thickBot="1" x14ac:dyDescent="0.3">
      <c r="A6" s="23" t="s">
        <v>11</v>
      </c>
      <c r="B6" s="24" t="s">
        <v>5</v>
      </c>
      <c r="C6" s="25" t="s">
        <v>9</v>
      </c>
      <c r="D6" s="24" t="s">
        <v>6</v>
      </c>
      <c r="E6" s="26" t="s">
        <v>7</v>
      </c>
      <c r="F6" s="27" t="s">
        <v>12</v>
      </c>
      <c r="G6" s="28" t="s">
        <v>8</v>
      </c>
    </row>
    <row r="7" spans="1:9" s="2" customFormat="1" ht="30" customHeight="1" x14ac:dyDescent="0.25">
      <c r="A7" s="37" t="s">
        <v>19</v>
      </c>
      <c r="B7" s="13">
        <v>52</v>
      </c>
      <c r="C7" s="14">
        <v>8</v>
      </c>
      <c r="D7" s="15">
        <f>ROUNDUP(B7*C7,0)</f>
        <v>416</v>
      </c>
      <c r="E7" s="16">
        <v>12</v>
      </c>
      <c r="F7" s="17">
        <v>46.11</v>
      </c>
      <c r="G7" s="41">
        <f>(D7*F7)*(1+$C$5+$D$5)</f>
        <v>33606.443520000001</v>
      </c>
    </row>
    <row r="8" spans="1:9" s="2" customFormat="1" ht="30" customHeight="1" x14ac:dyDescent="0.25">
      <c r="A8" s="38" t="s">
        <v>20</v>
      </c>
      <c r="B8" s="9">
        <v>52</v>
      </c>
      <c r="C8" s="8">
        <v>2</v>
      </c>
      <c r="D8" s="10">
        <f t="shared" ref="D8:D11" si="0">ROUNDUP(B8*C8,0)</f>
        <v>104</v>
      </c>
      <c r="E8" s="7">
        <v>14</v>
      </c>
      <c r="F8" s="11">
        <v>64.8</v>
      </c>
      <c r="G8" s="41">
        <f t="shared" ref="G8:G34" si="1">(D8*F8)*(1+$C$5+$D$5)</f>
        <v>11807.0784</v>
      </c>
    </row>
    <row r="9" spans="1:9" s="2" customFormat="1" ht="30" customHeight="1" x14ac:dyDescent="0.25">
      <c r="A9" s="38" t="s">
        <v>21</v>
      </c>
      <c r="B9" s="9">
        <v>52</v>
      </c>
      <c r="C9" s="8">
        <v>1</v>
      </c>
      <c r="D9" s="10">
        <f t="shared" si="0"/>
        <v>52</v>
      </c>
      <c r="E9" s="7">
        <v>14</v>
      </c>
      <c r="F9" s="11">
        <v>64.8</v>
      </c>
      <c r="G9" s="41">
        <f t="shared" si="1"/>
        <v>5903.5392000000002</v>
      </c>
    </row>
    <row r="10" spans="1:9" s="2" customFormat="1" ht="30" customHeight="1" x14ac:dyDescent="0.25">
      <c r="A10" s="38" t="s">
        <v>22</v>
      </c>
      <c r="B10" s="9">
        <v>52</v>
      </c>
      <c r="C10" s="8">
        <v>0.25</v>
      </c>
      <c r="D10" s="10">
        <f t="shared" si="0"/>
        <v>13</v>
      </c>
      <c r="E10" s="7">
        <v>15</v>
      </c>
      <c r="F10" s="11">
        <v>76.22</v>
      </c>
      <c r="G10" s="41">
        <f t="shared" si="1"/>
        <v>1735.9867200000001</v>
      </c>
    </row>
    <row r="11" spans="1:9" s="2" customFormat="1" ht="30" customHeight="1" x14ac:dyDescent="0.25">
      <c r="A11" s="38" t="s">
        <v>23</v>
      </c>
      <c r="B11" s="9">
        <v>52</v>
      </c>
      <c r="C11" s="8">
        <v>2</v>
      </c>
      <c r="D11" s="10">
        <f t="shared" si="0"/>
        <v>104</v>
      </c>
      <c r="E11" s="7">
        <v>12</v>
      </c>
      <c r="F11" s="11">
        <v>46.11</v>
      </c>
      <c r="G11" s="41">
        <f t="shared" si="1"/>
        <v>8401.6108800000002</v>
      </c>
    </row>
    <row r="12" spans="1:9" ht="30" customHeight="1" x14ac:dyDescent="0.25">
      <c r="A12" s="38" t="s">
        <v>24</v>
      </c>
      <c r="B12" s="9">
        <v>52</v>
      </c>
      <c r="C12" s="8">
        <v>2</v>
      </c>
      <c r="D12" s="10">
        <f t="shared" ref="D12:D34" si="2">ROUNDUP(B12*C12,0)</f>
        <v>104</v>
      </c>
      <c r="E12" s="7">
        <v>13</v>
      </c>
      <c r="F12" s="11">
        <v>54.84</v>
      </c>
      <c r="G12" s="41">
        <f t="shared" si="1"/>
        <v>9992.2867200000019</v>
      </c>
    </row>
    <row r="13" spans="1:9" ht="30" customHeight="1" x14ac:dyDescent="0.25">
      <c r="A13" s="38" t="s">
        <v>25</v>
      </c>
      <c r="B13" s="9">
        <v>2100</v>
      </c>
      <c r="C13" s="8">
        <v>0.5</v>
      </c>
      <c r="D13" s="10">
        <f t="shared" si="2"/>
        <v>1050</v>
      </c>
      <c r="E13" s="7">
        <v>9</v>
      </c>
      <c r="F13" s="11">
        <v>31.8</v>
      </c>
      <c r="G13" s="41">
        <f t="shared" si="1"/>
        <v>58499.28</v>
      </c>
    </row>
    <row r="14" spans="1:9" ht="30" customHeight="1" x14ac:dyDescent="0.25">
      <c r="A14" s="38" t="s">
        <v>26</v>
      </c>
      <c r="B14" s="9">
        <v>208</v>
      </c>
      <c r="C14" s="8">
        <v>2</v>
      </c>
      <c r="D14" s="10">
        <f t="shared" si="2"/>
        <v>416</v>
      </c>
      <c r="E14" s="7">
        <v>12</v>
      </c>
      <c r="F14" s="11">
        <v>46.11</v>
      </c>
      <c r="G14" s="41">
        <f t="shared" si="1"/>
        <v>33606.443520000001</v>
      </c>
    </row>
    <row r="15" spans="1:9" ht="30" customHeight="1" x14ac:dyDescent="0.25">
      <c r="A15" s="38" t="s">
        <v>27</v>
      </c>
      <c r="B15" s="9">
        <v>624</v>
      </c>
      <c r="C15" s="8">
        <v>4</v>
      </c>
      <c r="D15" s="10">
        <f t="shared" si="2"/>
        <v>2496</v>
      </c>
      <c r="E15" s="7">
        <v>9</v>
      </c>
      <c r="F15" s="11">
        <v>31.8</v>
      </c>
      <c r="G15" s="41">
        <f t="shared" si="1"/>
        <v>139061.14560000002</v>
      </c>
    </row>
    <row r="16" spans="1:9" ht="30" customHeight="1" x14ac:dyDescent="0.25">
      <c r="A16" s="38" t="s">
        <v>28</v>
      </c>
      <c r="B16" s="9">
        <v>84982</v>
      </c>
      <c r="C16" s="8">
        <v>0.17</v>
      </c>
      <c r="D16" s="10">
        <f t="shared" si="2"/>
        <v>14447</v>
      </c>
      <c r="E16" s="7">
        <v>12</v>
      </c>
      <c r="F16" s="11">
        <v>46.11</v>
      </c>
      <c r="G16" s="41">
        <f t="shared" si="1"/>
        <v>1167096.84984</v>
      </c>
    </row>
    <row r="17" spans="1:7" ht="30" customHeight="1" x14ac:dyDescent="0.25">
      <c r="A17" s="38" t="s">
        <v>29</v>
      </c>
      <c r="B17" s="9">
        <v>84982</v>
      </c>
      <c r="C17" s="8">
        <v>0.17</v>
      </c>
      <c r="D17" s="10">
        <f t="shared" si="2"/>
        <v>14447</v>
      </c>
      <c r="E17" s="7">
        <v>12</v>
      </c>
      <c r="F17" s="11">
        <v>46.11</v>
      </c>
      <c r="G17" s="41">
        <f t="shared" si="1"/>
        <v>1167096.84984</v>
      </c>
    </row>
    <row r="18" spans="1:7" ht="30" customHeight="1" x14ac:dyDescent="0.25">
      <c r="A18" s="38" t="s">
        <v>30</v>
      </c>
      <c r="B18" s="9">
        <v>624</v>
      </c>
      <c r="C18" s="8">
        <v>4</v>
      </c>
      <c r="D18" s="10">
        <f t="shared" si="2"/>
        <v>2496</v>
      </c>
      <c r="E18" s="7">
        <v>12</v>
      </c>
      <c r="F18" s="11">
        <v>46.11</v>
      </c>
      <c r="G18" s="41">
        <f t="shared" si="1"/>
        <v>201638.66112</v>
      </c>
    </row>
    <row r="19" spans="1:7" ht="30" customHeight="1" x14ac:dyDescent="0.25">
      <c r="A19" s="38" t="s">
        <v>31</v>
      </c>
      <c r="B19" s="9">
        <v>138998</v>
      </c>
      <c r="C19" s="8">
        <v>0.17</v>
      </c>
      <c r="D19" s="10">
        <f t="shared" si="2"/>
        <v>23630</v>
      </c>
      <c r="E19" s="7">
        <v>9</v>
      </c>
      <c r="F19" s="11">
        <v>31.8</v>
      </c>
      <c r="G19" s="41">
        <f t="shared" si="1"/>
        <v>1316512.368</v>
      </c>
    </row>
    <row r="20" spans="1:7" ht="30" customHeight="1" x14ac:dyDescent="0.25">
      <c r="A20" s="38" t="s">
        <v>32</v>
      </c>
      <c r="B20" s="9">
        <v>138998</v>
      </c>
      <c r="C20" s="8">
        <v>0.17</v>
      </c>
      <c r="D20" s="10">
        <f t="shared" si="2"/>
        <v>23630</v>
      </c>
      <c r="E20" s="7">
        <v>12</v>
      </c>
      <c r="F20" s="11">
        <v>46.11</v>
      </c>
      <c r="G20" s="41">
        <f t="shared" si="1"/>
        <v>1908942.9336000001</v>
      </c>
    </row>
    <row r="21" spans="1:7" ht="30" customHeight="1" x14ac:dyDescent="0.25">
      <c r="A21" s="38" t="s">
        <v>33</v>
      </c>
      <c r="B21" s="9">
        <v>218750</v>
      </c>
      <c r="C21" s="8">
        <v>0.17</v>
      </c>
      <c r="D21" s="10">
        <f t="shared" si="2"/>
        <v>37188</v>
      </c>
      <c r="E21" s="7">
        <v>9</v>
      </c>
      <c r="F21" s="11">
        <v>31.8</v>
      </c>
      <c r="G21" s="41">
        <f t="shared" si="1"/>
        <v>2071877.3568000002</v>
      </c>
    </row>
    <row r="22" spans="1:7" ht="30" customHeight="1" x14ac:dyDescent="0.25">
      <c r="A22" s="38" t="s">
        <v>34</v>
      </c>
      <c r="B22" s="9">
        <v>479818</v>
      </c>
      <c r="C22" s="8">
        <v>0.08</v>
      </c>
      <c r="D22" s="10">
        <f t="shared" si="2"/>
        <v>38386</v>
      </c>
      <c r="E22" s="7">
        <v>9</v>
      </c>
      <c r="F22" s="11">
        <v>31.8</v>
      </c>
      <c r="G22" s="41">
        <f t="shared" si="1"/>
        <v>2138622.2496000002</v>
      </c>
    </row>
    <row r="23" spans="1:7" ht="30" customHeight="1" x14ac:dyDescent="0.25">
      <c r="A23" s="38" t="s">
        <v>35</v>
      </c>
      <c r="B23" s="9">
        <v>413</v>
      </c>
      <c r="C23" s="8">
        <v>0.5</v>
      </c>
      <c r="D23" s="10">
        <f t="shared" si="2"/>
        <v>207</v>
      </c>
      <c r="E23" s="7">
        <v>12</v>
      </c>
      <c r="F23" s="11">
        <v>46.11</v>
      </c>
      <c r="G23" s="41">
        <f t="shared" si="1"/>
        <v>16722.437040000001</v>
      </c>
    </row>
    <row r="24" spans="1:7" ht="30" customHeight="1" x14ac:dyDescent="0.25">
      <c r="A24" s="38" t="s">
        <v>36</v>
      </c>
      <c r="B24" s="9">
        <v>150</v>
      </c>
      <c r="C24" s="8">
        <v>0.25</v>
      </c>
      <c r="D24" s="10">
        <f t="shared" si="2"/>
        <v>38</v>
      </c>
      <c r="E24" s="7">
        <v>12</v>
      </c>
      <c r="F24" s="11">
        <v>46.11</v>
      </c>
      <c r="G24" s="41">
        <f t="shared" si="1"/>
        <v>3069.81936</v>
      </c>
    </row>
    <row r="25" spans="1:7" ht="30" customHeight="1" x14ac:dyDescent="0.25">
      <c r="A25" s="38" t="s">
        <v>37</v>
      </c>
      <c r="B25" s="9">
        <v>24</v>
      </c>
      <c r="C25" s="8">
        <v>4</v>
      </c>
      <c r="D25" s="10">
        <f t="shared" si="2"/>
        <v>96</v>
      </c>
      <c r="E25" s="7">
        <v>13</v>
      </c>
      <c r="F25" s="11">
        <v>54.84</v>
      </c>
      <c r="G25" s="41">
        <f t="shared" si="1"/>
        <v>9223.6492800000015</v>
      </c>
    </row>
    <row r="26" spans="1:7" ht="30" customHeight="1" x14ac:dyDescent="0.25">
      <c r="A26" s="38" t="s">
        <v>38</v>
      </c>
      <c r="B26" s="9">
        <v>24</v>
      </c>
      <c r="C26" s="8">
        <v>4</v>
      </c>
      <c r="D26" s="10">
        <f t="shared" si="2"/>
        <v>96</v>
      </c>
      <c r="E26" s="7">
        <v>13</v>
      </c>
      <c r="F26" s="11">
        <v>54.84</v>
      </c>
      <c r="G26" s="41">
        <f t="shared" si="1"/>
        <v>9223.6492800000015</v>
      </c>
    </row>
    <row r="27" spans="1:7" ht="30" customHeight="1" x14ac:dyDescent="0.25">
      <c r="A27" s="38" t="s">
        <v>39</v>
      </c>
      <c r="B27" s="9">
        <v>24</v>
      </c>
      <c r="C27" s="8">
        <v>4</v>
      </c>
      <c r="D27" s="10">
        <f t="shared" si="2"/>
        <v>96</v>
      </c>
      <c r="E27" s="7">
        <v>13</v>
      </c>
      <c r="F27" s="11">
        <v>54.84</v>
      </c>
      <c r="G27" s="41">
        <f t="shared" si="1"/>
        <v>9223.6492800000015</v>
      </c>
    </row>
    <row r="28" spans="1:7" ht="30" customHeight="1" x14ac:dyDescent="0.25">
      <c r="A28" s="38" t="s">
        <v>40</v>
      </c>
      <c r="B28" s="9">
        <v>24</v>
      </c>
      <c r="C28" s="8">
        <v>4</v>
      </c>
      <c r="D28" s="10">
        <f t="shared" si="2"/>
        <v>96</v>
      </c>
      <c r="E28" s="7">
        <v>13</v>
      </c>
      <c r="F28" s="11">
        <v>54.84</v>
      </c>
      <c r="G28" s="41">
        <f t="shared" si="1"/>
        <v>9223.6492800000015</v>
      </c>
    </row>
    <row r="29" spans="1:7" ht="30" customHeight="1" x14ac:dyDescent="0.25">
      <c r="A29" s="38" t="s">
        <v>41</v>
      </c>
      <c r="B29" s="9">
        <v>421</v>
      </c>
      <c r="C29" s="8">
        <v>0.25</v>
      </c>
      <c r="D29" s="10">
        <f t="shared" si="2"/>
        <v>106</v>
      </c>
      <c r="E29" s="7">
        <v>12</v>
      </c>
      <c r="F29" s="11">
        <v>46.11</v>
      </c>
      <c r="G29" s="41">
        <f t="shared" si="1"/>
        <v>8563.1803199999995</v>
      </c>
    </row>
    <row r="30" spans="1:7" ht="30" customHeight="1" x14ac:dyDescent="0.25">
      <c r="A30" s="38" t="s">
        <v>42</v>
      </c>
      <c r="B30" s="9">
        <v>8</v>
      </c>
      <c r="C30" s="8">
        <v>0.25</v>
      </c>
      <c r="D30" s="10">
        <f t="shared" si="2"/>
        <v>2</v>
      </c>
      <c r="E30" s="7">
        <v>14</v>
      </c>
      <c r="F30" s="11">
        <v>64.8</v>
      </c>
      <c r="G30" s="41">
        <f t="shared" si="1"/>
        <v>227.0592</v>
      </c>
    </row>
    <row r="31" spans="1:7" ht="30" customHeight="1" x14ac:dyDescent="0.25">
      <c r="A31" s="38" t="s">
        <v>43</v>
      </c>
      <c r="B31" s="9">
        <v>8</v>
      </c>
      <c r="C31" s="8">
        <v>0.17</v>
      </c>
      <c r="D31" s="10">
        <f t="shared" si="2"/>
        <v>2</v>
      </c>
      <c r="E31" s="7">
        <v>14</v>
      </c>
      <c r="F31" s="11">
        <v>64.8</v>
      </c>
      <c r="G31" s="41">
        <f t="shared" si="1"/>
        <v>227.0592</v>
      </c>
    </row>
    <row r="32" spans="1:7" ht="30" customHeight="1" x14ac:dyDescent="0.25">
      <c r="A32" s="38" t="s">
        <v>44</v>
      </c>
      <c r="B32" s="9">
        <v>8</v>
      </c>
      <c r="C32" s="8">
        <v>0.17</v>
      </c>
      <c r="D32" s="10">
        <f t="shared" si="2"/>
        <v>2</v>
      </c>
      <c r="E32" s="7">
        <v>14</v>
      </c>
      <c r="F32" s="11">
        <v>64.8</v>
      </c>
      <c r="G32" s="41">
        <f t="shared" si="1"/>
        <v>227.0592</v>
      </c>
    </row>
    <row r="33" spans="1:7" ht="30" customHeight="1" x14ac:dyDescent="0.25">
      <c r="A33" s="38" t="s">
        <v>45</v>
      </c>
      <c r="B33" s="9">
        <v>3</v>
      </c>
      <c r="C33" s="8">
        <v>100</v>
      </c>
      <c r="D33" s="10">
        <f t="shared" si="2"/>
        <v>300</v>
      </c>
      <c r="E33" s="7">
        <v>13</v>
      </c>
      <c r="F33" s="11">
        <v>54.84</v>
      </c>
      <c r="G33" s="41">
        <f t="shared" si="1"/>
        <v>28823.903999999999</v>
      </c>
    </row>
    <row r="34" spans="1:7" ht="30" customHeight="1" x14ac:dyDescent="0.25">
      <c r="A34" s="38" t="s">
        <v>46</v>
      </c>
      <c r="B34" s="9">
        <v>3</v>
      </c>
      <c r="C34" s="8">
        <v>130</v>
      </c>
      <c r="D34" s="10">
        <f t="shared" si="2"/>
        <v>390</v>
      </c>
      <c r="E34" s="7">
        <v>14</v>
      </c>
      <c r="F34" s="11">
        <v>64.8</v>
      </c>
      <c r="G34" s="41">
        <f t="shared" si="1"/>
        <v>44276.544000000002</v>
      </c>
    </row>
    <row r="35" spans="1:7" x14ac:dyDescent="0.25">
      <c r="A35" s="39"/>
    </row>
    <row r="36" spans="1:7" x14ac:dyDescent="0.25">
      <c r="A36" s="39"/>
    </row>
    <row r="37" spans="1:7" x14ac:dyDescent="0.25">
      <c r="A37" s="39"/>
    </row>
    <row r="38" spans="1:7" x14ac:dyDescent="0.25">
      <c r="A38" s="39"/>
    </row>
    <row r="39" spans="1:7" x14ac:dyDescent="0.25">
      <c r="A39" s="39"/>
    </row>
    <row r="40" spans="1:7" x14ac:dyDescent="0.25">
      <c r="A40" s="39"/>
    </row>
    <row r="41" spans="1:7" x14ac:dyDescent="0.25">
      <c r="A41" s="39"/>
    </row>
    <row r="42" spans="1:7" x14ac:dyDescent="0.25">
      <c r="A42" s="39"/>
    </row>
    <row r="43" spans="1:7" x14ac:dyDescent="0.25">
      <c r="A43" s="39"/>
    </row>
    <row r="44" spans="1:7" x14ac:dyDescent="0.25">
      <c r="A44" s="39"/>
    </row>
    <row r="45" spans="1:7" x14ac:dyDescent="0.25">
      <c r="A45" s="39"/>
    </row>
    <row r="46" spans="1:7" x14ac:dyDescent="0.25">
      <c r="A46" s="39"/>
    </row>
    <row r="47" spans="1:7" x14ac:dyDescent="0.25">
      <c r="A47" s="39"/>
    </row>
    <row r="48" spans="1:7" x14ac:dyDescent="0.25">
      <c r="A48" s="39"/>
    </row>
    <row r="49" spans="1:1" x14ac:dyDescent="0.25">
      <c r="A49" s="39"/>
    </row>
    <row r="50" spans="1:1" x14ac:dyDescent="0.25">
      <c r="A50" s="39"/>
    </row>
    <row r="51" spans="1:1" x14ac:dyDescent="0.25">
      <c r="A51" s="39"/>
    </row>
    <row r="52" spans="1:1" x14ac:dyDescent="0.25">
      <c r="A52" s="39"/>
    </row>
    <row r="53" spans="1:1" x14ac:dyDescent="0.25">
      <c r="A53" s="39"/>
    </row>
    <row r="54" spans="1:1" x14ac:dyDescent="0.25">
      <c r="A54" s="39"/>
    </row>
    <row r="55" spans="1:1" x14ac:dyDescent="0.25">
      <c r="A55" s="39"/>
    </row>
    <row r="56" spans="1:1" x14ac:dyDescent="0.25">
      <c r="A56" s="39"/>
    </row>
    <row r="57" spans="1:1" x14ac:dyDescent="0.25">
      <c r="A57" s="39"/>
    </row>
    <row r="58" spans="1:1" x14ac:dyDescent="0.25">
      <c r="A58" s="39"/>
    </row>
    <row r="59" spans="1:1" x14ac:dyDescent="0.25">
      <c r="A59" s="39"/>
    </row>
    <row r="60" spans="1:1" x14ac:dyDescent="0.25">
      <c r="A60" s="39"/>
    </row>
    <row r="61" spans="1:1" x14ac:dyDescent="0.25">
      <c r="A61" s="39"/>
    </row>
    <row r="62" spans="1:1" x14ac:dyDescent="0.25">
      <c r="A62" s="39"/>
    </row>
    <row r="63" spans="1:1" x14ac:dyDescent="0.25">
      <c r="A63" s="39"/>
    </row>
    <row r="64" spans="1:1" x14ac:dyDescent="0.25">
      <c r="A64" s="39"/>
    </row>
    <row r="65" spans="1:1" x14ac:dyDescent="0.25">
      <c r="A65" s="39"/>
    </row>
    <row r="66" spans="1:1" x14ac:dyDescent="0.25">
      <c r="A66" s="39"/>
    </row>
    <row r="67" spans="1:1" x14ac:dyDescent="0.25">
      <c r="A67" s="39"/>
    </row>
    <row r="68" spans="1:1" x14ac:dyDescent="0.25">
      <c r="A68" s="39"/>
    </row>
    <row r="69" spans="1:1" x14ac:dyDescent="0.25">
      <c r="A69" s="39"/>
    </row>
    <row r="70" spans="1:1" x14ac:dyDescent="0.25">
      <c r="A70" s="39"/>
    </row>
    <row r="71" spans="1:1" x14ac:dyDescent="0.25">
      <c r="A71" s="39"/>
    </row>
    <row r="72" spans="1:1" x14ac:dyDescent="0.25">
      <c r="A72" s="39"/>
    </row>
    <row r="73" spans="1:1" x14ac:dyDescent="0.25">
      <c r="A73" s="39"/>
    </row>
    <row r="74" spans="1:1" x14ac:dyDescent="0.25">
      <c r="A74" s="39"/>
    </row>
    <row r="75" spans="1:1" x14ac:dyDescent="0.25">
      <c r="A75" s="39"/>
    </row>
    <row r="76" spans="1:1" x14ac:dyDescent="0.25">
      <c r="A76" s="39"/>
    </row>
    <row r="77" spans="1:1" x14ac:dyDescent="0.25">
      <c r="A77" s="39"/>
    </row>
    <row r="78" spans="1:1" x14ac:dyDescent="0.25">
      <c r="A78" s="39"/>
    </row>
    <row r="79" spans="1:1" x14ac:dyDescent="0.25">
      <c r="A79" s="39"/>
    </row>
    <row r="80" spans="1:1" x14ac:dyDescent="0.25">
      <c r="A80" s="39"/>
    </row>
    <row r="81" spans="1:1" x14ac:dyDescent="0.25">
      <c r="A81" s="39"/>
    </row>
    <row r="82" spans="1:1" x14ac:dyDescent="0.25">
      <c r="A82" s="39"/>
    </row>
    <row r="83" spans="1:1" x14ac:dyDescent="0.25">
      <c r="A83" s="39"/>
    </row>
    <row r="84" spans="1:1" x14ac:dyDescent="0.25">
      <c r="A84" s="39"/>
    </row>
    <row r="85" spans="1:1" x14ac:dyDescent="0.25">
      <c r="A85" s="39"/>
    </row>
    <row r="86" spans="1:1" x14ac:dyDescent="0.25">
      <c r="A86" s="39"/>
    </row>
    <row r="87" spans="1:1" x14ac:dyDescent="0.25">
      <c r="A87" s="39"/>
    </row>
    <row r="88" spans="1:1" x14ac:dyDescent="0.25">
      <c r="A88" s="39"/>
    </row>
    <row r="89" spans="1:1" x14ac:dyDescent="0.25">
      <c r="A89" s="39"/>
    </row>
    <row r="90" spans="1:1" x14ac:dyDescent="0.25">
      <c r="A90" s="39"/>
    </row>
    <row r="91" spans="1:1" x14ac:dyDescent="0.25">
      <c r="A91" s="39"/>
    </row>
    <row r="92" spans="1:1" x14ac:dyDescent="0.25">
      <c r="A92" s="39"/>
    </row>
    <row r="93" spans="1:1" x14ac:dyDescent="0.25">
      <c r="A93" s="39"/>
    </row>
    <row r="94" spans="1:1" x14ac:dyDescent="0.25">
      <c r="A94" s="39"/>
    </row>
    <row r="95" spans="1:1" x14ac:dyDescent="0.25">
      <c r="A95" s="39"/>
    </row>
    <row r="96" spans="1:1" x14ac:dyDescent="0.25">
      <c r="A96" s="39"/>
    </row>
    <row r="97" spans="1:1" x14ac:dyDescent="0.25">
      <c r="A97" s="39"/>
    </row>
    <row r="98" spans="1:1" x14ac:dyDescent="0.25">
      <c r="A98" s="39"/>
    </row>
    <row r="99" spans="1:1" x14ac:dyDescent="0.25">
      <c r="A99" s="39"/>
    </row>
    <row r="100" spans="1:1" x14ac:dyDescent="0.25">
      <c r="A100" s="39"/>
    </row>
    <row r="101" spans="1:1" x14ac:dyDescent="0.25">
      <c r="A101" s="39"/>
    </row>
    <row r="102" spans="1:1" x14ac:dyDescent="0.25">
      <c r="A102" s="39"/>
    </row>
    <row r="103" spans="1:1" x14ac:dyDescent="0.25">
      <c r="A103" s="39"/>
    </row>
    <row r="104" spans="1:1" x14ac:dyDescent="0.25">
      <c r="A104" s="39"/>
    </row>
    <row r="105" spans="1:1" x14ac:dyDescent="0.25">
      <c r="A105" s="39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MRP-APHIS, Riverdale, MD</cp:lastModifiedBy>
  <cp:lastPrinted>2022-04-25T18:50:09Z</cp:lastPrinted>
  <dcterms:created xsi:type="dcterms:W3CDTF">2021-07-01T18:06:57Z</dcterms:created>
  <dcterms:modified xsi:type="dcterms:W3CDTF">2022-07-19T18:41:39Z</dcterms:modified>
</cp:coreProperties>
</file>