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XXXX ERP Phase 1 and 2\"/>
    </mc:Choice>
  </mc:AlternateContent>
  <xr:revisionPtr revIDLastSave="0" documentId="13_ncr:1_{F49A3E68-768C-4CE6-AEA0-0779B4A0FBB8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9" l="1"/>
  <c r="J23" i="19"/>
  <c r="M23" i="19" s="1"/>
  <c r="J24" i="19"/>
  <c r="M24" i="19" s="1"/>
  <c r="J25" i="19"/>
  <c r="M25" i="19" s="1"/>
  <c r="R25" i="19" s="1"/>
  <c r="J26" i="19"/>
  <c r="M26" i="19" s="1"/>
  <c r="R26" i="19" s="1"/>
  <c r="J22" i="19"/>
  <c r="M22" i="19" s="1"/>
  <c r="J21" i="19" l="1"/>
  <c r="R22" i="19"/>
  <c r="R23" i="19"/>
  <c r="R24" i="19"/>
  <c r="M21" i="19" l="1"/>
  <c r="J20" i="19"/>
  <c r="M20" i="19" s="1"/>
  <c r="R21" i="19" l="1"/>
  <c r="J32" i="19"/>
  <c r="P31" i="19"/>
  <c r="P32" i="19" s="1"/>
  <c r="L31" i="19" l="1"/>
  <c r="L32" i="19" s="1"/>
  <c r="M32" i="19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<sst xmlns="http://schemas.openxmlformats.org/spreadsheetml/2006/main" count="83" uniqueCount="77">
  <si>
    <t>TITLE OF INFORMATION COLLECTION DOCUMENT</t>
  </si>
  <si>
    <t>OMB NO.</t>
  </si>
  <si>
    <t>0560-NEW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</si>
  <si>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</si>
  <si>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</si>
  <si>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</si>
  <si>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</si>
  <si>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</si>
  <si>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</si>
  <si>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</si>
  <si>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</si>
  <si>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</si>
  <si>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</si>
  <si>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</si>
  <si>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</si>
  <si>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</si>
  <si>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</si>
  <si>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</si>
  <si>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</si>
  <si>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</si>
  <si>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</si>
  <si>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</si>
  <si>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</si>
  <si>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</si>
  <si>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</si>
  <si>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</si>
  <si>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</si>
  <si>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</si>
  <si>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</si>
  <si>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</si>
  <si>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</si>
  <si>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</si>
  <si>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</si>
  <si>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</si>
  <si>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</si>
  <si>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</si>
  <si>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</si>
  <si>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</si>
  <si>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</si>
  <si>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</si>
  <si>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</si>
  <si>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</si>
  <si>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</si>
  <si>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</si>
  <si>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</si>
  <si>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</si>
  <si>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</si>
  <si>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</si>
  <si>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</si>
  <si>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</si>
  <si>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</si>
  <si>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</si>
  <si>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</si>
  <si>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</si>
  <si>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</si>
  <si>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</si>
  <si>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Emergency Relief Program (ERP) Phase 1 Application</t>
  </si>
  <si>
    <t xml:space="preserve">FSA-520  </t>
  </si>
  <si>
    <t>Customer Data Worksheet</t>
  </si>
  <si>
    <t>AD-2047</t>
  </si>
  <si>
    <t>Farm Operating Plan</t>
  </si>
  <si>
    <t>CCC-902</t>
  </si>
  <si>
    <t>Member Information for Legal Entities</t>
  </si>
  <si>
    <t>CCC-901</t>
  </si>
  <si>
    <t>AD-1026</t>
  </si>
  <si>
    <t>Socially Disadvantaged, Limited Resource, Beginning and Veteran Farmer or Rancher Certification</t>
  </si>
  <si>
    <t>CCC-860</t>
  </si>
  <si>
    <t>Request for an Exception to the $125,000 Payment Limitation for Certain Programs</t>
  </si>
  <si>
    <t>FSA-510</t>
  </si>
  <si>
    <t>SUBTOTAL</t>
  </si>
  <si>
    <t>TOTAL OF ALL PAGES</t>
  </si>
  <si>
    <t>TOTAL - COLUMNS "F" AND "I" = OMB 83-I, 13b; COLUMNS "H" AND "K" = OMB 83-I, 13c</t>
  </si>
  <si>
    <t>Highly Erodible Land Conservation (HELC) and Wetland Conservation (WC) Certification (exempt from PRA 16 U.S.C. 3846)</t>
  </si>
  <si>
    <t>7 CFR part 1400</t>
  </si>
  <si>
    <t xml:space="preserve">INSTRUCTIONS:  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
NOTE:  The columns will calculate automatically.  If Col. E's response is something other than annually, i.e., 1/6 years, list as "1/6" &amp; decimal will display.    
</t>
  </si>
  <si>
    <t>Emergency Relief Program (ERP) Phase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</si>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</sst>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7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3" fillId="0" borderId="0" xfId="0" applyFont="1" applyBorder="1" applyAlignment="1" applyProtection="1"/>
    <xf numFmtId="0" fontId="4" fillId="0" borderId="0" xfId="0" applyFont="1"/>
    <xf numFmtId="0" fontId="6" fillId="0" borderId="14" xfId="0" applyFont="1" applyBorder="1" applyAlignment="1" applyProtection="1"/>
    <xf numFmtId="0" fontId="6" fillId="0" borderId="21" xfId="0" applyFont="1" applyBorder="1" applyAlignment="1" applyProtection="1"/>
    <xf numFmtId="2" fontId="5" fillId="0" borderId="4" xfId="0" applyNumberFormat="1" applyFont="1" applyBorder="1" applyProtection="1"/>
    <xf numFmtId="2" fontId="5" fillId="0" borderId="19" xfId="0" applyNumberFormat="1" applyFont="1" applyBorder="1" applyProtection="1"/>
    <xf numFmtId="0" fontId="5" fillId="0" borderId="0" xfId="0" applyFont="1" applyProtection="1">
      <protection locked="0"/>
    </xf>
    <xf numFmtId="2" fontId="5" fillId="0" borderId="3" xfId="0" applyNumberFormat="1" applyFont="1" applyBorder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wrapText="1"/>
    </xf>
    <xf numFmtId="2" fontId="5" fillId="0" borderId="4" xfId="0" applyNumberFormat="1" applyFont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3" xfId="0" applyFont="1" applyBorder="1" applyProtection="1"/>
    <xf numFmtId="0" fontId="5" fillId="0" borderId="12" xfId="0" applyFont="1" applyBorder="1" applyAlignment="1" applyProtection="1">
      <alignment horizontal="center" vertical="center"/>
    </xf>
    <xf numFmtId="0" fontId="5" fillId="0" borderId="2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6" xfId="0" applyFont="1" applyBorder="1" applyProtection="1"/>
    <xf numFmtId="2" fontId="6" fillId="0" borderId="3" xfId="0" applyNumberFormat="1" applyFont="1" applyBorder="1" applyAlignment="1" applyProtection="1">
      <alignment horizontal="center"/>
    </xf>
    <xf numFmtId="2" fontId="6" fillId="0" borderId="4" xfId="0" applyNumberFormat="1" applyFont="1" applyBorder="1" applyAlignment="1" applyProtection="1">
      <alignment horizontal="center"/>
    </xf>
    <xf numFmtId="2" fontId="6" fillId="0" borderId="20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2" fontId="6" fillId="0" borderId="24" xfId="0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0" fontId="6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13" xfId="0" applyNumberFormat="1" applyFont="1" applyBorder="1" applyAlignment="1" applyProtection="1">
      <alignment horizontal="center"/>
    </xf>
    <xf numFmtId="2" fontId="6" fillId="0" borderId="2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</xf>
    <xf numFmtId="2" fontId="6" fillId="0" borderId="2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/>
    <xf numFmtId="3" fontId="6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167" fontId="6" fillId="0" borderId="4" xfId="0" applyNumberFormat="1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>
      <alignment vertical="center"/>
    </xf>
    <xf numFmtId="167" fontId="5" fillId="0" borderId="4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7" xfId="0" applyNumberFormat="1" applyFont="1" applyBorder="1" applyAlignment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3" fontId="5" fillId="0" borderId="2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0" fontId="5" fillId="0" borderId="27" xfId="0" applyFont="1" applyBorder="1" applyProtection="1"/>
    <xf numFmtId="3" fontId="5" fillId="0" borderId="25" xfId="0" applyNumberFormat="1" applyFont="1" applyBorder="1" applyAlignment="1" applyProtection="1">
      <alignment vertical="center"/>
    </xf>
    <xf numFmtId="2" fontId="6" fillId="0" borderId="14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5" fillId="0" borderId="12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14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/>
    </xf>
    <xf numFmtId="2" fontId="5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6" fillId="0" borderId="4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49" fontId="6" fillId="0" borderId="14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49" fontId="5" fillId="0" borderId="15" xfId="0" applyNumberFormat="1" applyFont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="60" zoomScaleNormal="60" zoomScaleSheetLayoutView="75" workbookViewId="0">
      <selection activeCell="AH8" sqref="AH8"/>
    </sheetView>
  </sheetViews>
  <sheetFormatPr defaultColWidth="9.140625" defaultRowHeight="8.25" x14ac:dyDescent="0.15"/>
  <cols>
    <col min="1" max="1" width="11.140625" style="1" customWidth="1"/>
    <col min="2" max="5" width="7.85546875" style="1" customWidth="1"/>
    <col min="6" max="6" width="18.5703125" style="1" customWidth="1"/>
    <col min="7" max="7" width="12" style="10" customWidth="1"/>
    <col min="8" max="8" width="15.140625" style="4" customWidth="1"/>
    <col min="9" max="9" width="14.140625" style="4" customWidth="1"/>
    <col min="10" max="10" width="17.28515625" style="6" customWidth="1"/>
    <col min="11" max="11" width="12.85546875" style="4" customWidth="1"/>
    <col min="12" max="12" width="13.42578125" style="1" customWidth="1"/>
    <col min="13" max="13" width="16" style="1" customWidth="1"/>
    <col min="14" max="14" width="14.5703125" style="4" customWidth="1"/>
    <col min="15" max="15" width="11" style="4" customWidth="1"/>
    <col min="16" max="16" width="15.85546875" style="12" customWidth="1"/>
    <col min="17" max="17" width="9.5703125" style="11" customWidth="1"/>
    <col min="18" max="18" width="28.140625" style="11" customWidth="1"/>
    <col min="19" max="25" width="9.140625" style="1"/>
    <col min="26" max="26" width="9.140625" style="1" customWidth="1"/>
    <col min="27" max="16384" width="9.140625" style="1"/>
  </cols>
  <sheetData>
    <row r="1" spans="1:21" ht="11.1" customHeight="1" x14ac:dyDescent="0.25">
      <c r="A1" s="116" t="s">
        <v>74</v>
      </c>
      <c r="B1" s="117"/>
      <c r="C1" s="117"/>
      <c r="D1" s="117"/>
      <c r="E1" s="117"/>
      <c r="F1" s="117"/>
      <c r="G1" s="117"/>
      <c r="H1" s="118"/>
      <c r="I1" s="125" t="s">
        <v>0</v>
      </c>
      <c r="J1" s="126"/>
      <c r="K1" s="126"/>
      <c r="L1" s="126"/>
      <c r="M1" s="126"/>
      <c r="N1" s="127"/>
      <c r="O1" s="131" t="s">
        <v>1</v>
      </c>
      <c r="P1" s="133" t="s">
        <v>2</v>
      </c>
      <c r="Q1" s="15"/>
      <c r="R1" s="16"/>
      <c r="S1" s="13"/>
      <c r="T1" s="13"/>
      <c r="U1" s="13"/>
    </row>
    <row r="2" spans="1:21" ht="8.25" customHeight="1" x14ac:dyDescent="0.3">
      <c r="A2" s="119"/>
      <c r="B2" s="120"/>
      <c r="C2" s="120"/>
      <c r="D2" s="120"/>
      <c r="E2" s="120"/>
      <c r="F2" s="120"/>
      <c r="G2" s="120"/>
      <c r="H2" s="121"/>
      <c r="I2" s="128"/>
      <c r="J2" s="129"/>
      <c r="K2" s="129"/>
      <c r="L2" s="129"/>
      <c r="M2" s="129"/>
      <c r="N2" s="130"/>
      <c r="O2" s="132"/>
      <c r="P2" s="134"/>
      <c r="Q2" s="17"/>
      <c r="R2" s="18"/>
    </row>
    <row r="3" spans="1:21" ht="12.75" customHeight="1" x14ac:dyDescent="0.3">
      <c r="A3" s="119"/>
      <c r="B3" s="120"/>
      <c r="C3" s="120"/>
      <c r="D3" s="120"/>
      <c r="E3" s="120"/>
      <c r="F3" s="120"/>
      <c r="G3" s="120"/>
      <c r="H3" s="121"/>
      <c r="I3" s="100" t="s">
        <v>75</v>
      </c>
      <c r="J3" s="101"/>
      <c r="K3" s="101"/>
      <c r="L3" s="101"/>
      <c r="M3" s="101"/>
      <c r="N3" s="102"/>
      <c r="O3" s="132"/>
      <c r="P3" s="134"/>
      <c r="Q3" s="17"/>
      <c r="R3" s="18"/>
    </row>
    <row r="4" spans="1:21" ht="8.25" customHeight="1" x14ac:dyDescent="0.3">
      <c r="A4" s="119"/>
      <c r="B4" s="120"/>
      <c r="C4" s="120"/>
      <c r="D4" s="120"/>
      <c r="E4" s="120"/>
      <c r="F4" s="120"/>
      <c r="G4" s="120"/>
      <c r="H4" s="121"/>
      <c r="I4" s="103"/>
      <c r="J4" s="101"/>
      <c r="K4" s="101"/>
      <c r="L4" s="101"/>
      <c r="M4" s="101"/>
      <c r="N4" s="102"/>
      <c r="O4" s="135" t="s">
        <v>3</v>
      </c>
      <c r="P4" s="136"/>
      <c r="Q4" s="17"/>
      <c r="R4" s="18"/>
    </row>
    <row r="5" spans="1:21" ht="8.25" customHeight="1" x14ac:dyDescent="0.3">
      <c r="A5" s="119"/>
      <c r="B5" s="120"/>
      <c r="C5" s="120"/>
      <c r="D5" s="120"/>
      <c r="E5" s="120"/>
      <c r="F5" s="120"/>
      <c r="G5" s="120"/>
      <c r="H5" s="121"/>
      <c r="I5" s="103"/>
      <c r="J5" s="101"/>
      <c r="K5" s="101"/>
      <c r="L5" s="101"/>
      <c r="M5" s="101"/>
      <c r="N5" s="102"/>
      <c r="O5" s="135"/>
      <c r="P5" s="136"/>
      <c r="Q5" s="17"/>
      <c r="R5" s="18"/>
    </row>
    <row r="6" spans="1:21" ht="9" customHeight="1" x14ac:dyDescent="0.3">
      <c r="A6" s="119"/>
      <c r="B6" s="120"/>
      <c r="C6" s="120"/>
      <c r="D6" s="120"/>
      <c r="E6" s="120"/>
      <c r="F6" s="120"/>
      <c r="G6" s="120"/>
      <c r="H6" s="121"/>
      <c r="I6" s="103"/>
      <c r="J6" s="101"/>
      <c r="K6" s="101"/>
      <c r="L6" s="101"/>
      <c r="M6" s="101"/>
      <c r="N6" s="102"/>
      <c r="O6" s="135"/>
      <c r="P6" s="136"/>
      <c r="Q6" s="17"/>
      <c r="R6" s="18"/>
    </row>
    <row r="7" spans="1:21" ht="8.25" customHeight="1" x14ac:dyDescent="0.3">
      <c r="A7" s="119"/>
      <c r="B7" s="120"/>
      <c r="C7" s="120"/>
      <c r="D7" s="120"/>
      <c r="E7" s="120"/>
      <c r="F7" s="120"/>
      <c r="G7" s="120"/>
      <c r="H7" s="121"/>
      <c r="I7" s="103"/>
      <c r="J7" s="101"/>
      <c r="K7" s="101"/>
      <c r="L7" s="101"/>
      <c r="M7" s="101"/>
      <c r="N7" s="102"/>
      <c r="O7" s="112">
        <v>44692</v>
      </c>
      <c r="P7" s="113"/>
      <c r="Q7" s="17"/>
      <c r="R7" s="18"/>
    </row>
    <row r="8" spans="1:21" ht="66.75" customHeight="1" x14ac:dyDescent="0.15">
      <c r="A8" s="119"/>
      <c r="B8" s="120"/>
      <c r="C8" s="120"/>
      <c r="D8" s="120"/>
      <c r="E8" s="120"/>
      <c r="F8" s="120"/>
      <c r="G8" s="120"/>
      <c r="H8" s="121"/>
      <c r="I8" s="103"/>
      <c r="J8" s="101"/>
      <c r="K8" s="101"/>
      <c r="L8" s="101"/>
      <c r="M8" s="101"/>
      <c r="N8" s="102"/>
      <c r="O8" s="114"/>
      <c r="P8" s="115"/>
      <c r="Q8" s="21"/>
      <c r="R8" s="22"/>
    </row>
    <row r="9" spans="1:21" ht="8.25" hidden="1" customHeight="1" x14ac:dyDescent="0.3">
      <c r="A9" s="122"/>
      <c r="B9" s="123"/>
      <c r="C9" s="123"/>
      <c r="D9" s="123"/>
      <c r="E9" s="123"/>
      <c r="F9" s="123"/>
      <c r="G9" s="123"/>
      <c r="H9" s="124"/>
      <c r="I9" s="104"/>
      <c r="J9" s="105"/>
      <c r="K9" s="105"/>
      <c r="L9" s="105"/>
      <c r="M9" s="105"/>
      <c r="N9" s="106"/>
      <c r="O9" s="19"/>
      <c r="P9" s="20"/>
      <c r="Q9" s="21"/>
      <c r="R9" s="22"/>
    </row>
    <row r="10" spans="1:21" ht="18.75" x14ac:dyDescent="0.3">
      <c r="A10" s="149" t="s">
        <v>4</v>
      </c>
      <c r="B10" s="144"/>
      <c r="C10" s="144"/>
      <c r="D10" s="144"/>
      <c r="E10" s="144"/>
      <c r="F10" s="145"/>
      <c r="G10" s="23"/>
      <c r="H10" s="96" t="s">
        <v>5</v>
      </c>
      <c r="I10" s="107"/>
      <c r="J10" s="107"/>
      <c r="K10" s="107"/>
      <c r="L10" s="107"/>
      <c r="M10" s="107"/>
      <c r="N10" s="107"/>
      <c r="O10" s="107"/>
      <c r="P10" s="108"/>
      <c r="Q10" s="24"/>
      <c r="R10" s="25"/>
    </row>
    <row r="11" spans="1:21" ht="48.75" customHeight="1" x14ac:dyDescent="0.3">
      <c r="A11" s="146"/>
      <c r="B11" s="147"/>
      <c r="C11" s="147"/>
      <c r="D11" s="147"/>
      <c r="E11" s="147"/>
      <c r="F11" s="148"/>
      <c r="G11" s="26"/>
      <c r="H11" s="109"/>
      <c r="I11" s="110"/>
      <c r="J11" s="110"/>
      <c r="K11" s="110"/>
      <c r="L11" s="110"/>
      <c r="M11" s="110"/>
      <c r="N11" s="110"/>
      <c r="O11" s="110"/>
      <c r="P11" s="111"/>
      <c r="Q11" s="24"/>
      <c r="R11" s="25"/>
    </row>
    <row r="12" spans="1:21" ht="18.75" x14ac:dyDescent="0.3">
      <c r="A12" s="27"/>
      <c r="B12" s="28"/>
      <c r="C12" s="28"/>
      <c r="D12" s="28"/>
      <c r="E12" s="28"/>
      <c r="F12" s="29"/>
      <c r="G12" s="26"/>
      <c r="H12" s="143" t="s">
        <v>6</v>
      </c>
      <c r="I12" s="144"/>
      <c r="J12" s="144"/>
      <c r="K12" s="144"/>
      <c r="L12" s="145"/>
      <c r="M12" s="30"/>
      <c r="N12" s="96" t="s">
        <v>7</v>
      </c>
      <c r="O12" s="107"/>
      <c r="P12" s="108"/>
      <c r="Q12" s="96" t="s">
        <v>8</v>
      </c>
      <c r="R12" s="97"/>
    </row>
    <row r="13" spans="1:21" ht="18.75" x14ac:dyDescent="0.3">
      <c r="A13" s="31"/>
      <c r="B13" s="28"/>
      <c r="C13" s="28"/>
      <c r="D13" s="28"/>
      <c r="E13" s="28"/>
      <c r="F13" s="29"/>
      <c r="G13" s="26"/>
      <c r="H13" s="146"/>
      <c r="I13" s="147"/>
      <c r="J13" s="147"/>
      <c r="K13" s="147"/>
      <c r="L13" s="148"/>
      <c r="M13" s="32"/>
      <c r="N13" s="109"/>
      <c r="O13" s="110"/>
      <c r="P13" s="111"/>
      <c r="Q13" s="98"/>
      <c r="R13" s="99"/>
    </row>
    <row r="14" spans="1:21" ht="18.75" x14ac:dyDescent="0.3">
      <c r="A14" s="31"/>
      <c r="B14" s="28"/>
      <c r="C14" s="28"/>
      <c r="D14" s="28"/>
      <c r="E14" s="28"/>
      <c r="F14" s="29"/>
      <c r="G14" s="33"/>
      <c r="H14" s="34"/>
      <c r="I14" s="27"/>
      <c r="J14" s="27"/>
      <c r="K14" s="27"/>
      <c r="L14" s="150" t="s">
        <v>9</v>
      </c>
      <c r="M14" s="151"/>
      <c r="N14" s="27"/>
      <c r="O14" s="27"/>
      <c r="P14" s="35" t="s">
        <v>10</v>
      </c>
      <c r="Q14" s="36"/>
      <c r="R14" s="37"/>
    </row>
    <row r="15" spans="1:21" ht="36.75" x14ac:dyDescent="0.3">
      <c r="A15" s="31"/>
      <c r="B15" s="28"/>
      <c r="C15" s="28"/>
      <c r="D15" s="28"/>
      <c r="E15" s="28"/>
      <c r="F15" s="29"/>
      <c r="G15" s="38" t="s">
        <v>11</v>
      </c>
      <c r="H15" s="39" t="s">
        <v>12</v>
      </c>
      <c r="I15" s="40" t="s">
        <v>13</v>
      </c>
      <c r="J15" s="40" t="s">
        <v>14</v>
      </c>
      <c r="K15" s="40" t="s">
        <v>15</v>
      </c>
      <c r="L15" s="140" t="s">
        <v>16</v>
      </c>
      <c r="M15" s="152"/>
      <c r="N15" s="40" t="s">
        <v>17</v>
      </c>
      <c r="O15" s="40" t="s">
        <v>18</v>
      </c>
      <c r="P15" s="35" t="s">
        <v>19</v>
      </c>
      <c r="Q15" s="36" t="s">
        <v>20</v>
      </c>
      <c r="R15" s="41" t="s">
        <v>10</v>
      </c>
    </row>
    <row r="16" spans="1:21" ht="36.75" x14ac:dyDescent="0.3">
      <c r="A16" s="40" t="s">
        <v>21</v>
      </c>
      <c r="B16" s="140" t="s">
        <v>22</v>
      </c>
      <c r="C16" s="141"/>
      <c r="D16" s="141"/>
      <c r="E16" s="141"/>
      <c r="F16" s="142"/>
      <c r="G16" s="38" t="s">
        <v>23</v>
      </c>
      <c r="H16" s="39" t="s">
        <v>24</v>
      </c>
      <c r="I16" s="40" t="s">
        <v>25</v>
      </c>
      <c r="J16" s="40" t="s">
        <v>25</v>
      </c>
      <c r="K16" s="40" t="s">
        <v>26</v>
      </c>
      <c r="L16" s="153" t="s">
        <v>27</v>
      </c>
      <c r="M16" s="154"/>
      <c r="N16" s="40" t="s">
        <v>19</v>
      </c>
      <c r="O16" s="40" t="s">
        <v>28</v>
      </c>
      <c r="P16" s="35" t="s">
        <v>29</v>
      </c>
      <c r="Q16" s="36" t="s">
        <v>30</v>
      </c>
      <c r="R16" s="41" t="s">
        <v>20</v>
      </c>
    </row>
    <row r="17" spans="1:27" ht="29.25" customHeight="1" x14ac:dyDescent="0.3">
      <c r="A17" s="40" t="s">
        <v>31</v>
      </c>
      <c r="B17" s="28"/>
      <c r="C17" s="28"/>
      <c r="D17" s="28"/>
      <c r="E17" s="28"/>
      <c r="F17" s="29"/>
      <c r="G17" s="38" t="s">
        <v>32</v>
      </c>
      <c r="H17" s="29"/>
      <c r="I17" s="40" t="s">
        <v>33</v>
      </c>
      <c r="J17" s="40" t="s">
        <v>34</v>
      </c>
      <c r="K17" s="40" t="s">
        <v>35</v>
      </c>
      <c r="L17" s="40"/>
      <c r="M17" s="40"/>
      <c r="N17" s="40" t="s">
        <v>36</v>
      </c>
      <c r="O17" s="40" t="s">
        <v>19</v>
      </c>
      <c r="P17" s="42" t="s">
        <v>37</v>
      </c>
      <c r="Q17" s="36" t="s">
        <v>38</v>
      </c>
      <c r="R17" s="41" t="s">
        <v>39</v>
      </c>
      <c r="Y17" s="3"/>
    </row>
    <row r="18" spans="1:27" ht="27.75" customHeight="1" x14ac:dyDescent="0.3">
      <c r="A18" s="31"/>
      <c r="B18" s="28"/>
      <c r="C18" s="28"/>
      <c r="D18" s="28"/>
      <c r="E18" s="28"/>
      <c r="F18" s="29"/>
      <c r="G18" s="43"/>
      <c r="H18" s="29"/>
      <c r="I18" s="40" t="s">
        <v>40</v>
      </c>
      <c r="J18" s="40"/>
      <c r="K18" s="40"/>
      <c r="L18" s="40" t="s">
        <v>41</v>
      </c>
      <c r="M18" s="40" t="s">
        <v>42</v>
      </c>
      <c r="N18" s="40"/>
      <c r="O18" s="40" t="s">
        <v>43</v>
      </c>
      <c r="P18" s="35"/>
      <c r="Q18" s="36"/>
      <c r="R18" s="41"/>
      <c r="V18" s="1" t="s">
        <v>76</v>
      </c>
      <c r="Y18" s="3"/>
    </row>
    <row r="19" spans="1:27" ht="70.5" customHeight="1" x14ac:dyDescent="0.3">
      <c r="A19" s="44" t="s">
        <v>44</v>
      </c>
      <c r="B19" s="140" t="s">
        <v>45</v>
      </c>
      <c r="C19" s="141"/>
      <c r="D19" s="141"/>
      <c r="E19" s="141"/>
      <c r="F19" s="142"/>
      <c r="G19" s="45" t="s">
        <v>46</v>
      </c>
      <c r="H19" s="46" t="s">
        <v>47</v>
      </c>
      <c r="I19" s="44" t="s">
        <v>48</v>
      </c>
      <c r="J19" s="44" t="s">
        <v>49</v>
      </c>
      <c r="K19" s="44" t="s">
        <v>50</v>
      </c>
      <c r="L19" s="44"/>
      <c r="M19" s="44"/>
      <c r="N19" s="44" t="s">
        <v>51</v>
      </c>
      <c r="O19" s="44" t="s">
        <v>52</v>
      </c>
      <c r="P19" s="47" t="s">
        <v>53</v>
      </c>
      <c r="Q19" s="48" t="s">
        <v>54</v>
      </c>
      <c r="R19" s="49" t="s">
        <v>55</v>
      </c>
      <c r="Y19" s="3"/>
    </row>
    <row r="20" spans="1:27" s="2" customFormat="1" ht="45" customHeight="1" x14ac:dyDescent="0.25">
      <c r="A20" s="50"/>
      <c r="B20" s="137" t="s">
        <v>56</v>
      </c>
      <c r="C20" s="138"/>
      <c r="D20" s="138"/>
      <c r="E20" s="138"/>
      <c r="F20" s="139"/>
      <c r="G20" s="51" t="s">
        <v>57</v>
      </c>
      <c r="H20" s="52">
        <v>305000</v>
      </c>
      <c r="I20" s="53">
        <v>1</v>
      </c>
      <c r="J20" s="54">
        <f t="shared" ref="J20:J26" si="0">SUM(H20*I20)</f>
        <v>305000</v>
      </c>
      <c r="K20" s="55">
        <v>0.25</v>
      </c>
      <c r="L20" s="56"/>
      <c r="M20" s="57">
        <f t="shared" ref="M20:M26" si="1">SUM(J20*K20)</f>
        <v>76250</v>
      </c>
      <c r="N20" s="53"/>
      <c r="O20" s="58"/>
      <c r="P20" s="59"/>
      <c r="Q20" s="60">
        <v>38.07</v>
      </c>
      <c r="R20" s="61">
        <f t="shared" ref="R20:R26" si="2">SUM(M20*Q20)</f>
        <v>2902837.5</v>
      </c>
      <c r="T20" s="1"/>
      <c r="U20" s="14"/>
      <c r="W20" s="1"/>
      <c r="X20" s="1"/>
      <c r="Y20" s="3"/>
      <c r="Z20" s="1"/>
      <c r="AA20" s="1"/>
    </row>
    <row r="21" spans="1:27" s="2" customFormat="1" ht="30" customHeight="1" x14ac:dyDescent="0.25">
      <c r="A21" s="50"/>
      <c r="B21" s="158" t="s">
        <v>58</v>
      </c>
      <c r="C21" s="159"/>
      <c r="D21" s="159"/>
      <c r="E21" s="159"/>
      <c r="F21" s="160"/>
      <c r="G21" s="51" t="s">
        <v>59</v>
      </c>
      <c r="H21" s="52">
        <v>100</v>
      </c>
      <c r="I21" s="53">
        <v>1</v>
      </c>
      <c r="J21" s="54">
        <f t="shared" si="0"/>
        <v>100</v>
      </c>
      <c r="K21" s="55">
        <v>1</v>
      </c>
      <c r="L21" s="56"/>
      <c r="M21" s="57">
        <f t="shared" si="1"/>
        <v>100</v>
      </c>
      <c r="N21" s="53"/>
      <c r="O21" s="58"/>
      <c r="P21" s="59"/>
      <c r="Q21" s="60">
        <v>38.07</v>
      </c>
      <c r="R21" s="61">
        <f t="shared" si="2"/>
        <v>3807</v>
      </c>
      <c r="T21" s="1"/>
      <c r="W21" s="1"/>
      <c r="X21" s="1"/>
      <c r="Y21" s="3"/>
      <c r="Z21" s="1"/>
      <c r="AA21" s="1"/>
    </row>
    <row r="22" spans="1:27" s="2" customFormat="1" ht="57" customHeight="1" x14ac:dyDescent="0.25">
      <c r="A22" s="50" t="s">
        <v>73</v>
      </c>
      <c r="B22" s="158" t="s">
        <v>60</v>
      </c>
      <c r="C22" s="161"/>
      <c r="D22" s="161"/>
      <c r="E22" s="161"/>
      <c r="F22" s="162"/>
      <c r="G22" s="51" t="s">
        <v>61</v>
      </c>
      <c r="H22" s="52">
        <v>1000</v>
      </c>
      <c r="I22" s="53">
        <v>1</v>
      </c>
      <c r="J22" s="54">
        <f t="shared" si="0"/>
        <v>1000</v>
      </c>
      <c r="K22" s="55">
        <v>0.08</v>
      </c>
      <c r="L22" s="56"/>
      <c r="M22" s="57">
        <f t="shared" si="1"/>
        <v>80</v>
      </c>
      <c r="N22" s="53"/>
      <c r="O22" s="58"/>
      <c r="P22" s="59"/>
      <c r="Q22" s="60">
        <v>38.07</v>
      </c>
      <c r="R22" s="61">
        <f t="shared" si="2"/>
        <v>3045.6</v>
      </c>
      <c r="T22" s="1"/>
      <c r="W22" s="1"/>
      <c r="X22" s="1"/>
      <c r="Y22" s="3"/>
      <c r="Z22" s="1"/>
      <c r="AA22" s="1"/>
    </row>
    <row r="23" spans="1:27" s="2" customFormat="1" ht="63.75" customHeight="1" x14ac:dyDescent="0.25">
      <c r="A23" s="50" t="s">
        <v>73</v>
      </c>
      <c r="B23" s="158" t="s">
        <v>62</v>
      </c>
      <c r="C23" s="161"/>
      <c r="D23" s="161"/>
      <c r="E23" s="161"/>
      <c r="F23" s="162"/>
      <c r="G23" s="51" t="s">
        <v>63</v>
      </c>
      <c r="H23" s="52">
        <v>1000</v>
      </c>
      <c r="I23" s="53">
        <v>1</v>
      </c>
      <c r="J23" s="54">
        <f t="shared" si="0"/>
        <v>1000</v>
      </c>
      <c r="K23" s="55">
        <v>0.08</v>
      </c>
      <c r="L23" s="56"/>
      <c r="M23" s="57">
        <f t="shared" si="1"/>
        <v>80</v>
      </c>
      <c r="N23" s="53"/>
      <c r="O23" s="58"/>
      <c r="P23" s="59"/>
      <c r="Q23" s="60">
        <v>38.07</v>
      </c>
      <c r="R23" s="61">
        <f t="shared" si="2"/>
        <v>3045.6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57" customHeight="1" x14ac:dyDescent="0.2">
      <c r="A24" s="50"/>
      <c r="B24" s="158" t="s">
        <v>72</v>
      </c>
      <c r="C24" s="161"/>
      <c r="D24" s="161"/>
      <c r="E24" s="161"/>
      <c r="F24" s="162"/>
      <c r="G24" s="51" t="s">
        <v>64</v>
      </c>
      <c r="H24" s="52">
        <v>1000</v>
      </c>
      <c r="I24" s="53">
        <v>1</v>
      </c>
      <c r="J24" s="54">
        <f t="shared" si="0"/>
        <v>1000</v>
      </c>
      <c r="K24" s="55">
        <v>0.08</v>
      </c>
      <c r="L24" s="62"/>
      <c r="M24" s="57">
        <f t="shared" si="1"/>
        <v>80</v>
      </c>
      <c r="N24" s="63"/>
      <c r="O24" s="64"/>
      <c r="P24" s="65"/>
      <c r="Q24" s="60">
        <v>38.07</v>
      </c>
      <c r="R24" s="61">
        <f t="shared" si="2"/>
        <v>3045.6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56.25" customHeight="1" x14ac:dyDescent="0.2">
      <c r="A25" s="66"/>
      <c r="B25" s="158" t="s">
        <v>65</v>
      </c>
      <c r="C25" s="161"/>
      <c r="D25" s="161"/>
      <c r="E25" s="161"/>
      <c r="F25" s="162"/>
      <c r="G25" s="51" t="s">
        <v>66</v>
      </c>
      <c r="H25" s="52">
        <v>150000</v>
      </c>
      <c r="I25" s="53">
        <v>1</v>
      </c>
      <c r="J25" s="54">
        <f t="shared" si="0"/>
        <v>150000</v>
      </c>
      <c r="K25" s="55">
        <v>0.1</v>
      </c>
      <c r="L25" s="57"/>
      <c r="M25" s="57">
        <f t="shared" si="1"/>
        <v>15000</v>
      </c>
      <c r="N25" s="63"/>
      <c r="O25" s="64"/>
      <c r="P25" s="65"/>
      <c r="Q25" s="60">
        <v>38.07</v>
      </c>
      <c r="R25" s="61">
        <f t="shared" si="2"/>
        <v>571050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2">
      <c r="A26" s="66"/>
      <c r="B26" s="158" t="s">
        <v>67</v>
      </c>
      <c r="C26" s="161"/>
      <c r="D26" s="161"/>
      <c r="E26" s="161"/>
      <c r="F26" s="162"/>
      <c r="G26" s="51" t="s">
        <v>68</v>
      </c>
      <c r="H26" s="67">
        <v>9000</v>
      </c>
      <c r="I26" s="53">
        <v>1</v>
      </c>
      <c r="J26" s="54">
        <f t="shared" si="0"/>
        <v>9000</v>
      </c>
      <c r="K26" s="55">
        <v>0.08</v>
      </c>
      <c r="L26" s="57"/>
      <c r="M26" s="57">
        <f t="shared" si="1"/>
        <v>720</v>
      </c>
      <c r="N26" s="63"/>
      <c r="O26" s="64"/>
      <c r="P26" s="65"/>
      <c r="Q26" s="60">
        <v>38.07</v>
      </c>
      <c r="R26" s="61">
        <f t="shared" si="2"/>
        <v>27410.400000000001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66"/>
      <c r="B27" s="158"/>
      <c r="C27" s="161"/>
      <c r="D27" s="161"/>
      <c r="E27" s="161"/>
      <c r="F27" s="162"/>
      <c r="G27" s="51"/>
      <c r="H27" s="52"/>
      <c r="I27" s="53"/>
      <c r="J27" s="54"/>
      <c r="K27" s="55"/>
      <c r="L27" s="57"/>
      <c r="M27" s="57"/>
      <c r="N27" s="63"/>
      <c r="O27" s="64"/>
      <c r="P27" s="65"/>
      <c r="Q27" s="60"/>
      <c r="R27" s="61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66"/>
      <c r="B28" s="158"/>
      <c r="C28" s="159"/>
      <c r="D28" s="159"/>
      <c r="E28" s="159"/>
      <c r="F28" s="160"/>
      <c r="G28" s="68"/>
      <c r="H28" s="69"/>
      <c r="I28" s="63"/>
      <c r="J28" s="70"/>
      <c r="K28" s="71"/>
      <c r="L28" s="72"/>
      <c r="M28" s="72"/>
      <c r="N28" s="63"/>
      <c r="O28" s="64"/>
      <c r="P28" s="65"/>
      <c r="Q28" s="73"/>
      <c r="R28" s="74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66"/>
      <c r="B29" s="158"/>
      <c r="C29" s="159"/>
      <c r="D29" s="159"/>
      <c r="E29" s="159"/>
      <c r="F29" s="160"/>
      <c r="G29" s="68"/>
      <c r="H29" s="69"/>
      <c r="I29" s="63"/>
      <c r="J29" s="70"/>
      <c r="K29" s="71"/>
      <c r="L29" s="72"/>
      <c r="M29" s="72"/>
      <c r="N29" s="63"/>
      <c r="O29" s="64"/>
      <c r="P29" s="65"/>
      <c r="Q29" s="73"/>
      <c r="R29" s="74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66"/>
      <c r="B30" s="158"/>
      <c r="C30" s="159"/>
      <c r="D30" s="159"/>
      <c r="E30" s="159"/>
      <c r="F30" s="160"/>
      <c r="G30" s="68"/>
      <c r="H30" s="69"/>
      <c r="I30" s="63"/>
      <c r="J30" s="70"/>
      <c r="K30" s="71"/>
      <c r="L30" s="75"/>
      <c r="M30" s="75"/>
      <c r="N30" s="63"/>
      <c r="O30" s="64"/>
      <c r="P30" s="65"/>
      <c r="Q30" s="73"/>
      <c r="R30" s="74"/>
      <c r="T30" s="1"/>
      <c r="U30" s="1"/>
      <c r="V30" s="1"/>
      <c r="W30" s="1"/>
      <c r="X30" s="1"/>
      <c r="Y30" s="3"/>
      <c r="Z30" s="1"/>
      <c r="AA30" s="1"/>
    </row>
    <row r="31" spans="1:27" s="5" customFormat="1" ht="20.100000000000001" customHeight="1" thickBot="1" x14ac:dyDescent="0.25">
      <c r="A31" s="76"/>
      <c r="B31" s="166" t="s">
        <v>69</v>
      </c>
      <c r="C31" s="167"/>
      <c r="D31" s="167"/>
      <c r="E31" s="167"/>
      <c r="F31" s="168"/>
      <c r="G31" s="77"/>
      <c r="H31" s="78"/>
      <c r="I31" s="79"/>
      <c r="J31" s="80">
        <v>305000</v>
      </c>
      <c r="K31" s="81"/>
      <c r="L31" s="80">
        <f>SUM(L20:L24)</f>
        <v>0</v>
      </c>
      <c r="M31" s="80">
        <f>SUM(M20:M26)</f>
        <v>92310</v>
      </c>
      <c r="N31" s="81"/>
      <c r="O31" s="81"/>
      <c r="P31" s="82">
        <f>SUM(P20:P30)</f>
        <v>0</v>
      </c>
      <c r="Q31" s="83"/>
      <c r="R31" s="84">
        <f>SUM(R20:R30)</f>
        <v>3514241.7</v>
      </c>
      <c r="S31" s="6"/>
      <c r="T31" s="7"/>
      <c r="U31" s="7"/>
      <c r="V31" s="7"/>
      <c r="W31" s="7"/>
      <c r="X31" s="7"/>
      <c r="Y31" s="8"/>
      <c r="Z31" s="7"/>
    </row>
    <row r="32" spans="1:27" s="5" customFormat="1" ht="19.5" customHeight="1" thickBot="1" x14ac:dyDescent="0.2">
      <c r="A32" s="85"/>
      <c r="B32" s="163" t="s">
        <v>70</v>
      </c>
      <c r="C32" s="164"/>
      <c r="D32" s="164"/>
      <c r="E32" s="164"/>
      <c r="F32" s="165"/>
      <c r="G32" s="86"/>
      <c r="H32" s="87"/>
      <c r="I32" s="88"/>
      <c r="J32" s="89">
        <f>SUM(J31)</f>
        <v>305000</v>
      </c>
      <c r="K32" s="90"/>
      <c r="L32" s="89">
        <f>SUM(L31)</f>
        <v>0</v>
      </c>
      <c r="M32" s="89">
        <f>SUM(M31)</f>
        <v>92310</v>
      </c>
      <c r="N32" s="81"/>
      <c r="O32" s="90"/>
      <c r="P32" s="91">
        <f>SUM(P31)</f>
        <v>0</v>
      </c>
      <c r="Q32" s="92"/>
      <c r="R32" s="93">
        <f>SUM(R31)</f>
        <v>3514241.7</v>
      </c>
      <c r="S32" s="6"/>
      <c r="T32" s="6"/>
      <c r="U32" s="6"/>
      <c r="V32" s="6"/>
      <c r="W32" s="6"/>
      <c r="X32" s="6"/>
      <c r="Y32" s="9"/>
      <c r="Z32" s="6"/>
    </row>
    <row r="33" spans="1:18" s="5" customFormat="1" ht="50.1" customHeight="1" thickBot="1" x14ac:dyDescent="0.35">
      <c r="A33" s="155" t="s">
        <v>71</v>
      </c>
      <c r="B33" s="156"/>
      <c r="C33" s="156"/>
      <c r="D33" s="156"/>
      <c r="E33" s="156"/>
      <c r="F33" s="157"/>
      <c r="G33" s="86"/>
      <c r="H33" s="87"/>
      <c r="I33" s="88"/>
      <c r="J33" s="89">
        <f>SUM(J32+N32)</f>
        <v>305000</v>
      </c>
      <c r="K33" s="90"/>
      <c r="L33" s="94"/>
      <c r="M33" s="89">
        <f>SUM(M32+P32)</f>
        <v>92310</v>
      </c>
      <c r="N33" s="81"/>
      <c r="O33" s="90"/>
      <c r="P33" s="91"/>
      <c r="Q33" s="90"/>
      <c r="R33" s="95"/>
    </row>
  </sheetData>
  <mergeCells count="31"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7:P8"/>
    <mergeCell ref="A1:H9"/>
    <mergeCell ref="I1:N2"/>
    <mergeCell ref="O1:O3"/>
    <mergeCell ref="P1:P3"/>
    <mergeCell ref="O4:P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7C2019FBC0640AF0D96FD9D81DE97" ma:contentTypeVersion="721" ma:contentTypeDescription="Create a new document." ma:contentTypeScope="" ma:versionID="099ad36090e1d74bb77f39465a4fdcbb">
  <xsd:schema xmlns:xsd="http://www.w3.org/2001/XMLSchema" xmlns:xs="http://www.w3.org/2001/XMLSchema" xmlns:p="http://schemas.microsoft.com/office/2006/metadata/properties" xmlns:ns2="87bb154c-bd43-45b4-a369-8702c559bbb1" xmlns:ns3="35bad5b9-d96d-49c6-a681-a7fea54bbba5" xmlns:ns4="e6fcecb1-43f4-4eb8-8e56-b7b10d3194eb" targetNamespace="http://schemas.microsoft.com/office/2006/metadata/properties" ma:root="true" ma:fieldsID="ddbbb3bc0ef02c4d1fb0a2ae571e91ed" ns2:_="" ns3:_="" ns4:_="">
    <xsd:import namespace="87bb154c-bd43-45b4-a369-8702c559bbb1"/>
    <xsd:import namespace="35bad5b9-d96d-49c6-a681-a7fea54bbba5"/>
    <xsd:import namespace="e6fcecb1-43f4-4eb8-8e56-b7b10d3194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ad5b9-d96d-49c6-a681-a7fea54bb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cecb1-43f4-4eb8-8e56-b7b10d319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BA794-B310-4D25-8C29-B7A523915CFF}">
  <ds:schemaRefs>
    <ds:schemaRef ds:uri="35bad5b9-d96d-49c6-a681-a7fea54bbba5"/>
    <ds:schemaRef ds:uri="http://schemas.microsoft.com/office/infopath/2007/PartnerControls"/>
    <ds:schemaRef ds:uri="e6fcecb1-43f4-4eb8-8e56-b7b10d3194e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7bb154c-bd43-45b4-a369-8702c559bbb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860D3-7A05-4C17-A214-703DABE82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35bad5b9-d96d-49c6-a681-a7fea54bbba5"/>
    <ds:schemaRef ds:uri="e6fcecb1-43f4-4eb8-8e56-b7b10d319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2022-05-11T19:38:05Z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0x010100A047C2019FBC0640AF0D96FD9D81DE97</vt:lpwstr>
  </property>
</Properties>
</file>