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827"/>
  <workbookPr codeName="ThisWorkbook" defaultThemeVersion="124226"/>
  <mc:AlternateContent xmlns:mc="http://schemas.openxmlformats.org/markup-compatibility/2006">
    <mc:Choice Requires="x15">
      <x15ac:absPath xmlns:x15ac="http://schemas.microsoft.com/office/spreadsheetml/2010/11/ac" url="https://usdol.sharepoint.com/sites/T-VETS-ONP-Grants-and-Training-Team/Shared Documents/Safal/JVSG/Draft 400 Series Forms/"/>
    </mc:Choice>
  </mc:AlternateContent>
  <xr:revisionPtr revIDLastSave="3" documentId="11_7643AAE354A3602811303CEEA7E35DF3EA870B61" xr6:coauthVersionLast="47" xr6:coauthVersionMax="47" xr10:uidLastSave="{8AE0F97A-331B-4ABF-815E-0125FD6B9EA9}"/>
  <workbookProtection lockStructure="1"/>
  <bookViews>
    <workbookView xWindow="-23150" yWindow="-60" windowWidth="23260" windowHeight="12580" xr2:uid="{00000000-000D-0000-FFFF-FFFF00000000}"/>
  </bookViews>
  <sheets>
    <sheet name="VETS-501" sheetId="5" r:id="rId1"/>
    <sheet name="Data Sheet" sheetId="6" state="hidden" r:id="rId2"/>
  </sheets>
  <definedNames>
    <definedName name="_xlnm._FilterDatabase" localSheetId="0" hidden="1">'VETS-501'!$B$8:$I$208</definedName>
    <definedName name="Consolidated">'Data Sheet'!$Q$3</definedName>
    <definedName name="DVOP">'Data Sheet'!$M$3:$M$4</definedName>
    <definedName name="LVER">'Data Sheet'!$O$3:$O$4</definedName>
    <definedName name="Position">'Data Sheet'!$K$3:$K$5</definedName>
    <definedName name="Positions">'Data Sheet'!$K$2</definedName>
    <definedName name="_xlnm.Print_Area" localSheetId="0">'VETS-501'!$B$2:$I$220</definedName>
    <definedName name="SECTION_B">'VETS-501'!$B$8:$I$208</definedName>
    <definedName name="Today">'Data Sheet'!$K$16</definedName>
    <definedName name="Yes_No">'Data Sheet'!$M$13:$M$14</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212" i="5" l="1" a="1"/>
  <c r="G212" i="5" s="1"/>
  <c r="T9" i="6" l="1"/>
  <c r="T10" i="6"/>
  <c r="T11" i="6"/>
  <c r="T12" i="6"/>
  <c r="T13" i="6"/>
  <c r="T14" i="6"/>
  <c r="T15" i="6"/>
  <c r="T16" i="6"/>
  <c r="T17" i="6"/>
  <c r="T18" i="6"/>
  <c r="T19" i="6"/>
  <c r="T20" i="6"/>
  <c r="T21" i="6"/>
  <c r="T22" i="6"/>
  <c r="T23" i="6"/>
  <c r="T24" i="6"/>
  <c r="T25" i="6"/>
  <c r="T26" i="6"/>
  <c r="T27" i="6"/>
  <c r="T28" i="6"/>
  <c r="T29" i="6"/>
  <c r="T30" i="6"/>
  <c r="T31" i="6"/>
  <c r="T32" i="6"/>
  <c r="T33" i="6"/>
  <c r="T34" i="6"/>
  <c r="T35" i="6"/>
  <c r="T36" i="6"/>
  <c r="T37" i="6"/>
  <c r="T38" i="6"/>
  <c r="T39" i="6"/>
  <c r="T40" i="6"/>
  <c r="T41" i="6"/>
  <c r="T42" i="6"/>
  <c r="T43" i="6"/>
  <c r="T44" i="6"/>
  <c r="T45" i="6"/>
  <c r="T46" i="6"/>
  <c r="T47" i="6"/>
  <c r="T48" i="6"/>
  <c r="T49" i="6"/>
  <c r="T50" i="6"/>
  <c r="T51" i="6"/>
  <c r="T52" i="6"/>
  <c r="T53" i="6"/>
  <c r="T54" i="6"/>
  <c r="T55" i="6"/>
  <c r="T56" i="6"/>
  <c r="T57" i="6"/>
  <c r="T58" i="6"/>
  <c r="T59" i="6"/>
  <c r="T60" i="6"/>
  <c r="T61" i="6"/>
  <c r="T62" i="6"/>
  <c r="T63" i="6"/>
  <c r="T64" i="6"/>
  <c r="T65" i="6"/>
  <c r="T66" i="6"/>
  <c r="T67" i="6"/>
  <c r="T68" i="6"/>
  <c r="T69" i="6"/>
  <c r="T70" i="6"/>
  <c r="T71" i="6"/>
  <c r="T72" i="6"/>
  <c r="T73" i="6"/>
  <c r="T74" i="6"/>
  <c r="T75" i="6"/>
  <c r="T76" i="6"/>
  <c r="T77" i="6"/>
  <c r="T78" i="6"/>
  <c r="T79" i="6"/>
  <c r="T80" i="6"/>
  <c r="T81" i="6"/>
  <c r="T82" i="6"/>
  <c r="T83" i="6"/>
  <c r="T84" i="6"/>
  <c r="T85" i="6"/>
  <c r="T86" i="6"/>
  <c r="T87" i="6"/>
  <c r="T88" i="6"/>
  <c r="T89" i="6"/>
  <c r="T90" i="6"/>
  <c r="T91" i="6"/>
  <c r="T92" i="6"/>
  <c r="T93" i="6"/>
  <c r="T94" i="6"/>
  <c r="T95" i="6"/>
  <c r="T96" i="6"/>
  <c r="T97" i="6"/>
  <c r="T98" i="6"/>
  <c r="T99" i="6"/>
  <c r="T100" i="6"/>
  <c r="T101" i="6"/>
  <c r="T102" i="6"/>
  <c r="T103" i="6"/>
  <c r="T104" i="6"/>
  <c r="T105" i="6"/>
  <c r="T106" i="6"/>
  <c r="T107" i="6"/>
  <c r="T108" i="6"/>
  <c r="T109" i="6"/>
  <c r="T110" i="6"/>
  <c r="T111" i="6"/>
  <c r="T112" i="6"/>
  <c r="T113" i="6"/>
  <c r="T114" i="6"/>
  <c r="T115" i="6"/>
  <c r="T116" i="6"/>
  <c r="T117" i="6"/>
  <c r="T118" i="6"/>
  <c r="T119" i="6"/>
  <c r="T120" i="6"/>
  <c r="T121" i="6"/>
  <c r="T122" i="6"/>
  <c r="T123" i="6"/>
  <c r="T124" i="6"/>
  <c r="T125" i="6"/>
  <c r="T126" i="6"/>
  <c r="T127" i="6"/>
  <c r="T128" i="6"/>
  <c r="T129" i="6"/>
  <c r="T130" i="6"/>
  <c r="T131" i="6"/>
  <c r="T132" i="6"/>
  <c r="T133" i="6"/>
  <c r="T134" i="6"/>
  <c r="T135" i="6"/>
  <c r="T136" i="6"/>
  <c r="T137" i="6"/>
  <c r="T138" i="6"/>
  <c r="T139" i="6"/>
  <c r="T140" i="6"/>
  <c r="T141" i="6"/>
  <c r="T142" i="6"/>
  <c r="T143" i="6"/>
  <c r="T144" i="6"/>
  <c r="T145" i="6"/>
  <c r="T146" i="6"/>
  <c r="T147" i="6"/>
  <c r="T148" i="6"/>
  <c r="T149" i="6"/>
  <c r="T150" i="6"/>
  <c r="T151" i="6"/>
  <c r="T152" i="6"/>
  <c r="T153" i="6"/>
  <c r="T154" i="6"/>
  <c r="T155" i="6"/>
  <c r="T156" i="6"/>
  <c r="T157" i="6"/>
  <c r="T158" i="6"/>
  <c r="T159" i="6"/>
  <c r="T160" i="6"/>
  <c r="T161" i="6"/>
  <c r="T162" i="6"/>
  <c r="T163" i="6"/>
  <c r="T164" i="6"/>
  <c r="T165" i="6"/>
  <c r="T166" i="6"/>
  <c r="T167" i="6"/>
  <c r="T168" i="6"/>
  <c r="T169" i="6"/>
  <c r="T170" i="6"/>
  <c r="T171" i="6"/>
  <c r="T172" i="6"/>
  <c r="T173" i="6"/>
  <c r="T174" i="6"/>
  <c r="T175" i="6"/>
  <c r="T176" i="6"/>
  <c r="T177" i="6"/>
  <c r="T178" i="6"/>
  <c r="T179" i="6"/>
  <c r="T180" i="6"/>
  <c r="T181" i="6"/>
  <c r="T182" i="6"/>
  <c r="T183" i="6"/>
  <c r="T184" i="6"/>
  <c r="T185" i="6"/>
  <c r="T186" i="6"/>
  <c r="T187" i="6"/>
  <c r="T188" i="6"/>
  <c r="T189" i="6"/>
  <c r="T190" i="6"/>
  <c r="T191" i="6"/>
  <c r="T192" i="6"/>
  <c r="T193" i="6"/>
  <c r="T194" i="6"/>
  <c r="T195" i="6"/>
  <c r="T196" i="6"/>
  <c r="T197" i="6"/>
  <c r="T198" i="6"/>
  <c r="T199" i="6"/>
  <c r="T200" i="6"/>
  <c r="T201" i="6"/>
  <c r="T202" i="6"/>
  <c r="T203" i="6"/>
  <c r="T204" i="6"/>
  <c r="T205" i="6"/>
  <c r="T206" i="6"/>
  <c r="T207" i="6"/>
  <c r="T208" i="6"/>
  <c r="G11" i="6" l="1" a="1"/>
  <c r="K16" i="6" l="1"/>
  <c r="I214" i="5"/>
  <c r="I213" i="5"/>
  <c r="I212" i="5"/>
  <c r="H214" i="5"/>
  <c r="H213" i="5"/>
  <c r="H212" i="5"/>
  <c r="F214" i="5" l="1" a="1"/>
  <c r="F214" i="5" s="1"/>
  <c r="E214" i="5" s="1"/>
  <c r="F212" i="5" l="1" a="1"/>
  <c r="F212" i="5" s="1"/>
  <c r="E212" i="5" s="1"/>
  <c r="G10" i="6" l="1" a="1"/>
  <c r="F213" i="5" a="1"/>
  <c r="F213" i="5" s="1"/>
  <c r="G213" i="5" a="1"/>
  <c r="G213" i="5" s="1"/>
  <c r="E213" i="5" l="1"/>
  <c r="G3" i="6" l="1"/>
  <c r="G5" i="6" s="1"/>
  <c r="F5" i="6" l="1"/>
  <c r="F8" i="6" s="1"/>
  <c r="F215" i="5" l="1"/>
  <c r="F12" i="6" s="1" a="1"/>
  <c r="F12" i="6" s="1"/>
  <c r="H215" i="5" l="1"/>
  <c r="I215" i="5"/>
  <c r="G215" i="5" l="1"/>
  <c r="H11" i="6" l="1"/>
  <c r="G10" i="6"/>
  <c r="H10" i="6"/>
  <c r="G11" i="6"/>
  <c r="E215" i="5"/>
  <c r="J10" i="6" l="1"/>
  <c r="I10" i="6"/>
  <c r="J11" i="6" l="1"/>
  <c r="E216" i="5" s="1"/>
  <c r="E218" i="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<sst xmlns="http://schemas.openxmlformats.org/spreadsheetml/2006/main" count="178" uniqueCount="118">
  <si>
    <t>Accessibility key: Only cells that can be edited may be selected. A value followed by an asterisk indicates an invalid entry. Section C begins on row 210. Form instructions and tips begin on row 226.</t>
  </si>
  <si>
    <t xml:space="preserve">U.S. Department of Labor
</t>
  </si>
  <si>
    <t>JOBS FOR VETERANS STATE GRANTS</t>
  </si>
  <si>
    <r>
      <t xml:space="preserve">OMB Approval Number: </t>
    </r>
    <r>
      <rPr>
        <sz val="11"/>
        <color rgb="FFC00000"/>
        <rFont val="Calibri"/>
        <family val="2"/>
        <scheme val="minor"/>
      </rPr>
      <t>nnnn-nnnn</t>
    </r>
  </si>
  <si>
    <t>Veterans' Employment and Training Service</t>
  </si>
  <si>
    <t>STAFFING DIRECTORY</t>
  </si>
  <si>
    <r>
      <t xml:space="preserve">Expiration Date: </t>
    </r>
    <r>
      <rPr>
        <sz val="11"/>
        <color rgb="FFC00000"/>
        <rFont val="Calibri"/>
        <family val="2"/>
        <scheme val="minor"/>
      </rPr>
      <t>mm/dd/yyyy</t>
    </r>
  </si>
  <si>
    <t>SECTION A - GRANTEE IDENTIFICATION INFORMATION</t>
  </si>
  <si>
    <t>Grant Number:</t>
  </si>
  <si>
    <t>State:</t>
  </si>
  <si>
    <t>Date Completed:</t>
  </si>
  <si>
    <t>SECTION B - JVSG-FUNDED STAFF POSITION INFORMATION</t>
  </si>
  <si>
    <t>1. Office Address</t>
  </si>
  <si>
    <t>2. Staff Name</t>
  </si>
  <si>
    <t>3. Date Appointed to Current Position</t>
  </si>
  <si>
    <t>4. Date NVTI Training Completed</t>
  </si>
  <si>
    <t>5. Position Type</t>
  </si>
  <si>
    <t>6. Full-Time or Half-Time</t>
  </si>
  <si>
    <t>7. Currently Vacant</t>
  </si>
  <si>
    <t>8. Filled by a Non-Veteran</t>
  </si>
  <si>
    <t>SECTION C - STAFFING TOTALS</t>
  </si>
  <si>
    <r>
      <t xml:space="preserve">About Section C - Staffing Totals:
</t>
    </r>
    <r>
      <rPr>
        <i/>
        <sz val="11"/>
        <rFont val="Calibri"/>
        <family val="2"/>
        <scheme val="minor"/>
      </rPr>
      <t xml:space="preserve">--This section displays FTE, position, and vacancy information based on the entries in Section B.
--"FTE" means Full-Time Equivalent. Two half-time positions = One FTE.
--"Positions" can be thought of as people. One half-time is equal to one position.
--Enter the total approved number of FTE as of the last approved modification in item "f."
--See the Form Instructions and Tips below for more assistance.
</t>
    </r>
  </si>
  <si>
    <t>1. Position Information</t>
  </si>
  <si>
    <t>2. Full-Time Equivalents (FTE)</t>
  </si>
  <si>
    <t>3. # Full-Time Positions</t>
  </si>
  <si>
    <t>4. # Part-Time Positions</t>
  </si>
  <si>
    <t xml:space="preserve">5. # Vacant Positions </t>
  </si>
  <si>
    <t>6. # Filled by Non-Veterans</t>
  </si>
  <si>
    <t>a. DVOP</t>
  </si>
  <si>
    <t>b. LVER</t>
  </si>
  <si>
    <t>c. Consolidated</t>
  </si>
  <si>
    <t>d. Total</t>
  </si>
  <si>
    <t>e. Total Filled</t>
  </si>
  <si>
    <t>f. Approved FTE</t>
  </si>
  <si>
    <t>g. % Filled</t>
  </si>
  <si>
    <t>VETS-501</t>
  </si>
  <si>
    <t>Rev. Jan 2022</t>
  </si>
  <si>
    <r>
      <rPr>
        <b/>
        <sz val="11"/>
        <rFont val="Calibri"/>
        <family val="2"/>
        <scheme val="minor"/>
      </rPr>
      <t>PUBLIC BURDEN STATEMENT</t>
    </r>
    <r>
      <rPr>
        <sz val="11"/>
        <rFont val="Calibri"/>
        <family val="2"/>
        <scheme val="minor"/>
      </rPr>
      <t xml:space="preserve">: According to the Paperwork Reduction Act of 1995, no persons are required to respond to a collection of information unless such collection displays a valid OMB control number. The valid OMB control number for this information collection is </t>
    </r>
    <r>
      <rPr>
        <sz val="11"/>
        <color rgb="FFC00000"/>
        <rFont val="Calibri"/>
        <family val="2"/>
        <scheme val="minor"/>
      </rPr>
      <t>nnnn-nnnn</t>
    </r>
    <r>
      <rPr>
        <sz val="11"/>
        <rFont val="Calibri"/>
        <family val="2"/>
        <scheme val="minor"/>
      </rPr>
      <t xml:space="preserve">. The time required to complete this information collection is </t>
    </r>
    <r>
      <rPr>
        <sz val="11"/>
        <color rgb="FFC00000"/>
        <rFont val="Calibri"/>
        <family val="2"/>
        <scheme val="minor"/>
      </rPr>
      <t>##</t>
    </r>
    <r>
      <rPr>
        <sz val="11"/>
        <rFont val="Calibri"/>
        <family val="2"/>
        <scheme val="minor"/>
      </rPr>
      <t xml:space="preserve"> hours per response, including the time to review instructions, search existing data sources, and complete and review the information collection. The obligation to respond is required to obtain or retain a benefit (38 U.S.C. 2021 and 2023). If you have any comments concerning the accuracy of the time estimate(s) or suggestions for improving this form, please write to: U.S. Department of Labor, Veterans' Employment and Training Service, 200 Constitution Avenue, N.W., Washington, D.C. 20210.</t>
    </r>
  </si>
  <si>
    <t>Form Instructions and Tips</t>
  </si>
  <si>
    <t>Section headers appear in dark blue, and row headers appear in light blue.</t>
  </si>
  <si>
    <t>Cells that can be completed by the user are yellow.</t>
  </si>
  <si>
    <t>Cells that are automatically populated based on user inputs are indicated by light gray.</t>
  </si>
  <si>
    <t>Enter the assigned JVSG grant number in this format: DV-NNNNN-NN-NN-N-NN. Enter the state. Enter the date you completed (or last updated) this Staffing Directory.</t>
  </si>
  <si>
    <r>
      <t xml:space="preserve">Enter the total number of FTE that can be fully funded by the grant in </t>
    </r>
    <r>
      <rPr>
        <b/>
        <sz val="11"/>
        <color theme="1"/>
        <rFont val="Calibri"/>
        <family val="2"/>
        <scheme val="minor"/>
      </rPr>
      <t>C.2.f</t>
    </r>
    <r>
      <rPr>
        <sz val="11"/>
        <color theme="1"/>
        <rFont val="Calibri"/>
        <family val="2"/>
        <scheme val="minor"/>
      </rPr>
      <t xml:space="preserve"> (cell E217). This must match the total FTE as represented on the current VETS-401 and transmittal memorandum.</t>
    </r>
  </si>
  <si>
    <r>
      <t xml:space="preserve">If these differ from the total FTE shown in item </t>
    </r>
    <r>
      <rPr>
        <b/>
        <sz val="11"/>
        <color theme="1"/>
        <rFont val="Calibri"/>
        <family val="2"/>
        <scheme val="minor"/>
      </rPr>
      <t>C.2.d,</t>
    </r>
    <r>
      <rPr>
        <sz val="11"/>
        <color theme="1"/>
        <rFont val="Calibri"/>
        <family val="2"/>
        <scheme val="minor"/>
      </rPr>
      <t xml:space="preserve"> please refer to the most recent guidance on annual/interim funding modifications for the required explanation and assurances to be included in the transmittal memorandum.</t>
    </r>
  </si>
  <si>
    <r>
      <rPr>
        <b/>
        <sz val="11"/>
        <color theme="1"/>
        <rFont val="Calibri"/>
        <family val="2"/>
        <scheme val="minor"/>
      </rPr>
      <t>C.2.g</t>
    </r>
    <r>
      <rPr>
        <sz val="11"/>
        <color theme="1"/>
        <rFont val="Calibri"/>
        <family val="2"/>
        <scheme val="minor"/>
      </rPr>
      <t xml:space="preserve"> automatically determines the percentage of approved positions that are filled. This should not be confused with the "utilization rate" reporting requirements on the VETS-403 Technical Performance Narrative.</t>
    </r>
  </si>
  <si>
    <t>FORM SUBMISSION</t>
  </si>
  <si>
    <t>End form</t>
  </si>
  <si>
    <t>State Number</t>
  </si>
  <si>
    <t>ST</t>
  </si>
  <si>
    <t>State</t>
  </si>
  <si>
    <t>Staff Position
(Use Drop down-box)</t>
  </si>
  <si>
    <t>DVOP</t>
  </si>
  <si>
    <t>LVER</t>
  </si>
  <si>
    <t>Consolidated</t>
  </si>
  <si>
    <t>ALABAMA</t>
  </si>
  <si>
    <t>ALASKA</t>
  </si>
  <si>
    <t>ARIZONA</t>
  </si>
  <si>
    <t>ARKANSAS</t>
  </si>
  <si>
    <t>CALIFORNIA</t>
  </si>
  <si>
    <t>COLORADO</t>
  </si>
  <si>
    <t>5. NVTI Training Required By Date</t>
  </si>
  <si>
    <t>CONNECTICUT</t>
  </si>
  <si>
    <t>Total Filled</t>
  </si>
  <si>
    <t>DELAWARE</t>
  </si>
  <si>
    <t>Full-time</t>
  </si>
  <si>
    <t>DISTRICT OF COLUMBIA</t>
  </si>
  <si>
    <t>Half-time</t>
  </si>
  <si>
    <t>FLORIDA</t>
  </si>
  <si>
    <t>Yes_No</t>
  </si>
  <si>
    <t>GEORGIA</t>
  </si>
  <si>
    <t>Yes</t>
  </si>
  <si>
    <t>HAWAII</t>
  </si>
  <si>
    <t>No</t>
  </si>
  <si>
    <t>IDAHO</t>
  </si>
  <si>
    <t>ILLINOIS</t>
  </si>
  <si>
    <t>INDIANA</t>
  </si>
  <si>
    <t>IOWA</t>
  </si>
  <si>
    <t>KANSAS</t>
  </si>
  <si>
    <t>KENTUCKY</t>
  </si>
  <si>
    <t>LOUISIANA</t>
  </si>
  <si>
    <t>MAINE</t>
  </si>
  <si>
    <t>MARYLAND</t>
  </si>
  <si>
    <t>MASSACHUSETTS</t>
  </si>
  <si>
    <t>MICHIGAN</t>
  </si>
  <si>
    <t>MINNESOTA</t>
  </si>
  <si>
    <t>MISSISSIPPI</t>
  </si>
  <si>
    <t>MISSOURI</t>
  </si>
  <si>
    <t>MONTANA</t>
  </si>
  <si>
    <t>NEBRASKA</t>
  </si>
  <si>
    <t>NEVADA</t>
  </si>
  <si>
    <t>NEW HAMPSHIRE</t>
  </si>
  <si>
    <t>NEW JERSEY</t>
  </si>
  <si>
    <t>NEW MEXICO</t>
  </si>
  <si>
    <t>NEW YORK</t>
  </si>
  <si>
    <t>NORTH CAROLINA</t>
  </si>
  <si>
    <t>NORTH DAKOTA</t>
  </si>
  <si>
    <t>OHIO</t>
  </si>
  <si>
    <t>OKLAHOMA</t>
  </si>
  <si>
    <t>OREGON</t>
  </si>
  <si>
    <t>PENNSYLVANIA</t>
  </si>
  <si>
    <t>RHODE ISLAND</t>
  </si>
  <si>
    <t>SOUTH CAROLINA</t>
  </si>
  <si>
    <t>SOUTH DAKOTA</t>
  </si>
  <si>
    <t>TENNESSEE</t>
  </si>
  <si>
    <t>TEXAS</t>
  </si>
  <si>
    <t>UTAH</t>
  </si>
  <si>
    <t>VERMONT</t>
  </si>
  <si>
    <t>VIRGINIA</t>
  </si>
  <si>
    <t>WASHINGTON</t>
  </si>
  <si>
    <t>WEST VIRGINIA</t>
  </si>
  <si>
    <t>WISCONSIN</t>
  </si>
  <si>
    <t>WYOMING</t>
  </si>
  <si>
    <t>GUAM</t>
  </si>
  <si>
    <t>PUERTO RICO</t>
  </si>
  <si>
    <t>VIRGIN ISLANDS</t>
  </si>
  <si>
    <r>
      <t xml:space="preserve">In </t>
    </r>
    <r>
      <rPr>
        <b/>
        <sz val="11"/>
        <rFont val="Calibri"/>
        <family val="2"/>
        <scheme val="minor"/>
      </rPr>
      <t>B.1</t>
    </r>
    <r>
      <rPr>
        <sz val="11"/>
        <rFont val="Calibri"/>
        <family val="2"/>
        <scheme val="minor"/>
      </rPr>
      <t xml:space="preserve"> and </t>
    </r>
    <r>
      <rPr>
        <b/>
        <sz val="11"/>
        <rFont val="Calibri"/>
        <family val="2"/>
        <scheme val="minor"/>
      </rPr>
      <t>B.2,</t>
    </r>
    <r>
      <rPr>
        <sz val="11"/>
        <rFont val="Calibri"/>
        <family val="2"/>
        <scheme val="minor"/>
      </rPr>
      <t xml:space="preserve"> enter information about the assigned staff and location. Use "Alt+Enter" if you wish to insert a line return within the selected cell.
In </t>
    </r>
    <r>
      <rPr>
        <b/>
        <sz val="11"/>
        <rFont val="Calibri"/>
        <family val="2"/>
        <scheme val="minor"/>
      </rPr>
      <t>B.3,</t>
    </r>
    <r>
      <rPr>
        <sz val="11"/>
        <rFont val="Calibri"/>
        <family val="2"/>
        <scheme val="minor"/>
      </rPr>
      <t xml:space="preserve"> indicate the date the staff was most recently assigned or reassigned to this position. 
In </t>
    </r>
    <r>
      <rPr>
        <b/>
        <sz val="11"/>
        <rFont val="Calibri"/>
        <family val="2"/>
        <scheme val="minor"/>
      </rPr>
      <t>B.4,</t>
    </r>
    <r>
      <rPr>
        <sz val="11"/>
        <rFont val="Calibri"/>
        <family val="2"/>
        <scheme val="minor"/>
      </rPr>
      <t xml:space="preserve"> enter the date they completed all required NVTI courses for this position. Leave blank if required NVTI courses have not yet been completed. It will turn red if it appears the training is or was late.
Select appropriate position type using the dropdown in </t>
    </r>
    <r>
      <rPr>
        <b/>
        <sz val="11"/>
        <rFont val="Calibri"/>
        <family val="2"/>
        <scheme val="minor"/>
      </rPr>
      <t>B.5,</t>
    </r>
    <r>
      <rPr>
        <sz val="11"/>
        <rFont val="Calibri"/>
        <family val="2"/>
        <scheme val="minor"/>
      </rPr>
      <t xml:space="preserve"> and indicate whether they are full- or half-time in </t>
    </r>
    <r>
      <rPr>
        <b/>
        <sz val="11"/>
        <rFont val="Calibri"/>
        <family val="2"/>
        <scheme val="minor"/>
      </rPr>
      <t>B.6.</t>
    </r>
    <r>
      <rPr>
        <sz val="11"/>
        <rFont val="Calibri"/>
        <family val="2"/>
        <scheme val="minor"/>
      </rPr>
      <t xml:space="preserve"> 
Select "Yes" if applicable in </t>
    </r>
    <r>
      <rPr>
        <b/>
        <sz val="11"/>
        <rFont val="Calibri"/>
        <family val="2"/>
        <scheme val="minor"/>
      </rPr>
      <t xml:space="preserve">B.7 </t>
    </r>
    <r>
      <rPr>
        <sz val="11"/>
        <rFont val="Calibri"/>
        <family val="2"/>
        <scheme val="minor"/>
      </rPr>
      <t xml:space="preserve">and </t>
    </r>
    <r>
      <rPr>
        <b/>
        <sz val="11"/>
        <rFont val="Calibri"/>
        <family val="2"/>
        <scheme val="minor"/>
      </rPr>
      <t>B.8;</t>
    </r>
    <r>
      <rPr>
        <sz val="11"/>
        <rFont val="Calibri"/>
        <family val="2"/>
        <scheme val="minor"/>
      </rPr>
      <t xml:space="preserve"> otherwise, leave them blank.
</t>
    </r>
    <r>
      <rPr>
        <b/>
        <sz val="11"/>
        <rFont val="Calibri"/>
        <family val="2"/>
        <scheme val="minor"/>
      </rPr>
      <t>Rows in this form can be deleted.</t>
    </r>
    <r>
      <rPr>
        <sz val="11"/>
        <rFont val="Calibri"/>
        <family val="2"/>
        <scheme val="minor"/>
      </rPr>
      <t xml:space="preserve"> You may delete unneeded rows. However, </t>
    </r>
    <r>
      <rPr>
        <b/>
        <sz val="11"/>
        <rFont val="Calibri"/>
        <family val="2"/>
        <scheme val="minor"/>
      </rPr>
      <t>rows cannot be inserted</t>
    </r>
    <r>
      <rPr>
        <sz val="11"/>
        <rFont val="Calibri"/>
        <family val="2"/>
        <scheme val="minor"/>
      </rPr>
      <t>, so be sure to leave a few blank rows.</t>
    </r>
  </si>
  <si>
    <t xml:space="preserve">Completion and submission of this form is an annual requirement. You must submit an amended form when requesting modifications that impact any staffing category.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</si>
</sst>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m/d/yyyy;@"/>
    <numFmt numFmtId="165" formatCode="0.0%"/>
    <numFmt numFmtId="166" formatCode="0.0"/>
  </numFmts>
  <fonts count="23" x14ac:knownFonts="1">
    <font>
      <sz val="10"/>
      <color indexed="24"/>
      <name val="Helv"/>
    </font>
    <font>
      <sz val="11"/>
      <color theme="1"/>
      <name val="Calibri"/>
      <family val="2"/>
      <scheme val="minor"/>
    </font>
    <font>
      <sz val="11"/>
      <color theme="1"/>
      <name val="Calibri"/>
      <family val="2"/>
      <scheme val="minor"/>
    </font>
    <font>
      <sz val="11"/>
      <color theme="1"/>
      <name val="Calibri"/>
      <family val="2"/>
      <scheme val="minor"/>
    </font>
    <font>
      <b/>
      <sz val="10"/>
      <name val="Arial"/>
      <family val="2"/>
    </font>
    <font>
      <sz val="10"/>
      <name val="Arial"/>
      <family val="2"/>
    </font>
    <font>
      <sz val="11"/>
      <color rgb="FFFF0000"/>
      <name val="Calibri"/>
      <family val="2"/>
      <scheme val="minor"/>
    </font>
    <font>
      <b/>
      <sz val="11"/>
      <color theme="1"/>
      <name val="Calibri"/>
      <family val="2"/>
      <scheme val="minor"/>
    </font>
    <font>
      <b/>
      <sz val="12"/>
      <name val="Calibri"/>
      <family val="2"/>
      <scheme val="minor"/>
    </font>
    <font>
      <b/>
      <sz val="11"/>
      <color rgb="FFFF0000"/>
      <name val="Calibri"/>
      <family val="2"/>
      <scheme val="minor"/>
    </font>
    <font>
      <sz val="11"/>
      <name val="Calibri"/>
      <family val="2"/>
      <scheme val="minor"/>
    </font>
    <font>
      <sz val="11"/>
      <color indexed="24"/>
      <name val="Calibri"/>
      <family val="2"/>
      <scheme val="minor"/>
    </font>
    <font>
      <b/>
      <sz val="11"/>
      <name val="Calibri"/>
      <family val="2"/>
      <scheme val="minor"/>
    </font>
    <font>
      <i/>
      <sz val="11"/>
      <name val="Calibri"/>
      <family val="2"/>
      <scheme val="minor"/>
    </font>
    <font>
      <b/>
      <sz val="11"/>
      <color theme="0" tint="-0.499984740745262"/>
      <name val="Calibri"/>
      <family val="2"/>
      <scheme val="minor"/>
    </font>
    <font>
      <sz val="11"/>
      <color indexed="24"/>
      <name val="Helv"/>
    </font>
    <font>
      <b/>
      <i/>
      <sz val="11"/>
      <name val="Calibri"/>
      <family val="2"/>
      <scheme val="minor"/>
    </font>
    <font>
      <sz val="10"/>
      <color theme="1"/>
      <name val="Calibri"/>
      <family val="2"/>
      <scheme val="minor"/>
    </font>
    <font>
      <sz val="11"/>
      <color theme="0"/>
      <name val="Calibri"/>
      <family val="2"/>
      <scheme val="minor"/>
    </font>
    <font>
      <sz val="10"/>
      <color theme="0"/>
      <name val="Helv"/>
    </font>
    <font>
      <sz val="11"/>
      <color rgb="FFC00000"/>
      <name val="Calibri"/>
      <family val="2"/>
      <scheme val="minor"/>
    </font>
    <font>
      <b/>
      <sz val="12"/>
      <color theme="1"/>
      <name val="Calibri"/>
      <family val="2"/>
      <scheme val="minor"/>
    </font>
    <font>
      <sz val="10"/>
      <color theme="0"/>
      <name val="Calibri"/>
      <family val="2"/>
      <scheme val="minor"/>
    </font>
  </fonts>
  <fills count="9">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theme="0" tint="-0.499984740745262"/>
        <bgColor indexed="64"/>
      </patternFill>
    </fill>
    <fill>
      <patternFill patternType="solid">
        <fgColor theme="4" tint="0.39997558519241921"/>
        <bgColor indexed="64"/>
      </patternFill>
    </fill>
    <fill>
      <patternFill patternType="solid">
        <fgColor rgb="FFFFFF00"/>
        <bgColor indexed="64"/>
      </patternFill>
    </fill>
    <fill>
      <patternFill patternType="solid">
        <fgColor theme="0" tint="-4.9989318521683403E-2"/>
        <bgColor indexed="64"/>
      </patternFill>
    </fill>
    <fill>
      <patternFill patternType="solid">
        <fgColor rgb="FFFFFFE5"/>
        <bgColor indexed="64"/>
      </patternFill>
    </fill>
  </fills>
  <borders count="38">
    <border>
      <left/>
      <right/>
      <top/>
      <bottom/>
      <diagonal/>
    </border>
    <border>
      <left style="medium">
        <color indexed="64"/>
      </left>
      <right/>
      <top/>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style="medium">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style="medium">
        <color indexed="64"/>
      </left>
      <right style="medium">
        <color indexed="64"/>
      </right>
      <top/>
      <bottom/>
      <diagonal/>
    </border>
    <border>
      <left/>
      <right style="thin">
        <color indexed="64"/>
      </right>
      <top style="medium">
        <color indexed="64"/>
      </top>
      <bottom style="thin">
        <color indexed="64"/>
      </bottom>
      <diagonal/>
    </border>
    <border>
      <left style="thin">
        <color indexed="64"/>
      </left>
      <right/>
      <top/>
      <bottom style="medium">
        <color indexed="64"/>
      </bottom>
      <diagonal/>
    </border>
    <border>
      <left style="thin">
        <color indexed="64"/>
      </left>
      <right style="thin">
        <color indexed="64"/>
      </right>
      <top/>
      <bottom/>
      <diagonal/>
    </border>
    <border>
      <left/>
      <right style="thin">
        <color indexed="64"/>
      </right>
      <top/>
      <bottom style="medium">
        <color indexed="64"/>
      </bottom>
      <diagonal/>
    </border>
    <border>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diagonal/>
    </border>
  </borders>
  <cellStyleXfs count="1">
    <xf numFmtId="0" fontId="0" fillId="0" borderId="0"/>
  </cellStyleXfs>
  <cellXfs count="174">
    <xf numFmtId="0" fontId="0" fillId="0" borderId="0" xfId="0"/>
    <xf numFmtId="0" fontId="5" fillId="0" borderId="0" xfId="0" applyFont="1" applyProtection="1"/>
    <xf numFmtId="0" fontId="5" fillId="0" borderId="0" xfId="0" applyFont="1" applyBorder="1" applyProtection="1"/>
    <xf numFmtId="0" fontId="5" fillId="0" borderId="0" xfId="0" applyFont="1"/>
    <xf numFmtId="0" fontId="5" fillId="6" borderId="0" xfId="0" applyFont="1" applyFill="1"/>
    <xf numFmtId="0" fontId="9" fillId="0" borderId="0" xfId="0" applyFont="1" applyAlignment="1" applyProtection="1">
      <alignment vertical="center"/>
    </xf>
    <xf numFmtId="0" fontId="6" fillId="0" borderId="0" xfId="0" applyFont="1" applyAlignment="1" applyProtection="1">
      <alignment vertical="center"/>
    </xf>
    <xf numFmtId="0" fontId="10" fillId="0" borderId="0" xfId="0" applyFont="1" applyAlignment="1" applyProtection="1">
      <alignment vertical="center"/>
    </xf>
    <xf numFmtId="0" fontId="11" fillId="0" borderId="0" xfId="0" applyFont="1" applyAlignment="1" applyProtection="1">
      <alignment vertical="center"/>
    </xf>
    <xf numFmtId="0" fontId="9" fillId="0" borderId="0" xfId="0" applyFont="1" applyBorder="1" applyAlignment="1" applyProtection="1"/>
    <xf numFmtId="0" fontId="9" fillId="0" borderId="0" xfId="0" applyFont="1" applyAlignment="1" applyProtection="1"/>
    <xf numFmtId="0" fontId="6" fillId="0" borderId="0" xfId="0" applyFont="1" applyAlignment="1" applyProtection="1"/>
    <xf numFmtId="0" fontId="10" fillId="0" borderId="0" xfId="0" applyFont="1" applyAlignment="1" applyProtection="1"/>
    <xf numFmtId="0" fontId="11" fillId="0" borderId="0" xfId="0" applyFont="1" applyAlignment="1" applyProtection="1"/>
    <xf numFmtId="0" fontId="10" fillId="0" borderId="0" xfId="0" quotePrefix="1" applyFont="1" applyFill="1" applyBorder="1" applyAlignment="1" applyProtection="1">
      <alignment vertical="center"/>
    </xf>
    <xf numFmtId="49" fontId="9" fillId="0" borderId="0" xfId="0" applyNumberFormat="1" applyFont="1" applyAlignment="1" applyProtection="1"/>
    <xf numFmtId="0" fontId="12" fillId="0" borderId="0" xfId="0" applyFont="1" applyFill="1" applyBorder="1" applyAlignment="1" applyProtection="1">
      <alignment horizontal="right" vertical="center" wrapText="1"/>
    </xf>
    <xf numFmtId="0" fontId="12" fillId="0" borderId="0" xfId="0" applyNumberFormat="1" applyFont="1" applyBorder="1" applyAlignment="1" applyProtection="1">
      <alignment horizontal="right" vertical="center" wrapText="1"/>
    </xf>
    <xf numFmtId="0" fontId="9" fillId="0" borderId="0" xfId="0" applyFont="1" applyProtection="1"/>
    <xf numFmtId="0" fontId="6" fillId="0" borderId="0" xfId="0" applyFont="1" applyProtection="1"/>
    <xf numFmtId="0" fontId="11" fillId="0" borderId="0" xfId="0" applyFont="1" applyProtection="1"/>
    <xf numFmtId="0" fontId="9" fillId="0" borderId="0" xfId="0" applyFont="1" applyBorder="1" applyProtection="1"/>
    <xf numFmtId="0" fontId="9" fillId="0" borderId="0" xfId="0" applyFont="1" applyFill="1" applyAlignment="1" applyProtection="1"/>
    <xf numFmtId="0" fontId="6" fillId="0" borderId="0" xfId="0" applyFont="1" applyFill="1" applyAlignment="1" applyProtection="1"/>
    <xf numFmtId="0" fontId="10" fillId="0" borderId="0" xfId="0" applyFont="1" applyFill="1" applyAlignment="1" applyProtection="1"/>
    <xf numFmtId="0" fontId="11" fillId="0" borderId="0" xfId="0" applyFont="1" applyFill="1" applyAlignment="1" applyProtection="1"/>
    <xf numFmtId="0" fontId="12" fillId="0" borderId="0" xfId="0" applyFont="1" applyAlignment="1" applyProtection="1"/>
    <xf numFmtId="0" fontId="4" fillId="0" borderId="0" xfId="0" applyFont="1"/>
    <xf numFmtId="166" fontId="12" fillId="4" borderId="6" xfId="0" applyNumberFormat="1" applyFont="1" applyFill="1" applyBorder="1" applyAlignment="1" applyProtection="1">
      <alignment vertical="center"/>
    </xf>
    <xf numFmtId="166" fontId="12" fillId="4" borderId="7" xfId="0" applyNumberFormat="1" applyFont="1" applyFill="1" applyBorder="1" applyAlignment="1" applyProtection="1">
      <alignment vertical="center"/>
    </xf>
    <xf numFmtId="14" fontId="5" fillId="0" borderId="0" xfId="0" applyNumberFormat="1" applyFont="1"/>
    <xf numFmtId="0" fontId="14" fillId="4" borderId="1" xfId="0" applyFont="1" applyFill="1" applyBorder="1" applyAlignment="1" applyProtection="1">
      <alignment vertical="center" wrapText="1"/>
    </xf>
    <xf numFmtId="0" fontId="14" fillId="4" borderId="0" xfId="0" applyFont="1" applyFill="1" applyBorder="1" applyAlignment="1" applyProtection="1">
      <alignment vertical="center" wrapText="1"/>
    </xf>
    <xf numFmtId="0" fontId="10" fillId="0" borderId="13" xfId="0" applyFont="1" applyBorder="1" applyAlignment="1" applyProtection="1">
      <alignment horizontal="center" vertical="top"/>
      <protection locked="0"/>
    </xf>
    <xf numFmtId="0" fontId="10" fillId="0" borderId="12" xfId="0" applyFont="1" applyBorder="1" applyAlignment="1" applyProtection="1">
      <alignment horizontal="center" vertical="top"/>
      <protection locked="0"/>
    </xf>
    <xf numFmtId="0" fontId="5" fillId="0" borderId="6" xfId="0" applyFont="1" applyBorder="1"/>
    <xf numFmtId="0" fontId="5" fillId="0" borderId="7" xfId="0" applyFont="1" applyBorder="1"/>
    <xf numFmtId="0" fontId="5" fillId="0" borderId="8" xfId="0" applyFont="1" applyBorder="1"/>
    <xf numFmtId="0" fontId="5" fillId="0" borderId="9" xfId="0" applyFont="1" applyBorder="1"/>
    <xf numFmtId="0" fontId="5" fillId="0" borderId="10" xfId="0" applyFont="1" applyBorder="1"/>
    <xf numFmtId="0" fontId="5" fillId="0" borderId="2" xfId="0" applyFont="1" applyBorder="1"/>
    <xf numFmtId="49" fontId="5" fillId="0" borderId="7" xfId="0" applyNumberFormat="1" applyFont="1" applyBorder="1"/>
    <xf numFmtId="0" fontId="5" fillId="0" borderId="1" xfId="0" applyFont="1" applyBorder="1"/>
    <xf numFmtId="0" fontId="5" fillId="0" borderId="0" xfId="0" applyFont="1" applyBorder="1"/>
    <xf numFmtId="0" fontId="5" fillId="0" borderId="11" xfId="0" applyFont="1" applyBorder="1"/>
    <xf numFmtId="0" fontId="5" fillId="0" borderId="23" xfId="0" applyFont="1" applyBorder="1"/>
    <xf numFmtId="0" fontId="5" fillId="0" borderId="5" xfId="0" applyFont="1" applyBorder="1"/>
    <xf numFmtId="0" fontId="4" fillId="0" borderId="2" xfId="0" applyFont="1" applyBorder="1"/>
    <xf numFmtId="166" fontId="12" fillId="7" borderId="20" xfId="0" applyNumberFormat="1" applyFont="1" applyFill="1" applyBorder="1" applyAlignment="1" applyProtection="1">
      <alignment horizontal="center" vertical="center"/>
    </xf>
    <xf numFmtId="166" fontId="12" fillId="7" borderId="21" xfId="0" applyNumberFormat="1" applyFont="1" applyFill="1" applyBorder="1" applyAlignment="1" applyProtection="1">
      <alignment horizontal="center" vertical="center"/>
    </xf>
    <xf numFmtId="166" fontId="7" fillId="7" borderId="21" xfId="0" applyNumberFormat="1" applyFont="1" applyFill="1" applyBorder="1" applyAlignment="1" applyProtection="1">
      <alignment horizontal="center" vertical="center"/>
    </xf>
    <xf numFmtId="0" fontId="10" fillId="0" borderId="0" xfId="0" applyFont="1" applyAlignment="1" applyProtection="1">
      <alignment vertical="top"/>
    </xf>
    <xf numFmtId="0" fontId="11" fillId="0" borderId="0" xfId="0" applyFont="1" applyAlignment="1">
      <alignment vertical="top"/>
    </xf>
    <xf numFmtId="0" fontId="10" fillId="0" borderId="0" xfId="0" applyFont="1" applyAlignment="1">
      <alignment horizontal="right" vertical="top"/>
    </xf>
    <xf numFmtId="0" fontId="9" fillId="0" borderId="0" xfId="0" applyFont="1" applyBorder="1" applyAlignment="1" applyProtection="1">
      <alignment vertical="top"/>
    </xf>
    <xf numFmtId="0" fontId="9" fillId="0" borderId="0" xfId="0" applyFont="1" applyAlignment="1" applyProtection="1">
      <alignment vertical="top"/>
    </xf>
    <xf numFmtId="0" fontId="6" fillId="0" borderId="0" xfId="0" applyFont="1" applyAlignment="1" applyProtection="1">
      <alignment vertical="top"/>
    </xf>
    <xf numFmtId="0" fontId="11" fillId="0" borderId="0" xfId="0" applyFont="1" applyAlignment="1" applyProtection="1">
      <alignment vertical="top"/>
    </xf>
    <xf numFmtId="0" fontId="15" fillId="0" borderId="0" xfId="0" applyFont="1" applyAlignment="1">
      <alignment vertical="top"/>
    </xf>
    <xf numFmtId="0" fontId="9" fillId="0" borderId="0" xfId="0" applyFont="1" applyBorder="1" applyAlignment="1" applyProtection="1">
      <alignment horizontal="left" vertical="top"/>
    </xf>
    <xf numFmtId="0" fontId="9" fillId="0" borderId="0" xfId="0" applyFont="1" applyAlignment="1" applyProtection="1">
      <alignment horizontal="left" vertical="top"/>
    </xf>
    <xf numFmtId="0" fontId="6" fillId="0" borderId="0" xfId="0" applyFont="1" applyAlignment="1" applyProtection="1">
      <alignment horizontal="left" vertical="top"/>
    </xf>
    <xf numFmtId="0" fontId="10" fillId="0" borderId="0" xfId="0" applyFont="1" applyAlignment="1" applyProtection="1">
      <alignment horizontal="left" vertical="top"/>
    </xf>
    <xf numFmtId="0" fontId="11" fillId="0" borderId="0" xfId="0" applyFont="1" applyAlignment="1" applyProtection="1">
      <alignment horizontal="left" vertical="top"/>
    </xf>
    <xf numFmtId="1" fontId="10" fillId="7" borderId="18" xfId="0" applyNumberFormat="1" applyFont="1" applyFill="1" applyBorder="1" applyAlignment="1" applyProtection="1">
      <alignment horizontal="center" vertical="center"/>
    </xf>
    <xf numFmtId="1" fontId="10" fillId="7" borderId="14" xfId="0" applyNumberFormat="1" applyFont="1" applyFill="1" applyBorder="1" applyAlignment="1" applyProtection="1">
      <alignment horizontal="center" vertical="center"/>
    </xf>
    <xf numFmtId="1" fontId="10" fillId="7" borderId="16" xfId="0" applyNumberFormat="1" applyFont="1" applyFill="1" applyBorder="1" applyAlignment="1" applyProtection="1">
      <alignment horizontal="center" vertical="center"/>
    </xf>
    <xf numFmtId="1" fontId="10" fillId="7" borderId="12" xfId="0" applyNumberFormat="1" applyFont="1" applyFill="1" applyBorder="1" applyAlignment="1" applyProtection="1">
      <alignment horizontal="center" vertical="center"/>
    </xf>
    <xf numFmtId="1" fontId="10" fillId="4" borderId="12" xfId="0" applyNumberFormat="1" applyFont="1" applyFill="1" applyBorder="1" applyAlignment="1" applyProtection="1">
      <alignment horizontal="center" vertical="center"/>
    </xf>
    <xf numFmtId="1" fontId="10" fillId="7" borderId="17" xfId="0" applyNumberFormat="1" applyFont="1" applyFill="1" applyBorder="1" applyAlignment="1" applyProtection="1">
      <alignment horizontal="center" vertical="center"/>
    </xf>
    <xf numFmtId="1" fontId="10" fillId="7" borderId="15" xfId="0" applyNumberFormat="1" applyFont="1" applyFill="1" applyBorder="1" applyAlignment="1" applyProtection="1">
      <alignment horizontal="center" vertical="center"/>
    </xf>
    <xf numFmtId="0" fontId="10" fillId="0" borderId="0" xfId="0" applyFont="1" applyBorder="1" applyAlignment="1">
      <alignment horizontal="right" vertical="top"/>
    </xf>
    <xf numFmtId="14" fontId="7" fillId="0" borderId="0" xfId="0" applyNumberFormat="1" applyFont="1" applyAlignment="1" applyProtection="1"/>
    <xf numFmtId="14" fontId="7" fillId="0" borderId="0" xfId="0" applyNumberFormat="1" applyFont="1" applyAlignment="1" applyProtection="1">
      <alignment vertical="center"/>
    </xf>
    <xf numFmtId="14" fontId="17" fillId="0" borderId="0" xfId="0" applyNumberFormat="1" applyFont="1"/>
    <xf numFmtId="14" fontId="7" fillId="0" borderId="0" xfId="0" applyNumberFormat="1" applyFont="1" applyFill="1" applyAlignment="1" applyProtection="1"/>
    <xf numFmtId="14" fontId="7" fillId="0" borderId="0" xfId="0" applyNumberFormat="1" applyFont="1" applyBorder="1" applyAlignment="1" applyProtection="1">
      <alignment vertical="top"/>
    </xf>
    <xf numFmtId="14" fontId="7" fillId="0" borderId="0" xfId="0" applyNumberFormat="1" applyFont="1" applyBorder="1" applyAlignment="1" applyProtection="1">
      <alignment horizontal="left" vertical="top"/>
    </xf>
    <xf numFmtId="14" fontId="7" fillId="0" borderId="0" xfId="0" applyNumberFormat="1" applyFont="1" applyBorder="1" applyAlignment="1" applyProtection="1"/>
    <xf numFmtId="14" fontId="3" fillId="0" borderId="0" xfId="0" applyNumberFormat="1" applyFont="1" applyProtection="1"/>
    <xf numFmtId="14" fontId="17" fillId="0" borderId="22" xfId="0" applyNumberFormat="1" applyFont="1" applyBorder="1"/>
    <xf numFmtId="14" fontId="17" fillId="0" borderId="30" xfId="0" applyNumberFormat="1" applyFont="1" applyBorder="1"/>
    <xf numFmtId="14" fontId="17" fillId="0" borderId="23" xfId="0" applyNumberFormat="1" applyFont="1" applyBorder="1"/>
    <xf numFmtId="164" fontId="10" fillId="8" borderId="0" xfId="0" applyNumberFormat="1" applyFont="1" applyFill="1" applyBorder="1" applyAlignment="1" applyProtection="1">
      <alignment vertical="center" wrapText="1"/>
      <protection locked="0"/>
    </xf>
    <xf numFmtId="164" fontId="12" fillId="8" borderId="0" xfId="0" applyNumberFormat="1" applyFont="1" applyFill="1" applyBorder="1" applyAlignment="1" applyProtection="1">
      <alignment vertical="center" wrapText="1"/>
      <protection locked="0"/>
    </xf>
    <xf numFmtId="0" fontId="10" fillId="0" borderId="28" xfId="0" applyFont="1" applyBorder="1" applyAlignment="1" applyProtection="1">
      <alignment horizontal="center" vertical="top"/>
      <protection locked="0"/>
    </xf>
    <xf numFmtId="0" fontId="10" fillId="0" borderId="15" xfId="0" applyFont="1" applyBorder="1" applyAlignment="1" applyProtection="1">
      <alignment horizontal="center" vertical="top"/>
      <protection locked="0"/>
    </xf>
    <xf numFmtId="0" fontId="10" fillId="0" borderId="26" xfId="0" applyFont="1" applyBorder="1" applyAlignment="1" applyProtection="1">
      <alignment horizontal="center" vertical="top"/>
      <protection locked="0"/>
    </xf>
    <xf numFmtId="0" fontId="12" fillId="3" borderId="34" xfId="0" quotePrefix="1" applyFont="1" applyFill="1" applyBorder="1" applyAlignment="1" applyProtection="1">
      <alignment horizontal="center" vertical="top" wrapText="1"/>
    </xf>
    <xf numFmtId="0" fontId="12" fillId="3" borderId="19" xfId="0" quotePrefix="1" applyFont="1" applyFill="1" applyBorder="1" applyAlignment="1" applyProtection="1">
      <alignment horizontal="center" vertical="top" wrapText="1"/>
    </xf>
    <xf numFmtId="0" fontId="12" fillId="3" borderId="19" xfId="0" applyFont="1" applyFill="1" applyBorder="1" applyAlignment="1" applyProtection="1">
      <alignment horizontal="center" vertical="top" wrapText="1"/>
    </xf>
    <xf numFmtId="0" fontId="12" fillId="3" borderId="32" xfId="0" applyFont="1" applyFill="1" applyBorder="1" applyAlignment="1" applyProtection="1">
      <alignment horizontal="center" vertical="top" wrapText="1"/>
    </xf>
    <xf numFmtId="0" fontId="12" fillId="3" borderId="34" xfId="0" applyFont="1" applyFill="1" applyBorder="1" applyAlignment="1" applyProtection="1">
      <alignment horizontal="center" vertical="top" wrapText="1"/>
    </xf>
    <xf numFmtId="0" fontId="12" fillId="3" borderId="35" xfId="0" quotePrefix="1" applyFont="1" applyFill="1" applyBorder="1" applyAlignment="1" applyProtection="1">
      <alignment vertical="center"/>
    </xf>
    <xf numFmtId="0" fontId="12" fillId="3" borderId="21" xfId="0" quotePrefix="1" applyFont="1" applyFill="1" applyBorder="1" applyAlignment="1" applyProtection="1">
      <alignment vertical="center"/>
    </xf>
    <xf numFmtId="0" fontId="7" fillId="3" borderId="21" xfId="0" quotePrefix="1" applyFont="1" applyFill="1" applyBorder="1" applyAlignment="1" applyProtection="1">
      <alignment vertical="center"/>
    </xf>
    <xf numFmtId="1" fontId="10" fillId="7" borderId="28" xfId="0" applyNumberFormat="1" applyFont="1" applyFill="1" applyBorder="1" applyAlignment="1" applyProtection="1">
      <alignment horizontal="center" vertical="center"/>
    </xf>
    <xf numFmtId="1" fontId="10" fillId="7" borderId="36" xfId="0" applyNumberFormat="1" applyFont="1" applyFill="1" applyBorder="1" applyAlignment="1" applyProtection="1">
      <alignment horizontal="center" vertical="center"/>
    </xf>
    <xf numFmtId="0" fontId="12" fillId="3" borderId="11" xfId="0" applyFont="1" applyFill="1" applyBorder="1" applyAlignment="1" applyProtection="1">
      <alignment horizontal="center" vertical="top" wrapText="1"/>
    </xf>
    <xf numFmtId="0" fontId="12" fillId="3" borderId="23" xfId="0" applyFont="1" applyFill="1" applyBorder="1" applyAlignment="1" applyProtection="1">
      <alignment horizontal="center" vertical="top" wrapText="1"/>
    </xf>
    <xf numFmtId="0" fontId="7" fillId="3" borderId="19" xfId="0" applyFont="1" applyFill="1" applyBorder="1" applyAlignment="1" applyProtection="1">
      <alignment horizontal="center" vertical="top" wrapText="1"/>
    </xf>
    <xf numFmtId="0" fontId="7" fillId="3" borderId="32" xfId="0" applyFont="1" applyFill="1" applyBorder="1" applyAlignment="1" applyProtection="1">
      <alignment horizontal="center" vertical="top" wrapText="1"/>
    </xf>
    <xf numFmtId="0" fontId="7" fillId="3" borderId="37" xfId="0" quotePrefix="1" applyFont="1" applyFill="1" applyBorder="1" applyAlignment="1" applyProtection="1">
      <alignment vertical="center"/>
    </xf>
    <xf numFmtId="165" fontId="7" fillId="7" borderId="37" xfId="0" applyNumberFormat="1" applyFont="1" applyFill="1" applyBorder="1" applyAlignment="1" applyProtection="1">
      <alignment horizontal="center" vertical="center" wrapText="1"/>
    </xf>
    <xf numFmtId="165" fontId="12" fillId="4" borderId="1" xfId="0" applyNumberFormat="1" applyFont="1" applyFill="1" applyBorder="1" applyAlignment="1" applyProtection="1">
      <alignment vertical="center" wrapText="1"/>
    </xf>
    <xf numFmtId="165" fontId="12" fillId="4" borderId="0" xfId="0" applyNumberFormat="1" applyFont="1" applyFill="1" applyBorder="1" applyAlignment="1" applyProtection="1">
      <alignment vertical="center" wrapText="1"/>
    </xf>
    <xf numFmtId="0" fontId="12" fillId="0" borderId="0" xfId="0" applyFont="1" applyAlignment="1">
      <alignment horizontal="right"/>
    </xf>
    <xf numFmtId="0" fontId="10" fillId="0" borderId="13" xfId="0" applyFont="1" applyFill="1" applyBorder="1" applyAlignment="1" applyProtection="1">
      <alignment horizontal="center" vertical="top"/>
      <protection locked="0"/>
    </xf>
    <xf numFmtId="0" fontId="21" fillId="2" borderId="0" xfId="0" applyFont="1" applyFill="1" applyBorder="1" applyAlignment="1" applyProtection="1"/>
    <xf numFmtId="166" fontId="12" fillId="8" borderId="21" xfId="0" applyNumberFormat="1" applyFont="1" applyFill="1" applyBorder="1" applyAlignment="1" applyProtection="1">
      <alignment horizontal="center" vertical="center" wrapText="1"/>
      <protection locked="0"/>
    </xf>
    <xf numFmtId="166" fontId="10" fillId="0" borderId="12" xfId="0" applyNumberFormat="1" applyFont="1" applyBorder="1" applyAlignment="1" applyProtection="1">
      <alignment horizontal="center" vertical="top"/>
      <protection locked="0"/>
    </xf>
    <xf numFmtId="0" fontId="22" fillId="0" borderId="0" xfId="0" applyFont="1" applyAlignment="1"/>
    <xf numFmtId="0" fontId="18" fillId="0" borderId="0" xfId="0" applyFont="1" applyProtection="1"/>
    <xf numFmtId="0" fontId="2" fillId="0" borderId="0" xfId="0" applyFont="1" applyAlignment="1" applyProtection="1">
      <alignment horizontal="left" vertical="top"/>
    </xf>
    <xf numFmtId="0" fontId="2" fillId="2" borderId="31" xfId="0" applyFont="1" applyFill="1" applyBorder="1" applyAlignment="1" applyProtection="1">
      <alignment vertical="top" wrapText="1"/>
      <protection locked="0"/>
    </xf>
    <xf numFmtId="0" fontId="2" fillId="2" borderId="13" xfId="0" applyFont="1" applyFill="1" applyBorder="1" applyAlignment="1" applyProtection="1">
      <alignment vertical="top" wrapText="1"/>
      <protection locked="0"/>
    </xf>
    <xf numFmtId="164" fontId="2" fillId="2" borderId="13" xfId="0" applyNumberFormat="1" applyFont="1" applyFill="1" applyBorder="1" applyAlignment="1" applyProtection="1">
      <alignment horizontal="center" vertical="top" wrapText="1"/>
      <protection locked="0"/>
    </xf>
    <xf numFmtId="0" fontId="2" fillId="2" borderId="13" xfId="0" applyFont="1" applyFill="1" applyBorder="1" applyAlignment="1" applyProtection="1">
      <alignment horizontal="center" vertical="top" wrapText="1"/>
      <protection locked="0"/>
    </xf>
    <xf numFmtId="0" fontId="2" fillId="2" borderId="16" xfId="0" applyFont="1" applyFill="1" applyBorder="1" applyAlignment="1" applyProtection="1">
      <alignment vertical="top" wrapText="1"/>
      <protection locked="0"/>
    </xf>
    <xf numFmtId="0" fontId="2" fillId="2" borderId="12" xfId="0" applyFont="1" applyFill="1" applyBorder="1" applyAlignment="1" applyProtection="1">
      <alignment vertical="top" wrapText="1"/>
      <protection locked="0"/>
    </xf>
    <xf numFmtId="164" fontId="2" fillId="2" borderId="12" xfId="0" applyNumberFormat="1" applyFont="1" applyFill="1" applyBorder="1" applyAlignment="1" applyProtection="1">
      <alignment horizontal="center" vertical="top" wrapText="1"/>
      <protection locked="0"/>
    </xf>
    <xf numFmtId="164" fontId="2" fillId="2" borderId="14" xfId="0" applyNumberFormat="1" applyFont="1" applyFill="1" applyBorder="1" applyAlignment="1" applyProtection="1">
      <alignment horizontal="center" vertical="top" wrapText="1"/>
      <protection locked="0"/>
    </xf>
    <xf numFmtId="0" fontId="2" fillId="2" borderId="12" xfId="0" applyFont="1" applyFill="1" applyBorder="1" applyAlignment="1" applyProtection="1">
      <alignment horizontal="center" vertical="top" wrapText="1"/>
      <protection locked="0"/>
    </xf>
    <xf numFmtId="0" fontId="2" fillId="2" borderId="17" xfId="0" applyFont="1" applyFill="1" applyBorder="1" applyAlignment="1" applyProtection="1">
      <alignment vertical="top" wrapText="1"/>
      <protection locked="0"/>
    </xf>
    <xf numFmtId="0" fontId="2" fillId="2" borderId="15" xfId="0" applyFont="1" applyFill="1" applyBorder="1" applyAlignment="1" applyProtection="1">
      <alignment vertical="top" wrapText="1"/>
      <protection locked="0"/>
    </xf>
    <xf numFmtId="164" fontId="2" fillId="2" borderId="15" xfId="0" applyNumberFormat="1" applyFont="1" applyFill="1" applyBorder="1" applyAlignment="1" applyProtection="1">
      <alignment horizontal="center" vertical="top" wrapText="1"/>
      <protection locked="0"/>
    </xf>
    <xf numFmtId="164" fontId="2" fillId="2" borderId="33" xfId="0" applyNumberFormat="1" applyFont="1" applyFill="1" applyBorder="1" applyAlignment="1" applyProtection="1">
      <alignment horizontal="center" vertical="top" wrapText="1"/>
      <protection locked="0"/>
    </xf>
    <xf numFmtId="0" fontId="2" fillId="2" borderId="15" xfId="0" applyFont="1" applyFill="1" applyBorder="1" applyAlignment="1" applyProtection="1">
      <alignment horizontal="center" vertical="top" wrapText="1"/>
      <protection locked="0"/>
    </xf>
    <xf numFmtId="1" fontId="2" fillId="7" borderId="14" xfId="0" applyNumberFormat="1" applyFont="1" applyFill="1" applyBorder="1" applyAlignment="1" applyProtection="1">
      <alignment horizontal="center" vertical="center"/>
    </xf>
    <xf numFmtId="1" fontId="2" fillId="7" borderId="12" xfId="0" applyNumberFormat="1" applyFont="1" applyFill="1" applyBorder="1" applyAlignment="1" applyProtection="1">
      <alignment horizontal="center" vertical="center"/>
    </xf>
    <xf numFmtId="1" fontId="2" fillId="7" borderId="15" xfId="0" applyNumberFormat="1" applyFont="1" applyFill="1" applyBorder="1" applyAlignment="1" applyProtection="1">
      <alignment horizontal="center" vertical="center"/>
    </xf>
    <xf numFmtId="1" fontId="2" fillId="7" borderId="24" xfId="0" applyNumberFormat="1" applyFont="1" applyFill="1" applyBorder="1" applyAlignment="1" applyProtection="1">
      <alignment horizontal="center" vertical="center"/>
    </xf>
    <xf numFmtId="14" fontId="2" fillId="0" borderId="0" xfId="0" applyNumberFormat="1" applyFont="1" applyAlignment="1">
      <alignment vertical="top"/>
    </xf>
    <xf numFmtId="0" fontId="22" fillId="0" borderId="10" xfId="0" applyFont="1" applyBorder="1" applyAlignment="1">
      <alignment horizontal="center"/>
    </xf>
    <xf numFmtId="0" fontId="18" fillId="0" borderId="0" xfId="0" applyFont="1" applyAlignment="1" applyProtection="1">
      <alignment horizontal="center"/>
    </xf>
    <xf numFmtId="0" fontId="10" fillId="8" borderId="7" xfId="0" applyFont="1" applyFill="1" applyBorder="1" applyAlignment="1" applyProtection="1">
      <alignment horizontal="left" vertical="center"/>
      <protection locked="0"/>
    </xf>
    <xf numFmtId="0" fontId="12" fillId="0" borderId="7" xfId="0" applyFont="1" applyFill="1" applyBorder="1" applyAlignment="1" applyProtection="1">
      <alignment horizontal="right" vertical="center" indent="1"/>
    </xf>
    <xf numFmtId="0" fontId="10" fillId="0" borderId="0" xfId="0" quotePrefix="1" applyFont="1" applyFill="1" applyBorder="1" applyAlignment="1" applyProtection="1">
      <alignment horizontal="right" vertical="center"/>
    </xf>
    <xf numFmtId="0" fontId="10" fillId="0" borderId="10" xfId="0" quotePrefix="1" applyFont="1" applyFill="1" applyBorder="1" applyAlignment="1" applyProtection="1">
      <alignment horizontal="right" vertical="center"/>
    </xf>
    <xf numFmtId="0" fontId="12" fillId="5" borderId="3" xfId="0" quotePrefix="1" applyFont="1" applyFill="1" applyBorder="1" applyAlignment="1" applyProtection="1">
      <alignment horizontal="left" vertical="center"/>
    </xf>
    <xf numFmtId="0" fontId="12" fillId="5" borderId="4" xfId="0" quotePrefix="1" applyFont="1" applyFill="1" applyBorder="1" applyAlignment="1" applyProtection="1">
      <alignment horizontal="left" vertical="center"/>
    </xf>
    <xf numFmtId="0" fontId="12" fillId="5" borderId="5" xfId="0" quotePrefix="1" applyFont="1" applyFill="1" applyBorder="1" applyAlignment="1" applyProtection="1">
      <alignment horizontal="left" vertical="center"/>
    </xf>
    <xf numFmtId="0" fontId="8" fillId="0" borderId="0" xfId="0" quotePrefix="1" applyFont="1" applyFill="1" applyBorder="1" applyAlignment="1" applyProtection="1">
      <alignment horizontal="center" vertical="center"/>
    </xf>
    <xf numFmtId="0" fontId="8" fillId="0" borderId="10" xfId="0" quotePrefix="1" applyFont="1" applyFill="1" applyBorder="1" applyAlignment="1" applyProtection="1">
      <alignment horizontal="center" vertical="center"/>
    </xf>
    <xf numFmtId="0" fontId="19" fillId="0" borderId="10" xfId="0" applyFont="1" applyBorder="1" applyAlignment="1">
      <alignment horizontal="center"/>
    </xf>
    <xf numFmtId="0" fontId="12" fillId="5" borderId="3" xfId="0" quotePrefix="1" applyFont="1" applyFill="1" applyBorder="1" applyAlignment="1" applyProtection="1">
      <alignment horizontal="left" vertical="center" wrapText="1"/>
    </xf>
    <xf numFmtId="0" fontId="12" fillId="5" borderId="4" xfId="0" quotePrefix="1" applyFont="1" applyFill="1" applyBorder="1" applyAlignment="1" applyProtection="1">
      <alignment horizontal="left" vertical="center" wrapText="1"/>
    </xf>
    <xf numFmtId="0" fontId="12" fillId="5" borderId="5" xfId="0" quotePrefix="1" applyFont="1" applyFill="1" applyBorder="1" applyAlignment="1" applyProtection="1">
      <alignment horizontal="left" vertical="center" wrapText="1"/>
    </xf>
    <xf numFmtId="0" fontId="0" fillId="0" borderId="0" xfId="0" applyAlignment="1">
      <alignment horizontal="center"/>
    </xf>
    <xf numFmtId="0" fontId="0" fillId="0" borderId="29" xfId="0" applyBorder="1" applyAlignment="1">
      <alignment horizontal="center"/>
    </xf>
    <xf numFmtId="0" fontId="12" fillId="3" borderId="0" xfId="0" applyFont="1" applyFill="1" applyBorder="1" applyAlignment="1" applyProtection="1">
      <alignment horizontal="left" vertical="center"/>
    </xf>
    <xf numFmtId="0" fontId="12" fillId="3" borderId="0" xfId="0" applyFont="1" applyFill="1" applyBorder="1" applyAlignment="1" applyProtection="1">
      <alignment horizontal="left" vertical="top"/>
    </xf>
    <xf numFmtId="0" fontId="10" fillId="0" borderId="0" xfId="0" applyFont="1" applyFill="1" applyBorder="1" applyAlignment="1" applyProtection="1">
      <alignment horizontal="left" vertical="top" wrapText="1"/>
    </xf>
    <xf numFmtId="0" fontId="10" fillId="0" borderId="0" xfId="0" applyFont="1" applyFill="1" applyBorder="1" applyAlignment="1" applyProtection="1">
      <alignment horizontal="left" vertical="top"/>
    </xf>
    <xf numFmtId="0" fontId="2" fillId="0" borderId="0" xfId="0" applyFont="1" applyFill="1" applyBorder="1" applyAlignment="1" applyProtection="1">
      <alignment horizontal="left" vertical="top"/>
    </xf>
    <xf numFmtId="0" fontId="16" fillId="0" borderId="6" xfId="0" applyFont="1" applyFill="1" applyBorder="1" applyAlignment="1" applyProtection="1">
      <alignment horizontal="left" vertical="top" wrapText="1" indent="2"/>
    </xf>
    <xf numFmtId="0" fontId="16" fillId="0" borderId="7" xfId="0" applyFont="1" applyFill="1" applyBorder="1" applyAlignment="1" applyProtection="1">
      <alignment horizontal="left" vertical="top" wrapText="1" indent="2"/>
    </xf>
    <xf numFmtId="0" fontId="16" fillId="0" borderId="1" xfId="0" applyFont="1" applyFill="1" applyBorder="1" applyAlignment="1" applyProtection="1">
      <alignment horizontal="left" vertical="top" wrapText="1" indent="2"/>
    </xf>
    <xf numFmtId="0" fontId="16" fillId="0" borderId="0" xfId="0" applyFont="1" applyFill="1" applyBorder="1" applyAlignment="1" applyProtection="1">
      <alignment horizontal="left" vertical="top" wrapText="1" indent="2"/>
    </xf>
    <xf numFmtId="0" fontId="16" fillId="0" borderId="9" xfId="0" applyFont="1" applyFill="1" applyBorder="1" applyAlignment="1" applyProtection="1">
      <alignment horizontal="left" vertical="top" wrapText="1" indent="2"/>
    </xf>
    <xf numFmtId="0" fontId="16" fillId="0" borderId="10" xfId="0" applyFont="1" applyFill="1" applyBorder="1" applyAlignment="1" applyProtection="1">
      <alignment horizontal="left" vertical="top" wrapText="1" indent="2"/>
    </xf>
    <xf numFmtId="0" fontId="10" fillId="0" borderId="24" xfId="0" applyFont="1" applyBorder="1" applyAlignment="1" applyProtection="1">
      <alignment horizontal="left" vertical="center" wrapText="1"/>
    </xf>
    <xf numFmtId="0" fontId="10" fillId="0" borderId="25" xfId="0" applyFont="1" applyBorder="1" applyAlignment="1" applyProtection="1">
      <alignment horizontal="left" vertical="center" wrapText="1"/>
    </xf>
    <xf numFmtId="0" fontId="10" fillId="0" borderId="17" xfId="0" applyFont="1" applyBorder="1" applyAlignment="1" applyProtection="1">
      <alignment horizontal="left" vertical="center" wrapText="1"/>
    </xf>
    <xf numFmtId="0" fontId="10" fillId="0" borderId="26" xfId="0" applyFont="1" applyBorder="1" applyAlignment="1" applyProtection="1">
      <alignment horizontal="left" vertical="center" wrapText="1"/>
    </xf>
    <xf numFmtId="0" fontId="10" fillId="0" borderId="0" xfId="0" applyFont="1" applyBorder="1" applyAlignment="1" applyProtection="1">
      <alignment horizontal="left" vertical="center" wrapText="1"/>
    </xf>
    <xf numFmtId="0" fontId="10" fillId="0" borderId="27" xfId="0" applyFont="1" applyBorder="1" applyAlignment="1" applyProtection="1">
      <alignment horizontal="left" vertical="center" wrapText="1"/>
    </xf>
    <xf numFmtId="0" fontId="10" fillId="0" borderId="28" xfId="0" applyFont="1" applyBorder="1" applyAlignment="1" applyProtection="1">
      <alignment horizontal="left" vertical="center" wrapText="1"/>
    </xf>
    <xf numFmtId="0" fontId="10" fillId="0" borderId="29" xfId="0" applyFont="1" applyBorder="1" applyAlignment="1" applyProtection="1">
      <alignment horizontal="left" vertical="center" wrapText="1"/>
    </xf>
    <xf numFmtId="0" fontId="10" fillId="0" borderId="18" xfId="0" applyFont="1" applyBorder="1" applyAlignment="1" applyProtection="1">
      <alignment horizontal="left" vertical="center" wrapText="1"/>
    </xf>
    <xf numFmtId="0" fontId="2" fillId="0" borderId="0" xfId="0" applyFont="1" applyFill="1" applyBorder="1" applyAlignment="1" applyProtection="1">
      <alignment horizontal="left" vertical="top" wrapText="1" indent="2"/>
    </xf>
    <xf numFmtId="0" fontId="2" fillId="0" borderId="0" xfId="0" applyFont="1" applyFill="1" applyBorder="1" applyAlignment="1" applyProtection="1">
      <alignment horizontal="left" vertical="top" wrapText="1"/>
    </xf>
    <xf numFmtId="1" fontId="10" fillId="2" borderId="25" xfId="0" applyNumberFormat="1" applyFont="1" applyFill="1" applyBorder="1" applyAlignment="1" applyProtection="1">
      <alignment horizontal="center" vertical="top"/>
    </xf>
    <xf numFmtId="0" fontId="12" fillId="5" borderId="0" xfId="0" applyFont="1" applyFill="1" applyBorder="1" applyAlignment="1" applyProtection="1">
      <alignment horizontal="left" vertical="top"/>
    </xf>
  </cellXfs>
  <cellStyles count="1">
    <cellStyle name="Normal" xfId="0" builtinId="0"/>
  </cellStyles>
  <dxfs count="35">
    <dxf>
      <font>
        <b val="0"/>
        <i val="0"/>
        <strike val="0"/>
        <condense val="0"/>
        <extend val="0"/>
        <outline val="0"/>
        <shadow val="0"/>
        <u val="none"/>
        <vertAlign val="baseline"/>
        <sz val="10"/>
        <color auto="1"/>
        <name val="Arial"/>
        <scheme val="none"/>
      </font>
    </dxf>
    <dxf>
      <font>
        <b val="0"/>
        <i val="0"/>
        <strike val="0"/>
        <condense val="0"/>
        <extend val="0"/>
        <outline val="0"/>
        <shadow val="0"/>
        <u val="none"/>
        <vertAlign val="baseline"/>
        <sz val="10"/>
        <color auto="1"/>
        <name val="Arial"/>
        <scheme val="none"/>
      </font>
    </dxf>
    <dxf>
      <font>
        <b val="0"/>
        <i val="0"/>
        <strike val="0"/>
        <condense val="0"/>
        <extend val="0"/>
        <outline val="0"/>
        <shadow val="0"/>
        <u val="none"/>
        <vertAlign val="baseline"/>
        <sz val="10"/>
        <color auto="1"/>
        <name val="Arial"/>
        <scheme val="none"/>
      </font>
    </dxf>
    <dxf>
      <font>
        <b val="0"/>
        <i val="0"/>
        <strike val="0"/>
        <condense val="0"/>
        <extend val="0"/>
        <outline val="0"/>
        <shadow val="0"/>
        <u val="none"/>
        <vertAlign val="baseline"/>
        <sz val="10"/>
        <color auto="1"/>
        <name val="Arial"/>
        <scheme val="none"/>
      </font>
    </dxf>
    <dxf>
      <font>
        <b val="0"/>
        <i val="0"/>
        <strike val="0"/>
        <condense val="0"/>
        <extend val="0"/>
        <outline val="0"/>
        <shadow val="0"/>
        <u val="none"/>
        <vertAlign val="baseline"/>
        <sz val="10"/>
        <color auto="1"/>
        <name val="Arial"/>
        <scheme val="none"/>
      </font>
    </dxf>
    <dxf>
      <font>
        <b val="0"/>
        <i val="0"/>
        <strike val="0"/>
        <condense val="0"/>
        <extend val="0"/>
        <outline val="0"/>
        <shadow val="0"/>
        <u val="none"/>
        <vertAlign val="baseline"/>
        <sz val="10"/>
        <color auto="1"/>
        <name val="Arial"/>
        <scheme val="none"/>
      </font>
    </dxf>
    <dxf>
      <font>
        <b val="0"/>
        <i val="0"/>
        <strike val="0"/>
        <condense val="0"/>
        <extend val="0"/>
        <outline val="0"/>
        <shadow val="0"/>
        <u val="none"/>
        <vertAlign val="baseline"/>
        <sz val="10"/>
        <color auto="1"/>
        <name val="Arial"/>
        <scheme val="none"/>
      </font>
    </dxf>
    <dxf>
      <font>
        <b val="0"/>
        <i val="0"/>
        <strike val="0"/>
        <condense val="0"/>
        <extend val="0"/>
        <outline val="0"/>
        <shadow val="0"/>
        <u val="none"/>
        <vertAlign val="baseline"/>
        <sz val="10"/>
        <color auto="1"/>
        <name val="Arial"/>
        <scheme val="none"/>
      </font>
    </dxf>
    <dxf>
      <font>
        <b val="0"/>
        <i val="0"/>
        <strike val="0"/>
        <condense val="0"/>
        <extend val="0"/>
        <outline val="0"/>
        <shadow val="0"/>
        <u val="none"/>
        <vertAlign val="baseline"/>
        <sz val="10"/>
        <color auto="1"/>
        <name val="Arial"/>
        <scheme val="none"/>
      </font>
    </dxf>
    <dxf>
      <font>
        <b val="0"/>
        <i val="0"/>
        <strike val="0"/>
        <condense val="0"/>
        <extend val="0"/>
        <outline val="0"/>
        <shadow val="0"/>
        <u val="none"/>
        <vertAlign val="baseline"/>
        <sz val="10"/>
        <color auto="1"/>
        <name val="Arial"/>
        <scheme val="none"/>
      </font>
    </dxf>
    <dxf>
      <font>
        <b val="0"/>
        <i val="0"/>
        <strike val="0"/>
        <condense val="0"/>
        <extend val="0"/>
        <outline val="0"/>
        <shadow val="0"/>
        <u val="none"/>
        <vertAlign val="baseline"/>
        <sz val="10"/>
        <color auto="1"/>
        <name val="Arial"/>
        <scheme val="none"/>
      </font>
    </dxf>
    <dxf>
      <font>
        <b val="0"/>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1"/>
        <color theme="1"/>
        <name val="Calibri"/>
        <scheme val="minor"/>
      </font>
      <fill>
        <patternFill patternType="solid">
          <fgColor indexed="64"/>
          <bgColor theme="4" tint="0.79998168889431442"/>
        </patternFill>
      </fill>
      <alignment horizontal="general" vertical="center" textRotation="0" wrapText="0" indent="0" justifyLastLine="0" shrinkToFit="0" readingOrder="0"/>
      <border diagonalUp="0" diagonalDown="0">
        <left/>
        <right style="medium">
          <color indexed="64"/>
        </right>
        <top style="thin">
          <color indexed="64"/>
        </top>
        <bottom style="thin">
          <color indexed="64"/>
        </bottom>
        <vertical/>
        <horizontal/>
      </border>
      <protection locked="1" hidden="0"/>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1"/>
        <color auto="1"/>
        <name val="Calibri"/>
        <scheme val="minor"/>
      </font>
      <alignment horizontal="center" vertical="top" textRotation="0" wrapText="0" indent="0" justifyLastLine="0" shrinkToFit="0" readingOrder="0"/>
      <border diagonalUp="0" diagonalDown="0">
        <left style="thin">
          <color indexed="64"/>
        </left>
        <right/>
        <top/>
        <bottom style="thin">
          <color indexed="64"/>
        </bottom>
        <vertical/>
        <horizontal/>
      </border>
      <protection locked="0" hidden="0"/>
    </dxf>
    <dxf>
      <font>
        <b val="0"/>
        <i val="0"/>
        <strike val="0"/>
        <condense val="0"/>
        <extend val="0"/>
        <outline val="0"/>
        <shadow val="0"/>
        <u val="none"/>
        <vertAlign val="baseline"/>
        <sz val="11"/>
        <color auto="1"/>
        <name val="Calibri"/>
        <scheme val="minor"/>
      </font>
      <alignment horizontal="center"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Calibri"/>
        <scheme val="minor"/>
      </font>
      <alignment horizontal="center"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1"/>
        <name val="Calibri"/>
        <scheme val="minor"/>
      </font>
      <fill>
        <patternFill patternType="solid">
          <fgColor indexed="64"/>
          <bgColor theme="0"/>
        </patternFill>
      </fill>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Calibri"/>
        <scheme val="minor"/>
      </font>
      <numFmt numFmtId="164" formatCode="m/d/yyyy;@"/>
      <fill>
        <patternFill patternType="solid">
          <fgColor indexed="64"/>
          <bgColor theme="0"/>
        </patternFill>
      </fill>
      <alignment horizontal="center" vertical="top" textRotation="0" wrapText="1"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1"/>
        <color theme="1"/>
        <name val="Calibri"/>
        <scheme val="minor"/>
      </font>
      <numFmt numFmtId="164" formatCode="m/d/yyyy;@"/>
      <fill>
        <patternFill patternType="solid">
          <fgColor indexed="64"/>
          <bgColor theme="0"/>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1"/>
        <name val="Calibri"/>
        <scheme val="minor"/>
      </font>
      <fill>
        <patternFill patternType="solid">
          <fgColor indexed="64"/>
          <bgColor theme="0"/>
        </patternFill>
      </fill>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1"/>
        <name val="Calibri"/>
        <scheme val="minor"/>
      </font>
      <fill>
        <patternFill patternType="solid">
          <fgColor indexed="64"/>
          <bgColor theme="0"/>
        </patternFill>
      </fill>
      <alignment horizontal="general" vertical="top" textRotation="0" wrapText="1" indent="0" justifyLastLine="0" shrinkToFit="0" readingOrder="0"/>
      <border diagonalUp="0" diagonalDown="0">
        <left/>
        <right style="thin">
          <color indexed="64"/>
        </right>
        <top style="thin">
          <color indexed="64"/>
        </top>
        <bottom style="thin">
          <color indexed="64"/>
        </bottom>
        <vertical/>
        <horizontal/>
      </border>
      <protection locked="0" hidden="0"/>
    </dxf>
    <dxf>
      <border outline="0">
        <left style="medium">
          <color indexed="64"/>
        </left>
        <right style="medium">
          <color indexed="64"/>
        </right>
        <top style="medium">
          <color indexed="64"/>
        </top>
        <bottom style="medium">
          <color indexed="64"/>
        </bottom>
      </border>
    </dxf>
    <dxf>
      <border outline="0">
        <bottom style="medium">
          <color indexed="64"/>
        </bottom>
      </border>
    </dxf>
    <dxf>
      <font>
        <b/>
        <i val="0"/>
        <strike val="0"/>
        <condense val="0"/>
        <extend val="0"/>
        <outline val="0"/>
        <shadow val="0"/>
        <u val="none"/>
        <vertAlign val="baseline"/>
        <sz val="11"/>
        <color auto="1"/>
        <name val="Calibri"/>
        <scheme val="minor"/>
      </font>
      <fill>
        <patternFill patternType="solid">
          <fgColor indexed="64"/>
          <bgColor theme="4" tint="0.79998168889431442"/>
        </patternFill>
      </fill>
      <alignment horizontal="center" vertical="top" textRotation="0" wrapText="1" indent="0" justifyLastLine="0" shrinkToFit="0" readingOrder="0"/>
      <border diagonalUp="0" diagonalDown="0" outline="0">
        <left style="thin">
          <color indexed="64"/>
        </left>
        <right style="thin">
          <color indexed="64"/>
        </right>
        <top/>
        <bottom/>
      </border>
      <protection locked="1" hidden="0"/>
    </dxf>
    <dxf>
      <font>
        <b val="0"/>
        <i val="0"/>
        <color rgb="FFC00000"/>
      </font>
      <numFmt numFmtId="167" formatCode="mm/dd/yyyy&quot;*&quot;"/>
      <fill>
        <patternFill>
          <bgColor theme="5" tint="0.79998168889431442"/>
        </patternFill>
      </fill>
    </dxf>
    <dxf>
      <font>
        <color rgb="FFC00000"/>
      </font>
      <numFmt numFmtId="167" formatCode="mm/dd/yyyy&quot;*&quot;"/>
      <fill>
        <patternFill patternType="solid">
          <fgColor rgb="FFFF2F2F"/>
          <bgColor theme="5" tint="0.79998168889431442"/>
        </patternFill>
      </fill>
    </dxf>
    <dxf>
      <fill>
        <patternFill>
          <bgColor theme="4" tint="0.79998168889431442"/>
        </patternFill>
      </fill>
    </dxf>
    <dxf>
      <fill>
        <patternFill patternType="solid">
          <fgColor auto="1"/>
          <bgColor theme="0" tint="-0.34998626667073579"/>
        </patternFill>
      </fill>
    </dxf>
    <dxf>
      <font>
        <color theme="0" tint="-0.499984740745262"/>
      </font>
    </dxf>
    <dxf>
      <font>
        <color theme="0"/>
      </font>
    </dxf>
    <dxf>
      <fill>
        <patternFill>
          <bgColor rgb="FFFFFFF0"/>
        </patternFill>
      </fill>
    </dxf>
    <dxf>
      <fill>
        <patternFill>
          <bgColor rgb="FFFFFFF0"/>
        </patternFill>
      </fill>
    </dxf>
    <dxf>
      <fill>
        <patternFill>
          <bgColor rgb="FFFFFFF0"/>
        </patternFill>
      </fill>
    </dxf>
    <dxf>
      <fill>
        <patternFill>
          <bgColor rgb="FFFFFFF0"/>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FFFFE5"/>
      <color rgb="FFFFFFCC"/>
      <color rgb="FFFF0066"/>
      <color rgb="FFFFFFF0"/>
      <color rgb="FFFFFFE6"/>
      <color rgb="FFFFFFFF"/>
      <color rgb="FFFF7C80"/>
      <color rgb="FFFEDEDE"/>
      <color rgb="FFE0FAD6"/>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0000000}" name="Section_B_Table" displayName="Section_B_Table" ref="B8:I208" totalsRowShown="0" headerRowDxfId="24" headerRowBorderDxfId="23" tableBorderDxfId="22">
  <autoFilter ref="B8:I208" xr:uid="{00000000-0009-0000-0100-000007000000}"/>
  <tableColumns count="8">
    <tableColumn id="1" xr3:uid="{00000000-0010-0000-0000-000001000000}" name="1. Office Address" dataDxfId="21"/>
    <tableColumn id="2" xr3:uid="{00000000-0010-0000-0000-000002000000}" name="2. Staff Name" dataDxfId="20"/>
    <tableColumn id="3" xr3:uid="{00000000-0010-0000-0000-000003000000}" name="3. Date Appointed to Current Position" dataDxfId="19"/>
    <tableColumn id="4" xr3:uid="{00000000-0010-0000-0000-000004000000}" name="4. Date NVTI Training Completed" dataDxfId="18"/>
    <tableColumn id="5" xr3:uid="{00000000-0010-0000-0000-000005000000}" name="5. Position Type" dataDxfId="17"/>
    <tableColumn id="6" xr3:uid="{00000000-0010-0000-0000-000006000000}" name="6. Full-Time or Half-Time" dataDxfId="16"/>
    <tableColumn id="7" xr3:uid="{00000000-0010-0000-0000-000007000000}" name="7. Currently Vacant" dataDxfId="15"/>
    <tableColumn id="8" xr3:uid="{00000000-0010-0000-0000-000008000000}" name="8. Filled by a Non-Veteran" dataDxfId="14"/>
  </tableColumns>
  <tableStyleInfo name="TableStyleMedium2" showFirstColumn="0" showLastColumn="0" showRowStripes="0"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1000000}" name="Section_C_Table" displayName="Section_C_Table" ref="D211:I218" totalsRowShown="0" tableBorderDxfId="13">
  <autoFilter ref="D211:I218" xr:uid="{00000000-0009-0000-0100-000008000000}"/>
  <tableColumns count="6">
    <tableColumn id="1" xr3:uid="{00000000-0010-0000-0100-000001000000}" name="1. Position Information" dataDxfId="12"/>
    <tableColumn id="2" xr3:uid="{00000000-0010-0000-0100-000002000000}" name="2. Full-Time Equivalents (FTE)"/>
    <tableColumn id="3" xr3:uid="{00000000-0010-0000-0100-000003000000}" name="3. # Full-Time Positions"/>
    <tableColumn id="4" xr3:uid="{00000000-0010-0000-0100-000004000000}" name="4. # Part-Time Positions"/>
    <tableColumn id="5" xr3:uid="{00000000-0010-0000-0100-000005000000}" name="5. # Vacant Positions "/>
    <tableColumn id="6" xr3:uid="{00000000-0010-0000-0100-000006000000}" name="6. # Filled by Non-Veterans"/>
  </tableColumns>
  <tableStyleInfo showFirstColumn="1" showLastColumn="0" showRowStripes="0"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2000000}" name="Table1" displayName="Table1" ref="K2:K5" totalsRowShown="0" headerRowDxfId="11" dataDxfId="10">
  <autoFilter ref="K2:K5" xr:uid="{00000000-0009-0000-0100-000001000000}"/>
  <tableColumns count="1">
    <tableColumn id="1" xr3:uid="{00000000-0010-0000-0200-000001000000}" name="Staff Position_x000a_(Use Drop down-box)" dataDxfId="9"/>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3000000}" name="Table2" displayName="Table2" ref="M2:M4" totalsRowShown="0" headerRowDxfId="8" dataDxfId="7">
  <autoFilter ref="M2:M4" xr:uid="{00000000-0009-0000-0100-000002000000}"/>
  <tableColumns count="1">
    <tableColumn id="1" xr3:uid="{00000000-0010-0000-0300-000001000000}" name="DVOP" dataDxfId="6"/>
  </tableColumns>
  <tableStyleInfo name="TableStyleLight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4000000}" name="Table3" displayName="Table3" ref="Q2:Q3" totalsRowShown="0" headerRowDxfId="5" dataDxfId="4">
  <autoFilter ref="Q2:Q3" xr:uid="{00000000-0009-0000-0100-000003000000}"/>
  <tableColumns count="1">
    <tableColumn id="1" xr3:uid="{00000000-0010-0000-0400-000001000000}" name="Consolidated" dataDxfId="3"/>
  </tableColumns>
  <tableStyleInfo name="TableStyleLight3"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5000000}" name="Table4" displayName="Table4" ref="O2:O4" totalsRowShown="0" headerRowDxfId="2" dataDxfId="1">
  <autoFilter ref="O2:O4" xr:uid="{00000000-0009-0000-0100-000004000000}"/>
  <tableColumns count="1">
    <tableColumn id="1" xr3:uid="{00000000-0010-0000-0500-000001000000}" name="LVER" dataDxfId="0"/>
  </tableColumns>
  <tableStyleInfo name="TableStyleLight3"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table" Target="../tables/table3.xml"/><Relationship Id="rId1" Type="http://schemas.openxmlformats.org/officeDocument/2006/relationships/printerSettings" Target="../printerSettings/printerSettings2.bin"/><Relationship Id="rId5" Type="http://schemas.openxmlformats.org/officeDocument/2006/relationships/table" Target="../tables/table6.xml"/><Relationship Id="rId4" Type="http://schemas.openxmlformats.org/officeDocument/2006/relationships/table" Target="../tables/table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S253"/>
  <sheetViews>
    <sheetView showGridLines="0" showZeros="0" tabSelected="1" zoomScaleNormal="100" workbookViewId="0">
      <pane ySplit="8" topLeftCell="A234" activePane="bottomLeft" state="frozen"/>
      <selection pane="bottomLeft" activeCell="J243" sqref="J243"/>
    </sheetView>
  </sheetViews>
  <sheetFormatPr defaultColWidth="8.81640625" defaultRowHeight="14.5" x14ac:dyDescent="0.35"/>
  <cols>
    <col min="1" max="1" width="0.81640625" style="20" customWidth="1"/>
    <col min="2" max="2" width="39.1796875" style="20" customWidth="1"/>
    <col min="3" max="3" width="29.1796875" style="20" customWidth="1"/>
    <col min="4" max="5" width="18.54296875" style="20" customWidth="1"/>
    <col min="6" max="6" width="12.54296875" style="20" customWidth="1"/>
    <col min="7" max="9" width="14.54296875" style="20" customWidth="1"/>
    <col min="10" max="10" width="14" style="20" customWidth="1"/>
    <col min="11" max="11" width="5.453125" style="20" customWidth="1"/>
    <col min="13" max="13" width="9.453125" style="20" customWidth="1"/>
    <col min="14" max="14" width="11.54296875" style="20" customWidth="1"/>
    <col min="15" max="16384" width="8.81640625" style="20"/>
  </cols>
  <sheetData>
    <row r="1" spans="1:19" s="13" customFormat="1" ht="4.4000000000000004" customHeight="1" x14ac:dyDescent="0.35">
      <c r="A1" s="134" t="s">
        <v>0</v>
      </c>
      <c r="B1" s="134"/>
      <c r="C1" s="134"/>
      <c r="D1" s="134"/>
      <c r="E1" s="134"/>
      <c r="F1" s="134"/>
      <c r="G1" s="134"/>
      <c r="H1" s="134"/>
      <c r="I1" s="134"/>
      <c r="J1" s="14"/>
      <c r="M1" s="10"/>
      <c r="N1" s="10"/>
      <c r="O1" s="10"/>
      <c r="P1" s="11"/>
      <c r="Q1" s="12"/>
      <c r="R1" s="12"/>
    </row>
    <row r="2" spans="1:19" s="13" customFormat="1" ht="15.5" x14ac:dyDescent="0.35">
      <c r="A2" s="134">
        <v>0</v>
      </c>
      <c r="B2" s="108" t="s">
        <v>1</v>
      </c>
      <c r="C2" s="142" t="s">
        <v>2</v>
      </c>
      <c r="D2" s="142"/>
      <c r="E2" s="142"/>
      <c r="F2" s="142"/>
      <c r="G2" s="137" t="s">
        <v>3</v>
      </c>
      <c r="H2" s="137"/>
      <c r="I2" s="137"/>
      <c r="L2" s="10"/>
      <c r="M2" s="10"/>
      <c r="N2" s="10"/>
      <c r="O2" s="11"/>
      <c r="P2" s="12"/>
      <c r="Q2" s="12"/>
    </row>
    <row r="3" spans="1:19" s="13" customFormat="1" ht="16" thickBot="1" x14ac:dyDescent="0.4">
      <c r="A3" s="134"/>
      <c r="B3" s="113" t="s">
        <v>4</v>
      </c>
      <c r="C3" s="143" t="s">
        <v>5</v>
      </c>
      <c r="D3" s="143"/>
      <c r="E3" s="143"/>
      <c r="F3" s="143"/>
      <c r="G3" s="138" t="s">
        <v>6</v>
      </c>
      <c r="H3" s="138"/>
      <c r="I3" s="138"/>
      <c r="L3" s="10"/>
      <c r="M3" s="10"/>
      <c r="N3" s="10"/>
      <c r="O3" s="11"/>
      <c r="P3" s="12"/>
      <c r="Q3" s="12"/>
    </row>
    <row r="4" spans="1:19" s="13" customFormat="1" ht="15" thickBot="1" x14ac:dyDescent="0.4">
      <c r="A4" s="134"/>
      <c r="B4" s="139" t="s">
        <v>7</v>
      </c>
      <c r="C4" s="140"/>
      <c r="D4" s="140"/>
      <c r="E4" s="140"/>
      <c r="F4" s="140"/>
      <c r="G4" s="140"/>
      <c r="H4" s="140"/>
      <c r="I4" s="141"/>
      <c r="L4" s="15"/>
      <c r="M4" s="10"/>
      <c r="N4" s="10"/>
      <c r="O4" s="11"/>
      <c r="P4" s="12"/>
      <c r="Q4" s="12"/>
    </row>
    <row r="5" spans="1:19" s="8" customFormat="1" ht="19.75" customHeight="1" x14ac:dyDescent="0.3">
      <c r="A5" s="134"/>
      <c r="B5" s="16" t="s">
        <v>8</v>
      </c>
      <c r="C5" s="83"/>
      <c r="D5" s="17" t="s">
        <v>9</v>
      </c>
      <c r="E5" s="135"/>
      <c r="F5" s="135"/>
      <c r="G5" s="136" t="s">
        <v>10</v>
      </c>
      <c r="H5" s="136"/>
      <c r="I5" s="84"/>
      <c r="L5" s="5"/>
      <c r="M5" s="5"/>
      <c r="N5" s="5"/>
      <c r="O5" s="6"/>
      <c r="P5" s="7"/>
      <c r="Q5" s="7"/>
    </row>
    <row r="6" spans="1:19" customFormat="1" ht="10.75" customHeight="1" thickBot="1" x14ac:dyDescent="0.35">
      <c r="A6" s="111">
        <v>0</v>
      </c>
      <c r="B6" s="133">
        <v>0</v>
      </c>
      <c r="C6" s="133"/>
      <c r="D6" s="133"/>
      <c r="E6" s="133"/>
      <c r="F6" s="133"/>
      <c r="G6" s="133"/>
      <c r="H6" s="133"/>
      <c r="I6" s="133"/>
    </row>
    <row r="7" spans="1:19" s="13" customFormat="1" ht="15" thickBot="1" x14ac:dyDescent="0.4">
      <c r="A7" s="134">
        <v>0</v>
      </c>
      <c r="B7" s="139" t="s">
        <v>11</v>
      </c>
      <c r="C7" s="140"/>
      <c r="D7" s="140"/>
      <c r="E7" s="140"/>
      <c r="F7" s="140"/>
      <c r="G7" s="140"/>
      <c r="H7" s="140"/>
      <c r="I7" s="141"/>
      <c r="J7" s="10"/>
      <c r="L7" s="10"/>
      <c r="M7" s="10"/>
      <c r="N7" s="10"/>
      <c r="O7" s="11"/>
      <c r="P7" s="12"/>
      <c r="Q7" s="12"/>
    </row>
    <row r="8" spans="1:19" s="13" customFormat="1" ht="29.5" thickBot="1" x14ac:dyDescent="0.4">
      <c r="A8" s="134"/>
      <c r="B8" s="88" t="s">
        <v>12</v>
      </c>
      <c r="C8" s="89" t="s">
        <v>13</v>
      </c>
      <c r="D8" s="89" t="s">
        <v>14</v>
      </c>
      <c r="E8" s="89" t="s">
        <v>15</v>
      </c>
      <c r="F8" s="90" t="s">
        <v>16</v>
      </c>
      <c r="G8" s="90" t="s">
        <v>17</v>
      </c>
      <c r="H8" s="90" t="s">
        <v>18</v>
      </c>
      <c r="I8" s="91" t="s">
        <v>19</v>
      </c>
      <c r="J8" s="10"/>
      <c r="L8" s="10"/>
      <c r="M8" s="10"/>
      <c r="N8" s="10"/>
      <c r="O8" s="10"/>
      <c r="P8" s="11"/>
      <c r="Q8" s="11"/>
      <c r="R8" s="11"/>
      <c r="S8" s="11"/>
    </row>
    <row r="9" spans="1:19" x14ac:dyDescent="0.35">
      <c r="A9" s="134"/>
      <c r="B9" s="114"/>
      <c r="C9" s="115"/>
      <c r="D9" s="116"/>
      <c r="E9" s="116"/>
      <c r="F9" s="117"/>
      <c r="G9" s="107"/>
      <c r="H9" s="33"/>
      <c r="I9" s="85"/>
      <c r="J9" s="18"/>
      <c r="K9"/>
      <c r="L9" s="18"/>
      <c r="M9" s="18"/>
      <c r="N9" s="18"/>
      <c r="O9" s="18"/>
      <c r="P9" s="19"/>
      <c r="Q9" s="19"/>
      <c r="R9" s="19"/>
      <c r="S9" s="19"/>
    </row>
    <row r="10" spans="1:19" x14ac:dyDescent="0.35">
      <c r="A10" s="134"/>
      <c r="B10" s="118"/>
      <c r="C10" s="119"/>
      <c r="D10" s="120"/>
      <c r="E10" s="121"/>
      <c r="F10" s="122"/>
      <c r="G10" s="110"/>
      <c r="H10" s="34"/>
      <c r="I10" s="85"/>
      <c r="J10" s="21"/>
      <c r="K10"/>
      <c r="L10" s="18"/>
      <c r="M10" s="18"/>
      <c r="N10" s="18"/>
      <c r="O10" s="18"/>
      <c r="P10" s="19"/>
      <c r="Q10" s="19"/>
      <c r="R10" s="19"/>
      <c r="S10" s="19"/>
    </row>
    <row r="11" spans="1:19" x14ac:dyDescent="0.35">
      <c r="A11" s="134"/>
      <c r="B11" s="118"/>
      <c r="C11" s="119"/>
      <c r="D11" s="120"/>
      <c r="E11" s="121"/>
      <c r="F11" s="122"/>
      <c r="G11" s="34"/>
      <c r="H11" s="34"/>
      <c r="I11" s="85"/>
      <c r="J11" s="21"/>
      <c r="K11"/>
      <c r="L11" s="18"/>
      <c r="M11" s="18"/>
      <c r="N11" s="18"/>
      <c r="O11" s="18"/>
      <c r="P11" s="19"/>
      <c r="Q11" s="19"/>
      <c r="R11" s="19"/>
      <c r="S11" s="19"/>
    </row>
    <row r="12" spans="1:19" x14ac:dyDescent="0.35">
      <c r="A12" s="134"/>
      <c r="B12" s="118"/>
      <c r="C12" s="119"/>
      <c r="D12" s="120"/>
      <c r="E12" s="121"/>
      <c r="F12" s="122"/>
      <c r="G12" s="34"/>
      <c r="H12" s="34"/>
      <c r="I12" s="85"/>
      <c r="J12" s="18"/>
      <c r="K12"/>
      <c r="L12" s="18"/>
      <c r="M12" s="18"/>
      <c r="N12" s="18"/>
      <c r="O12" s="18"/>
      <c r="P12" s="19"/>
      <c r="Q12" s="19"/>
      <c r="R12" s="19"/>
      <c r="S12" s="19"/>
    </row>
    <row r="13" spans="1:19" x14ac:dyDescent="0.35">
      <c r="A13" s="134"/>
      <c r="B13" s="118"/>
      <c r="C13" s="119"/>
      <c r="D13" s="120"/>
      <c r="E13" s="121"/>
      <c r="F13" s="122"/>
      <c r="G13" s="34"/>
      <c r="H13" s="34"/>
      <c r="I13" s="85"/>
      <c r="J13" s="18"/>
      <c r="K13"/>
      <c r="L13" s="18"/>
      <c r="M13" s="18"/>
      <c r="N13" s="18"/>
      <c r="O13" s="18"/>
      <c r="P13" s="19"/>
      <c r="Q13" s="19"/>
      <c r="R13" s="19"/>
      <c r="S13" s="19"/>
    </row>
    <row r="14" spans="1:19" x14ac:dyDescent="0.35">
      <c r="A14" s="134"/>
      <c r="B14" s="118"/>
      <c r="C14" s="119"/>
      <c r="D14" s="120"/>
      <c r="E14" s="121"/>
      <c r="F14" s="122"/>
      <c r="G14" s="34"/>
      <c r="H14" s="34"/>
      <c r="I14" s="85"/>
      <c r="J14" s="18"/>
      <c r="K14"/>
      <c r="L14" s="18"/>
      <c r="M14" s="18"/>
      <c r="N14" s="18"/>
      <c r="O14" s="18"/>
      <c r="P14" s="19"/>
      <c r="Q14" s="19"/>
      <c r="R14" s="19"/>
      <c r="S14" s="19"/>
    </row>
    <row r="15" spans="1:19" x14ac:dyDescent="0.35">
      <c r="A15" s="134"/>
      <c r="B15" s="118"/>
      <c r="C15" s="119"/>
      <c r="D15" s="120"/>
      <c r="E15" s="121"/>
      <c r="F15" s="122"/>
      <c r="G15" s="34"/>
      <c r="H15" s="34"/>
      <c r="I15" s="85"/>
      <c r="J15" s="18"/>
      <c r="K15"/>
      <c r="L15" s="18"/>
      <c r="M15" s="18"/>
      <c r="N15" s="18"/>
      <c r="O15" s="18"/>
      <c r="P15" s="19"/>
      <c r="Q15" s="19"/>
      <c r="R15" s="19"/>
      <c r="S15" s="19"/>
    </row>
    <row r="16" spans="1:19" x14ac:dyDescent="0.35">
      <c r="A16" s="134"/>
      <c r="B16" s="118"/>
      <c r="C16" s="119"/>
      <c r="D16" s="120"/>
      <c r="E16" s="121"/>
      <c r="F16" s="122"/>
      <c r="G16" s="34"/>
      <c r="H16" s="34"/>
      <c r="I16" s="85"/>
      <c r="J16" s="18"/>
      <c r="K16"/>
      <c r="L16" s="18"/>
      <c r="M16" s="18"/>
      <c r="N16" s="18"/>
      <c r="O16" s="18"/>
      <c r="P16" s="19"/>
      <c r="Q16" s="19"/>
      <c r="R16" s="19"/>
      <c r="S16" s="19"/>
    </row>
    <row r="17" spans="1:19" x14ac:dyDescent="0.35">
      <c r="A17" s="134"/>
      <c r="B17" s="118"/>
      <c r="C17" s="119"/>
      <c r="D17" s="120"/>
      <c r="E17" s="121"/>
      <c r="F17" s="122"/>
      <c r="G17" s="34"/>
      <c r="H17" s="34"/>
      <c r="I17" s="85"/>
      <c r="J17" s="18"/>
      <c r="K17"/>
      <c r="L17" s="18"/>
      <c r="M17" s="18"/>
      <c r="N17" s="18"/>
      <c r="O17" s="18"/>
      <c r="P17" s="19"/>
      <c r="Q17" s="19"/>
      <c r="R17" s="19"/>
      <c r="S17" s="19"/>
    </row>
    <row r="18" spans="1:19" x14ac:dyDescent="0.35">
      <c r="A18" s="134"/>
      <c r="B18" s="118"/>
      <c r="C18" s="119"/>
      <c r="D18" s="120"/>
      <c r="E18" s="121"/>
      <c r="F18" s="122"/>
      <c r="G18" s="34"/>
      <c r="H18" s="34"/>
      <c r="I18" s="85"/>
      <c r="J18" s="18"/>
      <c r="K18"/>
      <c r="L18" s="18"/>
      <c r="M18" s="18"/>
      <c r="N18" s="18"/>
      <c r="O18" s="18"/>
      <c r="P18" s="19"/>
      <c r="Q18" s="19"/>
      <c r="R18" s="19"/>
      <c r="S18" s="19"/>
    </row>
    <row r="19" spans="1:19" x14ac:dyDescent="0.35">
      <c r="A19" s="134"/>
      <c r="B19" s="118"/>
      <c r="C19" s="119"/>
      <c r="D19" s="120"/>
      <c r="E19" s="121"/>
      <c r="F19" s="122"/>
      <c r="G19" s="34"/>
      <c r="H19" s="34"/>
      <c r="I19" s="85"/>
      <c r="J19" s="18"/>
      <c r="K19"/>
      <c r="L19" s="18"/>
      <c r="M19" s="18"/>
      <c r="N19" s="18"/>
      <c r="O19" s="18"/>
      <c r="P19" s="19"/>
      <c r="Q19" s="19"/>
      <c r="R19" s="19"/>
      <c r="S19" s="19"/>
    </row>
    <row r="20" spans="1:19" x14ac:dyDescent="0.35">
      <c r="A20" s="134"/>
      <c r="B20" s="118"/>
      <c r="C20" s="119"/>
      <c r="D20" s="120"/>
      <c r="E20" s="121"/>
      <c r="F20" s="122"/>
      <c r="G20" s="34"/>
      <c r="H20" s="34"/>
      <c r="I20" s="85"/>
      <c r="J20" s="18"/>
      <c r="K20"/>
      <c r="L20" s="18"/>
      <c r="M20" s="18"/>
      <c r="N20" s="18"/>
      <c r="O20" s="18"/>
      <c r="P20" s="19"/>
      <c r="Q20" s="19"/>
      <c r="R20" s="19"/>
      <c r="S20" s="19"/>
    </row>
    <row r="21" spans="1:19" x14ac:dyDescent="0.35">
      <c r="A21" s="134"/>
      <c r="B21" s="118"/>
      <c r="C21" s="119"/>
      <c r="D21" s="120"/>
      <c r="E21" s="121"/>
      <c r="F21" s="122"/>
      <c r="G21" s="34"/>
      <c r="H21" s="34"/>
      <c r="I21" s="85"/>
      <c r="J21" s="18"/>
      <c r="K21"/>
      <c r="L21" s="18"/>
      <c r="M21" s="18"/>
      <c r="N21" s="18"/>
      <c r="O21" s="18"/>
      <c r="P21" s="19"/>
      <c r="Q21" s="19"/>
      <c r="R21" s="19"/>
      <c r="S21" s="19"/>
    </row>
    <row r="22" spans="1:19" x14ac:dyDescent="0.35">
      <c r="A22" s="134"/>
      <c r="B22" s="118"/>
      <c r="C22" s="119"/>
      <c r="D22" s="120"/>
      <c r="E22" s="121"/>
      <c r="F22" s="122"/>
      <c r="G22" s="34"/>
      <c r="H22" s="34"/>
      <c r="I22" s="85"/>
      <c r="J22" s="18"/>
      <c r="K22"/>
      <c r="L22" s="18"/>
      <c r="M22" s="18"/>
      <c r="N22" s="18"/>
      <c r="O22" s="18"/>
      <c r="P22" s="19"/>
      <c r="Q22" s="19"/>
      <c r="R22" s="19"/>
      <c r="S22" s="19"/>
    </row>
    <row r="23" spans="1:19" x14ac:dyDescent="0.35">
      <c r="A23" s="134"/>
      <c r="B23" s="118"/>
      <c r="C23" s="119"/>
      <c r="D23" s="120"/>
      <c r="E23" s="121"/>
      <c r="F23" s="122"/>
      <c r="G23" s="34"/>
      <c r="H23" s="34"/>
      <c r="I23" s="85"/>
      <c r="J23" s="18"/>
      <c r="K23"/>
      <c r="L23" s="18"/>
      <c r="M23" s="18"/>
      <c r="N23" s="18"/>
      <c r="O23" s="18"/>
      <c r="P23" s="19"/>
      <c r="Q23" s="19"/>
      <c r="R23" s="19"/>
      <c r="S23" s="19"/>
    </row>
    <row r="24" spans="1:19" x14ac:dyDescent="0.35">
      <c r="A24" s="134"/>
      <c r="B24" s="118"/>
      <c r="C24" s="119"/>
      <c r="D24" s="120"/>
      <c r="E24" s="121"/>
      <c r="F24" s="122"/>
      <c r="G24" s="34"/>
      <c r="H24" s="34"/>
      <c r="I24" s="85"/>
      <c r="J24" s="18"/>
      <c r="K24"/>
      <c r="L24" s="18"/>
      <c r="M24" s="18"/>
      <c r="N24" s="18"/>
      <c r="O24" s="18"/>
      <c r="P24" s="19"/>
      <c r="Q24" s="19"/>
      <c r="R24" s="19"/>
      <c r="S24" s="19"/>
    </row>
    <row r="25" spans="1:19" x14ac:dyDescent="0.35">
      <c r="A25" s="134"/>
      <c r="B25" s="118"/>
      <c r="C25" s="119"/>
      <c r="D25" s="120"/>
      <c r="E25" s="121"/>
      <c r="F25" s="122"/>
      <c r="G25" s="34"/>
      <c r="H25" s="34"/>
      <c r="I25" s="85"/>
      <c r="J25" s="18"/>
      <c r="K25"/>
      <c r="L25" s="18"/>
      <c r="M25" s="18"/>
      <c r="N25" s="18"/>
      <c r="O25" s="18"/>
      <c r="P25" s="19"/>
      <c r="Q25" s="19"/>
      <c r="R25" s="19"/>
      <c r="S25" s="19"/>
    </row>
    <row r="26" spans="1:19" x14ac:dyDescent="0.35">
      <c r="A26" s="134"/>
      <c r="B26" s="118"/>
      <c r="C26" s="119"/>
      <c r="D26" s="120"/>
      <c r="E26" s="121"/>
      <c r="F26" s="122"/>
      <c r="G26" s="34"/>
      <c r="H26" s="34"/>
      <c r="I26" s="85"/>
      <c r="J26" s="18"/>
      <c r="K26"/>
      <c r="L26" s="18"/>
      <c r="M26" s="18"/>
      <c r="N26" s="18"/>
      <c r="O26" s="18"/>
      <c r="P26" s="19"/>
      <c r="Q26" s="19"/>
      <c r="R26" s="19"/>
      <c r="S26" s="19"/>
    </row>
    <row r="27" spans="1:19" x14ac:dyDescent="0.35">
      <c r="A27" s="134"/>
      <c r="B27" s="118"/>
      <c r="C27" s="119"/>
      <c r="D27" s="120"/>
      <c r="E27" s="121"/>
      <c r="F27" s="122"/>
      <c r="G27" s="34"/>
      <c r="H27" s="34"/>
      <c r="I27" s="85"/>
      <c r="J27" s="18"/>
      <c r="K27"/>
      <c r="L27" s="18"/>
      <c r="M27" s="18"/>
      <c r="N27" s="18"/>
      <c r="O27" s="18"/>
      <c r="P27" s="19"/>
      <c r="Q27" s="19"/>
      <c r="R27" s="19"/>
      <c r="S27" s="19"/>
    </row>
    <row r="28" spans="1:19" x14ac:dyDescent="0.35">
      <c r="A28" s="134"/>
      <c r="B28" s="118"/>
      <c r="C28" s="119"/>
      <c r="D28" s="120"/>
      <c r="E28" s="121"/>
      <c r="F28" s="122"/>
      <c r="G28" s="34"/>
      <c r="H28" s="34"/>
      <c r="I28" s="85"/>
      <c r="J28" s="18"/>
      <c r="K28"/>
      <c r="L28" s="18"/>
      <c r="M28" s="18"/>
      <c r="N28" s="18"/>
      <c r="O28" s="18"/>
      <c r="P28" s="19"/>
      <c r="Q28" s="19"/>
      <c r="R28" s="19"/>
      <c r="S28" s="19"/>
    </row>
    <row r="29" spans="1:19" x14ac:dyDescent="0.35">
      <c r="A29" s="134"/>
      <c r="B29" s="118"/>
      <c r="C29" s="119"/>
      <c r="D29" s="120"/>
      <c r="E29" s="121"/>
      <c r="F29" s="122"/>
      <c r="G29" s="34"/>
      <c r="H29" s="34"/>
      <c r="I29" s="85"/>
      <c r="J29" s="18"/>
      <c r="K29"/>
      <c r="L29" s="18"/>
      <c r="M29" s="18"/>
      <c r="N29" s="18"/>
      <c r="O29" s="18"/>
      <c r="P29" s="19"/>
      <c r="Q29" s="19"/>
      <c r="R29" s="19"/>
      <c r="S29" s="19"/>
    </row>
    <row r="30" spans="1:19" x14ac:dyDescent="0.35">
      <c r="A30" s="134"/>
      <c r="B30" s="118"/>
      <c r="C30" s="119"/>
      <c r="D30" s="120"/>
      <c r="E30" s="121"/>
      <c r="F30" s="122"/>
      <c r="G30" s="34"/>
      <c r="H30" s="34"/>
      <c r="I30" s="85"/>
      <c r="J30" s="18"/>
      <c r="K30"/>
      <c r="L30" s="18"/>
      <c r="M30" s="18"/>
      <c r="N30" s="18"/>
      <c r="O30" s="18"/>
      <c r="P30" s="19"/>
      <c r="Q30" s="19"/>
      <c r="R30" s="19"/>
      <c r="S30" s="19"/>
    </row>
    <row r="31" spans="1:19" x14ac:dyDescent="0.35">
      <c r="A31" s="134"/>
      <c r="B31" s="118"/>
      <c r="C31" s="119"/>
      <c r="D31" s="120"/>
      <c r="E31" s="121"/>
      <c r="F31" s="122"/>
      <c r="G31" s="34"/>
      <c r="H31" s="34"/>
      <c r="I31" s="85"/>
      <c r="J31" s="18"/>
      <c r="K31"/>
      <c r="L31" s="18"/>
      <c r="M31" s="18"/>
      <c r="N31" s="18"/>
      <c r="O31" s="18"/>
      <c r="P31" s="19"/>
      <c r="Q31" s="19"/>
      <c r="R31" s="19"/>
      <c r="S31" s="19"/>
    </row>
    <row r="32" spans="1:19" x14ac:dyDescent="0.35">
      <c r="A32" s="134"/>
      <c r="B32" s="118"/>
      <c r="C32" s="119"/>
      <c r="D32" s="120"/>
      <c r="E32" s="121"/>
      <c r="F32" s="122"/>
      <c r="G32" s="34"/>
      <c r="H32" s="34"/>
      <c r="I32" s="85"/>
      <c r="J32" s="18"/>
      <c r="K32"/>
      <c r="L32" s="18"/>
      <c r="M32" s="18"/>
      <c r="N32" s="18"/>
      <c r="O32" s="18"/>
      <c r="P32" s="19"/>
      <c r="Q32" s="19"/>
      <c r="R32" s="19"/>
      <c r="S32" s="19"/>
    </row>
    <row r="33" spans="1:19" x14ac:dyDescent="0.35">
      <c r="A33" s="134"/>
      <c r="B33" s="118"/>
      <c r="C33" s="119"/>
      <c r="D33" s="120"/>
      <c r="E33" s="121"/>
      <c r="F33" s="122"/>
      <c r="G33" s="34"/>
      <c r="H33" s="34"/>
      <c r="I33" s="85"/>
      <c r="J33" s="18"/>
      <c r="K33"/>
      <c r="L33" s="18"/>
      <c r="M33" s="18"/>
      <c r="N33" s="18"/>
      <c r="O33" s="18"/>
      <c r="P33" s="19"/>
      <c r="Q33" s="19"/>
      <c r="R33" s="19"/>
      <c r="S33" s="19"/>
    </row>
    <row r="34" spans="1:19" collapsed="1" x14ac:dyDescent="0.35">
      <c r="A34" s="134"/>
      <c r="B34" s="118"/>
      <c r="C34" s="119"/>
      <c r="D34" s="120"/>
      <c r="E34" s="121"/>
      <c r="F34" s="122"/>
      <c r="G34" s="34"/>
      <c r="H34" s="34"/>
      <c r="I34" s="85"/>
      <c r="J34" s="18"/>
      <c r="K34"/>
      <c r="L34" s="18"/>
      <c r="M34" s="18"/>
      <c r="N34" s="18"/>
      <c r="O34" s="18"/>
      <c r="P34" s="19"/>
      <c r="Q34" s="19"/>
      <c r="R34" s="19"/>
      <c r="S34" s="19"/>
    </row>
    <row r="35" spans="1:19" x14ac:dyDescent="0.35">
      <c r="A35" s="134"/>
      <c r="B35" s="118"/>
      <c r="C35" s="119"/>
      <c r="D35" s="120"/>
      <c r="E35" s="121"/>
      <c r="F35" s="122"/>
      <c r="G35" s="34"/>
      <c r="H35" s="34"/>
      <c r="I35" s="85"/>
      <c r="J35" s="18"/>
      <c r="K35"/>
      <c r="L35" s="18"/>
      <c r="M35" s="18"/>
      <c r="N35" s="18"/>
      <c r="O35" s="18"/>
      <c r="P35" s="19"/>
      <c r="Q35" s="19"/>
      <c r="R35" s="19"/>
      <c r="S35" s="19"/>
    </row>
    <row r="36" spans="1:19" x14ac:dyDescent="0.35">
      <c r="A36" s="134"/>
      <c r="B36" s="118"/>
      <c r="C36" s="119"/>
      <c r="D36" s="120"/>
      <c r="E36" s="121"/>
      <c r="F36" s="122"/>
      <c r="G36" s="34"/>
      <c r="H36" s="34"/>
      <c r="I36" s="85"/>
      <c r="J36" s="18"/>
      <c r="K36"/>
      <c r="L36" s="18"/>
      <c r="M36" s="18"/>
      <c r="N36" s="18"/>
      <c r="O36" s="18"/>
      <c r="P36" s="19"/>
      <c r="Q36" s="19"/>
      <c r="R36" s="19"/>
      <c r="S36" s="19"/>
    </row>
    <row r="37" spans="1:19" x14ac:dyDescent="0.35">
      <c r="A37" s="134"/>
      <c r="B37" s="118"/>
      <c r="C37" s="119"/>
      <c r="D37" s="120"/>
      <c r="E37" s="121"/>
      <c r="F37" s="122"/>
      <c r="G37" s="34"/>
      <c r="H37" s="34"/>
      <c r="I37" s="85"/>
      <c r="J37" s="18"/>
      <c r="K37"/>
      <c r="L37" s="18"/>
      <c r="M37" s="18"/>
      <c r="N37" s="18"/>
      <c r="O37" s="18"/>
      <c r="P37" s="19"/>
      <c r="Q37" s="19"/>
      <c r="R37" s="19"/>
      <c r="S37" s="19"/>
    </row>
    <row r="38" spans="1:19" x14ac:dyDescent="0.35">
      <c r="A38" s="134"/>
      <c r="B38" s="118"/>
      <c r="C38" s="119"/>
      <c r="D38" s="120"/>
      <c r="E38" s="121"/>
      <c r="F38" s="122"/>
      <c r="G38" s="34"/>
      <c r="H38" s="34"/>
      <c r="I38" s="85"/>
      <c r="J38" s="18"/>
      <c r="K38"/>
      <c r="L38" s="18"/>
      <c r="M38" s="18"/>
      <c r="N38" s="18"/>
      <c r="O38" s="18"/>
      <c r="P38" s="19"/>
      <c r="Q38" s="19"/>
      <c r="R38" s="19"/>
      <c r="S38" s="19"/>
    </row>
    <row r="39" spans="1:19" x14ac:dyDescent="0.35">
      <c r="A39" s="134"/>
      <c r="B39" s="118"/>
      <c r="C39" s="119"/>
      <c r="D39" s="120"/>
      <c r="E39" s="121"/>
      <c r="F39" s="122"/>
      <c r="G39" s="34"/>
      <c r="H39" s="34"/>
      <c r="I39" s="85"/>
      <c r="J39" s="18"/>
      <c r="K39"/>
      <c r="L39" s="18"/>
      <c r="M39" s="18"/>
      <c r="N39" s="18"/>
      <c r="O39" s="18"/>
      <c r="P39" s="19"/>
      <c r="Q39" s="19"/>
      <c r="R39" s="19"/>
      <c r="S39" s="19"/>
    </row>
    <row r="40" spans="1:19" x14ac:dyDescent="0.35">
      <c r="A40" s="134"/>
      <c r="B40" s="118"/>
      <c r="C40" s="119"/>
      <c r="D40" s="120"/>
      <c r="E40" s="121"/>
      <c r="F40" s="122"/>
      <c r="G40" s="34"/>
      <c r="H40" s="34"/>
      <c r="I40" s="85"/>
      <c r="J40" s="18"/>
      <c r="K40"/>
      <c r="L40" s="18"/>
      <c r="M40" s="18"/>
      <c r="N40" s="18"/>
      <c r="O40" s="18"/>
      <c r="P40" s="19"/>
      <c r="Q40" s="19"/>
      <c r="R40" s="19"/>
      <c r="S40" s="19"/>
    </row>
    <row r="41" spans="1:19" x14ac:dyDescent="0.35">
      <c r="A41" s="134"/>
      <c r="B41" s="118"/>
      <c r="C41" s="119"/>
      <c r="D41" s="120"/>
      <c r="E41" s="121"/>
      <c r="F41" s="122"/>
      <c r="G41" s="34"/>
      <c r="H41" s="34"/>
      <c r="I41" s="85"/>
      <c r="J41" s="18"/>
      <c r="K41"/>
      <c r="L41" s="18"/>
      <c r="M41" s="18"/>
      <c r="N41" s="18"/>
      <c r="O41" s="18"/>
      <c r="P41" s="19"/>
      <c r="Q41" s="19"/>
      <c r="R41" s="19"/>
      <c r="S41" s="19"/>
    </row>
    <row r="42" spans="1:19" x14ac:dyDescent="0.35">
      <c r="A42" s="134"/>
      <c r="B42" s="118"/>
      <c r="C42" s="119"/>
      <c r="D42" s="120"/>
      <c r="E42" s="121"/>
      <c r="F42" s="122"/>
      <c r="G42" s="34"/>
      <c r="H42" s="34"/>
      <c r="I42" s="85"/>
      <c r="J42" s="18"/>
      <c r="K42"/>
      <c r="L42" s="18"/>
      <c r="M42" s="18"/>
      <c r="N42" s="18"/>
      <c r="O42" s="18"/>
      <c r="P42" s="19"/>
      <c r="Q42" s="19"/>
      <c r="R42" s="19"/>
      <c r="S42" s="19"/>
    </row>
    <row r="43" spans="1:19" x14ac:dyDescent="0.35">
      <c r="A43" s="134"/>
      <c r="B43" s="118"/>
      <c r="C43" s="119"/>
      <c r="D43" s="120"/>
      <c r="E43" s="121"/>
      <c r="F43" s="122"/>
      <c r="G43" s="34"/>
      <c r="H43" s="34"/>
      <c r="I43" s="85"/>
      <c r="J43" s="18"/>
      <c r="K43"/>
      <c r="L43" s="18"/>
      <c r="M43" s="18"/>
      <c r="N43" s="18"/>
      <c r="O43" s="18"/>
      <c r="P43" s="19"/>
      <c r="Q43" s="19"/>
      <c r="R43" s="19"/>
      <c r="S43" s="19"/>
    </row>
    <row r="44" spans="1:19" x14ac:dyDescent="0.35">
      <c r="A44" s="134"/>
      <c r="B44" s="118"/>
      <c r="C44" s="119"/>
      <c r="D44" s="120"/>
      <c r="E44" s="121"/>
      <c r="F44" s="122"/>
      <c r="G44" s="34"/>
      <c r="H44" s="34"/>
      <c r="I44" s="85"/>
      <c r="J44" s="18"/>
      <c r="K44"/>
      <c r="L44" s="18"/>
      <c r="M44" s="18"/>
      <c r="N44" s="18"/>
      <c r="O44" s="18"/>
      <c r="P44" s="19"/>
      <c r="Q44" s="19"/>
      <c r="R44" s="19"/>
      <c r="S44" s="19"/>
    </row>
    <row r="45" spans="1:19" x14ac:dyDescent="0.35">
      <c r="A45" s="134"/>
      <c r="B45" s="118"/>
      <c r="C45" s="119"/>
      <c r="D45" s="120"/>
      <c r="E45" s="121"/>
      <c r="F45" s="122"/>
      <c r="G45" s="34"/>
      <c r="H45" s="34"/>
      <c r="I45" s="85"/>
      <c r="J45" s="18"/>
      <c r="K45"/>
      <c r="L45" s="18"/>
      <c r="M45" s="18"/>
      <c r="N45" s="18"/>
      <c r="O45" s="18"/>
      <c r="P45" s="19"/>
      <c r="Q45" s="19"/>
      <c r="R45" s="19"/>
      <c r="S45" s="19"/>
    </row>
    <row r="46" spans="1:19" x14ac:dyDescent="0.35">
      <c r="A46" s="134"/>
      <c r="B46" s="118"/>
      <c r="C46" s="119"/>
      <c r="D46" s="120"/>
      <c r="E46" s="121"/>
      <c r="F46" s="122"/>
      <c r="G46" s="34"/>
      <c r="H46" s="34"/>
      <c r="I46" s="85"/>
      <c r="J46" s="18"/>
      <c r="K46"/>
      <c r="L46" s="18"/>
      <c r="M46" s="18"/>
      <c r="N46" s="18"/>
      <c r="O46" s="18"/>
      <c r="P46" s="19"/>
      <c r="Q46" s="19"/>
      <c r="R46" s="19"/>
      <c r="S46" s="19"/>
    </row>
    <row r="47" spans="1:19" x14ac:dyDescent="0.35">
      <c r="A47" s="134"/>
      <c r="B47" s="118"/>
      <c r="C47" s="119"/>
      <c r="D47" s="120"/>
      <c r="E47" s="121"/>
      <c r="F47" s="122"/>
      <c r="G47" s="34"/>
      <c r="H47" s="34"/>
      <c r="I47" s="85"/>
      <c r="J47" s="18"/>
      <c r="K47"/>
      <c r="L47" s="18"/>
      <c r="M47" s="18"/>
      <c r="N47" s="18"/>
      <c r="O47" s="18"/>
      <c r="P47" s="19"/>
      <c r="Q47" s="19"/>
      <c r="R47" s="19"/>
      <c r="S47" s="19"/>
    </row>
    <row r="48" spans="1:19" x14ac:dyDescent="0.35">
      <c r="A48" s="134"/>
      <c r="B48" s="118"/>
      <c r="C48" s="119"/>
      <c r="D48" s="120"/>
      <c r="E48" s="121"/>
      <c r="F48" s="122"/>
      <c r="G48" s="34"/>
      <c r="H48" s="34"/>
      <c r="I48" s="85"/>
      <c r="J48" s="18"/>
      <c r="K48"/>
      <c r="L48" s="18"/>
      <c r="M48" s="18"/>
      <c r="N48" s="18"/>
      <c r="O48" s="18"/>
      <c r="P48" s="19"/>
      <c r="Q48" s="19"/>
      <c r="R48" s="19"/>
      <c r="S48" s="19"/>
    </row>
    <row r="49" spans="1:19" x14ac:dyDescent="0.35">
      <c r="A49" s="134"/>
      <c r="B49" s="118"/>
      <c r="C49" s="119"/>
      <c r="D49" s="120"/>
      <c r="E49" s="121"/>
      <c r="F49" s="122"/>
      <c r="G49" s="34"/>
      <c r="H49" s="34"/>
      <c r="I49" s="85"/>
      <c r="J49" s="18"/>
      <c r="K49"/>
      <c r="L49" s="18"/>
      <c r="M49" s="18"/>
      <c r="N49" s="18"/>
      <c r="O49" s="18"/>
      <c r="P49" s="19"/>
      <c r="Q49" s="19"/>
      <c r="R49" s="19"/>
      <c r="S49" s="19"/>
    </row>
    <row r="50" spans="1:19" x14ac:dyDescent="0.35">
      <c r="A50" s="134"/>
      <c r="B50" s="118"/>
      <c r="C50" s="119"/>
      <c r="D50" s="120"/>
      <c r="E50" s="121"/>
      <c r="F50" s="122"/>
      <c r="G50" s="34"/>
      <c r="H50" s="34"/>
      <c r="I50" s="85"/>
      <c r="J50" s="18"/>
      <c r="K50"/>
      <c r="L50" s="18"/>
      <c r="M50" s="18"/>
      <c r="N50" s="18"/>
      <c r="O50" s="18"/>
      <c r="P50" s="19"/>
      <c r="Q50" s="19"/>
      <c r="R50" s="19"/>
      <c r="S50" s="19"/>
    </row>
    <row r="51" spans="1:19" x14ac:dyDescent="0.35">
      <c r="A51" s="134"/>
      <c r="B51" s="118"/>
      <c r="C51" s="119"/>
      <c r="D51" s="120"/>
      <c r="E51" s="121"/>
      <c r="F51" s="122"/>
      <c r="G51" s="34"/>
      <c r="H51" s="34"/>
      <c r="I51" s="85"/>
      <c r="J51" s="18"/>
      <c r="K51"/>
      <c r="L51" s="18"/>
      <c r="M51" s="18"/>
      <c r="N51" s="18"/>
      <c r="O51" s="18"/>
      <c r="P51" s="19"/>
      <c r="Q51" s="19"/>
      <c r="R51" s="19"/>
      <c r="S51" s="19"/>
    </row>
    <row r="52" spans="1:19" x14ac:dyDescent="0.35">
      <c r="A52" s="134"/>
      <c r="B52" s="118"/>
      <c r="C52" s="119"/>
      <c r="D52" s="120"/>
      <c r="E52" s="121"/>
      <c r="F52" s="122"/>
      <c r="G52" s="34"/>
      <c r="H52" s="34"/>
      <c r="I52" s="85"/>
      <c r="J52" s="18"/>
      <c r="K52"/>
      <c r="L52" s="18"/>
      <c r="M52" s="18"/>
      <c r="N52" s="18"/>
      <c r="O52" s="18"/>
      <c r="P52" s="19"/>
      <c r="Q52" s="19"/>
      <c r="R52" s="19"/>
      <c r="S52" s="19"/>
    </row>
    <row r="53" spans="1:19" x14ac:dyDescent="0.35">
      <c r="A53" s="134"/>
      <c r="B53" s="118"/>
      <c r="C53" s="119"/>
      <c r="D53" s="120"/>
      <c r="E53" s="121"/>
      <c r="F53" s="122"/>
      <c r="G53" s="34"/>
      <c r="H53" s="34"/>
      <c r="I53" s="85"/>
      <c r="J53" s="18"/>
      <c r="K53"/>
      <c r="L53" s="18"/>
      <c r="M53" s="18"/>
      <c r="N53" s="18"/>
      <c r="O53" s="18"/>
      <c r="P53" s="19"/>
      <c r="Q53" s="19"/>
      <c r="R53" s="19"/>
      <c r="S53" s="19"/>
    </row>
    <row r="54" spans="1:19" x14ac:dyDescent="0.35">
      <c r="A54" s="134"/>
      <c r="B54" s="118"/>
      <c r="C54" s="119"/>
      <c r="D54" s="120"/>
      <c r="E54" s="121"/>
      <c r="F54" s="122"/>
      <c r="G54" s="34"/>
      <c r="H54" s="34"/>
      <c r="I54" s="85"/>
      <c r="J54" s="18"/>
      <c r="K54"/>
      <c r="L54" s="18"/>
      <c r="M54" s="18"/>
      <c r="N54" s="18"/>
      <c r="O54" s="18"/>
      <c r="P54" s="19"/>
      <c r="Q54" s="19"/>
      <c r="R54" s="19"/>
      <c r="S54" s="19"/>
    </row>
    <row r="55" spans="1:19" x14ac:dyDescent="0.35">
      <c r="A55" s="134"/>
      <c r="B55" s="118"/>
      <c r="C55" s="119"/>
      <c r="D55" s="120"/>
      <c r="E55" s="121"/>
      <c r="F55" s="122"/>
      <c r="G55" s="34"/>
      <c r="H55" s="34"/>
      <c r="I55" s="85"/>
      <c r="J55" s="18"/>
      <c r="K55"/>
      <c r="L55" s="18"/>
      <c r="M55" s="18"/>
      <c r="N55" s="18"/>
      <c r="O55" s="18"/>
      <c r="P55" s="19"/>
      <c r="Q55" s="19"/>
      <c r="R55" s="19"/>
      <c r="S55" s="19"/>
    </row>
    <row r="56" spans="1:19" x14ac:dyDescent="0.35">
      <c r="A56" s="134"/>
      <c r="B56" s="118"/>
      <c r="C56" s="119"/>
      <c r="D56" s="120"/>
      <c r="E56" s="121"/>
      <c r="F56" s="122"/>
      <c r="G56" s="34"/>
      <c r="H56" s="34"/>
      <c r="I56" s="85"/>
      <c r="J56" s="18"/>
      <c r="K56"/>
      <c r="L56" s="18"/>
      <c r="M56" s="18"/>
      <c r="N56" s="18"/>
      <c r="O56" s="18"/>
      <c r="P56" s="19"/>
      <c r="Q56" s="19"/>
      <c r="R56" s="19"/>
      <c r="S56" s="19"/>
    </row>
    <row r="57" spans="1:19" x14ac:dyDescent="0.35">
      <c r="A57" s="134"/>
      <c r="B57" s="118"/>
      <c r="C57" s="119"/>
      <c r="D57" s="120"/>
      <c r="E57" s="121"/>
      <c r="F57" s="122"/>
      <c r="G57" s="34"/>
      <c r="H57" s="34"/>
      <c r="I57" s="85"/>
      <c r="J57" s="18"/>
      <c r="K57"/>
      <c r="L57" s="18"/>
      <c r="M57" s="18"/>
      <c r="N57" s="18"/>
      <c r="O57" s="18"/>
      <c r="P57" s="19"/>
      <c r="Q57" s="19"/>
      <c r="R57" s="19"/>
      <c r="S57" s="19"/>
    </row>
    <row r="58" spans="1:19" x14ac:dyDescent="0.35">
      <c r="A58" s="134"/>
      <c r="B58" s="118"/>
      <c r="C58" s="119"/>
      <c r="D58" s="120"/>
      <c r="E58" s="121"/>
      <c r="F58" s="122"/>
      <c r="G58" s="34"/>
      <c r="H58" s="34"/>
      <c r="I58" s="85"/>
      <c r="J58" s="18"/>
      <c r="K58"/>
      <c r="L58" s="18"/>
      <c r="M58" s="18"/>
      <c r="N58" s="18"/>
      <c r="O58" s="18"/>
      <c r="P58" s="19"/>
      <c r="Q58" s="19"/>
      <c r="R58" s="19"/>
      <c r="S58" s="19"/>
    </row>
    <row r="59" spans="1:19" x14ac:dyDescent="0.35">
      <c r="A59" s="134"/>
      <c r="B59" s="118"/>
      <c r="C59" s="119"/>
      <c r="D59" s="120"/>
      <c r="E59" s="121"/>
      <c r="F59" s="122"/>
      <c r="G59" s="34"/>
      <c r="H59" s="34"/>
      <c r="I59" s="85"/>
      <c r="J59" s="18"/>
      <c r="K59"/>
      <c r="L59" s="18"/>
      <c r="M59" s="18"/>
      <c r="N59" s="18"/>
      <c r="O59" s="18"/>
      <c r="P59" s="19"/>
      <c r="Q59" s="19"/>
      <c r="R59" s="19"/>
      <c r="S59" s="19"/>
    </row>
    <row r="60" spans="1:19" collapsed="1" x14ac:dyDescent="0.35">
      <c r="A60" s="134"/>
      <c r="B60" s="118"/>
      <c r="C60" s="119"/>
      <c r="D60" s="120"/>
      <c r="E60" s="121"/>
      <c r="F60" s="122"/>
      <c r="G60" s="34"/>
      <c r="H60" s="34"/>
      <c r="I60" s="85"/>
      <c r="J60" s="18"/>
      <c r="K60"/>
      <c r="L60" s="18"/>
      <c r="M60" s="18"/>
      <c r="N60" s="18"/>
      <c r="O60" s="18"/>
      <c r="P60" s="19"/>
      <c r="Q60" s="19"/>
      <c r="R60" s="19"/>
      <c r="S60" s="19"/>
    </row>
    <row r="61" spans="1:19" x14ac:dyDescent="0.35">
      <c r="A61" s="134"/>
      <c r="B61" s="118"/>
      <c r="C61" s="119"/>
      <c r="D61" s="120"/>
      <c r="E61" s="121"/>
      <c r="F61" s="122"/>
      <c r="G61" s="34"/>
      <c r="H61" s="34"/>
      <c r="I61" s="85"/>
      <c r="J61" s="18"/>
      <c r="K61"/>
      <c r="L61" s="18"/>
      <c r="M61" s="18"/>
      <c r="N61" s="18"/>
      <c r="O61" s="18"/>
      <c r="P61" s="19"/>
      <c r="Q61" s="19"/>
      <c r="R61" s="19"/>
      <c r="S61" s="19"/>
    </row>
    <row r="62" spans="1:19" x14ac:dyDescent="0.35">
      <c r="A62" s="134"/>
      <c r="B62" s="118"/>
      <c r="C62" s="119"/>
      <c r="D62" s="120"/>
      <c r="E62" s="121"/>
      <c r="F62" s="122"/>
      <c r="G62" s="34"/>
      <c r="H62" s="34"/>
      <c r="I62" s="85"/>
      <c r="J62" s="18"/>
      <c r="K62"/>
      <c r="L62" s="18"/>
      <c r="M62" s="18"/>
      <c r="N62" s="18"/>
      <c r="O62" s="18"/>
      <c r="P62" s="19"/>
      <c r="Q62" s="19"/>
      <c r="R62" s="19"/>
      <c r="S62" s="19"/>
    </row>
    <row r="63" spans="1:19" x14ac:dyDescent="0.35">
      <c r="A63" s="134"/>
      <c r="B63" s="118"/>
      <c r="C63" s="119"/>
      <c r="D63" s="120"/>
      <c r="E63" s="121"/>
      <c r="F63" s="122"/>
      <c r="G63" s="34"/>
      <c r="H63" s="34"/>
      <c r="I63" s="85"/>
      <c r="J63" s="18"/>
      <c r="K63"/>
      <c r="L63" s="18"/>
      <c r="M63" s="18"/>
      <c r="N63" s="18"/>
      <c r="O63" s="18"/>
      <c r="P63" s="19"/>
      <c r="Q63" s="19"/>
      <c r="R63" s="19"/>
      <c r="S63" s="19"/>
    </row>
    <row r="64" spans="1:19" x14ac:dyDescent="0.35">
      <c r="A64" s="134"/>
      <c r="B64" s="118"/>
      <c r="C64" s="119"/>
      <c r="D64" s="120"/>
      <c r="E64" s="121"/>
      <c r="F64" s="122"/>
      <c r="G64" s="34"/>
      <c r="H64" s="34"/>
      <c r="I64" s="85"/>
      <c r="J64" s="18"/>
      <c r="K64"/>
      <c r="L64" s="18"/>
      <c r="M64" s="18"/>
      <c r="N64" s="18"/>
      <c r="O64" s="18"/>
      <c r="P64" s="19"/>
      <c r="Q64" s="19"/>
      <c r="R64" s="19"/>
      <c r="S64" s="19"/>
    </row>
    <row r="65" spans="1:19" x14ac:dyDescent="0.35">
      <c r="A65" s="134"/>
      <c r="B65" s="118"/>
      <c r="C65" s="119"/>
      <c r="D65" s="120"/>
      <c r="E65" s="121"/>
      <c r="F65" s="122"/>
      <c r="G65" s="34"/>
      <c r="H65" s="34"/>
      <c r="I65" s="85"/>
      <c r="J65" s="18"/>
      <c r="K65"/>
      <c r="L65" s="18"/>
      <c r="M65" s="18"/>
      <c r="N65" s="18"/>
      <c r="O65" s="18"/>
      <c r="P65" s="19"/>
      <c r="Q65" s="19"/>
      <c r="R65" s="19"/>
      <c r="S65" s="19"/>
    </row>
    <row r="66" spans="1:19" x14ac:dyDescent="0.35">
      <c r="A66" s="134"/>
      <c r="B66" s="118"/>
      <c r="C66" s="119"/>
      <c r="D66" s="120"/>
      <c r="E66" s="121"/>
      <c r="F66" s="122"/>
      <c r="G66" s="34"/>
      <c r="H66" s="34"/>
      <c r="I66" s="85"/>
      <c r="J66" s="18"/>
      <c r="K66"/>
      <c r="L66" s="18"/>
      <c r="M66" s="18"/>
      <c r="N66" s="18"/>
      <c r="O66" s="18"/>
      <c r="P66" s="19"/>
      <c r="Q66" s="19"/>
      <c r="R66" s="19"/>
      <c r="S66" s="19"/>
    </row>
    <row r="67" spans="1:19" x14ac:dyDescent="0.35">
      <c r="A67" s="134"/>
      <c r="B67" s="118"/>
      <c r="C67" s="119"/>
      <c r="D67" s="120"/>
      <c r="E67" s="121"/>
      <c r="F67" s="122"/>
      <c r="G67" s="34"/>
      <c r="H67" s="34"/>
      <c r="I67" s="85"/>
      <c r="J67" s="18"/>
      <c r="K67"/>
      <c r="L67" s="18"/>
      <c r="M67" s="18"/>
      <c r="N67" s="18"/>
      <c r="O67" s="18"/>
      <c r="P67" s="19"/>
      <c r="Q67" s="19"/>
      <c r="R67" s="19"/>
      <c r="S67" s="19"/>
    </row>
    <row r="68" spans="1:19" x14ac:dyDescent="0.35">
      <c r="A68" s="134"/>
      <c r="B68" s="118"/>
      <c r="C68" s="119"/>
      <c r="D68" s="120"/>
      <c r="E68" s="121"/>
      <c r="F68" s="122"/>
      <c r="G68" s="34"/>
      <c r="H68" s="34"/>
      <c r="I68" s="85"/>
      <c r="J68" s="18"/>
      <c r="K68"/>
      <c r="L68" s="18"/>
      <c r="M68" s="18"/>
      <c r="N68" s="18"/>
      <c r="O68" s="18"/>
      <c r="P68" s="19"/>
      <c r="Q68" s="19"/>
      <c r="R68" s="19"/>
      <c r="S68" s="19"/>
    </row>
    <row r="69" spans="1:19" x14ac:dyDescent="0.35">
      <c r="A69" s="134"/>
      <c r="B69" s="118"/>
      <c r="C69" s="119"/>
      <c r="D69" s="120"/>
      <c r="E69" s="121"/>
      <c r="F69" s="122"/>
      <c r="G69" s="34"/>
      <c r="H69" s="34"/>
      <c r="I69" s="85"/>
      <c r="J69" s="18"/>
      <c r="K69"/>
      <c r="L69" s="18"/>
      <c r="M69" s="18"/>
      <c r="N69" s="18"/>
      <c r="O69" s="18"/>
      <c r="P69" s="19"/>
      <c r="Q69" s="19"/>
      <c r="R69" s="19"/>
      <c r="S69" s="19"/>
    </row>
    <row r="70" spans="1:19" x14ac:dyDescent="0.35">
      <c r="A70" s="134"/>
      <c r="B70" s="118"/>
      <c r="C70" s="119"/>
      <c r="D70" s="120"/>
      <c r="E70" s="121"/>
      <c r="F70" s="122"/>
      <c r="G70" s="34"/>
      <c r="H70" s="34"/>
      <c r="I70" s="85"/>
      <c r="J70" s="18"/>
      <c r="K70"/>
      <c r="L70" s="18"/>
      <c r="M70" s="18"/>
      <c r="N70" s="18"/>
      <c r="O70" s="18"/>
      <c r="P70" s="19"/>
      <c r="Q70" s="19"/>
      <c r="R70" s="19"/>
      <c r="S70" s="19"/>
    </row>
    <row r="71" spans="1:19" x14ac:dyDescent="0.35">
      <c r="A71" s="134"/>
      <c r="B71" s="118"/>
      <c r="C71" s="119"/>
      <c r="D71" s="120"/>
      <c r="E71" s="121"/>
      <c r="F71" s="122"/>
      <c r="G71" s="34"/>
      <c r="H71" s="34"/>
      <c r="I71" s="85"/>
      <c r="J71" s="18"/>
      <c r="K71"/>
      <c r="L71" s="18"/>
      <c r="M71" s="18"/>
      <c r="N71" s="18"/>
      <c r="O71" s="18"/>
      <c r="P71" s="19"/>
      <c r="Q71" s="19"/>
      <c r="R71" s="19"/>
      <c r="S71" s="19"/>
    </row>
    <row r="72" spans="1:19" x14ac:dyDescent="0.35">
      <c r="A72" s="134"/>
      <c r="B72" s="118"/>
      <c r="C72" s="119"/>
      <c r="D72" s="120"/>
      <c r="E72" s="121"/>
      <c r="F72" s="122"/>
      <c r="G72" s="34"/>
      <c r="H72" s="34"/>
      <c r="I72" s="85"/>
      <c r="J72" s="18"/>
      <c r="K72"/>
      <c r="L72" s="18"/>
      <c r="M72" s="18"/>
      <c r="N72" s="18"/>
      <c r="O72" s="18"/>
      <c r="P72" s="19"/>
      <c r="Q72" s="19"/>
      <c r="R72" s="19"/>
      <c r="S72" s="19"/>
    </row>
    <row r="73" spans="1:19" x14ac:dyDescent="0.35">
      <c r="A73" s="134"/>
      <c r="B73" s="118"/>
      <c r="C73" s="119"/>
      <c r="D73" s="120"/>
      <c r="E73" s="121"/>
      <c r="F73" s="122"/>
      <c r="G73" s="34"/>
      <c r="H73" s="34"/>
      <c r="I73" s="85"/>
      <c r="J73" s="18"/>
      <c r="K73"/>
      <c r="L73" s="18"/>
      <c r="M73" s="18"/>
      <c r="N73" s="18"/>
      <c r="O73" s="18"/>
      <c r="P73" s="19"/>
      <c r="Q73" s="19"/>
      <c r="R73" s="19"/>
      <c r="S73" s="19"/>
    </row>
    <row r="74" spans="1:19" x14ac:dyDescent="0.35">
      <c r="A74" s="134"/>
      <c r="B74" s="118"/>
      <c r="C74" s="119"/>
      <c r="D74" s="120"/>
      <c r="E74" s="121"/>
      <c r="F74" s="122"/>
      <c r="G74" s="34"/>
      <c r="H74" s="34"/>
      <c r="I74" s="85"/>
      <c r="J74" s="18"/>
      <c r="K74"/>
      <c r="L74" s="18"/>
      <c r="M74" s="18"/>
      <c r="N74" s="18"/>
      <c r="O74" s="18"/>
      <c r="P74" s="19"/>
      <c r="Q74" s="19"/>
      <c r="R74" s="19"/>
      <c r="S74" s="19"/>
    </row>
    <row r="75" spans="1:19" x14ac:dyDescent="0.35">
      <c r="A75" s="134"/>
      <c r="B75" s="118"/>
      <c r="C75" s="119"/>
      <c r="D75" s="120"/>
      <c r="E75" s="121"/>
      <c r="F75" s="122"/>
      <c r="G75" s="34"/>
      <c r="H75" s="34"/>
      <c r="I75" s="85"/>
      <c r="J75" s="18"/>
      <c r="K75"/>
      <c r="L75" s="18"/>
      <c r="M75" s="18"/>
      <c r="N75" s="18"/>
      <c r="O75" s="18"/>
      <c r="P75" s="19"/>
      <c r="Q75" s="19"/>
      <c r="R75" s="19"/>
      <c r="S75" s="19"/>
    </row>
    <row r="76" spans="1:19" x14ac:dyDescent="0.35">
      <c r="A76" s="134"/>
      <c r="B76" s="118"/>
      <c r="C76" s="119"/>
      <c r="D76" s="120"/>
      <c r="E76" s="121"/>
      <c r="F76" s="122"/>
      <c r="G76" s="34"/>
      <c r="H76" s="34"/>
      <c r="I76" s="85"/>
      <c r="J76" s="18"/>
      <c r="K76"/>
      <c r="L76" s="18"/>
      <c r="M76" s="18"/>
      <c r="N76" s="18"/>
      <c r="O76" s="18"/>
      <c r="P76" s="19"/>
      <c r="Q76" s="19"/>
      <c r="R76" s="19"/>
      <c r="S76" s="19"/>
    </row>
    <row r="77" spans="1:19" x14ac:dyDescent="0.35">
      <c r="A77" s="134"/>
      <c r="B77" s="118"/>
      <c r="C77" s="119"/>
      <c r="D77" s="120"/>
      <c r="E77" s="121"/>
      <c r="F77" s="122"/>
      <c r="G77" s="34"/>
      <c r="H77" s="34"/>
      <c r="I77" s="85"/>
      <c r="J77" s="18"/>
      <c r="K77"/>
      <c r="L77" s="18"/>
      <c r="M77" s="18"/>
      <c r="N77" s="18"/>
      <c r="O77" s="18"/>
      <c r="P77" s="19"/>
      <c r="Q77" s="19"/>
      <c r="R77" s="19"/>
      <c r="S77" s="19"/>
    </row>
    <row r="78" spans="1:19" x14ac:dyDescent="0.35">
      <c r="A78" s="134"/>
      <c r="B78" s="118"/>
      <c r="C78" s="119"/>
      <c r="D78" s="120"/>
      <c r="E78" s="121"/>
      <c r="F78" s="122"/>
      <c r="G78" s="34"/>
      <c r="H78" s="34"/>
      <c r="I78" s="85"/>
      <c r="J78" s="18"/>
      <c r="K78"/>
      <c r="L78" s="18"/>
      <c r="M78" s="18"/>
      <c r="N78" s="18"/>
      <c r="O78" s="18"/>
      <c r="P78" s="19"/>
      <c r="Q78" s="19"/>
      <c r="R78" s="19"/>
      <c r="S78" s="19"/>
    </row>
    <row r="79" spans="1:19" x14ac:dyDescent="0.35">
      <c r="A79" s="134"/>
      <c r="B79" s="118"/>
      <c r="C79" s="119"/>
      <c r="D79" s="120"/>
      <c r="E79" s="121"/>
      <c r="F79" s="122"/>
      <c r="G79" s="34"/>
      <c r="H79" s="34"/>
      <c r="I79" s="85"/>
      <c r="J79" s="18"/>
      <c r="K79"/>
      <c r="L79" s="18"/>
      <c r="M79" s="18"/>
      <c r="N79" s="18"/>
      <c r="O79" s="18"/>
      <c r="P79" s="19"/>
      <c r="Q79" s="19"/>
      <c r="R79" s="19"/>
      <c r="S79" s="19"/>
    </row>
    <row r="80" spans="1:19" x14ac:dyDescent="0.35">
      <c r="A80" s="134"/>
      <c r="B80" s="118"/>
      <c r="C80" s="119"/>
      <c r="D80" s="120"/>
      <c r="E80" s="121"/>
      <c r="F80" s="122"/>
      <c r="G80" s="34"/>
      <c r="H80" s="34"/>
      <c r="I80" s="85"/>
      <c r="J80" s="18"/>
      <c r="K80"/>
      <c r="L80" s="18"/>
      <c r="M80" s="18"/>
      <c r="N80" s="18"/>
      <c r="O80" s="18"/>
      <c r="P80" s="19"/>
      <c r="Q80" s="19"/>
      <c r="R80" s="19"/>
      <c r="S80" s="19"/>
    </row>
    <row r="81" spans="1:19" x14ac:dyDescent="0.35">
      <c r="A81" s="134"/>
      <c r="B81" s="118"/>
      <c r="C81" s="119"/>
      <c r="D81" s="120"/>
      <c r="E81" s="121"/>
      <c r="F81" s="122"/>
      <c r="G81" s="34"/>
      <c r="H81" s="34"/>
      <c r="I81" s="85"/>
      <c r="J81" s="18"/>
      <c r="K81"/>
      <c r="L81" s="18"/>
      <c r="M81" s="18"/>
      <c r="N81" s="18"/>
      <c r="O81" s="18"/>
      <c r="P81" s="19"/>
      <c r="Q81" s="19"/>
      <c r="R81" s="19"/>
      <c r="S81" s="19"/>
    </row>
    <row r="82" spans="1:19" x14ac:dyDescent="0.35">
      <c r="A82" s="134"/>
      <c r="B82" s="118"/>
      <c r="C82" s="119"/>
      <c r="D82" s="120"/>
      <c r="E82" s="121"/>
      <c r="F82" s="122"/>
      <c r="G82" s="34"/>
      <c r="H82" s="34"/>
      <c r="I82" s="85"/>
      <c r="J82" s="18"/>
      <c r="K82"/>
      <c r="L82" s="18"/>
      <c r="M82" s="18"/>
      <c r="N82" s="18"/>
      <c r="O82" s="18"/>
      <c r="P82" s="19"/>
      <c r="Q82" s="19"/>
      <c r="R82" s="19"/>
      <c r="S82" s="19"/>
    </row>
    <row r="83" spans="1:19" x14ac:dyDescent="0.35">
      <c r="A83" s="134"/>
      <c r="B83" s="118"/>
      <c r="C83" s="119"/>
      <c r="D83" s="120"/>
      <c r="E83" s="121"/>
      <c r="F83" s="122"/>
      <c r="G83" s="34"/>
      <c r="H83" s="34"/>
      <c r="I83" s="85"/>
      <c r="J83" s="18"/>
      <c r="K83"/>
      <c r="L83" s="18"/>
      <c r="M83" s="18"/>
      <c r="N83" s="18"/>
      <c r="O83" s="18"/>
      <c r="P83" s="19"/>
      <c r="Q83" s="19"/>
      <c r="R83" s="19"/>
      <c r="S83" s="19"/>
    </row>
    <row r="84" spans="1:19" x14ac:dyDescent="0.35">
      <c r="A84" s="134"/>
      <c r="B84" s="118"/>
      <c r="C84" s="119"/>
      <c r="D84" s="120"/>
      <c r="E84" s="121"/>
      <c r="F84" s="122"/>
      <c r="G84" s="34"/>
      <c r="H84" s="34"/>
      <c r="I84" s="85"/>
      <c r="J84" s="18"/>
      <c r="K84"/>
      <c r="L84" s="18"/>
      <c r="M84" s="18"/>
      <c r="N84" s="18"/>
      <c r="O84" s="18"/>
      <c r="P84" s="19"/>
      <c r="Q84" s="19"/>
      <c r="R84" s="19"/>
      <c r="S84" s="19"/>
    </row>
    <row r="85" spans="1:19" x14ac:dyDescent="0.35">
      <c r="A85" s="134"/>
      <c r="B85" s="118"/>
      <c r="C85" s="119"/>
      <c r="D85" s="120"/>
      <c r="E85" s="121"/>
      <c r="F85" s="122"/>
      <c r="G85" s="34"/>
      <c r="H85" s="34"/>
      <c r="I85" s="85"/>
      <c r="J85" s="18"/>
      <c r="K85"/>
      <c r="L85" s="18"/>
      <c r="M85" s="18"/>
      <c r="N85" s="18"/>
      <c r="O85" s="18"/>
      <c r="P85" s="19"/>
      <c r="Q85" s="19"/>
      <c r="R85" s="19"/>
      <c r="S85" s="19"/>
    </row>
    <row r="86" spans="1:19" collapsed="1" x14ac:dyDescent="0.35">
      <c r="A86" s="134"/>
      <c r="B86" s="118"/>
      <c r="C86" s="119"/>
      <c r="D86" s="120"/>
      <c r="E86" s="121"/>
      <c r="F86" s="122"/>
      <c r="G86" s="34"/>
      <c r="H86" s="34"/>
      <c r="I86" s="85"/>
      <c r="J86" s="18"/>
      <c r="K86"/>
      <c r="L86" s="18"/>
      <c r="M86" s="18"/>
      <c r="N86" s="18"/>
      <c r="O86" s="18"/>
      <c r="P86" s="19"/>
      <c r="Q86" s="19"/>
      <c r="R86" s="19"/>
      <c r="S86" s="19"/>
    </row>
    <row r="87" spans="1:19" x14ac:dyDescent="0.35">
      <c r="A87" s="134"/>
      <c r="B87" s="118"/>
      <c r="C87" s="119"/>
      <c r="D87" s="120"/>
      <c r="E87" s="121"/>
      <c r="F87" s="122"/>
      <c r="G87" s="34"/>
      <c r="H87" s="34"/>
      <c r="I87" s="85"/>
      <c r="J87" s="18"/>
      <c r="K87"/>
      <c r="L87" s="18"/>
      <c r="M87" s="18"/>
      <c r="N87" s="18"/>
      <c r="O87" s="18"/>
      <c r="P87" s="19"/>
      <c r="Q87" s="19"/>
      <c r="R87" s="19"/>
      <c r="S87" s="19"/>
    </row>
    <row r="88" spans="1:19" x14ac:dyDescent="0.35">
      <c r="A88" s="134"/>
      <c r="B88" s="118"/>
      <c r="C88" s="119"/>
      <c r="D88" s="120"/>
      <c r="E88" s="121"/>
      <c r="F88" s="122"/>
      <c r="G88" s="34"/>
      <c r="H88" s="34"/>
      <c r="I88" s="85"/>
      <c r="J88" s="18"/>
      <c r="K88"/>
      <c r="L88" s="18"/>
      <c r="M88" s="18"/>
      <c r="N88" s="18"/>
      <c r="O88" s="18"/>
      <c r="P88" s="19"/>
      <c r="Q88" s="19"/>
      <c r="R88" s="19"/>
      <c r="S88" s="19"/>
    </row>
    <row r="89" spans="1:19" x14ac:dyDescent="0.35">
      <c r="A89" s="134"/>
      <c r="B89" s="118"/>
      <c r="C89" s="119"/>
      <c r="D89" s="120"/>
      <c r="E89" s="121"/>
      <c r="F89" s="122"/>
      <c r="G89" s="34"/>
      <c r="H89" s="34"/>
      <c r="I89" s="85"/>
      <c r="J89" s="18"/>
      <c r="K89"/>
      <c r="L89" s="18"/>
      <c r="M89" s="18"/>
      <c r="N89" s="18"/>
      <c r="O89" s="18"/>
      <c r="P89" s="19"/>
      <c r="Q89" s="19"/>
      <c r="R89" s="19"/>
      <c r="S89" s="19"/>
    </row>
    <row r="90" spans="1:19" x14ac:dyDescent="0.35">
      <c r="A90" s="134"/>
      <c r="B90" s="118"/>
      <c r="C90" s="119"/>
      <c r="D90" s="120"/>
      <c r="E90" s="121"/>
      <c r="F90" s="122"/>
      <c r="G90" s="34"/>
      <c r="H90" s="34"/>
      <c r="I90" s="85"/>
      <c r="J90" s="18"/>
      <c r="K90"/>
      <c r="L90" s="18"/>
      <c r="M90" s="18"/>
      <c r="N90" s="18"/>
      <c r="O90" s="18"/>
      <c r="P90" s="19"/>
      <c r="Q90" s="19"/>
      <c r="R90" s="19"/>
      <c r="S90" s="19"/>
    </row>
    <row r="91" spans="1:19" x14ac:dyDescent="0.35">
      <c r="A91" s="134"/>
      <c r="B91" s="118"/>
      <c r="C91" s="119"/>
      <c r="D91" s="120"/>
      <c r="E91" s="121"/>
      <c r="F91" s="122"/>
      <c r="G91" s="34"/>
      <c r="H91" s="34"/>
      <c r="I91" s="85"/>
      <c r="J91" s="18"/>
      <c r="K91"/>
      <c r="L91" s="18"/>
      <c r="M91" s="18"/>
      <c r="N91" s="18"/>
      <c r="O91" s="18"/>
      <c r="P91" s="19"/>
      <c r="Q91" s="19"/>
      <c r="R91" s="19"/>
      <c r="S91" s="19"/>
    </row>
    <row r="92" spans="1:19" x14ac:dyDescent="0.35">
      <c r="A92" s="134"/>
      <c r="B92" s="118"/>
      <c r="C92" s="119"/>
      <c r="D92" s="120"/>
      <c r="E92" s="121"/>
      <c r="F92" s="122"/>
      <c r="G92" s="34"/>
      <c r="H92" s="34"/>
      <c r="I92" s="85"/>
      <c r="J92" s="18"/>
      <c r="K92"/>
      <c r="L92" s="18"/>
      <c r="M92" s="18"/>
      <c r="N92" s="18"/>
      <c r="O92" s="18"/>
      <c r="P92" s="19"/>
      <c r="Q92" s="19"/>
      <c r="R92" s="19"/>
      <c r="S92" s="19"/>
    </row>
    <row r="93" spans="1:19" x14ac:dyDescent="0.35">
      <c r="A93" s="134"/>
      <c r="B93" s="118"/>
      <c r="C93" s="119"/>
      <c r="D93" s="120"/>
      <c r="E93" s="121"/>
      <c r="F93" s="122"/>
      <c r="G93" s="34"/>
      <c r="H93" s="34"/>
      <c r="I93" s="85"/>
      <c r="J93" s="18"/>
      <c r="K93"/>
      <c r="L93" s="18"/>
      <c r="M93" s="18"/>
      <c r="N93" s="18"/>
      <c r="O93" s="18"/>
      <c r="P93" s="19"/>
      <c r="Q93" s="19"/>
      <c r="R93" s="19"/>
      <c r="S93" s="19"/>
    </row>
    <row r="94" spans="1:19" x14ac:dyDescent="0.35">
      <c r="A94" s="134"/>
      <c r="B94" s="118"/>
      <c r="C94" s="119"/>
      <c r="D94" s="120"/>
      <c r="E94" s="121"/>
      <c r="F94" s="122"/>
      <c r="G94" s="34"/>
      <c r="H94" s="34"/>
      <c r="I94" s="85"/>
      <c r="J94" s="18"/>
      <c r="K94"/>
      <c r="L94" s="18"/>
      <c r="M94" s="18"/>
      <c r="N94" s="18"/>
      <c r="O94" s="18"/>
      <c r="P94" s="19"/>
      <c r="Q94" s="19"/>
      <c r="R94" s="19"/>
      <c r="S94" s="19"/>
    </row>
    <row r="95" spans="1:19" x14ac:dyDescent="0.35">
      <c r="A95" s="134"/>
      <c r="B95" s="118"/>
      <c r="C95" s="119"/>
      <c r="D95" s="120"/>
      <c r="E95" s="121"/>
      <c r="F95" s="122"/>
      <c r="G95" s="34"/>
      <c r="H95" s="34"/>
      <c r="I95" s="85"/>
      <c r="J95" s="18"/>
      <c r="K95"/>
      <c r="L95" s="18"/>
      <c r="M95" s="18"/>
      <c r="N95" s="18"/>
      <c r="O95" s="18"/>
      <c r="P95" s="19"/>
      <c r="Q95" s="19"/>
      <c r="R95" s="19"/>
      <c r="S95" s="19"/>
    </row>
    <row r="96" spans="1:19" x14ac:dyDescent="0.35">
      <c r="A96" s="134"/>
      <c r="B96" s="118"/>
      <c r="C96" s="119"/>
      <c r="D96" s="120"/>
      <c r="E96" s="121"/>
      <c r="F96" s="122"/>
      <c r="G96" s="34"/>
      <c r="H96" s="34"/>
      <c r="I96" s="85"/>
      <c r="J96" s="18"/>
      <c r="K96"/>
      <c r="L96" s="18"/>
      <c r="M96" s="18"/>
      <c r="N96" s="18"/>
      <c r="O96" s="18"/>
      <c r="P96" s="19"/>
      <c r="Q96" s="19"/>
      <c r="R96" s="19"/>
      <c r="S96" s="19"/>
    </row>
    <row r="97" spans="1:19" x14ac:dyDescent="0.35">
      <c r="A97" s="134"/>
      <c r="B97" s="118"/>
      <c r="C97" s="119"/>
      <c r="D97" s="120"/>
      <c r="E97" s="121"/>
      <c r="F97" s="122"/>
      <c r="G97" s="34"/>
      <c r="H97" s="34"/>
      <c r="I97" s="85"/>
      <c r="J97" s="18"/>
      <c r="K97"/>
      <c r="L97" s="18"/>
      <c r="M97" s="18"/>
      <c r="N97" s="18"/>
      <c r="O97" s="18"/>
      <c r="P97" s="19"/>
      <c r="Q97" s="19"/>
      <c r="R97" s="19"/>
      <c r="S97" s="19"/>
    </row>
    <row r="98" spans="1:19" x14ac:dyDescent="0.35">
      <c r="A98" s="134"/>
      <c r="B98" s="118"/>
      <c r="C98" s="119"/>
      <c r="D98" s="120"/>
      <c r="E98" s="121"/>
      <c r="F98" s="122"/>
      <c r="G98" s="34"/>
      <c r="H98" s="34"/>
      <c r="I98" s="85"/>
      <c r="J98" s="18"/>
      <c r="K98"/>
      <c r="L98" s="18"/>
      <c r="M98" s="18"/>
      <c r="N98" s="18"/>
      <c r="O98" s="18"/>
      <c r="P98" s="19"/>
      <c r="Q98" s="19"/>
      <c r="R98" s="19"/>
      <c r="S98" s="19"/>
    </row>
    <row r="99" spans="1:19" x14ac:dyDescent="0.35">
      <c r="A99" s="134"/>
      <c r="B99" s="118"/>
      <c r="C99" s="119"/>
      <c r="D99" s="120"/>
      <c r="E99" s="121"/>
      <c r="F99" s="122"/>
      <c r="G99" s="34"/>
      <c r="H99" s="34"/>
      <c r="I99" s="85"/>
      <c r="J99" s="18"/>
      <c r="K99"/>
      <c r="L99" s="18"/>
      <c r="M99" s="18"/>
      <c r="N99" s="18"/>
      <c r="O99" s="18"/>
      <c r="P99" s="19"/>
      <c r="Q99" s="19"/>
      <c r="R99" s="19"/>
      <c r="S99" s="19"/>
    </row>
    <row r="100" spans="1:19" x14ac:dyDescent="0.35">
      <c r="A100" s="134"/>
      <c r="B100" s="118"/>
      <c r="C100" s="119"/>
      <c r="D100" s="120"/>
      <c r="E100" s="121"/>
      <c r="F100" s="122"/>
      <c r="G100" s="34"/>
      <c r="H100" s="34"/>
      <c r="I100" s="85"/>
      <c r="J100" s="18"/>
      <c r="K100"/>
      <c r="L100" s="18"/>
      <c r="M100" s="18"/>
      <c r="N100" s="18"/>
      <c r="O100" s="18"/>
      <c r="P100" s="19"/>
      <c r="Q100" s="19"/>
      <c r="R100" s="19"/>
      <c r="S100" s="19"/>
    </row>
    <row r="101" spans="1:19" x14ac:dyDescent="0.35">
      <c r="A101" s="134"/>
      <c r="B101" s="118"/>
      <c r="C101" s="119"/>
      <c r="D101" s="120"/>
      <c r="E101" s="121"/>
      <c r="F101" s="122"/>
      <c r="G101" s="34"/>
      <c r="H101" s="34"/>
      <c r="I101" s="85"/>
      <c r="J101" s="18"/>
      <c r="K101"/>
      <c r="L101" s="18"/>
      <c r="M101" s="18"/>
      <c r="N101" s="18"/>
      <c r="O101" s="18"/>
      <c r="P101" s="19"/>
      <c r="Q101" s="19"/>
      <c r="R101" s="19"/>
      <c r="S101" s="19"/>
    </row>
    <row r="102" spans="1:19" x14ac:dyDescent="0.35">
      <c r="A102" s="134"/>
      <c r="B102" s="118"/>
      <c r="C102" s="119"/>
      <c r="D102" s="120"/>
      <c r="E102" s="121"/>
      <c r="F102" s="122"/>
      <c r="G102" s="34"/>
      <c r="H102" s="34"/>
      <c r="I102" s="85"/>
      <c r="J102" s="18"/>
      <c r="K102"/>
      <c r="L102" s="18"/>
      <c r="M102" s="18"/>
      <c r="N102" s="18"/>
      <c r="O102" s="18"/>
      <c r="P102" s="19"/>
      <c r="Q102" s="19"/>
      <c r="R102" s="19"/>
      <c r="S102" s="19"/>
    </row>
    <row r="103" spans="1:19" x14ac:dyDescent="0.35">
      <c r="A103" s="134"/>
      <c r="B103" s="118"/>
      <c r="C103" s="119"/>
      <c r="D103" s="120"/>
      <c r="E103" s="121"/>
      <c r="F103" s="122"/>
      <c r="G103" s="34"/>
      <c r="H103" s="34"/>
      <c r="I103" s="85"/>
      <c r="J103" s="18"/>
      <c r="K103"/>
      <c r="L103" s="18"/>
      <c r="M103" s="18"/>
      <c r="N103" s="18"/>
      <c r="O103" s="18"/>
      <c r="P103" s="19"/>
      <c r="Q103" s="19"/>
      <c r="R103" s="19"/>
      <c r="S103" s="19"/>
    </row>
    <row r="104" spans="1:19" x14ac:dyDescent="0.35">
      <c r="A104" s="134"/>
      <c r="B104" s="118"/>
      <c r="C104" s="119"/>
      <c r="D104" s="120"/>
      <c r="E104" s="121"/>
      <c r="F104" s="122"/>
      <c r="G104" s="34"/>
      <c r="H104" s="34"/>
      <c r="I104" s="85"/>
      <c r="J104" s="18"/>
      <c r="K104"/>
      <c r="L104" s="18"/>
      <c r="M104" s="18"/>
      <c r="N104" s="18"/>
      <c r="O104" s="18"/>
      <c r="P104" s="19"/>
      <c r="Q104" s="19"/>
      <c r="R104" s="19"/>
      <c r="S104" s="19"/>
    </row>
    <row r="105" spans="1:19" x14ac:dyDescent="0.35">
      <c r="A105" s="134"/>
      <c r="B105" s="118"/>
      <c r="C105" s="119"/>
      <c r="D105" s="120"/>
      <c r="E105" s="121"/>
      <c r="F105" s="122"/>
      <c r="G105" s="34"/>
      <c r="H105" s="34"/>
      <c r="I105" s="85"/>
      <c r="J105" s="18"/>
      <c r="K105"/>
      <c r="L105" s="18"/>
      <c r="M105" s="18"/>
      <c r="N105" s="18"/>
      <c r="O105" s="18"/>
      <c r="P105" s="19"/>
      <c r="Q105" s="19"/>
      <c r="R105" s="19"/>
      <c r="S105" s="19"/>
    </row>
    <row r="106" spans="1:19" x14ac:dyDescent="0.35">
      <c r="A106" s="134"/>
      <c r="B106" s="118"/>
      <c r="C106" s="119"/>
      <c r="D106" s="120"/>
      <c r="E106" s="121"/>
      <c r="F106" s="122"/>
      <c r="G106" s="34"/>
      <c r="H106" s="34"/>
      <c r="I106" s="85"/>
      <c r="J106" s="18"/>
      <c r="K106"/>
      <c r="L106" s="18"/>
      <c r="M106" s="18"/>
      <c r="N106" s="18"/>
      <c r="O106" s="18"/>
      <c r="P106" s="19"/>
      <c r="Q106" s="19"/>
      <c r="R106" s="19"/>
      <c r="S106" s="19"/>
    </row>
    <row r="107" spans="1:19" x14ac:dyDescent="0.35">
      <c r="A107" s="134"/>
      <c r="B107" s="118"/>
      <c r="C107" s="119"/>
      <c r="D107" s="120"/>
      <c r="E107" s="121"/>
      <c r="F107" s="122"/>
      <c r="G107" s="34"/>
      <c r="H107" s="34"/>
      <c r="I107" s="85"/>
      <c r="J107" s="18"/>
      <c r="K107"/>
      <c r="L107" s="18"/>
      <c r="M107" s="18"/>
      <c r="N107" s="18"/>
      <c r="O107" s="18"/>
      <c r="P107" s="19"/>
      <c r="Q107" s="19"/>
      <c r="R107" s="19"/>
      <c r="S107" s="19"/>
    </row>
    <row r="108" spans="1:19" x14ac:dyDescent="0.35">
      <c r="A108" s="134"/>
      <c r="B108" s="118"/>
      <c r="C108" s="119"/>
      <c r="D108" s="120"/>
      <c r="E108" s="121"/>
      <c r="F108" s="122"/>
      <c r="G108" s="34"/>
      <c r="H108" s="34"/>
      <c r="I108" s="85"/>
      <c r="J108" s="18"/>
      <c r="K108"/>
      <c r="L108" s="18"/>
      <c r="M108" s="18"/>
      <c r="N108" s="18"/>
      <c r="O108" s="18"/>
      <c r="P108" s="19"/>
      <c r="Q108" s="19"/>
      <c r="R108" s="19"/>
      <c r="S108" s="19"/>
    </row>
    <row r="109" spans="1:19" x14ac:dyDescent="0.35">
      <c r="A109" s="134"/>
      <c r="B109" s="118"/>
      <c r="C109" s="119"/>
      <c r="D109" s="120"/>
      <c r="E109" s="121"/>
      <c r="F109" s="122"/>
      <c r="G109" s="34"/>
      <c r="H109" s="34"/>
      <c r="I109" s="85"/>
      <c r="J109" s="18"/>
      <c r="K109"/>
      <c r="L109" s="18"/>
      <c r="M109" s="18"/>
      <c r="N109" s="18"/>
      <c r="O109" s="18"/>
      <c r="P109" s="19"/>
      <c r="Q109" s="19"/>
      <c r="R109" s="19"/>
      <c r="S109" s="19"/>
    </row>
    <row r="110" spans="1:19" x14ac:dyDescent="0.35">
      <c r="A110" s="134"/>
      <c r="B110" s="118"/>
      <c r="C110" s="119"/>
      <c r="D110" s="120"/>
      <c r="E110" s="121"/>
      <c r="F110" s="122"/>
      <c r="G110" s="34"/>
      <c r="H110" s="34"/>
      <c r="I110" s="85"/>
      <c r="J110" s="18"/>
      <c r="K110"/>
      <c r="L110" s="18"/>
      <c r="M110" s="18"/>
      <c r="N110" s="18"/>
      <c r="O110" s="18"/>
      <c r="P110" s="19"/>
      <c r="Q110" s="19"/>
      <c r="R110" s="19"/>
      <c r="S110" s="19"/>
    </row>
    <row r="111" spans="1:19" x14ac:dyDescent="0.35">
      <c r="A111" s="134"/>
      <c r="B111" s="118"/>
      <c r="C111" s="119"/>
      <c r="D111" s="120"/>
      <c r="E111" s="121"/>
      <c r="F111" s="122"/>
      <c r="G111" s="34"/>
      <c r="H111" s="34"/>
      <c r="I111" s="85"/>
      <c r="J111" s="18"/>
      <c r="K111"/>
      <c r="L111" s="18"/>
      <c r="M111" s="18"/>
      <c r="N111" s="18"/>
      <c r="O111" s="18"/>
      <c r="P111" s="19"/>
      <c r="Q111" s="19"/>
      <c r="R111" s="19"/>
      <c r="S111" s="19"/>
    </row>
    <row r="112" spans="1:19" collapsed="1" x14ac:dyDescent="0.35">
      <c r="A112" s="134"/>
      <c r="B112" s="118"/>
      <c r="C112" s="119"/>
      <c r="D112" s="120"/>
      <c r="E112" s="121"/>
      <c r="F112" s="122"/>
      <c r="G112" s="34"/>
      <c r="H112" s="34"/>
      <c r="I112" s="85"/>
      <c r="J112" s="18"/>
      <c r="K112"/>
      <c r="L112" s="18"/>
      <c r="M112" s="18"/>
      <c r="N112" s="18"/>
      <c r="O112" s="18"/>
      <c r="P112" s="19"/>
      <c r="Q112" s="19"/>
      <c r="R112" s="19"/>
      <c r="S112" s="19"/>
    </row>
    <row r="113" spans="1:19" x14ac:dyDescent="0.35">
      <c r="A113" s="134"/>
      <c r="B113" s="118"/>
      <c r="C113" s="119"/>
      <c r="D113" s="120"/>
      <c r="E113" s="121"/>
      <c r="F113" s="122"/>
      <c r="G113" s="34"/>
      <c r="H113" s="34"/>
      <c r="I113" s="85"/>
      <c r="J113" s="18"/>
      <c r="K113"/>
      <c r="L113" s="18"/>
      <c r="M113" s="18"/>
      <c r="N113" s="18"/>
      <c r="O113" s="18"/>
      <c r="P113" s="19"/>
      <c r="Q113" s="19"/>
      <c r="R113" s="19"/>
      <c r="S113" s="19"/>
    </row>
    <row r="114" spans="1:19" x14ac:dyDescent="0.35">
      <c r="A114" s="134"/>
      <c r="B114" s="118"/>
      <c r="C114" s="119"/>
      <c r="D114" s="120"/>
      <c r="E114" s="121"/>
      <c r="F114" s="122"/>
      <c r="G114" s="34"/>
      <c r="H114" s="34"/>
      <c r="I114" s="85"/>
      <c r="J114" s="18"/>
      <c r="K114"/>
      <c r="L114" s="18"/>
      <c r="M114" s="18"/>
      <c r="N114" s="18"/>
      <c r="O114" s="18"/>
      <c r="P114" s="19"/>
      <c r="Q114" s="19"/>
      <c r="R114" s="19"/>
      <c r="S114" s="19"/>
    </row>
    <row r="115" spans="1:19" x14ac:dyDescent="0.35">
      <c r="A115" s="134"/>
      <c r="B115" s="118"/>
      <c r="C115" s="119"/>
      <c r="D115" s="120"/>
      <c r="E115" s="121"/>
      <c r="F115" s="122"/>
      <c r="G115" s="34"/>
      <c r="H115" s="34"/>
      <c r="I115" s="85"/>
      <c r="J115" s="18"/>
      <c r="K115"/>
      <c r="L115" s="18"/>
      <c r="M115" s="18"/>
      <c r="N115" s="18"/>
      <c r="O115" s="18"/>
      <c r="P115" s="19"/>
      <c r="Q115" s="19"/>
      <c r="R115" s="19"/>
      <c r="S115" s="19"/>
    </row>
    <row r="116" spans="1:19" x14ac:dyDescent="0.35">
      <c r="A116" s="134"/>
      <c r="B116" s="118"/>
      <c r="C116" s="119"/>
      <c r="D116" s="120"/>
      <c r="E116" s="121"/>
      <c r="F116" s="122"/>
      <c r="G116" s="34"/>
      <c r="H116" s="34"/>
      <c r="I116" s="85"/>
      <c r="J116" s="18"/>
      <c r="K116"/>
      <c r="L116" s="18"/>
      <c r="M116" s="18"/>
      <c r="N116" s="18"/>
      <c r="O116" s="18"/>
      <c r="P116" s="19"/>
      <c r="Q116" s="19"/>
      <c r="R116" s="19"/>
      <c r="S116" s="19"/>
    </row>
    <row r="117" spans="1:19" x14ac:dyDescent="0.35">
      <c r="A117" s="134"/>
      <c r="B117" s="118"/>
      <c r="C117" s="119"/>
      <c r="D117" s="120"/>
      <c r="E117" s="121"/>
      <c r="F117" s="122"/>
      <c r="G117" s="34"/>
      <c r="H117" s="34"/>
      <c r="I117" s="85"/>
      <c r="J117" s="18"/>
      <c r="K117"/>
      <c r="L117" s="18"/>
      <c r="M117" s="18"/>
      <c r="N117" s="18"/>
      <c r="O117" s="18"/>
      <c r="P117" s="19"/>
      <c r="Q117" s="19"/>
      <c r="R117" s="19"/>
      <c r="S117" s="19"/>
    </row>
    <row r="118" spans="1:19" x14ac:dyDescent="0.35">
      <c r="A118" s="134"/>
      <c r="B118" s="118"/>
      <c r="C118" s="119"/>
      <c r="D118" s="120"/>
      <c r="E118" s="121"/>
      <c r="F118" s="122"/>
      <c r="G118" s="34"/>
      <c r="H118" s="34"/>
      <c r="I118" s="85"/>
      <c r="J118" s="18"/>
      <c r="K118"/>
      <c r="L118" s="18"/>
      <c r="M118" s="18"/>
      <c r="N118" s="18"/>
      <c r="O118" s="18"/>
      <c r="P118" s="19"/>
      <c r="Q118" s="19"/>
      <c r="R118" s="19"/>
      <c r="S118" s="19"/>
    </row>
    <row r="119" spans="1:19" x14ac:dyDescent="0.35">
      <c r="A119" s="134"/>
      <c r="B119" s="118"/>
      <c r="C119" s="119"/>
      <c r="D119" s="120"/>
      <c r="E119" s="121"/>
      <c r="F119" s="122"/>
      <c r="G119" s="34"/>
      <c r="H119" s="34"/>
      <c r="I119" s="85"/>
      <c r="J119" s="18"/>
      <c r="K119"/>
      <c r="L119" s="18"/>
      <c r="M119" s="18"/>
      <c r="N119" s="18"/>
      <c r="O119" s="18"/>
      <c r="P119" s="19"/>
      <c r="Q119" s="19"/>
      <c r="R119" s="19"/>
      <c r="S119" s="19"/>
    </row>
    <row r="120" spans="1:19" x14ac:dyDescent="0.35">
      <c r="A120" s="134"/>
      <c r="B120" s="118"/>
      <c r="C120" s="119"/>
      <c r="D120" s="120"/>
      <c r="E120" s="121"/>
      <c r="F120" s="122"/>
      <c r="G120" s="34"/>
      <c r="H120" s="34"/>
      <c r="I120" s="85"/>
      <c r="J120" s="18"/>
      <c r="K120"/>
      <c r="L120" s="18"/>
      <c r="M120" s="18"/>
      <c r="N120" s="18"/>
      <c r="O120" s="18"/>
      <c r="P120" s="19"/>
      <c r="Q120" s="19"/>
      <c r="R120" s="19"/>
      <c r="S120" s="19"/>
    </row>
    <row r="121" spans="1:19" x14ac:dyDescent="0.35">
      <c r="A121" s="134"/>
      <c r="B121" s="118"/>
      <c r="C121" s="119"/>
      <c r="D121" s="120"/>
      <c r="E121" s="121"/>
      <c r="F121" s="122"/>
      <c r="G121" s="34"/>
      <c r="H121" s="34"/>
      <c r="I121" s="85"/>
      <c r="J121" s="18"/>
      <c r="K121"/>
      <c r="L121" s="18"/>
      <c r="M121" s="18"/>
      <c r="N121" s="18"/>
      <c r="O121" s="18"/>
      <c r="P121" s="19"/>
      <c r="Q121" s="19"/>
      <c r="R121" s="19"/>
      <c r="S121" s="19"/>
    </row>
    <row r="122" spans="1:19" x14ac:dyDescent="0.35">
      <c r="A122" s="134"/>
      <c r="B122" s="118"/>
      <c r="C122" s="119"/>
      <c r="D122" s="120"/>
      <c r="E122" s="121"/>
      <c r="F122" s="122"/>
      <c r="G122" s="34"/>
      <c r="H122" s="34"/>
      <c r="I122" s="85"/>
      <c r="J122" s="18"/>
      <c r="K122"/>
      <c r="L122" s="18"/>
      <c r="M122" s="18"/>
      <c r="N122" s="18"/>
      <c r="O122" s="18"/>
      <c r="P122" s="19"/>
      <c r="Q122" s="19"/>
      <c r="R122" s="19"/>
      <c r="S122" s="19"/>
    </row>
    <row r="123" spans="1:19" x14ac:dyDescent="0.35">
      <c r="A123" s="134"/>
      <c r="B123" s="118"/>
      <c r="C123" s="119"/>
      <c r="D123" s="120"/>
      <c r="E123" s="121"/>
      <c r="F123" s="122"/>
      <c r="G123" s="34"/>
      <c r="H123" s="34"/>
      <c r="I123" s="85"/>
      <c r="J123" s="18"/>
      <c r="K123"/>
      <c r="L123" s="18"/>
      <c r="M123" s="18"/>
      <c r="N123" s="18"/>
      <c r="O123" s="18"/>
      <c r="P123" s="19"/>
      <c r="Q123" s="19"/>
      <c r="R123" s="19"/>
      <c r="S123" s="19"/>
    </row>
    <row r="124" spans="1:19" x14ac:dyDescent="0.35">
      <c r="A124" s="134"/>
      <c r="B124" s="118"/>
      <c r="C124" s="119"/>
      <c r="D124" s="120"/>
      <c r="E124" s="121"/>
      <c r="F124" s="122"/>
      <c r="G124" s="34"/>
      <c r="H124" s="34"/>
      <c r="I124" s="85"/>
      <c r="J124" s="18"/>
      <c r="K124"/>
      <c r="L124" s="18"/>
      <c r="M124" s="18"/>
      <c r="N124" s="18"/>
      <c r="O124" s="18"/>
      <c r="P124" s="19"/>
      <c r="Q124" s="19"/>
      <c r="R124" s="19"/>
      <c r="S124" s="19"/>
    </row>
    <row r="125" spans="1:19" x14ac:dyDescent="0.35">
      <c r="A125" s="134"/>
      <c r="B125" s="118"/>
      <c r="C125" s="119"/>
      <c r="D125" s="120"/>
      <c r="E125" s="121"/>
      <c r="F125" s="122"/>
      <c r="G125" s="34"/>
      <c r="H125" s="34"/>
      <c r="I125" s="85"/>
      <c r="J125" s="18"/>
      <c r="K125"/>
      <c r="L125" s="18"/>
      <c r="M125" s="18"/>
      <c r="N125" s="18"/>
      <c r="O125" s="18"/>
      <c r="P125" s="19"/>
      <c r="Q125" s="19"/>
      <c r="R125" s="19"/>
      <c r="S125" s="19"/>
    </row>
    <row r="126" spans="1:19" x14ac:dyDescent="0.35">
      <c r="A126" s="134"/>
      <c r="B126" s="118"/>
      <c r="C126" s="119"/>
      <c r="D126" s="120"/>
      <c r="E126" s="121"/>
      <c r="F126" s="122"/>
      <c r="G126" s="34"/>
      <c r="H126" s="34"/>
      <c r="I126" s="85"/>
      <c r="J126" s="18"/>
      <c r="K126"/>
      <c r="L126" s="18"/>
      <c r="M126" s="18"/>
      <c r="N126" s="18"/>
      <c r="O126" s="18"/>
      <c r="P126" s="19"/>
      <c r="Q126" s="19"/>
      <c r="R126" s="19"/>
      <c r="S126" s="19"/>
    </row>
    <row r="127" spans="1:19" x14ac:dyDescent="0.35">
      <c r="A127" s="134"/>
      <c r="B127" s="118"/>
      <c r="C127" s="119"/>
      <c r="D127" s="120"/>
      <c r="E127" s="121"/>
      <c r="F127" s="122"/>
      <c r="G127" s="34"/>
      <c r="H127" s="34"/>
      <c r="I127" s="85"/>
      <c r="J127" s="18"/>
      <c r="K127"/>
      <c r="L127" s="18"/>
      <c r="M127" s="18"/>
      <c r="N127" s="18"/>
      <c r="O127" s="18"/>
      <c r="P127" s="19"/>
      <c r="Q127" s="19"/>
      <c r="R127" s="19"/>
      <c r="S127" s="19"/>
    </row>
    <row r="128" spans="1:19" x14ac:dyDescent="0.35">
      <c r="A128" s="134"/>
      <c r="B128" s="118"/>
      <c r="C128" s="119"/>
      <c r="D128" s="120"/>
      <c r="E128" s="121"/>
      <c r="F128" s="122"/>
      <c r="G128" s="34"/>
      <c r="H128" s="34"/>
      <c r="I128" s="85"/>
      <c r="J128" s="18"/>
      <c r="K128"/>
      <c r="L128" s="18"/>
      <c r="M128" s="18"/>
      <c r="N128" s="18"/>
      <c r="O128" s="18"/>
      <c r="P128" s="19"/>
      <c r="Q128" s="19"/>
      <c r="R128" s="19"/>
      <c r="S128" s="19"/>
    </row>
    <row r="129" spans="1:19" x14ac:dyDescent="0.35">
      <c r="A129" s="134"/>
      <c r="B129" s="118"/>
      <c r="C129" s="119"/>
      <c r="D129" s="120"/>
      <c r="E129" s="121"/>
      <c r="F129" s="122"/>
      <c r="G129" s="34"/>
      <c r="H129" s="34"/>
      <c r="I129" s="85"/>
      <c r="J129" s="18"/>
      <c r="K129"/>
      <c r="L129" s="18"/>
      <c r="M129" s="18"/>
      <c r="N129" s="18"/>
      <c r="O129" s="18"/>
      <c r="P129" s="19"/>
      <c r="Q129" s="19"/>
      <c r="R129" s="19"/>
      <c r="S129" s="19"/>
    </row>
    <row r="130" spans="1:19" x14ac:dyDescent="0.35">
      <c r="A130" s="134"/>
      <c r="B130" s="118"/>
      <c r="C130" s="119"/>
      <c r="D130" s="120"/>
      <c r="E130" s="121"/>
      <c r="F130" s="122"/>
      <c r="G130" s="34"/>
      <c r="H130" s="34"/>
      <c r="I130" s="85"/>
      <c r="J130" s="18"/>
      <c r="K130"/>
      <c r="L130" s="18"/>
      <c r="M130" s="18"/>
      <c r="N130" s="18"/>
      <c r="O130" s="18"/>
      <c r="P130" s="19"/>
      <c r="Q130" s="19"/>
      <c r="R130" s="19"/>
      <c r="S130" s="19"/>
    </row>
    <row r="131" spans="1:19" x14ac:dyDescent="0.35">
      <c r="A131" s="134"/>
      <c r="B131" s="118"/>
      <c r="C131" s="119"/>
      <c r="D131" s="120"/>
      <c r="E131" s="121"/>
      <c r="F131" s="122"/>
      <c r="G131" s="34"/>
      <c r="H131" s="34"/>
      <c r="I131" s="85"/>
      <c r="J131" s="18"/>
      <c r="K131"/>
      <c r="L131" s="18"/>
      <c r="M131" s="18"/>
      <c r="N131" s="18"/>
      <c r="O131" s="18"/>
      <c r="P131" s="19"/>
      <c r="Q131" s="19"/>
      <c r="R131" s="19"/>
      <c r="S131" s="19"/>
    </row>
    <row r="132" spans="1:19" x14ac:dyDescent="0.35">
      <c r="A132" s="134"/>
      <c r="B132" s="118"/>
      <c r="C132" s="119"/>
      <c r="D132" s="120"/>
      <c r="E132" s="121"/>
      <c r="F132" s="122"/>
      <c r="G132" s="34"/>
      <c r="H132" s="34"/>
      <c r="I132" s="85"/>
      <c r="J132" s="18"/>
      <c r="K132"/>
      <c r="L132" s="18"/>
      <c r="M132" s="18"/>
      <c r="N132" s="18"/>
      <c r="O132" s="18"/>
      <c r="P132" s="19"/>
      <c r="Q132" s="19"/>
      <c r="R132" s="19"/>
      <c r="S132" s="19"/>
    </row>
    <row r="133" spans="1:19" x14ac:dyDescent="0.35">
      <c r="A133" s="134"/>
      <c r="B133" s="118"/>
      <c r="C133" s="119"/>
      <c r="D133" s="120"/>
      <c r="E133" s="121"/>
      <c r="F133" s="122"/>
      <c r="G133" s="34"/>
      <c r="H133" s="34"/>
      <c r="I133" s="85"/>
      <c r="J133" s="18"/>
      <c r="K133"/>
      <c r="L133" s="18"/>
      <c r="M133" s="18"/>
      <c r="N133" s="18"/>
      <c r="O133" s="18"/>
      <c r="P133" s="19"/>
      <c r="Q133" s="19"/>
      <c r="R133" s="19"/>
      <c r="S133" s="19"/>
    </row>
    <row r="134" spans="1:19" x14ac:dyDescent="0.35">
      <c r="A134" s="134"/>
      <c r="B134" s="118"/>
      <c r="C134" s="119"/>
      <c r="D134" s="120"/>
      <c r="E134" s="121"/>
      <c r="F134" s="122"/>
      <c r="G134" s="34"/>
      <c r="H134" s="34"/>
      <c r="I134" s="85"/>
      <c r="J134" s="18"/>
      <c r="K134"/>
      <c r="L134" s="18"/>
      <c r="M134" s="18"/>
      <c r="N134" s="18"/>
      <c r="O134" s="18"/>
      <c r="P134" s="19"/>
      <c r="Q134" s="19"/>
      <c r="R134" s="19"/>
      <c r="S134" s="19"/>
    </row>
    <row r="135" spans="1:19" x14ac:dyDescent="0.35">
      <c r="A135" s="134"/>
      <c r="B135" s="118"/>
      <c r="C135" s="119"/>
      <c r="D135" s="120"/>
      <c r="E135" s="121"/>
      <c r="F135" s="122"/>
      <c r="G135" s="34"/>
      <c r="H135" s="34"/>
      <c r="I135" s="85"/>
      <c r="J135" s="18"/>
      <c r="K135"/>
      <c r="L135" s="18"/>
      <c r="M135" s="18"/>
      <c r="N135" s="18"/>
      <c r="O135" s="18"/>
      <c r="P135" s="19"/>
      <c r="Q135" s="19"/>
      <c r="R135" s="19"/>
      <c r="S135" s="19"/>
    </row>
    <row r="136" spans="1:19" x14ac:dyDescent="0.35">
      <c r="A136" s="134"/>
      <c r="B136" s="118"/>
      <c r="C136" s="119"/>
      <c r="D136" s="120"/>
      <c r="E136" s="121"/>
      <c r="F136" s="122"/>
      <c r="G136" s="34"/>
      <c r="H136" s="34"/>
      <c r="I136" s="85"/>
      <c r="J136" s="18"/>
      <c r="K136"/>
      <c r="L136" s="18"/>
      <c r="M136" s="18"/>
      <c r="N136" s="18"/>
      <c r="O136" s="18"/>
      <c r="P136" s="19"/>
      <c r="Q136" s="19"/>
      <c r="R136" s="19"/>
      <c r="S136" s="19"/>
    </row>
    <row r="137" spans="1:19" x14ac:dyDescent="0.35">
      <c r="A137" s="134"/>
      <c r="B137" s="118"/>
      <c r="C137" s="119"/>
      <c r="D137" s="120"/>
      <c r="E137" s="121"/>
      <c r="F137" s="122"/>
      <c r="G137" s="34"/>
      <c r="H137" s="34"/>
      <c r="I137" s="85"/>
      <c r="J137" s="18"/>
      <c r="K137"/>
      <c r="L137" s="18"/>
      <c r="M137" s="18"/>
      <c r="N137" s="18"/>
      <c r="O137" s="18"/>
      <c r="P137" s="19"/>
      <c r="Q137" s="19"/>
      <c r="R137" s="19"/>
      <c r="S137" s="19"/>
    </row>
    <row r="138" spans="1:19" collapsed="1" x14ac:dyDescent="0.35">
      <c r="A138" s="134"/>
      <c r="B138" s="118"/>
      <c r="C138" s="119"/>
      <c r="D138" s="120"/>
      <c r="E138" s="121"/>
      <c r="F138" s="122"/>
      <c r="G138" s="34"/>
      <c r="H138" s="34"/>
      <c r="I138" s="85"/>
      <c r="J138" s="18"/>
      <c r="K138"/>
      <c r="L138" s="18"/>
      <c r="M138" s="18"/>
      <c r="N138" s="18"/>
      <c r="O138" s="18"/>
      <c r="P138" s="19"/>
      <c r="Q138" s="19"/>
      <c r="R138" s="19"/>
      <c r="S138" s="19"/>
    </row>
    <row r="139" spans="1:19" x14ac:dyDescent="0.35">
      <c r="A139" s="134"/>
      <c r="B139" s="118"/>
      <c r="C139" s="119"/>
      <c r="D139" s="120"/>
      <c r="E139" s="121"/>
      <c r="F139" s="122"/>
      <c r="G139" s="34"/>
      <c r="H139" s="34"/>
      <c r="I139" s="85"/>
      <c r="J139" s="18"/>
      <c r="K139"/>
      <c r="L139" s="18"/>
      <c r="M139" s="18"/>
      <c r="N139" s="18"/>
      <c r="O139" s="18"/>
      <c r="P139" s="19"/>
      <c r="Q139" s="19"/>
      <c r="R139" s="19"/>
      <c r="S139" s="19"/>
    </row>
    <row r="140" spans="1:19" x14ac:dyDescent="0.35">
      <c r="A140" s="134"/>
      <c r="B140" s="118"/>
      <c r="C140" s="119"/>
      <c r="D140" s="120"/>
      <c r="E140" s="121"/>
      <c r="F140" s="122"/>
      <c r="G140" s="34"/>
      <c r="H140" s="34"/>
      <c r="I140" s="85"/>
      <c r="J140" s="18"/>
      <c r="K140"/>
      <c r="L140" s="18"/>
      <c r="M140" s="18"/>
      <c r="N140" s="18"/>
      <c r="O140" s="18"/>
      <c r="P140" s="19"/>
      <c r="Q140" s="19"/>
      <c r="R140" s="19"/>
      <c r="S140" s="19"/>
    </row>
    <row r="141" spans="1:19" x14ac:dyDescent="0.35">
      <c r="A141" s="134"/>
      <c r="B141" s="118"/>
      <c r="C141" s="119"/>
      <c r="D141" s="120"/>
      <c r="E141" s="121"/>
      <c r="F141" s="122"/>
      <c r="G141" s="34"/>
      <c r="H141" s="34"/>
      <c r="I141" s="85"/>
      <c r="J141" s="18"/>
      <c r="K141"/>
      <c r="L141" s="18"/>
      <c r="M141" s="18"/>
      <c r="N141" s="18"/>
      <c r="O141" s="18"/>
      <c r="P141" s="19"/>
      <c r="Q141" s="19"/>
      <c r="R141" s="19"/>
      <c r="S141" s="19"/>
    </row>
    <row r="142" spans="1:19" x14ac:dyDescent="0.35">
      <c r="A142" s="134"/>
      <c r="B142" s="118"/>
      <c r="C142" s="119"/>
      <c r="D142" s="120"/>
      <c r="E142" s="121"/>
      <c r="F142" s="122"/>
      <c r="G142" s="34"/>
      <c r="H142" s="34"/>
      <c r="I142" s="85"/>
      <c r="J142" s="18"/>
      <c r="K142"/>
      <c r="L142" s="18"/>
      <c r="M142" s="18"/>
      <c r="N142" s="18"/>
      <c r="O142" s="18"/>
      <c r="P142" s="19"/>
      <c r="Q142" s="19"/>
      <c r="R142" s="19"/>
      <c r="S142" s="19"/>
    </row>
    <row r="143" spans="1:19" x14ac:dyDescent="0.35">
      <c r="A143" s="134"/>
      <c r="B143" s="118"/>
      <c r="C143" s="119"/>
      <c r="D143" s="120"/>
      <c r="E143" s="121"/>
      <c r="F143" s="122"/>
      <c r="G143" s="34"/>
      <c r="H143" s="34"/>
      <c r="I143" s="85"/>
      <c r="J143" s="18"/>
      <c r="K143"/>
      <c r="L143" s="18"/>
      <c r="M143" s="18"/>
      <c r="N143" s="18"/>
      <c r="O143" s="18"/>
      <c r="P143" s="19"/>
      <c r="Q143" s="19"/>
      <c r="R143" s="19"/>
      <c r="S143" s="19"/>
    </row>
    <row r="144" spans="1:19" x14ac:dyDescent="0.35">
      <c r="A144" s="134"/>
      <c r="B144" s="118"/>
      <c r="C144" s="119"/>
      <c r="D144" s="120"/>
      <c r="E144" s="121"/>
      <c r="F144" s="122"/>
      <c r="G144" s="34"/>
      <c r="H144" s="34"/>
      <c r="I144" s="85"/>
      <c r="J144" s="18"/>
      <c r="K144"/>
      <c r="L144" s="18"/>
      <c r="M144" s="18"/>
      <c r="N144" s="18"/>
      <c r="O144" s="18"/>
      <c r="P144" s="19"/>
      <c r="Q144" s="19"/>
      <c r="R144" s="19"/>
      <c r="S144" s="19"/>
    </row>
    <row r="145" spans="1:19" x14ac:dyDescent="0.35">
      <c r="A145" s="134"/>
      <c r="B145" s="118"/>
      <c r="C145" s="119"/>
      <c r="D145" s="120"/>
      <c r="E145" s="121"/>
      <c r="F145" s="122"/>
      <c r="G145" s="34"/>
      <c r="H145" s="34"/>
      <c r="I145" s="85"/>
      <c r="J145" s="18"/>
      <c r="K145"/>
      <c r="L145" s="18"/>
      <c r="M145" s="18"/>
      <c r="N145" s="18"/>
      <c r="O145" s="18"/>
      <c r="P145" s="19"/>
      <c r="Q145" s="19"/>
      <c r="R145" s="19"/>
      <c r="S145" s="19"/>
    </row>
    <row r="146" spans="1:19" x14ac:dyDescent="0.35">
      <c r="A146" s="134"/>
      <c r="B146" s="118"/>
      <c r="C146" s="119"/>
      <c r="D146" s="120"/>
      <c r="E146" s="121"/>
      <c r="F146" s="122"/>
      <c r="G146" s="34"/>
      <c r="H146" s="34"/>
      <c r="I146" s="85"/>
      <c r="J146" s="18"/>
      <c r="K146"/>
      <c r="L146" s="18"/>
      <c r="M146" s="18"/>
      <c r="N146" s="18"/>
      <c r="O146" s="18"/>
      <c r="P146" s="19"/>
      <c r="Q146" s="19"/>
      <c r="R146" s="19"/>
      <c r="S146" s="19"/>
    </row>
    <row r="147" spans="1:19" x14ac:dyDescent="0.35">
      <c r="A147" s="134"/>
      <c r="B147" s="118"/>
      <c r="C147" s="119"/>
      <c r="D147" s="120"/>
      <c r="E147" s="121"/>
      <c r="F147" s="122"/>
      <c r="G147" s="34"/>
      <c r="H147" s="34"/>
      <c r="I147" s="85"/>
      <c r="J147" s="18"/>
      <c r="K147"/>
      <c r="L147" s="18"/>
      <c r="M147" s="18"/>
      <c r="N147" s="18"/>
      <c r="O147" s="18"/>
      <c r="P147" s="19"/>
      <c r="Q147" s="19"/>
      <c r="R147" s="19"/>
      <c r="S147" s="19"/>
    </row>
    <row r="148" spans="1:19" x14ac:dyDescent="0.35">
      <c r="A148" s="134"/>
      <c r="B148" s="118"/>
      <c r="C148" s="119"/>
      <c r="D148" s="120"/>
      <c r="E148" s="121"/>
      <c r="F148" s="122"/>
      <c r="G148" s="34"/>
      <c r="H148" s="34"/>
      <c r="I148" s="85"/>
      <c r="J148" s="18"/>
      <c r="K148"/>
      <c r="L148" s="18"/>
      <c r="M148" s="18"/>
      <c r="N148" s="18"/>
      <c r="O148" s="18"/>
      <c r="P148" s="19"/>
      <c r="Q148" s="19"/>
      <c r="R148" s="19"/>
      <c r="S148" s="19"/>
    </row>
    <row r="149" spans="1:19" x14ac:dyDescent="0.35">
      <c r="A149" s="134"/>
      <c r="B149" s="118"/>
      <c r="C149" s="119"/>
      <c r="D149" s="120"/>
      <c r="E149" s="121"/>
      <c r="F149" s="122"/>
      <c r="G149" s="34"/>
      <c r="H149" s="34"/>
      <c r="I149" s="85"/>
      <c r="J149" s="18"/>
      <c r="K149"/>
      <c r="L149" s="18"/>
      <c r="M149" s="18"/>
      <c r="N149" s="18"/>
      <c r="O149" s="18"/>
      <c r="P149" s="19"/>
      <c r="Q149" s="19"/>
      <c r="R149" s="19"/>
      <c r="S149" s="19"/>
    </row>
    <row r="150" spans="1:19" x14ac:dyDescent="0.35">
      <c r="A150" s="134"/>
      <c r="B150" s="118"/>
      <c r="C150" s="119"/>
      <c r="D150" s="120"/>
      <c r="E150" s="121"/>
      <c r="F150" s="122"/>
      <c r="G150" s="34"/>
      <c r="H150" s="34"/>
      <c r="I150" s="85"/>
      <c r="J150" s="18"/>
      <c r="K150"/>
      <c r="L150" s="18"/>
      <c r="M150" s="18"/>
      <c r="N150" s="18"/>
      <c r="O150" s="18"/>
      <c r="P150" s="19"/>
      <c r="Q150" s="19"/>
      <c r="R150" s="19"/>
      <c r="S150" s="19"/>
    </row>
    <row r="151" spans="1:19" x14ac:dyDescent="0.35">
      <c r="A151" s="134"/>
      <c r="B151" s="118"/>
      <c r="C151" s="119"/>
      <c r="D151" s="120"/>
      <c r="E151" s="121"/>
      <c r="F151" s="122"/>
      <c r="G151" s="34"/>
      <c r="H151" s="34"/>
      <c r="I151" s="85"/>
      <c r="J151" s="18"/>
      <c r="K151"/>
      <c r="L151" s="18"/>
      <c r="M151" s="18"/>
      <c r="N151" s="18"/>
      <c r="O151" s="18"/>
      <c r="P151" s="19"/>
      <c r="Q151" s="19"/>
      <c r="R151" s="19"/>
      <c r="S151" s="19"/>
    </row>
    <row r="152" spans="1:19" x14ac:dyDescent="0.35">
      <c r="A152" s="134"/>
      <c r="B152" s="118"/>
      <c r="C152" s="119"/>
      <c r="D152" s="120"/>
      <c r="E152" s="121"/>
      <c r="F152" s="122"/>
      <c r="G152" s="34"/>
      <c r="H152" s="34"/>
      <c r="I152" s="85"/>
      <c r="J152" s="18"/>
      <c r="K152"/>
      <c r="L152" s="18"/>
      <c r="M152" s="18"/>
      <c r="N152" s="18"/>
      <c r="O152" s="18"/>
      <c r="P152" s="19"/>
      <c r="Q152" s="19"/>
      <c r="R152" s="19"/>
      <c r="S152" s="19"/>
    </row>
    <row r="153" spans="1:19" x14ac:dyDescent="0.35">
      <c r="A153" s="134"/>
      <c r="B153" s="118"/>
      <c r="C153" s="119"/>
      <c r="D153" s="120"/>
      <c r="E153" s="121"/>
      <c r="F153" s="122"/>
      <c r="G153" s="34"/>
      <c r="H153" s="34"/>
      <c r="I153" s="85"/>
      <c r="J153" s="18"/>
      <c r="K153"/>
      <c r="L153" s="18"/>
      <c r="M153" s="18"/>
      <c r="N153" s="18"/>
      <c r="O153" s="18"/>
      <c r="P153" s="19"/>
      <c r="Q153" s="19"/>
      <c r="R153" s="19"/>
      <c r="S153" s="19"/>
    </row>
    <row r="154" spans="1:19" x14ac:dyDescent="0.35">
      <c r="A154" s="134"/>
      <c r="B154" s="118"/>
      <c r="C154" s="119"/>
      <c r="D154" s="120"/>
      <c r="E154" s="121"/>
      <c r="F154" s="122"/>
      <c r="G154" s="34"/>
      <c r="H154" s="34"/>
      <c r="I154" s="85"/>
      <c r="J154" s="18"/>
      <c r="K154"/>
      <c r="L154" s="18"/>
      <c r="M154" s="18"/>
      <c r="N154" s="18"/>
      <c r="O154" s="18"/>
      <c r="P154" s="19"/>
      <c r="Q154" s="19"/>
      <c r="R154" s="19"/>
      <c r="S154" s="19"/>
    </row>
    <row r="155" spans="1:19" x14ac:dyDescent="0.35">
      <c r="A155" s="134"/>
      <c r="B155" s="118"/>
      <c r="C155" s="119"/>
      <c r="D155" s="120"/>
      <c r="E155" s="121"/>
      <c r="F155" s="122"/>
      <c r="G155" s="34"/>
      <c r="H155" s="34"/>
      <c r="I155" s="85"/>
      <c r="J155" s="18"/>
      <c r="K155"/>
      <c r="L155" s="18"/>
      <c r="M155" s="18"/>
      <c r="N155" s="18"/>
      <c r="O155" s="18"/>
      <c r="P155" s="19"/>
      <c r="Q155" s="19"/>
      <c r="R155" s="19"/>
      <c r="S155" s="19"/>
    </row>
    <row r="156" spans="1:19" x14ac:dyDescent="0.35">
      <c r="A156" s="134"/>
      <c r="B156" s="118"/>
      <c r="C156" s="119"/>
      <c r="D156" s="120"/>
      <c r="E156" s="121"/>
      <c r="F156" s="122"/>
      <c r="G156" s="34"/>
      <c r="H156" s="34"/>
      <c r="I156" s="85"/>
      <c r="J156" s="18"/>
      <c r="K156"/>
      <c r="L156" s="18"/>
      <c r="M156" s="18"/>
      <c r="N156" s="18"/>
      <c r="O156" s="18"/>
      <c r="P156" s="19"/>
      <c r="Q156" s="19"/>
      <c r="R156" s="19"/>
      <c r="S156" s="19"/>
    </row>
    <row r="157" spans="1:19" x14ac:dyDescent="0.35">
      <c r="A157" s="134"/>
      <c r="B157" s="118"/>
      <c r="C157" s="119"/>
      <c r="D157" s="120"/>
      <c r="E157" s="121"/>
      <c r="F157" s="122"/>
      <c r="G157" s="34"/>
      <c r="H157" s="34"/>
      <c r="I157" s="85"/>
      <c r="J157" s="18"/>
      <c r="K157"/>
      <c r="L157" s="18"/>
      <c r="M157" s="18"/>
      <c r="N157" s="18"/>
      <c r="O157" s="18"/>
      <c r="P157" s="19"/>
      <c r="Q157" s="19"/>
      <c r="R157" s="19"/>
      <c r="S157" s="19"/>
    </row>
    <row r="158" spans="1:19" x14ac:dyDescent="0.35">
      <c r="A158" s="134"/>
      <c r="B158" s="118"/>
      <c r="C158" s="119"/>
      <c r="D158" s="120"/>
      <c r="E158" s="121"/>
      <c r="F158" s="122"/>
      <c r="G158" s="34"/>
      <c r="H158" s="34"/>
      <c r="I158" s="85"/>
      <c r="J158" s="18"/>
      <c r="K158"/>
      <c r="L158" s="18"/>
      <c r="M158" s="18"/>
      <c r="N158" s="18"/>
      <c r="O158" s="18"/>
      <c r="P158" s="19"/>
      <c r="Q158" s="19"/>
      <c r="R158" s="19"/>
      <c r="S158" s="19"/>
    </row>
    <row r="159" spans="1:19" x14ac:dyDescent="0.35">
      <c r="A159" s="134"/>
      <c r="B159" s="118"/>
      <c r="C159" s="119"/>
      <c r="D159" s="120"/>
      <c r="E159" s="121"/>
      <c r="F159" s="122"/>
      <c r="G159" s="34"/>
      <c r="H159" s="34"/>
      <c r="I159" s="85"/>
      <c r="J159" s="18"/>
      <c r="K159"/>
      <c r="L159" s="18"/>
      <c r="M159" s="18"/>
      <c r="N159" s="18"/>
      <c r="O159" s="18"/>
      <c r="P159" s="19"/>
      <c r="Q159" s="19"/>
      <c r="R159" s="19"/>
      <c r="S159" s="19"/>
    </row>
    <row r="160" spans="1:19" x14ac:dyDescent="0.35">
      <c r="A160" s="134"/>
      <c r="B160" s="118"/>
      <c r="C160" s="119"/>
      <c r="D160" s="120"/>
      <c r="E160" s="121"/>
      <c r="F160" s="122"/>
      <c r="G160" s="34"/>
      <c r="H160" s="34"/>
      <c r="I160" s="85"/>
      <c r="J160" s="18"/>
      <c r="K160"/>
      <c r="L160" s="18"/>
      <c r="M160" s="18"/>
      <c r="N160" s="18"/>
      <c r="O160" s="18"/>
      <c r="P160" s="19"/>
      <c r="Q160" s="19"/>
      <c r="R160" s="19"/>
      <c r="S160" s="19"/>
    </row>
    <row r="161" spans="1:19" x14ac:dyDescent="0.35">
      <c r="A161" s="134"/>
      <c r="B161" s="118"/>
      <c r="C161" s="119"/>
      <c r="D161" s="120"/>
      <c r="E161" s="121"/>
      <c r="F161" s="122"/>
      <c r="G161" s="34"/>
      <c r="H161" s="34"/>
      <c r="I161" s="85"/>
      <c r="J161" s="18"/>
      <c r="K161"/>
      <c r="L161" s="18"/>
      <c r="M161" s="18"/>
      <c r="N161" s="18"/>
      <c r="O161" s="18"/>
      <c r="P161" s="19"/>
      <c r="Q161" s="19"/>
      <c r="R161" s="19"/>
      <c r="S161" s="19"/>
    </row>
    <row r="162" spans="1:19" x14ac:dyDescent="0.35">
      <c r="A162" s="134"/>
      <c r="B162" s="118"/>
      <c r="C162" s="119"/>
      <c r="D162" s="120"/>
      <c r="E162" s="121"/>
      <c r="F162" s="122"/>
      <c r="G162" s="34"/>
      <c r="H162" s="34"/>
      <c r="I162" s="85"/>
      <c r="J162" s="18"/>
      <c r="K162"/>
      <c r="L162" s="18"/>
      <c r="M162" s="18"/>
      <c r="N162" s="18"/>
      <c r="O162" s="18"/>
      <c r="P162" s="19"/>
      <c r="Q162" s="19"/>
      <c r="R162" s="19"/>
      <c r="S162" s="19"/>
    </row>
    <row r="163" spans="1:19" x14ac:dyDescent="0.35">
      <c r="A163" s="134"/>
      <c r="B163" s="118"/>
      <c r="C163" s="119"/>
      <c r="D163" s="120"/>
      <c r="E163" s="121"/>
      <c r="F163" s="122"/>
      <c r="G163" s="34"/>
      <c r="H163" s="34"/>
      <c r="I163" s="85"/>
      <c r="J163" s="18"/>
      <c r="K163"/>
      <c r="L163" s="18"/>
      <c r="M163" s="18"/>
      <c r="N163" s="18"/>
      <c r="O163" s="18"/>
      <c r="P163" s="19"/>
      <c r="Q163" s="19"/>
      <c r="R163" s="19"/>
      <c r="S163" s="19"/>
    </row>
    <row r="164" spans="1:19" collapsed="1" x14ac:dyDescent="0.35">
      <c r="A164" s="134"/>
      <c r="B164" s="118"/>
      <c r="C164" s="119"/>
      <c r="D164" s="120"/>
      <c r="E164" s="121"/>
      <c r="F164" s="122"/>
      <c r="G164" s="34"/>
      <c r="H164" s="34"/>
      <c r="I164" s="85"/>
      <c r="J164" s="18"/>
      <c r="K164"/>
      <c r="L164" s="18"/>
      <c r="M164" s="18"/>
      <c r="N164" s="18"/>
      <c r="O164" s="18"/>
      <c r="P164" s="19"/>
      <c r="Q164" s="19"/>
      <c r="R164" s="19"/>
      <c r="S164" s="19"/>
    </row>
    <row r="165" spans="1:19" x14ac:dyDescent="0.35">
      <c r="A165" s="134"/>
      <c r="B165" s="118"/>
      <c r="C165" s="119"/>
      <c r="D165" s="120"/>
      <c r="E165" s="121"/>
      <c r="F165" s="122"/>
      <c r="G165" s="34"/>
      <c r="H165" s="34"/>
      <c r="I165" s="85"/>
      <c r="J165" s="18"/>
      <c r="K165"/>
      <c r="L165" s="18"/>
      <c r="M165" s="18"/>
      <c r="N165" s="18"/>
      <c r="O165" s="18"/>
      <c r="P165" s="19"/>
      <c r="Q165" s="19"/>
      <c r="R165" s="19"/>
      <c r="S165" s="19"/>
    </row>
    <row r="166" spans="1:19" x14ac:dyDescent="0.35">
      <c r="A166" s="134"/>
      <c r="B166" s="118"/>
      <c r="C166" s="119"/>
      <c r="D166" s="120"/>
      <c r="E166" s="121"/>
      <c r="F166" s="122"/>
      <c r="G166" s="34"/>
      <c r="H166" s="34"/>
      <c r="I166" s="85"/>
      <c r="J166" s="18"/>
      <c r="K166"/>
      <c r="L166" s="18"/>
      <c r="M166" s="18"/>
      <c r="N166" s="18"/>
      <c r="O166" s="18"/>
      <c r="P166" s="19"/>
      <c r="Q166" s="19"/>
      <c r="R166" s="19"/>
      <c r="S166" s="19"/>
    </row>
    <row r="167" spans="1:19" x14ac:dyDescent="0.35">
      <c r="A167" s="134"/>
      <c r="B167" s="118"/>
      <c r="C167" s="119"/>
      <c r="D167" s="120"/>
      <c r="E167" s="121"/>
      <c r="F167" s="122"/>
      <c r="G167" s="34"/>
      <c r="H167" s="34"/>
      <c r="I167" s="85"/>
      <c r="J167" s="18"/>
      <c r="K167"/>
      <c r="L167" s="18"/>
      <c r="M167" s="18"/>
      <c r="N167" s="18"/>
      <c r="O167" s="18"/>
      <c r="P167" s="19"/>
      <c r="Q167" s="19"/>
      <c r="R167" s="19"/>
      <c r="S167" s="19"/>
    </row>
    <row r="168" spans="1:19" x14ac:dyDescent="0.35">
      <c r="A168" s="134"/>
      <c r="B168" s="118"/>
      <c r="C168" s="119"/>
      <c r="D168" s="120"/>
      <c r="E168" s="121"/>
      <c r="F168" s="122"/>
      <c r="G168" s="34"/>
      <c r="H168" s="34"/>
      <c r="I168" s="85"/>
      <c r="J168" s="18"/>
      <c r="K168"/>
      <c r="L168" s="18"/>
      <c r="M168" s="18"/>
      <c r="N168" s="18"/>
      <c r="O168" s="18"/>
      <c r="P168" s="19"/>
      <c r="Q168" s="19"/>
      <c r="R168" s="19"/>
      <c r="S168" s="19"/>
    </row>
    <row r="169" spans="1:19" x14ac:dyDescent="0.35">
      <c r="A169" s="134"/>
      <c r="B169" s="118"/>
      <c r="C169" s="119"/>
      <c r="D169" s="120"/>
      <c r="E169" s="121"/>
      <c r="F169" s="122"/>
      <c r="G169" s="34"/>
      <c r="H169" s="34"/>
      <c r="I169" s="85"/>
      <c r="J169" s="18"/>
      <c r="K169"/>
      <c r="L169" s="18"/>
      <c r="M169" s="18"/>
      <c r="N169" s="18"/>
      <c r="O169" s="18"/>
      <c r="P169" s="19"/>
      <c r="Q169" s="19"/>
      <c r="R169" s="19"/>
      <c r="S169" s="19"/>
    </row>
    <row r="170" spans="1:19" x14ac:dyDescent="0.35">
      <c r="A170" s="134"/>
      <c r="B170" s="118"/>
      <c r="C170" s="119"/>
      <c r="D170" s="120"/>
      <c r="E170" s="121"/>
      <c r="F170" s="122"/>
      <c r="G170" s="34"/>
      <c r="H170" s="34"/>
      <c r="I170" s="85"/>
      <c r="J170" s="18"/>
      <c r="K170"/>
      <c r="L170" s="18"/>
      <c r="M170" s="18"/>
      <c r="N170" s="18"/>
      <c r="O170" s="18"/>
      <c r="P170" s="19"/>
      <c r="Q170" s="19"/>
      <c r="R170" s="19"/>
      <c r="S170" s="19"/>
    </row>
    <row r="171" spans="1:19" x14ac:dyDescent="0.35">
      <c r="A171" s="134"/>
      <c r="B171" s="118"/>
      <c r="C171" s="119"/>
      <c r="D171" s="120"/>
      <c r="E171" s="121"/>
      <c r="F171" s="122"/>
      <c r="G171" s="34"/>
      <c r="H171" s="34"/>
      <c r="I171" s="85"/>
      <c r="J171" s="18"/>
      <c r="K171"/>
      <c r="L171" s="18"/>
      <c r="M171" s="18"/>
      <c r="N171" s="18"/>
      <c r="O171" s="18"/>
      <c r="P171" s="19"/>
      <c r="Q171" s="19"/>
      <c r="R171" s="19"/>
      <c r="S171" s="19"/>
    </row>
    <row r="172" spans="1:19" x14ac:dyDescent="0.35">
      <c r="A172" s="134"/>
      <c r="B172" s="118"/>
      <c r="C172" s="119"/>
      <c r="D172" s="120"/>
      <c r="E172" s="121"/>
      <c r="F172" s="122"/>
      <c r="G172" s="34"/>
      <c r="H172" s="34"/>
      <c r="I172" s="85"/>
      <c r="J172" s="18"/>
      <c r="K172"/>
      <c r="L172" s="18"/>
      <c r="M172" s="18"/>
      <c r="N172" s="18"/>
      <c r="O172" s="18"/>
      <c r="P172" s="19"/>
      <c r="Q172" s="19"/>
      <c r="R172" s="19"/>
      <c r="S172" s="19"/>
    </row>
    <row r="173" spans="1:19" x14ac:dyDescent="0.35">
      <c r="A173" s="134"/>
      <c r="B173" s="118"/>
      <c r="C173" s="119"/>
      <c r="D173" s="120"/>
      <c r="E173" s="121"/>
      <c r="F173" s="122"/>
      <c r="G173" s="34"/>
      <c r="H173" s="34"/>
      <c r="I173" s="85"/>
      <c r="J173" s="18"/>
      <c r="K173"/>
      <c r="L173" s="18"/>
      <c r="M173" s="18"/>
      <c r="N173" s="18"/>
      <c r="O173" s="18"/>
      <c r="P173" s="19"/>
      <c r="Q173" s="19"/>
      <c r="R173" s="19"/>
      <c r="S173" s="19"/>
    </row>
    <row r="174" spans="1:19" x14ac:dyDescent="0.35">
      <c r="A174" s="134"/>
      <c r="B174" s="118"/>
      <c r="C174" s="119"/>
      <c r="D174" s="120"/>
      <c r="E174" s="121"/>
      <c r="F174" s="122"/>
      <c r="G174" s="34"/>
      <c r="H174" s="34"/>
      <c r="I174" s="85"/>
      <c r="J174" s="18"/>
      <c r="K174"/>
      <c r="L174" s="18"/>
      <c r="M174" s="18"/>
      <c r="N174" s="18"/>
      <c r="O174" s="18"/>
      <c r="P174" s="19"/>
      <c r="Q174" s="19"/>
      <c r="R174" s="19"/>
      <c r="S174" s="19"/>
    </row>
    <row r="175" spans="1:19" x14ac:dyDescent="0.35">
      <c r="A175" s="134"/>
      <c r="B175" s="118"/>
      <c r="C175" s="119"/>
      <c r="D175" s="120"/>
      <c r="E175" s="121"/>
      <c r="F175" s="122"/>
      <c r="G175" s="34"/>
      <c r="H175" s="34"/>
      <c r="I175" s="85"/>
      <c r="J175" s="18"/>
      <c r="K175"/>
      <c r="L175" s="18"/>
      <c r="M175" s="18"/>
      <c r="N175" s="18"/>
      <c r="O175" s="18"/>
      <c r="P175" s="19"/>
      <c r="Q175" s="19"/>
      <c r="R175" s="19"/>
      <c r="S175" s="19"/>
    </row>
    <row r="176" spans="1:19" x14ac:dyDescent="0.35">
      <c r="A176" s="134"/>
      <c r="B176" s="118"/>
      <c r="C176" s="119"/>
      <c r="D176" s="120"/>
      <c r="E176" s="121"/>
      <c r="F176" s="122"/>
      <c r="G176" s="34"/>
      <c r="H176" s="34"/>
      <c r="I176" s="85"/>
      <c r="J176" s="18"/>
      <c r="K176"/>
      <c r="L176" s="18"/>
      <c r="M176" s="18"/>
      <c r="N176" s="18"/>
      <c r="O176" s="18"/>
      <c r="P176" s="19"/>
      <c r="Q176" s="19"/>
      <c r="R176" s="19"/>
      <c r="S176" s="19"/>
    </row>
    <row r="177" spans="1:19" x14ac:dyDescent="0.35">
      <c r="A177" s="134"/>
      <c r="B177" s="118"/>
      <c r="C177" s="119"/>
      <c r="D177" s="120"/>
      <c r="E177" s="121"/>
      <c r="F177" s="122"/>
      <c r="G177" s="34"/>
      <c r="H177" s="34"/>
      <c r="I177" s="85"/>
      <c r="J177" s="18"/>
      <c r="K177"/>
      <c r="L177" s="18"/>
      <c r="M177" s="18"/>
      <c r="N177" s="18"/>
      <c r="O177" s="18"/>
      <c r="P177" s="19"/>
      <c r="Q177" s="19"/>
      <c r="R177" s="19"/>
      <c r="S177" s="19"/>
    </row>
    <row r="178" spans="1:19" x14ac:dyDescent="0.35">
      <c r="A178" s="134"/>
      <c r="B178" s="118"/>
      <c r="C178" s="119"/>
      <c r="D178" s="120"/>
      <c r="E178" s="121"/>
      <c r="F178" s="122"/>
      <c r="G178" s="34"/>
      <c r="H178" s="34"/>
      <c r="I178" s="85"/>
      <c r="J178" s="18"/>
      <c r="K178"/>
      <c r="L178" s="18"/>
      <c r="M178" s="18"/>
      <c r="N178" s="18"/>
      <c r="O178" s="18"/>
      <c r="P178" s="19"/>
      <c r="Q178" s="19"/>
      <c r="R178" s="19"/>
      <c r="S178" s="19"/>
    </row>
    <row r="179" spans="1:19" x14ac:dyDescent="0.35">
      <c r="A179" s="134"/>
      <c r="B179" s="118"/>
      <c r="C179" s="119"/>
      <c r="D179" s="120"/>
      <c r="E179" s="121"/>
      <c r="F179" s="122"/>
      <c r="G179" s="34"/>
      <c r="H179" s="34"/>
      <c r="I179" s="85"/>
      <c r="J179" s="18"/>
      <c r="K179"/>
      <c r="L179" s="18"/>
      <c r="M179" s="18"/>
      <c r="N179" s="18"/>
      <c r="O179" s="18"/>
      <c r="P179" s="19"/>
      <c r="Q179" s="19"/>
      <c r="R179" s="19"/>
      <c r="S179" s="19"/>
    </row>
    <row r="180" spans="1:19" x14ac:dyDescent="0.35">
      <c r="A180" s="134"/>
      <c r="B180" s="118"/>
      <c r="C180" s="119"/>
      <c r="D180" s="120"/>
      <c r="E180" s="121"/>
      <c r="F180" s="122"/>
      <c r="G180" s="34"/>
      <c r="H180" s="34"/>
      <c r="I180" s="85"/>
      <c r="J180" s="18"/>
      <c r="K180"/>
      <c r="L180" s="18"/>
      <c r="M180" s="18"/>
      <c r="N180" s="18"/>
      <c r="O180" s="18"/>
      <c r="P180" s="19"/>
      <c r="Q180" s="19"/>
      <c r="R180" s="19"/>
      <c r="S180" s="19"/>
    </row>
    <row r="181" spans="1:19" x14ac:dyDescent="0.35">
      <c r="A181" s="134"/>
      <c r="B181" s="118"/>
      <c r="C181" s="119"/>
      <c r="D181" s="120"/>
      <c r="E181" s="121"/>
      <c r="F181" s="122"/>
      <c r="G181" s="34"/>
      <c r="H181" s="34"/>
      <c r="I181" s="85"/>
      <c r="J181" s="18"/>
      <c r="K181"/>
      <c r="L181" s="18"/>
      <c r="M181" s="18"/>
      <c r="N181" s="18"/>
      <c r="O181" s="18"/>
      <c r="P181" s="19"/>
      <c r="Q181" s="19"/>
      <c r="R181" s="19"/>
      <c r="S181" s="19"/>
    </row>
    <row r="182" spans="1:19" x14ac:dyDescent="0.35">
      <c r="A182" s="134"/>
      <c r="B182" s="118"/>
      <c r="C182" s="119"/>
      <c r="D182" s="120"/>
      <c r="E182" s="121"/>
      <c r="F182" s="122"/>
      <c r="G182" s="34"/>
      <c r="H182" s="34"/>
      <c r="I182" s="85"/>
      <c r="J182" s="18"/>
      <c r="K182"/>
      <c r="L182" s="18"/>
      <c r="M182" s="18"/>
      <c r="N182" s="18"/>
      <c r="O182" s="18"/>
      <c r="P182" s="19"/>
      <c r="Q182" s="19"/>
      <c r="R182" s="19"/>
      <c r="S182" s="19"/>
    </row>
    <row r="183" spans="1:19" x14ac:dyDescent="0.35">
      <c r="A183" s="134"/>
      <c r="B183" s="118"/>
      <c r="C183" s="119"/>
      <c r="D183" s="120"/>
      <c r="E183" s="121"/>
      <c r="F183" s="122"/>
      <c r="G183" s="34"/>
      <c r="H183" s="34"/>
      <c r="I183" s="85"/>
      <c r="J183" s="18"/>
      <c r="K183"/>
      <c r="L183" s="18"/>
      <c r="M183" s="18"/>
      <c r="N183" s="18"/>
      <c r="O183" s="18"/>
      <c r="P183" s="19"/>
      <c r="Q183" s="19"/>
      <c r="R183" s="19"/>
      <c r="S183" s="19"/>
    </row>
    <row r="184" spans="1:19" x14ac:dyDescent="0.35">
      <c r="A184" s="134"/>
      <c r="B184" s="118"/>
      <c r="C184" s="119"/>
      <c r="D184" s="120"/>
      <c r="E184" s="121"/>
      <c r="F184" s="122"/>
      <c r="G184" s="34"/>
      <c r="H184" s="34"/>
      <c r="I184" s="85"/>
      <c r="J184" s="18"/>
      <c r="K184"/>
      <c r="L184" s="18"/>
      <c r="M184" s="18"/>
      <c r="N184" s="18"/>
      <c r="O184" s="18"/>
      <c r="P184" s="19"/>
      <c r="Q184" s="19"/>
      <c r="R184" s="19"/>
      <c r="S184" s="19"/>
    </row>
    <row r="185" spans="1:19" x14ac:dyDescent="0.35">
      <c r="A185" s="134"/>
      <c r="B185" s="118"/>
      <c r="C185" s="119"/>
      <c r="D185" s="120"/>
      <c r="E185" s="121"/>
      <c r="F185" s="122"/>
      <c r="G185" s="34"/>
      <c r="H185" s="34"/>
      <c r="I185" s="85"/>
      <c r="J185" s="18"/>
      <c r="K185"/>
      <c r="L185" s="18"/>
      <c r="M185" s="18"/>
      <c r="N185" s="18"/>
      <c r="O185" s="18"/>
      <c r="P185" s="19"/>
      <c r="Q185" s="19"/>
      <c r="R185" s="19"/>
      <c r="S185" s="19"/>
    </row>
    <row r="186" spans="1:19" x14ac:dyDescent="0.35">
      <c r="A186" s="134"/>
      <c r="B186" s="118"/>
      <c r="C186" s="119"/>
      <c r="D186" s="120"/>
      <c r="E186" s="121"/>
      <c r="F186" s="122"/>
      <c r="G186" s="34"/>
      <c r="H186" s="34"/>
      <c r="I186" s="85"/>
      <c r="J186" s="18"/>
      <c r="K186"/>
      <c r="L186" s="18"/>
      <c r="M186" s="18"/>
      <c r="N186" s="18"/>
      <c r="O186" s="18"/>
      <c r="P186" s="19"/>
      <c r="Q186" s="19"/>
      <c r="R186" s="19"/>
      <c r="S186" s="19"/>
    </row>
    <row r="187" spans="1:19" x14ac:dyDescent="0.35">
      <c r="A187" s="134"/>
      <c r="B187" s="118"/>
      <c r="C187" s="119"/>
      <c r="D187" s="120"/>
      <c r="E187" s="121"/>
      <c r="F187" s="122"/>
      <c r="G187" s="34"/>
      <c r="H187" s="34"/>
      <c r="I187" s="85"/>
      <c r="J187" s="18"/>
      <c r="K187"/>
      <c r="L187" s="18"/>
      <c r="M187" s="18"/>
      <c r="N187" s="18"/>
      <c r="O187" s="18"/>
      <c r="P187" s="19"/>
      <c r="Q187" s="19"/>
      <c r="R187" s="19"/>
      <c r="S187" s="19"/>
    </row>
    <row r="188" spans="1:19" x14ac:dyDescent="0.35">
      <c r="A188" s="134"/>
      <c r="B188" s="118"/>
      <c r="C188" s="119"/>
      <c r="D188" s="120"/>
      <c r="E188" s="121"/>
      <c r="F188" s="122"/>
      <c r="G188" s="34"/>
      <c r="H188" s="34"/>
      <c r="I188" s="85"/>
      <c r="J188" s="18"/>
      <c r="K188"/>
      <c r="L188" s="18"/>
      <c r="M188" s="18"/>
      <c r="N188" s="18"/>
      <c r="O188" s="18"/>
      <c r="P188" s="19"/>
      <c r="Q188" s="19"/>
      <c r="R188" s="19"/>
      <c r="S188" s="19"/>
    </row>
    <row r="189" spans="1:19" x14ac:dyDescent="0.35">
      <c r="A189" s="134"/>
      <c r="B189" s="118"/>
      <c r="C189" s="119"/>
      <c r="D189" s="120"/>
      <c r="E189" s="121"/>
      <c r="F189" s="122"/>
      <c r="G189" s="34"/>
      <c r="H189" s="34"/>
      <c r="I189" s="85"/>
      <c r="J189" s="18"/>
      <c r="K189"/>
      <c r="L189" s="18"/>
      <c r="M189" s="18"/>
      <c r="N189" s="18"/>
      <c r="O189" s="18"/>
      <c r="P189" s="19"/>
      <c r="Q189" s="19"/>
      <c r="R189" s="19"/>
      <c r="S189" s="19"/>
    </row>
    <row r="190" spans="1:19" collapsed="1" x14ac:dyDescent="0.35">
      <c r="A190" s="134"/>
      <c r="B190" s="118"/>
      <c r="C190" s="119"/>
      <c r="D190" s="120"/>
      <c r="E190" s="121"/>
      <c r="F190" s="122"/>
      <c r="G190" s="34"/>
      <c r="H190" s="34"/>
      <c r="I190" s="85"/>
      <c r="J190" s="18"/>
      <c r="K190"/>
      <c r="L190" s="18"/>
      <c r="M190" s="18"/>
      <c r="N190" s="18"/>
      <c r="O190" s="18"/>
      <c r="P190" s="19"/>
      <c r="Q190" s="19"/>
      <c r="R190" s="19"/>
      <c r="S190" s="19"/>
    </row>
    <row r="191" spans="1:19" x14ac:dyDescent="0.35">
      <c r="A191" s="134"/>
      <c r="B191" s="118"/>
      <c r="C191" s="119"/>
      <c r="D191" s="120"/>
      <c r="E191" s="121"/>
      <c r="F191" s="122"/>
      <c r="G191" s="34"/>
      <c r="H191" s="34"/>
      <c r="I191" s="85"/>
      <c r="J191" s="18"/>
      <c r="K191"/>
      <c r="L191" s="18"/>
      <c r="M191" s="18"/>
      <c r="N191" s="18"/>
      <c r="O191" s="18"/>
      <c r="P191" s="19"/>
      <c r="Q191" s="19"/>
      <c r="R191" s="19"/>
      <c r="S191" s="19"/>
    </row>
    <row r="192" spans="1:19" x14ac:dyDescent="0.35">
      <c r="A192" s="134"/>
      <c r="B192" s="118"/>
      <c r="C192" s="119"/>
      <c r="D192" s="120"/>
      <c r="E192" s="121"/>
      <c r="F192" s="122"/>
      <c r="G192" s="34"/>
      <c r="H192" s="34"/>
      <c r="I192" s="85"/>
      <c r="J192" s="18"/>
      <c r="K192"/>
      <c r="L192" s="18"/>
      <c r="M192" s="18"/>
      <c r="N192" s="18"/>
      <c r="O192" s="18"/>
      <c r="P192" s="19"/>
      <c r="Q192" s="19"/>
      <c r="R192" s="19"/>
      <c r="S192" s="19"/>
    </row>
    <row r="193" spans="1:19" x14ac:dyDescent="0.35">
      <c r="A193" s="134"/>
      <c r="B193" s="118"/>
      <c r="C193" s="119"/>
      <c r="D193" s="120"/>
      <c r="E193" s="121"/>
      <c r="F193" s="122"/>
      <c r="G193" s="34"/>
      <c r="H193" s="34"/>
      <c r="I193" s="85"/>
      <c r="J193" s="18"/>
      <c r="K193"/>
      <c r="L193" s="18"/>
      <c r="M193" s="18"/>
      <c r="N193" s="18"/>
      <c r="O193" s="18"/>
      <c r="P193" s="19"/>
      <c r="Q193" s="19"/>
      <c r="R193" s="19"/>
      <c r="S193" s="19"/>
    </row>
    <row r="194" spans="1:19" x14ac:dyDescent="0.35">
      <c r="A194" s="134"/>
      <c r="B194" s="118"/>
      <c r="C194" s="119"/>
      <c r="D194" s="120"/>
      <c r="E194" s="121"/>
      <c r="F194" s="122"/>
      <c r="G194" s="34"/>
      <c r="H194" s="34"/>
      <c r="I194" s="85"/>
      <c r="J194" s="18"/>
      <c r="K194"/>
      <c r="L194" s="18"/>
      <c r="M194" s="18"/>
      <c r="N194" s="18"/>
      <c r="O194" s="18"/>
      <c r="P194" s="19"/>
      <c r="Q194" s="19"/>
      <c r="R194" s="19"/>
      <c r="S194" s="19"/>
    </row>
    <row r="195" spans="1:19" x14ac:dyDescent="0.35">
      <c r="A195" s="134"/>
      <c r="B195" s="118"/>
      <c r="C195" s="119"/>
      <c r="D195" s="120"/>
      <c r="E195" s="121"/>
      <c r="F195" s="122"/>
      <c r="G195" s="34"/>
      <c r="H195" s="34"/>
      <c r="I195" s="85"/>
      <c r="J195" s="18"/>
      <c r="K195"/>
      <c r="L195" s="18"/>
      <c r="M195" s="18"/>
      <c r="N195" s="18"/>
      <c r="O195" s="18"/>
      <c r="P195" s="19"/>
      <c r="Q195" s="19"/>
      <c r="R195" s="19"/>
      <c r="S195" s="19"/>
    </row>
    <row r="196" spans="1:19" x14ac:dyDescent="0.35">
      <c r="A196" s="134"/>
      <c r="B196" s="118"/>
      <c r="C196" s="119"/>
      <c r="D196" s="120"/>
      <c r="E196" s="121"/>
      <c r="F196" s="122"/>
      <c r="G196" s="34"/>
      <c r="H196" s="34"/>
      <c r="I196" s="85"/>
      <c r="J196" s="18"/>
      <c r="K196"/>
      <c r="L196" s="18"/>
      <c r="M196" s="18"/>
      <c r="N196" s="18"/>
      <c r="O196" s="18"/>
      <c r="P196" s="19"/>
      <c r="Q196" s="19"/>
      <c r="R196" s="19"/>
      <c r="S196" s="19"/>
    </row>
    <row r="197" spans="1:19" x14ac:dyDescent="0.35">
      <c r="A197" s="134"/>
      <c r="B197" s="118"/>
      <c r="C197" s="119"/>
      <c r="D197" s="120"/>
      <c r="E197" s="121"/>
      <c r="F197" s="122"/>
      <c r="G197" s="34"/>
      <c r="H197" s="34"/>
      <c r="I197" s="85"/>
      <c r="J197" s="18"/>
      <c r="K197"/>
      <c r="L197" s="18"/>
      <c r="M197" s="18"/>
      <c r="N197" s="18"/>
      <c r="O197" s="18"/>
      <c r="P197" s="19"/>
      <c r="Q197" s="19"/>
      <c r="R197" s="19"/>
      <c r="S197" s="19"/>
    </row>
    <row r="198" spans="1:19" x14ac:dyDescent="0.35">
      <c r="A198" s="134"/>
      <c r="B198" s="118"/>
      <c r="C198" s="119"/>
      <c r="D198" s="120"/>
      <c r="E198" s="121"/>
      <c r="F198" s="122"/>
      <c r="G198" s="34"/>
      <c r="H198" s="34"/>
      <c r="I198" s="85"/>
      <c r="J198" s="18"/>
      <c r="K198"/>
      <c r="L198" s="18"/>
      <c r="M198" s="18"/>
      <c r="N198" s="18"/>
      <c r="O198" s="18"/>
      <c r="P198" s="19"/>
      <c r="Q198" s="19"/>
      <c r="R198" s="19"/>
      <c r="S198" s="19"/>
    </row>
    <row r="199" spans="1:19" x14ac:dyDescent="0.35">
      <c r="A199" s="134"/>
      <c r="B199" s="118"/>
      <c r="C199" s="119"/>
      <c r="D199" s="120"/>
      <c r="E199" s="121"/>
      <c r="F199" s="122"/>
      <c r="G199" s="34"/>
      <c r="H199" s="34"/>
      <c r="I199" s="85"/>
      <c r="J199" s="18"/>
      <c r="K199"/>
      <c r="L199" s="18"/>
      <c r="M199" s="18"/>
      <c r="N199" s="18"/>
      <c r="O199" s="18"/>
      <c r="P199" s="19"/>
      <c r="Q199" s="19"/>
      <c r="R199" s="19"/>
      <c r="S199" s="19"/>
    </row>
    <row r="200" spans="1:19" x14ac:dyDescent="0.35">
      <c r="A200" s="134"/>
      <c r="B200" s="118"/>
      <c r="C200" s="119"/>
      <c r="D200" s="120"/>
      <c r="E200" s="121"/>
      <c r="F200" s="122"/>
      <c r="G200" s="34"/>
      <c r="H200" s="34"/>
      <c r="I200" s="85"/>
      <c r="J200" s="18"/>
      <c r="K200"/>
      <c r="L200" s="18"/>
      <c r="M200" s="18"/>
      <c r="N200" s="18"/>
      <c r="O200" s="18"/>
      <c r="P200" s="19"/>
      <c r="Q200" s="19"/>
      <c r="R200" s="19"/>
      <c r="S200" s="19"/>
    </row>
    <row r="201" spans="1:19" x14ac:dyDescent="0.35">
      <c r="A201" s="134"/>
      <c r="B201" s="118"/>
      <c r="C201" s="119"/>
      <c r="D201" s="120"/>
      <c r="E201" s="121"/>
      <c r="F201" s="122"/>
      <c r="G201" s="34"/>
      <c r="H201" s="34"/>
      <c r="I201" s="85"/>
      <c r="J201" s="18"/>
      <c r="K201"/>
      <c r="L201" s="18"/>
      <c r="M201" s="18"/>
      <c r="N201" s="18"/>
      <c r="O201" s="18"/>
      <c r="P201" s="19"/>
      <c r="Q201" s="19"/>
      <c r="R201" s="19"/>
      <c r="S201" s="19"/>
    </row>
    <row r="202" spans="1:19" x14ac:dyDescent="0.35">
      <c r="A202" s="134"/>
      <c r="B202" s="118"/>
      <c r="C202" s="119"/>
      <c r="D202" s="120"/>
      <c r="E202" s="121"/>
      <c r="F202" s="122"/>
      <c r="G202" s="34"/>
      <c r="H202" s="34"/>
      <c r="I202" s="85"/>
      <c r="J202" s="18"/>
      <c r="K202"/>
      <c r="L202" s="18"/>
      <c r="M202" s="18"/>
      <c r="N202" s="18"/>
      <c r="O202" s="18"/>
      <c r="P202" s="19"/>
      <c r="Q202" s="19"/>
      <c r="R202" s="19"/>
      <c r="S202" s="19"/>
    </row>
    <row r="203" spans="1:19" x14ac:dyDescent="0.35">
      <c r="A203" s="134"/>
      <c r="B203" s="118"/>
      <c r="C203" s="119"/>
      <c r="D203" s="120"/>
      <c r="E203" s="121"/>
      <c r="F203" s="122"/>
      <c r="G203" s="34"/>
      <c r="H203" s="34"/>
      <c r="I203" s="85"/>
      <c r="J203" s="18"/>
      <c r="K203"/>
      <c r="L203" s="18"/>
      <c r="M203" s="18"/>
      <c r="N203" s="18"/>
      <c r="O203" s="18"/>
      <c r="P203" s="19"/>
      <c r="Q203" s="19"/>
      <c r="R203" s="19"/>
      <c r="S203" s="19"/>
    </row>
    <row r="204" spans="1:19" x14ac:dyDescent="0.35">
      <c r="A204" s="134"/>
      <c r="B204" s="118"/>
      <c r="C204" s="119"/>
      <c r="D204" s="120"/>
      <c r="E204" s="121"/>
      <c r="F204" s="122"/>
      <c r="G204" s="34"/>
      <c r="H204" s="34"/>
      <c r="I204" s="85"/>
      <c r="J204" s="18"/>
      <c r="K204"/>
      <c r="L204" s="18"/>
      <c r="M204" s="18"/>
      <c r="N204" s="18"/>
      <c r="O204" s="18"/>
      <c r="P204" s="19"/>
      <c r="Q204" s="19"/>
      <c r="R204" s="19"/>
      <c r="S204" s="19"/>
    </row>
    <row r="205" spans="1:19" x14ac:dyDescent="0.35">
      <c r="A205" s="134"/>
      <c r="B205" s="118"/>
      <c r="C205" s="119"/>
      <c r="D205" s="120"/>
      <c r="E205" s="121"/>
      <c r="F205" s="122"/>
      <c r="G205" s="34"/>
      <c r="H205" s="34"/>
      <c r="I205" s="85"/>
      <c r="J205" s="18"/>
      <c r="K205"/>
      <c r="L205" s="18"/>
      <c r="M205" s="18"/>
      <c r="N205" s="18"/>
      <c r="O205" s="18"/>
      <c r="P205" s="19"/>
      <c r="Q205" s="19"/>
      <c r="R205" s="19"/>
      <c r="S205" s="19"/>
    </row>
    <row r="206" spans="1:19" x14ac:dyDescent="0.35">
      <c r="A206" s="134"/>
      <c r="B206" s="118"/>
      <c r="C206" s="119"/>
      <c r="D206" s="120"/>
      <c r="E206" s="121"/>
      <c r="F206" s="122"/>
      <c r="G206" s="34"/>
      <c r="H206" s="34"/>
      <c r="I206" s="85"/>
      <c r="J206" s="18"/>
      <c r="K206"/>
      <c r="L206" s="18"/>
      <c r="M206" s="18"/>
      <c r="N206" s="18"/>
      <c r="O206" s="18"/>
      <c r="P206" s="19"/>
      <c r="Q206" s="19"/>
      <c r="R206" s="19"/>
      <c r="S206" s="19"/>
    </row>
    <row r="207" spans="1:19" x14ac:dyDescent="0.35">
      <c r="A207" s="134"/>
      <c r="B207" s="118"/>
      <c r="C207" s="119"/>
      <c r="D207" s="120"/>
      <c r="E207" s="121"/>
      <c r="F207" s="122"/>
      <c r="G207" s="34"/>
      <c r="H207" s="34"/>
      <c r="I207" s="85"/>
      <c r="J207" s="18"/>
      <c r="K207"/>
      <c r="L207" s="18"/>
      <c r="M207" s="18"/>
      <c r="N207" s="18"/>
      <c r="O207" s="18"/>
      <c r="P207" s="19"/>
      <c r="Q207" s="19"/>
      <c r="R207" s="19"/>
      <c r="S207" s="19"/>
    </row>
    <row r="208" spans="1:19" collapsed="1" x14ac:dyDescent="0.35">
      <c r="A208" s="134"/>
      <c r="B208" s="123"/>
      <c r="C208" s="124"/>
      <c r="D208" s="125"/>
      <c r="E208" s="126"/>
      <c r="F208" s="127"/>
      <c r="G208" s="86"/>
      <c r="H208" s="86"/>
      <c r="I208" s="87"/>
      <c r="J208" s="18"/>
      <c r="K208"/>
      <c r="L208" s="18"/>
      <c r="M208" s="18"/>
      <c r="N208" s="18"/>
      <c r="O208" s="18"/>
      <c r="P208" s="19"/>
      <c r="Q208" s="19"/>
      <c r="R208" s="19"/>
      <c r="S208" s="19"/>
    </row>
    <row r="209" spans="1:17" customFormat="1" ht="10.75" customHeight="1" thickBot="1" x14ac:dyDescent="0.35">
      <c r="A209" s="134"/>
      <c r="B209" s="144">
        <v>0</v>
      </c>
      <c r="C209" s="144"/>
      <c r="D209" s="144"/>
      <c r="E209" s="144"/>
      <c r="F209" s="144"/>
      <c r="G209" s="144"/>
      <c r="H209" s="144"/>
      <c r="I209" s="144"/>
    </row>
    <row r="210" spans="1:17" s="13" customFormat="1" ht="15" thickBot="1" x14ac:dyDescent="0.4">
      <c r="A210" s="134"/>
      <c r="B210" s="145" t="s">
        <v>20</v>
      </c>
      <c r="C210" s="146"/>
      <c r="D210" s="146"/>
      <c r="E210" s="146"/>
      <c r="F210" s="146"/>
      <c r="G210" s="146"/>
      <c r="H210" s="146"/>
      <c r="I210" s="147"/>
      <c r="J210" s="10"/>
      <c r="L210" s="10"/>
      <c r="M210" s="10"/>
      <c r="N210" s="10"/>
      <c r="O210" s="11"/>
      <c r="P210" s="12"/>
      <c r="Q210" s="12"/>
    </row>
    <row r="211" spans="1:17" s="25" customFormat="1" ht="29.5" thickBot="1" x14ac:dyDescent="0.4">
      <c r="A211" s="134"/>
      <c r="B211" s="155" t="s">
        <v>21</v>
      </c>
      <c r="C211" s="156"/>
      <c r="D211" s="98" t="s">
        <v>22</v>
      </c>
      <c r="E211" s="99" t="s">
        <v>23</v>
      </c>
      <c r="F211" s="92" t="s">
        <v>24</v>
      </c>
      <c r="G211" s="90" t="s">
        <v>25</v>
      </c>
      <c r="H211" s="100" t="s">
        <v>26</v>
      </c>
      <c r="I211" s="101" t="s">
        <v>27</v>
      </c>
      <c r="J211" s="22"/>
      <c r="L211" s="22"/>
      <c r="M211" s="22"/>
      <c r="N211" s="23"/>
      <c r="O211" s="24"/>
      <c r="P211" s="24"/>
    </row>
    <row r="212" spans="1:17" s="13" customFormat="1" x14ac:dyDescent="0.35">
      <c r="A212" s="134"/>
      <c r="B212" s="157"/>
      <c r="C212" s="158"/>
      <c r="D212" s="93" t="s">
        <v>28</v>
      </c>
      <c r="E212" s="48">
        <f>F212+(G212*0.5)</f>
        <v>0</v>
      </c>
      <c r="F212" s="64" cm="1">
        <f t="array" ref="F212">SUM(COUNTIFS($F9:$F$208,"DVOP",$G$9:$G$208,{"1"}))</f>
        <v>0</v>
      </c>
      <c r="G212" s="65" cm="1">
        <f t="array" ref="G212">SUM(COUNTIFS($F9:$F$208,"DVOP",$G$9:$G$208,{".5"}))</f>
        <v>0</v>
      </c>
      <c r="H212" s="128">
        <f>SUM(COUNTIFS($F9:$F$208,"DVOP",$H$9:$H$208,{"Yes"}))</f>
        <v>0</v>
      </c>
      <c r="I212" s="96">
        <f>SUM(COUNTIFS($F9:$F$208,"DVOP",$I$9:$I$208,{"Yes"}))</f>
        <v>0</v>
      </c>
      <c r="J212" s="26"/>
      <c r="L212" s="10"/>
      <c r="M212" s="10"/>
      <c r="N212" s="11"/>
      <c r="O212" s="12"/>
      <c r="P212" s="12"/>
    </row>
    <row r="213" spans="1:17" s="13" customFormat="1" x14ac:dyDescent="0.35">
      <c r="A213" s="134"/>
      <c r="B213" s="157"/>
      <c r="C213" s="158"/>
      <c r="D213" s="94" t="s">
        <v>29</v>
      </c>
      <c r="E213" s="49">
        <f>F213+(G213*0.5)</f>
        <v>0</v>
      </c>
      <c r="F213" s="66" cm="1">
        <f t="array" ref="F213">SUM(COUNTIFS($F9:$F$208,"LVER",$G$9:$G$208,{"1"}))</f>
        <v>0</v>
      </c>
      <c r="G213" s="67" cm="1">
        <f t="array" ref="G213">SUM(COUNTIFS($F9:$F$208,"LVER",$G$9:$G$208,{".5"}))</f>
        <v>0</v>
      </c>
      <c r="H213" s="129">
        <f>SUM(COUNTIFS($F9:$F$208,"LVER",$H$9:$H$208,{"Yes"}))</f>
        <v>0</v>
      </c>
      <c r="I213" s="97">
        <f>SUM(COUNTIFS($F9:$F$208,"LVER",$I$9:$I$208,{"Yes"}))</f>
        <v>0</v>
      </c>
      <c r="J213" s="10"/>
      <c r="L213" s="10"/>
      <c r="M213" s="10"/>
      <c r="N213" s="11"/>
      <c r="O213" s="12"/>
      <c r="P213" s="12"/>
    </row>
    <row r="214" spans="1:17" s="13" customFormat="1" x14ac:dyDescent="0.35">
      <c r="A214" s="134"/>
      <c r="B214" s="157"/>
      <c r="C214" s="158"/>
      <c r="D214" s="94" t="s">
        <v>30</v>
      </c>
      <c r="E214" s="49">
        <f>F214</f>
        <v>0</v>
      </c>
      <c r="F214" s="66" cm="1">
        <f t="array" ref="F214">SUM(COUNTIFS($F9:$F$208,"Consolidated",$G$9:$G$208,{"1"}))</f>
        <v>0</v>
      </c>
      <c r="G214" s="68">
        <v>0</v>
      </c>
      <c r="H214" s="129">
        <f>SUM(COUNTIFS($F9:$F$208,"Consolidated",$H$9:$H$208,{"Yes"}))</f>
        <v>0</v>
      </c>
      <c r="I214" s="97">
        <f>SUM(COUNTIFS($F9:$F$208,"Consolidated",$I$9:$I$208,{"Yes"}))</f>
        <v>0</v>
      </c>
      <c r="J214" s="10"/>
      <c r="L214" s="10"/>
      <c r="M214" s="10"/>
      <c r="N214" s="11"/>
      <c r="O214" s="12"/>
      <c r="P214" s="12"/>
    </row>
    <row r="215" spans="1:17" s="13" customFormat="1" ht="15" thickBot="1" x14ac:dyDescent="0.4">
      <c r="A215" s="134"/>
      <c r="B215" s="157"/>
      <c r="C215" s="158"/>
      <c r="D215" s="95" t="s">
        <v>31</v>
      </c>
      <c r="E215" s="50">
        <f t="shared" ref="E215:I215" si="0">SUM(E212:E214)</f>
        <v>0</v>
      </c>
      <c r="F215" s="69">
        <f t="shared" si="0"/>
        <v>0</v>
      </c>
      <c r="G215" s="70">
        <f t="shared" si="0"/>
        <v>0</v>
      </c>
      <c r="H215" s="130">
        <f t="shared" si="0"/>
        <v>0</v>
      </c>
      <c r="I215" s="131">
        <f t="shared" si="0"/>
        <v>0</v>
      </c>
      <c r="J215" s="10"/>
      <c r="L215" s="10"/>
      <c r="M215" s="10"/>
      <c r="N215" s="11"/>
      <c r="O215" s="12"/>
      <c r="P215" s="12"/>
    </row>
    <row r="216" spans="1:17" s="13" customFormat="1" ht="14.5" customHeight="1" x14ac:dyDescent="0.35">
      <c r="A216" s="134"/>
      <c r="B216" s="157"/>
      <c r="C216" s="158"/>
      <c r="D216" s="95" t="s">
        <v>32</v>
      </c>
      <c r="E216" s="50">
        <f>'Data Sheet'!J11</f>
        <v>0</v>
      </c>
      <c r="F216" s="28">
        <v>0</v>
      </c>
      <c r="G216" s="29">
        <v>0</v>
      </c>
      <c r="H216" s="29">
        <v>0</v>
      </c>
      <c r="I216" s="29">
        <v>0</v>
      </c>
      <c r="J216" s="10"/>
      <c r="L216" s="10"/>
      <c r="M216" s="10"/>
      <c r="N216" s="10"/>
      <c r="O216" s="11"/>
      <c r="P216" s="12"/>
      <c r="Q216" s="12"/>
    </row>
    <row r="217" spans="1:17" s="13" customFormat="1" ht="14.5" customHeight="1" x14ac:dyDescent="0.35">
      <c r="A217" s="134"/>
      <c r="B217" s="157"/>
      <c r="C217" s="158"/>
      <c r="D217" s="95" t="s">
        <v>33</v>
      </c>
      <c r="E217" s="109"/>
      <c r="F217" s="31">
        <v>0</v>
      </c>
      <c r="G217" s="32">
        <v>0</v>
      </c>
      <c r="H217" s="32">
        <v>0</v>
      </c>
      <c r="I217" s="32">
        <v>0</v>
      </c>
      <c r="J217" s="10"/>
      <c r="L217" s="10"/>
      <c r="M217" s="10"/>
      <c r="N217" s="10"/>
      <c r="O217" s="11"/>
      <c r="P217" s="12"/>
      <c r="Q217" s="12"/>
    </row>
    <row r="218" spans="1:17" s="13" customFormat="1" ht="15" thickBot="1" x14ac:dyDescent="0.4">
      <c r="A218" s="134"/>
      <c r="B218" s="159"/>
      <c r="C218" s="160"/>
      <c r="D218" s="102" t="s">
        <v>34</v>
      </c>
      <c r="E218" s="103">
        <f>IFERROR(E216/E217,0)</f>
        <v>0</v>
      </c>
      <c r="F218" s="104">
        <v>0</v>
      </c>
      <c r="G218" s="105">
        <v>0</v>
      </c>
      <c r="H218" s="105">
        <v>0</v>
      </c>
      <c r="I218" s="105">
        <v>0</v>
      </c>
      <c r="J218" s="10"/>
      <c r="L218" s="10"/>
      <c r="M218" s="10"/>
      <c r="N218" s="10"/>
      <c r="O218" s="11"/>
      <c r="P218" s="12"/>
      <c r="Q218" s="12"/>
    </row>
    <row r="219" spans="1:17" customFormat="1" x14ac:dyDescent="0.35">
      <c r="A219" s="134"/>
      <c r="B219" s="148">
        <v>0</v>
      </c>
      <c r="C219" s="148"/>
      <c r="D219" s="148"/>
      <c r="E219" s="148"/>
      <c r="F219" s="148"/>
      <c r="G219" s="148"/>
      <c r="H219" s="148"/>
      <c r="I219" s="106" t="s">
        <v>35</v>
      </c>
    </row>
    <row r="220" spans="1:17" customFormat="1" x14ac:dyDescent="0.3">
      <c r="A220" s="134"/>
      <c r="B220" s="149"/>
      <c r="C220" s="149"/>
      <c r="D220" s="149"/>
      <c r="E220" s="149"/>
      <c r="F220" s="149"/>
      <c r="G220" s="149"/>
      <c r="H220" s="149"/>
      <c r="I220" s="53" t="s">
        <v>36</v>
      </c>
    </row>
    <row r="221" spans="1:17" s="52" customFormat="1" x14ac:dyDescent="0.3">
      <c r="A221" s="134"/>
      <c r="B221" s="161" t="s">
        <v>37</v>
      </c>
      <c r="C221" s="162"/>
      <c r="D221" s="162"/>
      <c r="E221" s="162"/>
      <c r="F221" s="162"/>
      <c r="G221" s="162"/>
      <c r="H221" s="162"/>
      <c r="I221" s="163"/>
    </row>
    <row r="222" spans="1:17" s="52" customFormat="1" x14ac:dyDescent="0.3">
      <c r="A222" s="134"/>
      <c r="B222" s="164"/>
      <c r="C222" s="165"/>
      <c r="D222" s="165"/>
      <c r="E222" s="165"/>
      <c r="F222" s="165"/>
      <c r="G222" s="165"/>
      <c r="H222" s="165"/>
      <c r="I222" s="166"/>
    </row>
    <row r="223" spans="1:17" s="52" customFormat="1" x14ac:dyDescent="0.3">
      <c r="A223" s="134"/>
      <c r="B223" s="164"/>
      <c r="C223" s="165"/>
      <c r="D223" s="165"/>
      <c r="E223" s="165"/>
      <c r="F223" s="165"/>
      <c r="G223" s="165"/>
      <c r="H223" s="165"/>
      <c r="I223" s="166"/>
    </row>
    <row r="224" spans="1:17" s="52" customFormat="1" ht="35.15" customHeight="1" x14ac:dyDescent="0.3">
      <c r="A224" s="134"/>
      <c r="B224" s="167"/>
      <c r="C224" s="168"/>
      <c r="D224" s="168"/>
      <c r="E224" s="168"/>
      <c r="F224" s="168"/>
      <c r="G224" s="168"/>
      <c r="H224" s="168"/>
      <c r="I224" s="169"/>
    </row>
    <row r="225" spans="1:18" s="52" customFormat="1" ht="9" customHeight="1" x14ac:dyDescent="0.3">
      <c r="A225" s="134"/>
      <c r="B225" s="172">
        <v>0</v>
      </c>
      <c r="C225" s="172"/>
      <c r="D225" s="172"/>
      <c r="E225" s="172"/>
      <c r="F225" s="172"/>
      <c r="G225" s="172"/>
      <c r="H225" s="172"/>
      <c r="I225" s="172"/>
      <c r="J225" s="71"/>
    </row>
    <row r="226" spans="1:18" s="57" customFormat="1" x14ac:dyDescent="0.3">
      <c r="A226" s="134"/>
      <c r="B226" s="173" t="s">
        <v>38</v>
      </c>
      <c r="C226" s="173"/>
      <c r="D226" s="173"/>
      <c r="E226" s="173"/>
      <c r="F226" s="173"/>
      <c r="G226" s="173"/>
      <c r="H226" s="173"/>
      <c r="I226" s="173"/>
      <c r="J226"/>
      <c r="L226" s="54"/>
      <c r="M226" s="55"/>
      <c r="N226" s="55"/>
      <c r="O226" s="55"/>
      <c r="P226" s="56"/>
      <c r="Q226" s="51"/>
      <c r="R226" s="51"/>
    </row>
    <row r="227" spans="1:18" s="58" customFormat="1" x14ac:dyDescent="0.3">
      <c r="A227" s="134"/>
      <c r="B227" s="153" t="s">
        <v>39</v>
      </c>
      <c r="C227" s="153"/>
      <c r="D227" s="153"/>
      <c r="E227" s="153"/>
      <c r="F227" s="153"/>
      <c r="G227" s="153"/>
      <c r="H227" s="153"/>
      <c r="I227" s="153"/>
      <c r="J227"/>
    </row>
    <row r="228" spans="1:18" s="58" customFormat="1" x14ac:dyDescent="0.3">
      <c r="A228" s="134"/>
      <c r="B228" s="153" t="s">
        <v>40</v>
      </c>
      <c r="C228" s="153"/>
      <c r="D228" s="153"/>
      <c r="E228" s="153"/>
      <c r="F228" s="153"/>
      <c r="G228" s="153"/>
      <c r="H228" s="153"/>
      <c r="I228" s="153"/>
      <c r="J228"/>
    </row>
    <row r="229" spans="1:18" s="58" customFormat="1" ht="21" customHeight="1" x14ac:dyDescent="0.3">
      <c r="A229" s="134"/>
      <c r="B229" s="153" t="s">
        <v>41</v>
      </c>
      <c r="C229" s="153"/>
      <c r="D229" s="153"/>
      <c r="E229" s="153"/>
      <c r="F229" s="153"/>
      <c r="G229" s="153"/>
      <c r="H229" s="153"/>
      <c r="I229" s="153"/>
      <c r="J229"/>
    </row>
    <row r="230" spans="1:18" s="57" customFormat="1" x14ac:dyDescent="0.3">
      <c r="A230" s="134"/>
      <c r="B230" s="151" t="s">
        <v>7</v>
      </c>
      <c r="C230" s="151"/>
      <c r="D230" s="151"/>
      <c r="E230" s="151"/>
      <c r="F230" s="151"/>
      <c r="G230" s="151"/>
      <c r="H230" s="151"/>
      <c r="I230" s="151"/>
      <c r="J230"/>
      <c r="L230" s="54"/>
      <c r="M230" s="55"/>
      <c r="N230" s="55"/>
      <c r="O230" s="55"/>
      <c r="P230" s="56"/>
      <c r="Q230" s="51"/>
      <c r="R230" s="51"/>
    </row>
    <row r="231" spans="1:18" s="63" customFormat="1" ht="21" customHeight="1" x14ac:dyDescent="0.3">
      <c r="A231" s="134"/>
      <c r="B231" s="153" t="s">
        <v>42</v>
      </c>
      <c r="C231" s="153"/>
      <c r="D231" s="153"/>
      <c r="E231" s="153"/>
      <c r="F231" s="153"/>
      <c r="G231" s="153"/>
      <c r="H231" s="153"/>
      <c r="I231" s="153"/>
      <c r="J231"/>
      <c r="L231" s="59"/>
      <c r="M231" s="60"/>
      <c r="N231" s="60"/>
      <c r="O231" s="60"/>
      <c r="P231" s="61"/>
      <c r="Q231" s="62"/>
      <c r="R231" s="62"/>
    </row>
    <row r="232" spans="1:18" s="57" customFormat="1" x14ac:dyDescent="0.3">
      <c r="A232" s="134"/>
      <c r="B232" s="151" t="s">
        <v>11</v>
      </c>
      <c r="C232" s="151"/>
      <c r="D232" s="151"/>
      <c r="E232" s="151"/>
      <c r="F232" s="151"/>
      <c r="G232" s="151"/>
      <c r="H232" s="151"/>
      <c r="I232" s="151"/>
      <c r="J232"/>
      <c r="L232" s="54"/>
      <c r="M232" s="55"/>
      <c r="N232" s="55"/>
      <c r="O232" s="55"/>
      <c r="P232" s="56"/>
      <c r="Q232" s="51"/>
      <c r="R232" s="51"/>
    </row>
    <row r="233" spans="1:18" s="57" customFormat="1" x14ac:dyDescent="0.3">
      <c r="A233" s="134"/>
      <c r="B233" s="152" t="s">
        <v>116</v>
      </c>
      <c r="C233" s="153"/>
      <c r="D233" s="153"/>
      <c r="E233" s="153"/>
      <c r="F233" s="153"/>
      <c r="G233" s="153"/>
      <c r="H233" s="153"/>
      <c r="I233" s="153"/>
      <c r="J233"/>
      <c r="L233" s="54"/>
      <c r="M233" s="55"/>
      <c r="N233" s="55"/>
      <c r="O233" s="55"/>
      <c r="P233" s="56"/>
      <c r="Q233" s="51"/>
      <c r="R233" s="51"/>
    </row>
    <row r="234" spans="1:18" s="57" customFormat="1" x14ac:dyDescent="0.3">
      <c r="A234" s="134"/>
      <c r="B234" s="153"/>
      <c r="C234" s="153"/>
      <c r="D234" s="153"/>
      <c r="E234" s="153"/>
      <c r="F234" s="153"/>
      <c r="G234" s="153"/>
      <c r="H234" s="153"/>
      <c r="I234" s="153"/>
      <c r="J234"/>
      <c r="L234" s="54"/>
      <c r="M234" s="55"/>
      <c r="N234" s="55"/>
      <c r="O234" s="55"/>
      <c r="P234" s="56"/>
      <c r="Q234" s="51"/>
      <c r="R234" s="51"/>
    </row>
    <row r="235" spans="1:18" s="57" customFormat="1" x14ac:dyDescent="0.3">
      <c r="A235" s="134"/>
      <c r="B235" s="153"/>
      <c r="C235" s="153"/>
      <c r="D235" s="153"/>
      <c r="E235" s="153"/>
      <c r="F235" s="153"/>
      <c r="G235" s="153"/>
      <c r="H235" s="153"/>
      <c r="I235" s="153"/>
      <c r="J235"/>
      <c r="L235" s="54"/>
      <c r="M235" s="55"/>
      <c r="N235" s="55"/>
      <c r="O235" s="55"/>
      <c r="P235" s="56"/>
      <c r="Q235" s="51"/>
      <c r="R235" s="51"/>
    </row>
    <row r="236" spans="1:18" s="57" customFormat="1" x14ac:dyDescent="0.3">
      <c r="A236" s="134"/>
      <c r="B236" s="153"/>
      <c r="C236" s="153"/>
      <c r="D236" s="153"/>
      <c r="E236" s="153"/>
      <c r="F236" s="153"/>
      <c r="G236" s="153"/>
      <c r="H236" s="153"/>
      <c r="I236" s="153"/>
      <c r="J236"/>
      <c r="L236" s="54"/>
      <c r="M236" s="55"/>
      <c r="N236" s="55"/>
      <c r="O236" s="55"/>
      <c r="P236" s="56"/>
      <c r="Q236" s="51"/>
      <c r="R236" s="51"/>
    </row>
    <row r="237" spans="1:18" s="57" customFormat="1" x14ac:dyDescent="0.3">
      <c r="A237" s="134"/>
      <c r="B237" s="153"/>
      <c r="C237" s="153"/>
      <c r="D237" s="153"/>
      <c r="E237" s="153"/>
      <c r="F237" s="153"/>
      <c r="G237" s="153"/>
      <c r="H237" s="153"/>
      <c r="I237" s="153"/>
      <c r="J237"/>
      <c r="L237" s="54"/>
      <c r="M237" s="55"/>
      <c r="N237" s="55"/>
      <c r="O237" s="55"/>
      <c r="P237" s="56"/>
      <c r="Q237" s="51"/>
      <c r="R237" s="51"/>
    </row>
    <row r="238" spans="1:18" s="57" customFormat="1" x14ac:dyDescent="0.3">
      <c r="A238" s="134"/>
      <c r="B238" s="153"/>
      <c r="C238" s="153"/>
      <c r="D238" s="153"/>
      <c r="E238" s="153"/>
      <c r="F238" s="153"/>
      <c r="G238" s="153"/>
      <c r="H238" s="153"/>
      <c r="I238" s="153"/>
      <c r="J238"/>
      <c r="L238" s="54"/>
      <c r="M238" s="55"/>
      <c r="N238" s="55"/>
      <c r="O238" s="55"/>
      <c r="P238" s="56"/>
      <c r="Q238" s="51"/>
      <c r="R238" s="51"/>
    </row>
    <row r="239" spans="1:18" s="57" customFormat="1" ht="8.5" customHeight="1" x14ac:dyDescent="0.3">
      <c r="A239" s="134"/>
      <c r="B239" s="153"/>
      <c r="C239" s="153"/>
      <c r="D239" s="153"/>
      <c r="E239" s="153"/>
      <c r="F239" s="153"/>
      <c r="G239" s="153"/>
      <c r="H239" s="153"/>
      <c r="I239" s="153"/>
      <c r="J239"/>
      <c r="L239" s="54"/>
      <c r="M239" s="55"/>
      <c r="N239" s="55"/>
      <c r="O239" s="55"/>
      <c r="P239" s="56"/>
      <c r="Q239" s="51"/>
      <c r="R239" s="51"/>
    </row>
    <row r="240" spans="1:18" s="57" customFormat="1" ht="9.65" customHeight="1" x14ac:dyDescent="0.3">
      <c r="A240" s="134"/>
      <c r="B240" s="153"/>
      <c r="C240" s="153"/>
      <c r="D240" s="153"/>
      <c r="E240" s="153"/>
      <c r="F240" s="153"/>
      <c r="G240" s="153"/>
      <c r="H240" s="153"/>
      <c r="I240" s="153"/>
      <c r="J240"/>
      <c r="L240" s="54"/>
      <c r="M240" s="55"/>
      <c r="N240" s="55"/>
      <c r="O240" s="55"/>
      <c r="P240" s="56"/>
      <c r="Q240" s="51"/>
      <c r="R240" s="51"/>
    </row>
    <row r="241" spans="1:18" s="57" customFormat="1" x14ac:dyDescent="0.3">
      <c r="A241" s="134"/>
      <c r="B241" s="151" t="s">
        <v>20</v>
      </c>
      <c r="C241" s="151"/>
      <c r="D241" s="151"/>
      <c r="E241" s="151"/>
      <c r="F241" s="151"/>
      <c r="G241" s="151"/>
      <c r="H241" s="151"/>
      <c r="I241" s="151"/>
      <c r="J241"/>
      <c r="L241" s="54"/>
      <c r="M241" s="55"/>
      <c r="N241" s="55"/>
      <c r="O241" s="55"/>
      <c r="P241" s="56"/>
      <c r="Q241" s="51"/>
      <c r="R241" s="51"/>
    </row>
    <row r="242" spans="1:18" s="57" customFormat="1" x14ac:dyDescent="0.3">
      <c r="A242" s="134"/>
      <c r="B242" s="154" t="s">
        <v>43</v>
      </c>
      <c r="C242" s="154"/>
      <c r="D242" s="154"/>
      <c r="E242" s="154"/>
      <c r="F242" s="154"/>
      <c r="G242" s="154"/>
      <c r="H242" s="154"/>
      <c r="I242" s="154"/>
      <c r="J242"/>
      <c r="L242" s="54"/>
      <c r="M242" s="55"/>
      <c r="N242" s="55"/>
      <c r="O242" s="55"/>
      <c r="P242" s="56"/>
      <c r="Q242" s="51"/>
      <c r="R242" s="51"/>
    </row>
    <row r="243" spans="1:18" s="57" customFormat="1" x14ac:dyDescent="0.3">
      <c r="A243" s="134"/>
      <c r="B243" s="170" t="s">
        <v>44</v>
      </c>
      <c r="C243" s="170"/>
      <c r="D243" s="170"/>
      <c r="E243" s="170"/>
      <c r="F243" s="170"/>
      <c r="G243" s="170"/>
      <c r="H243" s="170"/>
      <c r="I243" s="170"/>
      <c r="J243"/>
      <c r="L243" s="54"/>
      <c r="M243" s="55"/>
      <c r="N243" s="55"/>
      <c r="O243" s="55"/>
      <c r="P243" s="56"/>
      <c r="Q243" s="51"/>
      <c r="R243" s="51"/>
    </row>
    <row r="244" spans="1:18" s="57" customFormat="1" x14ac:dyDescent="0.3">
      <c r="A244" s="134"/>
      <c r="B244" s="170"/>
      <c r="C244" s="170"/>
      <c r="D244" s="170"/>
      <c r="E244" s="170"/>
      <c r="F244" s="170"/>
      <c r="G244" s="170"/>
      <c r="H244" s="170"/>
      <c r="I244" s="170"/>
      <c r="J244"/>
      <c r="L244" s="54"/>
      <c r="M244" s="55"/>
      <c r="N244" s="55"/>
      <c r="O244" s="55"/>
      <c r="P244" s="56"/>
      <c r="Q244" s="51"/>
      <c r="R244" s="51"/>
    </row>
    <row r="245" spans="1:18" s="57" customFormat="1" ht="30.65" customHeight="1" x14ac:dyDescent="0.3">
      <c r="A245" s="134"/>
      <c r="B245" s="171" t="s">
        <v>45</v>
      </c>
      <c r="C245" s="171"/>
      <c r="D245" s="171"/>
      <c r="E245" s="171"/>
      <c r="F245" s="171"/>
      <c r="G245" s="171"/>
      <c r="H245" s="171"/>
      <c r="I245" s="171"/>
      <c r="J245"/>
      <c r="L245" s="54"/>
      <c r="M245" s="55"/>
      <c r="N245" s="55"/>
      <c r="O245" s="55"/>
      <c r="P245" s="56"/>
      <c r="Q245" s="51"/>
      <c r="R245" s="51"/>
    </row>
    <row r="246" spans="1:18" s="13" customFormat="1" x14ac:dyDescent="0.35">
      <c r="A246" s="134"/>
      <c r="B246" s="150" t="s">
        <v>46</v>
      </c>
      <c r="C246" s="150"/>
      <c r="D246" s="150"/>
      <c r="E246" s="150"/>
      <c r="F246" s="150"/>
      <c r="G246" s="150"/>
      <c r="H246" s="150"/>
      <c r="I246" s="150"/>
      <c r="J246"/>
      <c r="L246" s="9"/>
      <c r="M246" s="10"/>
      <c r="N246" s="10"/>
      <c r="O246" s="10"/>
      <c r="P246" s="11"/>
      <c r="Q246" s="12"/>
      <c r="R246" s="12"/>
    </row>
    <row r="247" spans="1:18" s="13" customFormat="1" ht="30" customHeight="1" x14ac:dyDescent="0.35">
      <c r="A247" s="134"/>
      <c r="B247" s="152" t="s">
        <v>117</v>
      </c>
      <c r="C247" s="152"/>
      <c r="D247" s="152"/>
      <c r="E247" s="152"/>
      <c r="F247" s="152"/>
      <c r="G247" s="152"/>
      <c r="H247" s="152"/>
      <c r="I247" s="152"/>
      <c r="J247"/>
      <c r="L247" s="9"/>
      <c r="M247" s="10"/>
      <c r="N247" s="10"/>
      <c r="O247" s="10"/>
      <c r="P247" s="11"/>
      <c r="Q247" s="12"/>
      <c r="R247" s="12"/>
    </row>
    <row r="248" spans="1:18" x14ac:dyDescent="0.35">
      <c r="A248" s="112" t="s">
        <v>47</v>
      </c>
      <c r="B248" s="112"/>
      <c r="J248"/>
      <c r="K248"/>
      <c r="L248" s="20"/>
    </row>
    <row r="249" spans="1:18" x14ac:dyDescent="0.35">
      <c r="J249"/>
      <c r="K249"/>
      <c r="L249" s="20"/>
    </row>
    <row r="250" spans="1:18" x14ac:dyDescent="0.35">
      <c r="J250"/>
      <c r="K250"/>
      <c r="L250" s="20"/>
    </row>
    <row r="251" spans="1:18" x14ac:dyDescent="0.35">
      <c r="J251"/>
      <c r="K251"/>
      <c r="L251" s="20"/>
    </row>
    <row r="252" spans="1:18" x14ac:dyDescent="0.35">
      <c r="K252"/>
    </row>
    <row r="253" spans="1:18" x14ac:dyDescent="0.35">
      <c r="K253"/>
    </row>
  </sheetData>
  <sheetProtection deleteRows="0" selectLockedCells="1" sort="0" autoFilter="0"/>
  <mergeCells count="32">
    <mergeCell ref="B225:I225"/>
    <mergeCell ref="B230:I230"/>
    <mergeCell ref="B226:I226"/>
    <mergeCell ref="B227:I227"/>
    <mergeCell ref="B228:I228"/>
    <mergeCell ref="B229:I229"/>
    <mergeCell ref="B7:I7"/>
    <mergeCell ref="B209:I209"/>
    <mergeCell ref="B210:I210"/>
    <mergeCell ref="B219:H220"/>
    <mergeCell ref="A7:A247"/>
    <mergeCell ref="B246:I246"/>
    <mergeCell ref="B241:I241"/>
    <mergeCell ref="B233:I240"/>
    <mergeCell ref="B242:I242"/>
    <mergeCell ref="B211:C218"/>
    <mergeCell ref="B221:I224"/>
    <mergeCell ref="B243:I244"/>
    <mergeCell ref="B245:I245"/>
    <mergeCell ref="B247:I247"/>
    <mergeCell ref="B232:I232"/>
    <mergeCell ref="B231:I231"/>
    <mergeCell ref="B6:I6"/>
    <mergeCell ref="A1:I1"/>
    <mergeCell ref="A2:A5"/>
    <mergeCell ref="E5:F5"/>
    <mergeCell ref="G5:H5"/>
    <mergeCell ref="G2:I2"/>
    <mergeCell ref="G3:I3"/>
    <mergeCell ref="B4:I4"/>
    <mergeCell ref="C2:F2"/>
    <mergeCell ref="C3:F3"/>
  </mergeCells>
  <conditionalFormatting sqref="G9:I208">
    <cfRule type="containsBlanks" dxfId="34" priority="178">
      <formula>LEN(TRIM(G9))=0</formula>
    </cfRule>
  </conditionalFormatting>
  <conditionalFormatting sqref="B9:E9 B10:C208 E10:E208">
    <cfRule type="containsBlanks" dxfId="33" priority="4">
      <formula>LEN(TRIM(B9))=0</formula>
    </cfRule>
  </conditionalFormatting>
  <conditionalFormatting sqref="F9:F208">
    <cfRule type="containsBlanks" dxfId="32" priority="175">
      <formula>LEN(TRIM(F9))=0</formula>
    </cfRule>
  </conditionalFormatting>
  <conditionalFormatting sqref="D10:D208">
    <cfRule type="containsBlanks" dxfId="31" priority="174">
      <formula>LEN(TRIM(D10))=0</formula>
    </cfRule>
  </conditionalFormatting>
  <conditionalFormatting sqref="F217:I217">
    <cfRule type="expression" dxfId="30" priority="33">
      <formula>$E$217&lt;&gt;$E$215</formula>
    </cfRule>
  </conditionalFormatting>
  <conditionalFormatting sqref="F217">
    <cfRule type="expression" dxfId="29" priority="30">
      <formula>$E217=""</formula>
    </cfRule>
  </conditionalFormatting>
  <conditionalFormatting sqref="I9:I208">
    <cfRule type="expression" dxfId="28" priority="170">
      <formula>H9="Yes"</formula>
    </cfRule>
  </conditionalFormatting>
  <conditionalFormatting sqref="G5">
    <cfRule type="containsBlanks" dxfId="27" priority="1">
      <formula>LEN(TRIM(G5))=0</formula>
    </cfRule>
  </conditionalFormatting>
  <dataValidations xWindow="861" yWindow="637" count="9">
    <dataValidation type="date" allowBlank="1" showInputMessage="1" showErrorMessage="1" error="Please enter correct date format" promptTitle="MM/DD/YYYY" prompt="Enter the date in the format above, including forward slashes._x000a_&quot;#####&quot; indicates the date was entered in the wrong format." sqref="I5" xr:uid="{00000000-0002-0000-0000-000000000000}">
      <formula1>1</formula1>
      <formula2>54789</formula2>
    </dataValidation>
    <dataValidation type="list" allowBlank="1" showInputMessage="1" showErrorMessage="1" errorTitle="Select from Dropdown" error="Either select from the dropdown menu, if the assigned staff is a veteran, leave the cell blank." promptTitle="Non-Veteran Staff" prompt="If this position is filled by a non-veteran, select Yes from the dropdown. Otherwise, leave blank (preferred) or select No." sqref="I9:I208" xr:uid="{00000000-0002-0000-0000-000001000000}">
      <formula1>Yes_No</formula1>
    </dataValidation>
    <dataValidation type="list" allowBlank="1" showInputMessage="1" showErrorMessage="1" sqref="F9:F208" xr:uid="{00000000-0002-0000-0000-000002000000}">
      <formula1>Position</formula1>
    </dataValidation>
    <dataValidation type="list" allowBlank="1" showInputMessage="1" showErrorMessage="1" promptTitle="Full or Half Time" prompt="Select either &quot;1&quot; or &quot;.5&quot; to indicate the position is assigned full- or half-time. If the position type is Consolidated, you will only have &quot;1&quot; as an option." sqref="G9:G208" xr:uid="{00000000-0002-0000-0000-000003000000}">
      <formula1>INDIRECT(F9)</formula1>
    </dataValidation>
    <dataValidation type="date" operator="greaterThan" allowBlank="1" showInputMessage="1" errorTitle="Invalid Date" error="This individual has not received NVTI Training within 18 months of assignment to current position." promptTitle="NVTI Training Date" prompt="Enter the date this individual completed all required training for the assigned position type." sqref="E9:E208" xr:uid="{00000000-0002-0000-0000-000004000000}">
      <formula1>27834</formula1>
    </dataValidation>
    <dataValidation type="date" operator="greaterThan" allowBlank="1" showInputMessage="1" promptTitle="Assignment Date" prompt="Enter the date this person was most recently assigned to the position. " sqref="D9:D208" xr:uid="{00000000-0002-0000-0000-000005000000}">
      <formula1>27834</formula1>
    </dataValidation>
    <dataValidation type="list" allowBlank="1" showInputMessage="1" showErrorMessage="1" errorTitle="Select from Dropdown" error="Select Yes or No from the dropdown menu." promptTitle="Vacant Positions" prompt="If the position is vacant, select Yes. Otherwise, leave it blank (preferred) or select No." sqref="H9:H208" xr:uid="{00000000-0002-0000-0000-000006000000}">
      <formula1>Yes_No</formula1>
    </dataValidation>
    <dataValidation allowBlank="1" showInputMessage="1" showErrorMessage="1" promptTitle="Office Information" prompt="Alt + Enter to go to the next line. Example:_x000a_ #123 Maintown AJC_x000a_ 123 Main St_x000a_ Maintown, ST 12345" sqref="B9:B208" xr:uid="{00000000-0002-0000-0000-000007000000}"/>
    <dataValidation type="decimal" operator="greaterThan" allowBlank="1" showInputMessage="1" showErrorMessage="1" sqref="E217" xr:uid="{00000000-0002-0000-0000-000008000000}">
      <formula1>1</formula1>
    </dataValidation>
  </dataValidations>
  <printOptions horizontalCentered="1"/>
  <pageMargins left="0.7" right="0.7" top="0.75" bottom="0.75" header="0.3" footer="0.3"/>
  <pageSetup scale="74" fitToHeight="5" orientation="landscape" r:id="rId1"/>
  <tableParts count="2">
    <tablePart r:id="rId2"/>
    <tablePart r:id="rId3"/>
  </tableParts>
  <extLst>
    <ext xmlns:x14="http://schemas.microsoft.com/office/spreadsheetml/2009/9/main" uri="{78C0D931-6437-407d-A8EE-F0AAD7539E65}">
      <x14:conditionalFormattings>
        <x14:conditionalFormatting xmlns:xm="http://schemas.microsoft.com/office/excel/2006/main">
          <x14:cfRule type="expression" priority="172" id="{4146F638-8779-4BB6-9909-BD54A7A21A30}">
            <xm:f>E9&gt;'Data Sheet'!T9</xm:f>
            <x14:dxf>
              <font>
                <color rgb="FFC00000"/>
              </font>
              <numFmt numFmtId="167" formatCode="mm/dd/yyyy&quot;*&quot;"/>
              <fill>
                <patternFill patternType="solid">
                  <fgColor rgb="FFFF2F2F"/>
                  <bgColor theme="5" tint="0.79998168889431442"/>
                </patternFill>
              </fill>
            </x14:dxf>
          </x14:cfRule>
          <xm:sqref>E9:E208</xm:sqref>
        </x14:conditionalFormatting>
        <x14:conditionalFormatting xmlns:xm="http://schemas.microsoft.com/office/excel/2006/main">
          <x14:cfRule type="expression" priority="179" id="{D0D9C563-6572-480C-8705-1C56736BB018}">
            <xm:f>AND('Data Sheet'!T9&lt;'Data Sheet'!$K$16, E9=0)</xm:f>
            <x14:dxf>
              <font>
                <b val="0"/>
                <i val="0"/>
                <color rgb="FFC00000"/>
              </font>
              <numFmt numFmtId="167" formatCode="mm/dd/yyyy&quot;*&quot;"/>
              <fill>
                <patternFill>
                  <bgColor theme="5" tint="0.79998168889431442"/>
                </patternFill>
              </fill>
            </x14:dxf>
          </x14:cfRule>
          <xm:sqref>E9:E208</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T248"/>
  <sheetViews>
    <sheetView workbookViewId="0">
      <selection activeCell="M4" sqref="M4"/>
    </sheetView>
  </sheetViews>
  <sheetFormatPr defaultColWidth="8.81640625" defaultRowHeight="14.5" x14ac:dyDescent="0.35"/>
  <cols>
    <col min="1" max="10" width="8.81640625" style="3"/>
    <col min="11" max="11" width="31" style="3" bestFit="1" customWidth="1"/>
    <col min="12" max="12" width="6.81640625" style="3" customWidth="1"/>
    <col min="13" max="13" width="14.54296875" style="3" customWidth="1"/>
    <col min="14" max="14" width="6.54296875" style="3" customWidth="1"/>
    <col min="15" max="18" width="8.81640625" style="3"/>
    <col min="20" max="20" width="27.453125" style="79" bestFit="1" customWidth="1"/>
    <col min="21" max="16384" width="8.81640625" style="3"/>
  </cols>
  <sheetData>
    <row r="1" spans="1:20" x14ac:dyDescent="0.35">
      <c r="S1" s="3"/>
      <c r="T1" s="72"/>
    </row>
    <row r="2" spans="1:20" ht="15" thickBot="1" x14ac:dyDescent="0.4">
      <c r="A2" s="1" t="s">
        <v>48</v>
      </c>
      <c r="B2" s="1" t="s">
        <v>49</v>
      </c>
      <c r="C2" s="1" t="s">
        <v>50</v>
      </c>
      <c r="K2" s="3" t="s">
        <v>51</v>
      </c>
      <c r="M2" s="3" t="s">
        <v>52</v>
      </c>
      <c r="O2" s="3" t="s">
        <v>53</v>
      </c>
      <c r="Q2" s="3" t="s">
        <v>54</v>
      </c>
      <c r="S2" s="3"/>
      <c r="T2" s="72"/>
    </row>
    <row r="3" spans="1:20" x14ac:dyDescent="0.35">
      <c r="A3" s="2">
        <v>1</v>
      </c>
      <c r="B3" s="1" t="s">
        <v>55</v>
      </c>
      <c r="C3" s="1" t="s">
        <v>55</v>
      </c>
      <c r="F3" s="35"/>
      <c r="G3" s="41">
        <f>'VETS-501'!C5</f>
        <v>0</v>
      </c>
      <c r="H3" s="37"/>
      <c r="K3" s="3" t="s">
        <v>52</v>
      </c>
      <c r="M3" s="3">
        <v>1</v>
      </c>
      <c r="O3" s="3">
        <v>0.5</v>
      </c>
      <c r="Q3" s="3">
        <v>1</v>
      </c>
      <c r="S3" s="3"/>
      <c r="T3" s="72"/>
    </row>
    <row r="4" spans="1:20" x14ac:dyDescent="0.35">
      <c r="A4" s="2">
        <v>2</v>
      </c>
      <c r="B4" s="1" t="s">
        <v>56</v>
      </c>
      <c r="C4" s="1" t="s">
        <v>56</v>
      </c>
      <c r="F4" s="42"/>
      <c r="G4" s="43"/>
      <c r="H4" s="44"/>
      <c r="K4" s="3" t="s">
        <v>53</v>
      </c>
      <c r="M4" s="3">
        <v>0.5</v>
      </c>
      <c r="O4" s="3">
        <v>1</v>
      </c>
      <c r="S4" s="3"/>
      <c r="T4" s="72"/>
    </row>
    <row r="5" spans="1:20" x14ac:dyDescent="0.25">
      <c r="A5" s="1">
        <v>4</v>
      </c>
      <c r="B5" s="1" t="s">
        <v>57</v>
      </c>
      <c r="C5" s="1" t="s">
        <v>57</v>
      </c>
      <c r="F5" s="42" t="e">
        <f>VALUE(G5)</f>
        <v>#VALUE!</v>
      </c>
      <c r="G5" s="43" t="str">
        <f>MID(G3,18,2)</f>
        <v/>
      </c>
      <c r="H5" s="44"/>
      <c r="K5" s="3" t="s">
        <v>54</v>
      </c>
      <c r="S5" s="3"/>
      <c r="T5" s="73"/>
    </row>
    <row r="6" spans="1:20" ht="13" x14ac:dyDescent="0.3">
      <c r="A6" s="1">
        <v>5</v>
      </c>
      <c r="B6" s="1" t="s">
        <v>58</v>
      </c>
      <c r="C6" s="1" t="s">
        <v>58</v>
      </c>
      <c r="F6" s="42"/>
      <c r="G6" s="43"/>
      <c r="H6" s="44"/>
      <c r="S6" s="3"/>
      <c r="T6" s="74"/>
    </row>
    <row r="7" spans="1:20" ht="13.5" thickBot="1" x14ac:dyDescent="0.35">
      <c r="A7" s="1">
        <v>6</v>
      </c>
      <c r="B7" s="1" t="s">
        <v>59</v>
      </c>
      <c r="C7" s="1" t="s">
        <v>59</v>
      </c>
      <c r="F7" s="42"/>
      <c r="G7" s="43"/>
      <c r="H7" s="44"/>
      <c r="S7" s="3"/>
      <c r="T7" s="74"/>
    </row>
    <row r="8" spans="1:20" ht="13.5" thickBot="1" x14ac:dyDescent="0.35">
      <c r="A8" s="1">
        <v>8</v>
      </c>
      <c r="B8" s="1" t="s">
        <v>60</v>
      </c>
      <c r="C8" s="1" t="s">
        <v>60</v>
      </c>
      <c r="F8" s="38" t="e">
        <f>VLOOKUP(F5,A3:B56,2,FALSE)</f>
        <v>#VALUE!</v>
      </c>
      <c r="G8" s="39"/>
      <c r="H8" s="40"/>
      <c r="S8" s="3"/>
      <c r="T8" s="80" t="s">
        <v>61</v>
      </c>
    </row>
    <row r="9" spans="1:20" ht="13.5" thickBot="1" x14ac:dyDescent="0.35">
      <c r="A9" s="1">
        <v>9</v>
      </c>
      <c r="B9" s="1" t="s">
        <v>62</v>
      </c>
      <c r="C9" s="1" t="s">
        <v>62</v>
      </c>
      <c r="I9" s="35" t="s">
        <v>63</v>
      </c>
      <c r="J9" s="37"/>
      <c r="S9" s="3"/>
      <c r="T9" s="81" t="str">
        <f>IF('VETS-501'!D9,EDATE('VETS-501'!D9,18),"")</f>
        <v/>
      </c>
    </row>
    <row r="10" spans="1:20" ht="13.5" thickBot="1" x14ac:dyDescent="0.35">
      <c r="A10" s="1">
        <v>10</v>
      </c>
      <c r="B10" s="1" t="s">
        <v>64</v>
      </c>
      <c r="C10" s="1" t="s">
        <v>64</v>
      </c>
      <c r="F10" s="35" t="s">
        <v>65</v>
      </c>
      <c r="G10" s="36" cm="1">
        <f t="array" ref="G10">COUNTIF('VETS-501'!G9:G208,{"1"})</f>
        <v>0</v>
      </c>
      <c r="H10" s="37">
        <f>SUM(COUNTIFS('VETS-501'!G$9:G$208,"1",'VETS-501'!H$9:H$208,"Yes"))</f>
        <v>0</v>
      </c>
      <c r="I10" s="42">
        <f>G10+(G11*0.5)</f>
        <v>0</v>
      </c>
      <c r="J10" s="44">
        <f>H10+(H11*0.5)</f>
        <v>0</v>
      </c>
      <c r="S10" s="3"/>
      <c r="T10" s="81" t="str">
        <f>IF('VETS-501'!D10,EDATE('VETS-501'!D10,18),"")</f>
        <v/>
      </c>
    </row>
    <row r="11" spans="1:20" ht="13.5" thickBot="1" x14ac:dyDescent="0.35">
      <c r="A11" s="1">
        <v>11</v>
      </c>
      <c r="B11" s="1" t="s">
        <v>66</v>
      </c>
      <c r="C11" s="1" t="s">
        <v>66</v>
      </c>
      <c r="F11" s="38" t="s">
        <v>67</v>
      </c>
      <c r="G11" s="39">
        <f t="array" ref="G11">COUNTIF('VETS-501'!G9:G208,{"0.5"})</f>
        <v>0</v>
      </c>
      <c r="H11" s="46">
        <f>SUM(COUNTIFS('VETS-501'!G$9:G$208,"0.5",'VETS-501'!H$9:H$208,"Yes"))</f>
        <v>0</v>
      </c>
      <c r="I11" s="38"/>
      <c r="J11" s="47">
        <f>I10-J10</f>
        <v>0</v>
      </c>
      <c r="S11" s="3"/>
      <c r="T11" s="81" t="str">
        <f>IF('VETS-501'!D11,EDATE('VETS-501'!D11,18),"")</f>
        <v/>
      </c>
    </row>
    <row r="12" spans="1:20" ht="13.5" thickBot="1" x14ac:dyDescent="0.35">
      <c r="A12" s="1">
        <v>12</v>
      </c>
      <c r="B12" s="1" t="s">
        <v>68</v>
      </c>
      <c r="C12" s="1" t="s">
        <v>68</v>
      </c>
      <c r="F12" s="45" t="str" cm="1">
        <f t="array" ref="F12:F211">IF('VETS-501'!F9:F208="Consolidated","1","")</f>
        <v/>
      </c>
      <c r="G12" s="4"/>
      <c r="M12" s="27" t="s">
        <v>69</v>
      </c>
      <c r="S12" s="3"/>
      <c r="T12" s="81" t="str">
        <f>IF('VETS-501'!D12,EDATE('VETS-501'!D12,18),"")</f>
        <v/>
      </c>
    </row>
    <row r="13" spans="1:20" ht="13" x14ac:dyDescent="0.3">
      <c r="A13" s="1">
        <v>13</v>
      </c>
      <c r="B13" s="1" t="s">
        <v>70</v>
      </c>
      <c r="C13" s="1" t="s">
        <v>70</v>
      </c>
      <c r="F13" s="3" t="str">
        <v/>
      </c>
      <c r="M13" s="3" t="s">
        <v>71</v>
      </c>
      <c r="S13" s="3"/>
      <c r="T13" s="81" t="str">
        <f>IF('VETS-501'!D13,EDATE('VETS-501'!D13,18),"")</f>
        <v/>
      </c>
    </row>
    <row r="14" spans="1:20" ht="13" x14ac:dyDescent="0.3">
      <c r="A14" s="1">
        <v>15</v>
      </c>
      <c r="B14" s="1" t="s">
        <v>72</v>
      </c>
      <c r="C14" s="1" t="s">
        <v>72</v>
      </c>
      <c r="F14" s="3" t="str">
        <v/>
      </c>
      <c r="M14" s="3" t="s">
        <v>73</v>
      </c>
      <c r="S14" s="3"/>
      <c r="T14" s="81" t="str">
        <f>IF('VETS-501'!D14,EDATE('VETS-501'!D14,18),"")</f>
        <v/>
      </c>
    </row>
    <row r="15" spans="1:20" ht="13" x14ac:dyDescent="0.3">
      <c r="A15" s="1">
        <v>16</v>
      </c>
      <c r="B15" s="1" t="s">
        <v>74</v>
      </c>
      <c r="C15" s="1" t="s">
        <v>74</v>
      </c>
      <c r="F15" s="3" t="str">
        <v/>
      </c>
      <c r="S15" s="3"/>
      <c r="T15" s="81" t="str">
        <f>IF('VETS-501'!D15,EDATE('VETS-501'!D15,18),"")</f>
        <v/>
      </c>
    </row>
    <row r="16" spans="1:20" ht="13" x14ac:dyDescent="0.3">
      <c r="A16" s="1">
        <v>17</v>
      </c>
      <c r="B16" s="1" t="s">
        <v>75</v>
      </c>
      <c r="C16" s="1" t="s">
        <v>75</v>
      </c>
      <c r="F16" s="3" t="str">
        <v/>
      </c>
      <c r="K16" s="30">
        <f ca="1">TODAY()</f>
        <v>44676</v>
      </c>
      <c r="S16" s="3"/>
      <c r="T16" s="81" t="str">
        <f>IF('VETS-501'!D16,EDATE('VETS-501'!D16,18),"")</f>
        <v/>
      </c>
    </row>
    <row r="17" spans="1:20" ht="13" x14ac:dyDescent="0.3">
      <c r="A17" s="1">
        <v>18</v>
      </c>
      <c r="B17" s="1" t="s">
        <v>76</v>
      </c>
      <c r="C17" s="1" t="s">
        <v>76</v>
      </c>
      <c r="F17" s="3" t="str">
        <v/>
      </c>
      <c r="S17" s="3"/>
      <c r="T17" s="81" t="str">
        <f>IF('VETS-501'!D17,EDATE('VETS-501'!D17,18),"")</f>
        <v/>
      </c>
    </row>
    <row r="18" spans="1:20" ht="13" x14ac:dyDescent="0.3">
      <c r="A18" s="1">
        <v>19</v>
      </c>
      <c r="B18" s="1" t="s">
        <v>77</v>
      </c>
      <c r="C18" s="1" t="s">
        <v>77</v>
      </c>
      <c r="F18" s="3" t="str">
        <v/>
      </c>
      <c r="S18" s="3"/>
      <c r="T18" s="81" t="str">
        <f>IF('VETS-501'!D18,EDATE('VETS-501'!D18,18),"")</f>
        <v/>
      </c>
    </row>
    <row r="19" spans="1:20" ht="13" x14ac:dyDescent="0.3">
      <c r="A19" s="1">
        <v>20</v>
      </c>
      <c r="B19" s="1" t="s">
        <v>78</v>
      </c>
      <c r="C19" s="1" t="s">
        <v>78</v>
      </c>
      <c r="F19" s="3" t="str">
        <v/>
      </c>
      <c r="S19" s="3"/>
      <c r="T19" s="81" t="str">
        <f>IF('VETS-501'!D19,EDATE('VETS-501'!D19,18),"")</f>
        <v/>
      </c>
    </row>
    <row r="20" spans="1:20" ht="13" x14ac:dyDescent="0.3">
      <c r="A20" s="1">
        <v>21</v>
      </c>
      <c r="B20" s="1" t="s">
        <v>79</v>
      </c>
      <c r="C20" s="1" t="s">
        <v>79</v>
      </c>
      <c r="F20" s="3" t="str">
        <v/>
      </c>
      <c r="S20" s="3"/>
      <c r="T20" s="81" t="str">
        <f>IF('VETS-501'!D20,EDATE('VETS-501'!D20,18),"")</f>
        <v/>
      </c>
    </row>
    <row r="21" spans="1:20" ht="13" x14ac:dyDescent="0.3">
      <c r="A21" s="1">
        <v>22</v>
      </c>
      <c r="B21" s="1" t="s">
        <v>80</v>
      </c>
      <c r="C21" s="1" t="s">
        <v>80</v>
      </c>
      <c r="F21" s="3" t="str">
        <v/>
      </c>
      <c r="S21" s="3"/>
      <c r="T21" s="81" t="str">
        <f>IF('VETS-501'!D21,EDATE('VETS-501'!D21,18),"")</f>
        <v/>
      </c>
    </row>
    <row r="22" spans="1:20" ht="13" x14ac:dyDescent="0.3">
      <c r="A22" s="1">
        <v>23</v>
      </c>
      <c r="B22" s="1" t="s">
        <v>81</v>
      </c>
      <c r="C22" s="1" t="s">
        <v>81</v>
      </c>
      <c r="F22" s="3" t="str">
        <v/>
      </c>
      <c r="S22" s="3"/>
      <c r="T22" s="81" t="str">
        <f>IF('VETS-501'!D22,EDATE('VETS-501'!D22,18),"")</f>
        <v/>
      </c>
    </row>
    <row r="23" spans="1:20" ht="13" x14ac:dyDescent="0.3">
      <c r="A23" s="1">
        <v>24</v>
      </c>
      <c r="B23" s="1" t="s">
        <v>82</v>
      </c>
      <c r="C23" s="1" t="s">
        <v>82</v>
      </c>
      <c r="F23" s="3" t="str">
        <v/>
      </c>
      <c r="S23" s="3"/>
      <c r="T23" s="81" t="str">
        <f>IF('VETS-501'!D23,EDATE('VETS-501'!D23,18),"")</f>
        <v/>
      </c>
    </row>
    <row r="24" spans="1:20" ht="13" x14ac:dyDescent="0.3">
      <c r="A24" s="1">
        <v>25</v>
      </c>
      <c r="B24" s="1" t="s">
        <v>83</v>
      </c>
      <c r="C24" s="1" t="s">
        <v>83</v>
      </c>
      <c r="F24" s="3" t="str">
        <v/>
      </c>
      <c r="S24" s="3"/>
      <c r="T24" s="81" t="str">
        <f>IF('VETS-501'!D24,EDATE('VETS-501'!D24,18),"")</f>
        <v/>
      </c>
    </row>
    <row r="25" spans="1:20" ht="13" x14ac:dyDescent="0.3">
      <c r="A25" s="1">
        <v>26</v>
      </c>
      <c r="B25" s="1" t="s">
        <v>84</v>
      </c>
      <c r="C25" s="1" t="s">
        <v>84</v>
      </c>
      <c r="F25" s="3" t="str">
        <v/>
      </c>
      <c r="S25" s="3"/>
      <c r="T25" s="81" t="str">
        <f>IF('VETS-501'!D25,EDATE('VETS-501'!D25,18),"")</f>
        <v/>
      </c>
    </row>
    <row r="26" spans="1:20" ht="13" x14ac:dyDescent="0.3">
      <c r="A26" s="1">
        <v>27</v>
      </c>
      <c r="B26" s="1" t="s">
        <v>85</v>
      </c>
      <c r="C26" s="1" t="s">
        <v>85</v>
      </c>
      <c r="F26" s="3" t="str">
        <v/>
      </c>
      <c r="S26" s="3"/>
      <c r="T26" s="81" t="str">
        <f>IF('VETS-501'!D26,EDATE('VETS-501'!D26,18),"")</f>
        <v/>
      </c>
    </row>
    <row r="27" spans="1:20" ht="13" x14ac:dyDescent="0.3">
      <c r="A27" s="1">
        <v>28</v>
      </c>
      <c r="B27" s="1" t="s">
        <v>86</v>
      </c>
      <c r="C27" s="1" t="s">
        <v>86</v>
      </c>
      <c r="F27" s="3" t="str">
        <v/>
      </c>
      <c r="S27" s="3"/>
      <c r="T27" s="81" t="str">
        <f>IF('VETS-501'!D27,EDATE('VETS-501'!D27,18),"")</f>
        <v/>
      </c>
    </row>
    <row r="28" spans="1:20" ht="13" x14ac:dyDescent="0.3">
      <c r="A28" s="1">
        <v>29</v>
      </c>
      <c r="B28" s="1" t="s">
        <v>87</v>
      </c>
      <c r="C28" s="1" t="s">
        <v>87</v>
      </c>
      <c r="F28" s="3" t="str">
        <v/>
      </c>
      <c r="S28" s="3"/>
      <c r="T28" s="81" t="str">
        <f>IF('VETS-501'!D28,EDATE('VETS-501'!D28,18),"")</f>
        <v/>
      </c>
    </row>
    <row r="29" spans="1:20" ht="13" x14ac:dyDescent="0.3">
      <c r="A29" s="1">
        <v>30</v>
      </c>
      <c r="B29" s="1" t="s">
        <v>88</v>
      </c>
      <c r="C29" s="1" t="s">
        <v>88</v>
      </c>
      <c r="F29" s="3" t="str">
        <v/>
      </c>
      <c r="S29" s="3"/>
      <c r="T29" s="81" t="str">
        <f>IF('VETS-501'!D29,EDATE('VETS-501'!D29,18),"")</f>
        <v/>
      </c>
    </row>
    <row r="30" spans="1:20" ht="13" x14ac:dyDescent="0.3">
      <c r="A30" s="1">
        <v>31</v>
      </c>
      <c r="B30" s="1" t="s">
        <v>89</v>
      </c>
      <c r="C30" s="1" t="s">
        <v>89</v>
      </c>
      <c r="F30" s="3" t="str">
        <v/>
      </c>
      <c r="S30" s="3"/>
      <c r="T30" s="81" t="str">
        <f>IF('VETS-501'!D30,EDATE('VETS-501'!D30,18),"")</f>
        <v/>
      </c>
    </row>
    <row r="31" spans="1:20" ht="13" x14ac:dyDescent="0.3">
      <c r="A31" s="1">
        <v>32</v>
      </c>
      <c r="B31" s="1" t="s">
        <v>90</v>
      </c>
      <c r="C31" s="1" t="s">
        <v>90</v>
      </c>
      <c r="F31" s="3" t="str">
        <v/>
      </c>
      <c r="S31" s="3"/>
      <c r="T31" s="81" t="str">
        <f>IF('VETS-501'!D31,EDATE('VETS-501'!D31,18),"")</f>
        <v/>
      </c>
    </row>
    <row r="32" spans="1:20" ht="13" x14ac:dyDescent="0.3">
      <c r="A32" s="1">
        <v>33</v>
      </c>
      <c r="B32" s="1" t="s">
        <v>91</v>
      </c>
      <c r="C32" s="1" t="s">
        <v>91</v>
      </c>
      <c r="F32" s="3" t="str">
        <v/>
      </c>
      <c r="S32" s="3"/>
      <c r="T32" s="81" t="str">
        <f>IF('VETS-501'!D32,EDATE('VETS-501'!D32,18),"")</f>
        <v/>
      </c>
    </row>
    <row r="33" spans="1:20" ht="13" x14ac:dyDescent="0.3">
      <c r="A33" s="1">
        <v>34</v>
      </c>
      <c r="B33" s="1" t="s">
        <v>92</v>
      </c>
      <c r="C33" s="1" t="s">
        <v>92</v>
      </c>
      <c r="F33" s="3" t="str">
        <v/>
      </c>
      <c r="S33" s="3"/>
      <c r="T33" s="81" t="str">
        <f>IF('VETS-501'!D33,EDATE('VETS-501'!D33,18),"")</f>
        <v/>
      </c>
    </row>
    <row r="34" spans="1:20" ht="13" x14ac:dyDescent="0.3">
      <c r="A34" s="1">
        <v>35</v>
      </c>
      <c r="B34" s="1" t="s">
        <v>93</v>
      </c>
      <c r="C34" s="1" t="s">
        <v>93</v>
      </c>
      <c r="F34" s="3" t="str">
        <v/>
      </c>
      <c r="S34" s="3"/>
      <c r="T34" s="81" t="str">
        <f>IF('VETS-501'!D34,EDATE('VETS-501'!D34,18),"")</f>
        <v/>
      </c>
    </row>
    <row r="35" spans="1:20" ht="13" x14ac:dyDescent="0.3">
      <c r="A35" s="1">
        <v>36</v>
      </c>
      <c r="B35" s="1" t="s">
        <v>94</v>
      </c>
      <c r="C35" s="1" t="s">
        <v>94</v>
      </c>
      <c r="F35" s="3" t="str">
        <v/>
      </c>
      <c r="S35" s="3"/>
      <c r="T35" s="81" t="str">
        <f>IF('VETS-501'!D35,EDATE('VETS-501'!D35,18),"")</f>
        <v/>
      </c>
    </row>
    <row r="36" spans="1:20" ht="13" x14ac:dyDescent="0.3">
      <c r="A36" s="1">
        <v>37</v>
      </c>
      <c r="B36" s="1" t="s">
        <v>95</v>
      </c>
      <c r="C36" s="1" t="s">
        <v>95</v>
      </c>
      <c r="F36" s="3" t="str">
        <v/>
      </c>
      <c r="S36" s="3"/>
      <c r="T36" s="81" t="str">
        <f>IF('VETS-501'!D36,EDATE('VETS-501'!D36,18),"")</f>
        <v/>
      </c>
    </row>
    <row r="37" spans="1:20" ht="13" x14ac:dyDescent="0.3">
      <c r="A37" s="1">
        <v>38</v>
      </c>
      <c r="B37" s="1" t="s">
        <v>96</v>
      </c>
      <c r="C37" s="1" t="s">
        <v>96</v>
      </c>
      <c r="F37" s="3" t="str">
        <v/>
      </c>
      <c r="S37" s="3"/>
      <c r="T37" s="81" t="str">
        <f>IF('VETS-501'!D37,EDATE('VETS-501'!D37,18),"")</f>
        <v/>
      </c>
    </row>
    <row r="38" spans="1:20" ht="13" x14ac:dyDescent="0.3">
      <c r="A38" s="1">
        <v>39</v>
      </c>
      <c r="B38" s="1" t="s">
        <v>97</v>
      </c>
      <c r="C38" s="1" t="s">
        <v>97</v>
      </c>
      <c r="F38" s="3" t="str">
        <v/>
      </c>
      <c r="S38" s="3"/>
      <c r="T38" s="81" t="str">
        <f>IF('VETS-501'!D38,EDATE('VETS-501'!D38,18),"")</f>
        <v/>
      </c>
    </row>
    <row r="39" spans="1:20" ht="13" x14ac:dyDescent="0.3">
      <c r="A39" s="1">
        <v>40</v>
      </c>
      <c r="B39" s="1" t="s">
        <v>98</v>
      </c>
      <c r="C39" s="1" t="s">
        <v>98</v>
      </c>
      <c r="F39" s="3" t="str">
        <v/>
      </c>
      <c r="S39" s="3"/>
      <c r="T39" s="81" t="str">
        <f>IF('VETS-501'!D39,EDATE('VETS-501'!D39,18),"")</f>
        <v/>
      </c>
    </row>
    <row r="40" spans="1:20" ht="13" x14ac:dyDescent="0.3">
      <c r="A40" s="1">
        <v>41</v>
      </c>
      <c r="B40" s="1" t="s">
        <v>99</v>
      </c>
      <c r="C40" s="1" t="s">
        <v>99</v>
      </c>
      <c r="F40" s="3" t="str">
        <v/>
      </c>
      <c r="S40" s="3"/>
      <c r="T40" s="81" t="str">
        <f>IF('VETS-501'!D40,EDATE('VETS-501'!D40,18),"")</f>
        <v/>
      </c>
    </row>
    <row r="41" spans="1:20" ht="13" x14ac:dyDescent="0.3">
      <c r="A41" s="1">
        <v>42</v>
      </c>
      <c r="B41" s="1" t="s">
        <v>100</v>
      </c>
      <c r="C41" s="1" t="s">
        <v>100</v>
      </c>
      <c r="F41" s="3" t="str">
        <v/>
      </c>
      <c r="S41" s="3"/>
      <c r="T41" s="81" t="str">
        <f>IF('VETS-501'!D41,EDATE('VETS-501'!D41,18),"")</f>
        <v/>
      </c>
    </row>
    <row r="42" spans="1:20" ht="13" x14ac:dyDescent="0.3">
      <c r="A42" s="1">
        <v>44</v>
      </c>
      <c r="B42" s="1" t="s">
        <v>101</v>
      </c>
      <c r="C42" s="1" t="s">
        <v>101</v>
      </c>
      <c r="F42" s="3" t="str">
        <v/>
      </c>
      <c r="S42" s="3"/>
      <c r="T42" s="81" t="str">
        <f>IF('VETS-501'!D42,EDATE('VETS-501'!D42,18),"")</f>
        <v/>
      </c>
    </row>
    <row r="43" spans="1:20" ht="13" x14ac:dyDescent="0.3">
      <c r="A43" s="1">
        <v>45</v>
      </c>
      <c r="B43" s="1" t="s">
        <v>102</v>
      </c>
      <c r="C43" s="1" t="s">
        <v>102</v>
      </c>
      <c r="F43" s="3" t="str">
        <v/>
      </c>
      <c r="S43" s="3"/>
      <c r="T43" s="81" t="str">
        <f>IF('VETS-501'!D43,EDATE('VETS-501'!D43,18),"")</f>
        <v/>
      </c>
    </row>
    <row r="44" spans="1:20" ht="13" x14ac:dyDescent="0.3">
      <c r="A44" s="1">
        <v>46</v>
      </c>
      <c r="B44" s="1" t="s">
        <v>103</v>
      </c>
      <c r="C44" s="1" t="s">
        <v>103</v>
      </c>
      <c r="F44" s="3" t="str">
        <v/>
      </c>
      <c r="S44" s="3"/>
      <c r="T44" s="81" t="str">
        <f>IF('VETS-501'!D44,EDATE('VETS-501'!D44,18),"")</f>
        <v/>
      </c>
    </row>
    <row r="45" spans="1:20" ht="13" x14ac:dyDescent="0.3">
      <c r="A45" s="1">
        <v>47</v>
      </c>
      <c r="B45" s="1" t="s">
        <v>104</v>
      </c>
      <c r="C45" s="1" t="s">
        <v>104</v>
      </c>
      <c r="F45" s="3" t="str">
        <v/>
      </c>
      <c r="S45" s="3"/>
      <c r="T45" s="81" t="str">
        <f>IF('VETS-501'!D45,EDATE('VETS-501'!D45,18),"")</f>
        <v/>
      </c>
    </row>
    <row r="46" spans="1:20" ht="13" x14ac:dyDescent="0.3">
      <c r="A46" s="1">
        <v>48</v>
      </c>
      <c r="B46" s="1" t="s">
        <v>105</v>
      </c>
      <c r="C46" s="1" t="s">
        <v>105</v>
      </c>
      <c r="F46" s="3" t="str">
        <v/>
      </c>
      <c r="S46" s="3"/>
      <c r="T46" s="81" t="str">
        <f>IF('VETS-501'!D46,EDATE('VETS-501'!D46,18),"")</f>
        <v/>
      </c>
    </row>
    <row r="47" spans="1:20" ht="13" x14ac:dyDescent="0.3">
      <c r="A47" s="1">
        <v>49</v>
      </c>
      <c r="B47" s="1" t="s">
        <v>106</v>
      </c>
      <c r="C47" s="1" t="s">
        <v>106</v>
      </c>
      <c r="F47" s="3" t="str">
        <v/>
      </c>
      <c r="S47" s="3"/>
      <c r="T47" s="81" t="str">
        <f>IF('VETS-501'!D47,EDATE('VETS-501'!D47,18),"")</f>
        <v/>
      </c>
    </row>
    <row r="48" spans="1:20" ht="13" x14ac:dyDescent="0.3">
      <c r="A48" s="1">
        <v>50</v>
      </c>
      <c r="B48" s="1" t="s">
        <v>107</v>
      </c>
      <c r="C48" s="1" t="s">
        <v>107</v>
      </c>
      <c r="F48" s="3" t="str">
        <v/>
      </c>
      <c r="S48" s="3"/>
      <c r="T48" s="81" t="str">
        <f>IF('VETS-501'!D48,EDATE('VETS-501'!D48,18),"")</f>
        <v/>
      </c>
    </row>
    <row r="49" spans="1:20" ht="13" x14ac:dyDescent="0.3">
      <c r="A49" s="1">
        <v>51</v>
      </c>
      <c r="B49" s="1" t="s">
        <v>108</v>
      </c>
      <c r="C49" s="1" t="s">
        <v>108</v>
      </c>
      <c r="F49" s="3" t="str">
        <v/>
      </c>
      <c r="S49" s="3"/>
      <c r="T49" s="81" t="str">
        <f>IF('VETS-501'!D49,EDATE('VETS-501'!D49,18),"")</f>
        <v/>
      </c>
    </row>
    <row r="50" spans="1:20" ht="13" x14ac:dyDescent="0.3">
      <c r="A50" s="1">
        <v>53</v>
      </c>
      <c r="B50" s="1" t="s">
        <v>109</v>
      </c>
      <c r="C50" s="1" t="s">
        <v>109</v>
      </c>
      <c r="F50" s="3" t="str">
        <v/>
      </c>
      <c r="S50" s="3"/>
      <c r="T50" s="81" t="str">
        <f>IF('VETS-501'!D50,EDATE('VETS-501'!D50,18),"")</f>
        <v/>
      </c>
    </row>
    <row r="51" spans="1:20" ht="13" x14ac:dyDescent="0.3">
      <c r="A51" s="1">
        <v>54</v>
      </c>
      <c r="B51" s="1" t="s">
        <v>110</v>
      </c>
      <c r="C51" s="1" t="s">
        <v>110</v>
      </c>
      <c r="F51" s="3" t="str">
        <v/>
      </c>
      <c r="S51" s="3"/>
      <c r="T51" s="81" t="str">
        <f>IF('VETS-501'!D51,EDATE('VETS-501'!D51,18),"")</f>
        <v/>
      </c>
    </row>
    <row r="52" spans="1:20" ht="13" x14ac:dyDescent="0.3">
      <c r="A52" s="1">
        <v>55</v>
      </c>
      <c r="B52" s="1" t="s">
        <v>111</v>
      </c>
      <c r="C52" s="1" t="s">
        <v>111</v>
      </c>
      <c r="F52" s="3" t="str">
        <v/>
      </c>
      <c r="S52" s="3"/>
      <c r="T52" s="81" t="str">
        <f>IF('VETS-501'!D52,EDATE('VETS-501'!D52,18),"")</f>
        <v/>
      </c>
    </row>
    <row r="53" spans="1:20" ht="13" x14ac:dyDescent="0.3">
      <c r="A53" s="1">
        <v>56</v>
      </c>
      <c r="B53" s="1" t="s">
        <v>112</v>
      </c>
      <c r="C53" s="1" t="s">
        <v>112</v>
      </c>
      <c r="F53" s="3" t="str">
        <v/>
      </c>
      <c r="S53" s="3"/>
      <c r="T53" s="81" t="str">
        <f>IF('VETS-501'!D53,EDATE('VETS-501'!D53,18),"")</f>
        <v/>
      </c>
    </row>
    <row r="54" spans="1:20" ht="13" x14ac:dyDescent="0.3">
      <c r="A54" s="1">
        <v>66</v>
      </c>
      <c r="B54" s="1" t="s">
        <v>113</v>
      </c>
      <c r="C54" s="1" t="s">
        <v>113</v>
      </c>
      <c r="F54" s="3" t="str">
        <v/>
      </c>
      <c r="S54" s="3"/>
      <c r="T54" s="81" t="str">
        <f>IF('VETS-501'!D54,EDATE('VETS-501'!D54,18),"")</f>
        <v/>
      </c>
    </row>
    <row r="55" spans="1:20" ht="13" x14ac:dyDescent="0.3">
      <c r="A55" s="1">
        <v>72</v>
      </c>
      <c r="B55" s="1" t="s">
        <v>114</v>
      </c>
      <c r="C55" s="1" t="s">
        <v>114</v>
      </c>
      <c r="F55" s="3" t="str">
        <v/>
      </c>
      <c r="S55" s="3"/>
      <c r="T55" s="81" t="str">
        <f>IF('VETS-501'!D55,EDATE('VETS-501'!D55,18),"")</f>
        <v/>
      </c>
    </row>
    <row r="56" spans="1:20" ht="13" x14ac:dyDescent="0.3">
      <c r="A56" s="1">
        <v>78</v>
      </c>
      <c r="B56" s="1" t="s">
        <v>115</v>
      </c>
      <c r="C56" s="1" t="s">
        <v>115</v>
      </c>
      <c r="F56" s="3" t="str">
        <v/>
      </c>
      <c r="S56" s="3"/>
      <c r="T56" s="81" t="str">
        <f>IF('VETS-501'!D56,EDATE('VETS-501'!D56,18),"")</f>
        <v/>
      </c>
    </row>
    <row r="57" spans="1:20" ht="13" x14ac:dyDescent="0.3">
      <c r="A57" s="1"/>
      <c r="B57" s="1"/>
      <c r="C57" s="1"/>
      <c r="F57" s="3" t="str">
        <v/>
      </c>
      <c r="S57" s="3"/>
      <c r="T57" s="81" t="str">
        <f>IF('VETS-501'!D57,EDATE('VETS-501'!D57,18),"")</f>
        <v/>
      </c>
    </row>
    <row r="58" spans="1:20" ht="13" x14ac:dyDescent="0.3">
      <c r="A58" s="1"/>
      <c r="B58" s="1"/>
      <c r="C58" s="1"/>
      <c r="F58" s="3" t="str">
        <v/>
      </c>
      <c r="S58" s="3"/>
      <c r="T58" s="81" t="str">
        <f>IF('VETS-501'!D58,EDATE('VETS-501'!D58,18),"")</f>
        <v/>
      </c>
    </row>
    <row r="59" spans="1:20" ht="13" x14ac:dyDescent="0.3">
      <c r="A59" s="1"/>
      <c r="B59" s="1"/>
      <c r="C59" s="1"/>
      <c r="F59" s="3" t="str">
        <v/>
      </c>
      <c r="S59" s="3"/>
      <c r="T59" s="81" t="str">
        <f>IF('VETS-501'!D59,EDATE('VETS-501'!D59,18),"")</f>
        <v/>
      </c>
    </row>
    <row r="60" spans="1:20" ht="13" x14ac:dyDescent="0.3">
      <c r="A60" s="1"/>
      <c r="B60" s="1"/>
      <c r="C60" s="1"/>
      <c r="F60" s="3" t="str">
        <v/>
      </c>
      <c r="S60" s="3"/>
      <c r="T60" s="81" t="str">
        <f>IF('VETS-501'!D60,EDATE('VETS-501'!D60,18),"")</f>
        <v/>
      </c>
    </row>
    <row r="61" spans="1:20" ht="13" x14ac:dyDescent="0.3">
      <c r="A61" s="1"/>
      <c r="B61" s="1"/>
      <c r="C61" s="1"/>
      <c r="F61" s="3" t="str">
        <v/>
      </c>
      <c r="S61" s="3"/>
      <c r="T61" s="81" t="str">
        <f>IF('VETS-501'!D61,EDATE('VETS-501'!D61,18),"")</f>
        <v/>
      </c>
    </row>
    <row r="62" spans="1:20" ht="13" x14ac:dyDescent="0.3">
      <c r="A62" s="1"/>
      <c r="B62" s="1"/>
      <c r="C62" s="1"/>
      <c r="F62" s="3" t="str">
        <v/>
      </c>
      <c r="S62" s="3"/>
      <c r="T62" s="81" t="str">
        <f>IF('VETS-501'!D62,EDATE('VETS-501'!D62,18),"")</f>
        <v/>
      </c>
    </row>
    <row r="63" spans="1:20" ht="13" x14ac:dyDescent="0.3">
      <c r="A63" s="1"/>
      <c r="B63" s="1"/>
      <c r="C63" s="1"/>
      <c r="F63" s="3" t="str">
        <v/>
      </c>
      <c r="S63" s="3"/>
      <c r="T63" s="81" t="str">
        <f>IF('VETS-501'!D63,EDATE('VETS-501'!D63,18),"")</f>
        <v/>
      </c>
    </row>
    <row r="64" spans="1:20" ht="13" x14ac:dyDescent="0.3">
      <c r="A64" s="1"/>
      <c r="B64" s="1"/>
      <c r="C64" s="1"/>
      <c r="F64" s="3" t="str">
        <v/>
      </c>
      <c r="S64" s="3"/>
      <c r="T64" s="81" t="str">
        <f>IF('VETS-501'!D64,EDATE('VETS-501'!D64,18),"")</f>
        <v/>
      </c>
    </row>
    <row r="65" spans="1:20" ht="13" x14ac:dyDescent="0.3">
      <c r="A65" s="1"/>
      <c r="B65" s="1"/>
      <c r="C65" s="1"/>
      <c r="F65" s="3" t="str">
        <v/>
      </c>
      <c r="S65" s="3"/>
      <c r="T65" s="81" t="str">
        <f>IF('VETS-501'!D65,EDATE('VETS-501'!D65,18),"")</f>
        <v/>
      </c>
    </row>
    <row r="66" spans="1:20" ht="13" x14ac:dyDescent="0.3">
      <c r="A66" s="1"/>
      <c r="B66" s="1"/>
      <c r="C66" s="1"/>
      <c r="F66" s="3" t="str">
        <v/>
      </c>
      <c r="S66" s="3"/>
      <c r="T66" s="81" t="str">
        <f>IF('VETS-501'!D66,EDATE('VETS-501'!D66,18),"")</f>
        <v/>
      </c>
    </row>
    <row r="67" spans="1:20" ht="13" x14ac:dyDescent="0.3">
      <c r="A67" s="1"/>
      <c r="B67" s="1"/>
      <c r="C67" s="1"/>
      <c r="F67" s="3" t="str">
        <v/>
      </c>
      <c r="S67" s="3"/>
      <c r="T67" s="81" t="str">
        <f>IF('VETS-501'!D67,EDATE('VETS-501'!D67,18),"")</f>
        <v/>
      </c>
    </row>
    <row r="68" spans="1:20" ht="13" x14ac:dyDescent="0.3">
      <c r="A68" s="1"/>
      <c r="B68" s="1"/>
      <c r="C68" s="1"/>
      <c r="F68" s="3" t="str">
        <v/>
      </c>
      <c r="S68" s="3"/>
      <c r="T68" s="81" t="str">
        <f>IF('VETS-501'!D68,EDATE('VETS-501'!D68,18),"")</f>
        <v/>
      </c>
    </row>
    <row r="69" spans="1:20" ht="13" x14ac:dyDescent="0.3">
      <c r="A69" s="1"/>
      <c r="B69" s="1"/>
      <c r="C69" s="1"/>
      <c r="F69" s="3" t="str">
        <v/>
      </c>
      <c r="S69" s="3"/>
      <c r="T69" s="81" t="str">
        <f>IF('VETS-501'!D69,EDATE('VETS-501'!D69,18),"")</f>
        <v/>
      </c>
    </row>
    <row r="70" spans="1:20" ht="13" x14ac:dyDescent="0.3">
      <c r="A70" s="1"/>
      <c r="B70" s="1"/>
      <c r="C70" s="1"/>
      <c r="F70" s="3" t="str">
        <v/>
      </c>
      <c r="S70" s="3"/>
      <c r="T70" s="81" t="str">
        <f>IF('VETS-501'!D70,EDATE('VETS-501'!D70,18),"")</f>
        <v/>
      </c>
    </row>
    <row r="71" spans="1:20" ht="13" x14ac:dyDescent="0.3">
      <c r="A71" s="1"/>
      <c r="B71" s="1"/>
      <c r="C71" s="1"/>
      <c r="F71" s="3" t="str">
        <v/>
      </c>
      <c r="S71" s="3"/>
      <c r="T71" s="81" t="str">
        <f>IF('VETS-501'!D71,EDATE('VETS-501'!D71,18),"")</f>
        <v/>
      </c>
    </row>
    <row r="72" spans="1:20" ht="13" x14ac:dyDescent="0.3">
      <c r="A72" s="1"/>
      <c r="B72" s="1"/>
      <c r="C72" s="1"/>
      <c r="F72" s="3" t="str">
        <v/>
      </c>
      <c r="S72" s="3"/>
      <c r="T72" s="81" t="str">
        <f>IF('VETS-501'!D72,EDATE('VETS-501'!D72,18),"")</f>
        <v/>
      </c>
    </row>
    <row r="73" spans="1:20" ht="13" x14ac:dyDescent="0.3">
      <c r="A73" s="1"/>
      <c r="B73" s="1"/>
      <c r="C73" s="1"/>
      <c r="F73" s="3" t="str">
        <v/>
      </c>
      <c r="S73" s="3"/>
      <c r="T73" s="81" t="str">
        <f>IF('VETS-501'!D73,EDATE('VETS-501'!D73,18),"")</f>
        <v/>
      </c>
    </row>
    <row r="74" spans="1:20" ht="13" x14ac:dyDescent="0.3">
      <c r="A74" s="1"/>
      <c r="B74" s="1"/>
      <c r="C74" s="1"/>
      <c r="F74" s="3" t="str">
        <v/>
      </c>
      <c r="S74" s="3"/>
      <c r="T74" s="81" t="str">
        <f>IF('VETS-501'!D74,EDATE('VETS-501'!D74,18),"")</f>
        <v/>
      </c>
    </row>
    <row r="75" spans="1:20" ht="13" x14ac:dyDescent="0.3">
      <c r="A75" s="1"/>
      <c r="B75" s="1"/>
      <c r="C75" s="1"/>
      <c r="F75" s="3" t="str">
        <v/>
      </c>
      <c r="S75" s="3"/>
      <c r="T75" s="81" t="str">
        <f>IF('VETS-501'!D75,EDATE('VETS-501'!D75,18),"")</f>
        <v/>
      </c>
    </row>
    <row r="76" spans="1:20" ht="13" x14ac:dyDescent="0.3">
      <c r="A76" s="1"/>
      <c r="B76" s="1"/>
      <c r="C76" s="1"/>
      <c r="F76" s="3" t="str">
        <v/>
      </c>
      <c r="S76" s="3"/>
      <c r="T76" s="81" t="str">
        <f>IF('VETS-501'!D76,EDATE('VETS-501'!D76,18),"")</f>
        <v/>
      </c>
    </row>
    <row r="77" spans="1:20" ht="13" x14ac:dyDescent="0.3">
      <c r="A77" s="1"/>
      <c r="B77" s="1"/>
      <c r="C77" s="1"/>
      <c r="F77" s="3" t="str">
        <v/>
      </c>
      <c r="S77" s="3"/>
      <c r="T77" s="81" t="str">
        <f>IF('VETS-501'!D77,EDATE('VETS-501'!D77,18),"")</f>
        <v/>
      </c>
    </row>
    <row r="78" spans="1:20" ht="13" x14ac:dyDescent="0.3">
      <c r="A78" s="1"/>
      <c r="B78" s="1"/>
      <c r="C78" s="1"/>
      <c r="F78" s="3" t="str">
        <v/>
      </c>
      <c r="S78" s="3"/>
      <c r="T78" s="81" t="str">
        <f>IF('VETS-501'!D78,EDATE('VETS-501'!D78,18),"")</f>
        <v/>
      </c>
    </row>
    <row r="79" spans="1:20" ht="13" x14ac:dyDescent="0.3">
      <c r="A79" s="1"/>
      <c r="B79" s="1"/>
      <c r="C79" s="1"/>
      <c r="F79" s="3" t="str">
        <v/>
      </c>
      <c r="S79" s="3"/>
      <c r="T79" s="81" t="str">
        <f>IF('VETS-501'!D79,EDATE('VETS-501'!D79,18),"")</f>
        <v/>
      </c>
    </row>
    <row r="80" spans="1:20" ht="13" x14ac:dyDescent="0.3">
      <c r="A80" s="1"/>
      <c r="B80" s="1"/>
      <c r="C80" s="1"/>
      <c r="F80" s="3" t="str">
        <v/>
      </c>
      <c r="S80" s="3"/>
      <c r="T80" s="81" t="str">
        <f>IF('VETS-501'!D80,EDATE('VETS-501'!D80,18),"")</f>
        <v/>
      </c>
    </row>
    <row r="81" spans="1:20" ht="13" x14ac:dyDescent="0.3">
      <c r="A81" s="1"/>
      <c r="B81" s="1"/>
      <c r="C81" s="1"/>
      <c r="F81" s="3" t="str">
        <v/>
      </c>
      <c r="S81" s="3"/>
      <c r="T81" s="81" t="str">
        <f>IF('VETS-501'!D81,EDATE('VETS-501'!D81,18),"")</f>
        <v/>
      </c>
    </row>
    <row r="82" spans="1:20" ht="13" x14ac:dyDescent="0.3">
      <c r="A82" s="1"/>
      <c r="B82" s="1"/>
      <c r="C82" s="1"/>
      <c r="F82" s="3" t="str">
        <v/>
      </c>
      <c r="S82" s="3"/>
      <c r="T82" s="81" t="str">
        <f>IF('VETS-501'!D82,EDATE('VETS-501'!D82,18),"")</f>
        <v/>
      </c>
    </row>
    <row r="83" spans="1:20" ht="13" x14ac:dyDescent="0.3">
      <c r="A83" s="1"/>
      <c r="B83" s="1"/>
      <c r="C83" s="1"/>
      <c r="F83" s="3" t="str">
        <v/>
      </c>
      <c r="S83" s="3"/>
      <c r="T83" s="81" t="str">
        <f>IF('VETS-501'!D83,EDATE('VETS-501'!D83,18),"")</f>
        <v/>
      </c>
    </row>
    <row r="84" spans="1:20" ht="13" x14ac:dyDescent="0.3">
      <c r="A84" s="1"/>
      <c r="B84" s="1"/>
      <c r="C84" s="1"/>
      <c r="F84" s="3" t="str">
        <v/>
      </c>
      <c r="S84" s="3"/>
      <c r="T84" s="81" t="str">
        <f>IF('VETS-501'!D84,EDATE('VETS-501'!D84,18),"")</f>
        <v/>
      </c>
    </row>
    <row r="85" spans="1:20" ht="13" x14ac:dyDescent="0.3">
      <c r="A85" s="1"/>
      <c r="B85" s="1"/>
      <c r="C85" s="1"/>
      <c r="F85" s="3" t="str">
        <v/>
      </c>
      <c r="S85" s="3"/>
      <c r="T85" s="81" t="str">
        <f>IF('VETS-501'!D85,EDATE('VETS-501'!D85,18),"")</f>
        <v/>
      </c>
    </row>
    <row r="86" spans="1:20" ht="13" x14ac:dyDescent="0.3">
      <c r="A86" s="1"/>
      <c r="B86" s="1"/>
      <c r="C86" s="1"/>
      <c r="F86" s="3" t="str">
        <v/>
      </c>
      <c r="S86" s="3"/>
      <c r="T86" s="81" t="str">
        <f>IF('VETS-501'!D86,EDATE('VETS-501'!D86,18),"")</f>
        <v/>
      </c>
    </row>
    <row r="87" spans="1:20" ht="13" x14ac:dyDescent="0.3">
      <c r="A87" s="1"/>
      <c r="B87" s="1"/>
      <c r="C87" s="1"/>
      <c r="F87" s="3" t="str">
        <v/>
      </c>
      <c r="S87" s="3"/>
      <c r="T87" s="81" t="str">
        <f>IF('VETS-501'!D87,EDATE('VETS-501'!D87,18),"")</f>
        <v/>
      </c>
    </row>
    <row r="88" spans="1:20" ht="13" x14ac:dyDescent="0.3">
      <c r="A88" s="1"/>
      <c r="B88" s="1"/>
      <c r="C88" s="1"/>
      <c r="F88" s="3" t="str">
        <v/>
      </c>
      <c r="S88" s="3"/>
      <c r="T88" s="81" t="str">
        <f>IF('VETS-501'!D88,EDATE('VETS-501'!D88,18),"")</f>
        <v/>
      </c>
    </row>
    <row r="89" spans="1:20" ht="13" x14ac:dyDescent="0.3">
      <c r="A89" s="1"/>
      <c r="B89" s="1"/>
      <c r="C89" s="1"/>
      <c r="F89" s="3" t="str">
        <v/>
      </c>
      <c r="S89" s="3"/>
      <c r="T89" s="81" t="str">
        <f>IF('VETS-501'!D89,EDATE('VETS-501'!D89,18),"")</f>
        <v/>
      </c>
    </row>
    <row r="90" spans="1:20" ht="13" x14ac:dyDescent="0.3">
      <c r="A90" s="1"/>
      <c r="B90" s="1"/>
      <c r="C90" s="1"/>
      <c r="F90" s="3" t="str">
        <v/>
      </c>
      <c r="S90" s="3"/>
      <c r="T90" s="81" t="str">
        <f>IF('VETS-501'!D90,EDATE('VETS-501'!D90,18),"")</f>
        <v/>
      </c>
    </row>
    <row r="91" spans="1:20" ht="13" x14ac:dyDescent="0.3">
      <c r="A91" s="1"/>
      <c r="B91" s="1"/>
      <c r="C91" s="1"/>
      <c r="F91" s="3" t="str">
        <v/>
      </c>
      <c r="S91" s="3"/>
      <c r="T91" s="81" t="str">
        <f>IF('VETS-501'!D91,EDATE('VETS-501'!D91,18),"")</f>
        <v/>
      </c>
    </row>
    <row r="92" spans="1:20" ht="13" x14ac:dyDescent="0.3">
      <c r="A92" s="1"/>
      <c r="B92" s="1"/>
      <c r="C92" s="1"/>
      <c r="F92" s="3" t="str">
        <v/>
      </c>
      <c r="S92" s="3"/>
      <c r="T92" s="81" t="str">
        <f>IF('VETS-501'!D92,EDATE('VETS-501'!D92,18),"")</f>
        <v/>
      </c>
    </row>
    <row r="93" spans="1:20" ht="13" x14ac:dyDescent="0.3">
      <c r="A93" s="1"/>
      <c r="B93" s="1"/>
      <c r="C93" s="1"/>
      <c r="F93" s="3" t="str">
        <v/>
      </c>
      <c r="S93" s="3"/>
      <c r="T93" s="81" t="str">
        <f>IF('VETS-501'!D93,EDATE('VETS-501'!D93,18),"")</f>
        <v/>
      </c>
    </row>
    <row r="94" spans="1:20" ht="13" x14ac:dyDescent="0.3">
      <c r="A94" s="1"/>
      <c r="B94" s="1"/>
      <c r="C94" s="1"/>
      <c r="F94" s="3" t="str">
        <v/>
      </c>
      <c r="S94" s="3"/>
      <c r="T94" s="81" t="str">
        <f>IF('VETS-501'!D94,EDATE('VETS-501'!D94,18),"")</f>
        <v/>
      </c>
    </row>
    <row r="95" spans="1:20" ht="13" x14ac:dyDescent="0.3">
      <c r="A95" s="1"/>
      <c r="B95" s="1"/>
      <c r="C95" s="1"/>
      <c r="F95" s="3" t="str">
        <v/>
      </c>
      <c r="S95" s="3"/>
      <c r="T95" s="81" t="str">
        <f>IF('VETS-501'!D95,EDATE('VETS-501'!D95,18),"")</f>
        <v/>
      </c>
    </row>
    <row r="96" spans="1:20" ht="13" x14ac:dyDescent="0.3">
      <c r="A96" s="1"/>
      <c r="B96" s="1"/>
      <c r="C96" s="1"/>
      <c r="F96" s="3" t="str">
        <v/>
      </c>
      <c r="S96" s="3"/>
      <c r="T96" s="81" t="str">
        <f>IF('VETS-501'!D96,EDATE('VETS-501'!D96,18),"")</f>
        <v/>
      </c>
    </row>
    <row r="97" spans="1:20" ht="13" x14ac:dyDescent="0.3">
      <c r="A97" s="1"/>
      <c r="B97" s="1"/>
      <c r="C97" s="1"/>
      <c r="F97" s="3" t="str">
        <v/>
      </c>
      <c r="S97" s="3"/>
      <c r="T97" s="81" t="str">
        <f>IF('VETS-501'!D97,EDATE('VETS-501'!D97,18),"")</f>
        <v/>
      </c>
    </row>
    <row r="98" spans="1:20" ht="13" x14ac:dyDescent="0.3">
      <c r="A98" s="1"/>
      <c r="B98" s="1"/>
      <c r="C98" s="1"/>
      <c r="F98" s="3" t="str">
        <v/>
      </c>
      <c r="S98" s="3"/>
      <c r="T98" s="81" t="str">
        <f>IF('VETS-501'!D98,EDATE('VETS-501'!D98,18),"")</f>
        <v/>
      </c>
    </row>
    <row r="99" spans="1:20" ht="13" x14ac:dyDescent="0.3">
      <c r="A99" s="1"/>
      <c r="B99" s="1"/>
      <c r="C99" s="1"/>
      <c r="F99" s="3" t="str">
        <v/>
      </c>
      <c r="S99" s="3"/>
      <c r="T99" s="81" t="str">
        <f>IF('VETS-501'!D99,EDATE('VETS-501'!D99,18),"")</f>
        <v/>
      </c>
    </row>
    <row r="100" spans="1:20" ht="13" x14ac:dyDescent="0.3">
      <c r="A100" s="1"/>
      <c r="B100" s="1"/>
      <c r="C100" s="1"/>
      <c r="F100" s="3" t="str">
        <v/>
      </c>
      <c r="S100" s="3"/>
      <c r="T100" s="81" t="str">
        <f>IF('VETS-501'!D100,EDATE('VETS-501'!D100,18),"")</f>
        <v/>
      </c>
    </row>
    <row r="101" spans="1:20" ht="13" x14ac:dyDescent="0.3">
      <c r="A101" s="1"/>
      <c r="B101" s="1"/>
      <c r="C101" s="1"/>
      <c r="F101" s="3" t="str">
        <v/>
      </c>
      <c r="S101" s="3"/>
      <c r="T101" s="81" t="str">
        <f>IF('VETS-501'!D101,EDATE('VETS-501'!D101,18),"")</f>
        <v/>
      </c>
    </row>
    <row r="102" spans="1:20" ht="13" x14ac:dyDescent="0.3">
      <c r="A102" s="1"/>
      <c r="B102" s="1"/>
      <c r="C102" s="1"/>
      <c r="F102" s="3" t="str">
        <v/>
      </c>
      <c r="S102" s="3"/>
      <c r="T102" s="81" t="str">
        <f>IF('VETS-501'!D102,EDATE('VETS-501'!D102,18),"")</f>
        <v/>
      </c>
    </row>
    <row r="103" spans="1:20" ht="13" x14ac:dyDescent="0.3">
      <c r="A103" s="1"/>
      <c r="B103" s="1"/>
      <c r="C103" s="1"/>
      <c r="F103" s="3" t="str">
        <v/>
      </c>
      <c r="S103" s="3"/>
      <c r="T103" s="81" t="str">
        <f>IF('VETS-501'!D103,EDATE('VETS-501'!D103,18),"")</f>
        <v/>
      </c>
    </row>
    <row r="104" spans="1:20" ht="13" x14ac:dyDescent="0.3">
      <c r="A104" s="1"/>
      <c r="B104" s="1"/>
      <c r="C104" s="1"/>
      <c r="F104" s="3" t="str">
        <v/>
      </c>
      <c r="S104" s="3"/>
      <c r="T104" s="81" t="str">
        <f>IF('VETS-501'!D104,EDATE('VETS-501'!D104,18),"")</f>
        <v/>
      </c>
    </row>
    <row r="105" spans="1:20" ht="13" x14ac:dyDescent="0.3">
      <c r="A105" s="1"/>
      <c r="B105" s="1"/>
      <c r="C105" s="1"/>
      <c r="F105" s="3" t="str">
        <v/>
      </c>
      <c r="S105" s="3"/>
      <c r="T105" s="81" t="str">
        <f>IF('VETS-501'!D105,EDATE('VETS-501'!D105,18),"")</f>
        <v/>
      </c>
    </row>
    <row r="106" spans="1:20" ht="13" x14ac:dyDescent="0.3">
      <c r="A106" s="1"/>
      <c r="B106" s="1"/>
      <c r="C106" s="1"/>
      <c r="F106" s="3" t="str">
        <v/>
      </c>
      <c r="S106" s="3"/>
      <c r="T106" s="81" t="str">
        <f>IF('VETS-501'!D106,EDATE('VETS-501'!D106,18),"")</f>
        <v/>
      </c>
    </row>
    <row r="107" spans="1:20" ht="13" x14ac:dyDescent="0.3">
      <c r="A107" s="1"/>
      <c r="B107" s="1"/>
      <c r="C107" s="1"/>
      <c r="F107" s="3" t="str">
        <v/>
      </c>
      <c r="S107" s="3"/>
      <c r="T107" s="81" t="str">
        <f>IF('VETS-501'!D107,EDATE('VETS-501'!D107,18),"")</f>
        <v/>
      </c>
    </row>
    <row r="108" spans="1:20" ht="13" x14ac:dyDescent="0.3">
      <c r="A108" s="1"/>
      <c r="B108" s="1"/>
      <c r="C108" s="1"/>
      <c r="F108" s="3" t="str">
        <v/>
      </c>
      <c r="S108" s="3"/>
      <c r="T108" s="81" t="str">
        <f>IF('VETS-501'!D108,EDATE('VETS-501'!D108,18),"")</f>
        <v/>
      </c>
    </row>
    <row r="109" spans="1:20" ht="13" x14ac:dyDescent="0.3">
      <c r="A109" s="1"/>
      <c r="B109" s="1"/>
      <c r="C109" s="1"/>
      <c r="F109" s="3" t="str">
        <v/>
      </c>
      <c r="S109" s="3"/>
      <c r="T109" s="81" t="str">
        <f>IF('VETS-501'!D109,EDATE('VETS-501'!D109,18),"")</f>
        <v/>
      </c>
    </row>
    <row r="110" spans="1:20" ht="13" x14ac:dyDescent="0.3">
      <c r="A110" s="1"/>
      <c r="B110" s="1"/>
      <c r="C110" s="1"/>
      <c r="F110" s="3" t="str">
        <v/>
      </c>
      <c r="S110" s="3"/>
      <c r="T110" s="81" t="str">
        <f>IF('VETS-501'!D110,EDATE('VETS-501'!D110,18),"")</f>
        <v/>
      </c>
    </row>
    <row r="111" spans="1:20" ht="13" x14ac:dyDescent="0.3">
      <c r="A111" s="1"/>
      <c r="B111" s="1"/>
      <c r="C111" s="1"/>
      <c r="F111" s="3" t="str">
        <v/>
      </c>
      <c r="S111" s="3"/>
      <c r="T111" s="81" t="str">
        <f>IF('VETS-501'!D111,EDATE('VETS-501'!D111,18),"")</f>
        <v/>
      </c>
    </row>
    <row r="112" spans="1:20" ht="13" x14ac:dyDescent="0.3">
      <c r="A112" s="1"/>
      <c r="B112" s="1"/>
      <c r="C112" s="1"/>
      <c r="F112" s="3" t="str">
        <v/>
      </c>
      <c r="S112" s="3"/>
      <c r="T112" s="81" t="str">
        <f>IF('VETS-501'!D112,EDATE('VETS-501'!D112,18),"")</f>
        <v/>
      </c>
    </row>
    <row r="113" spans="1:20" ht="13" x14ac:dyDescent="0.3">
      <c r="A113" s="1"/>
      <c r="B113" s="1"/>
      <c r="C113" s="1"/>
      <c r="F113" s="3" t="str">
        <v/>
      </c>
      <c r="S113" s="3"/>
      <c r="T113" s="81" t="str">
        <f>IF('VETS-501'!D113,EDATE('VETS-501'!D113,18),"")</f>
        <v/>
      </c>
    </row>
    <row r="114" spans="1:20" ht="13" x14ac:dyDescent="0.3">
      <c r="A114" s="1"/>
      <c r="B114" s="1"/>
      <c r="C114" s="1"/>
      <c r="F114" s="3" t="str">
        <v/>
      </c>
      <c r="S114" s="3"/>
      <c r="T114" s="81" t="str">
        <f>IF('VETS-501'!D114,EDATE('VETS-501'!D114,18),"")</f>
        <v/>
      </c>
    </row>
    <row r="115" spans="1:20" ht="13" x14ac:dyDescent="0.3">
      <c r="A115" s="1"/>
      <c r="B115" s="1"/>
      <c r="C115" s="1"/>
      <c r="F115" s="3" t="str">
        <v/>
      </c>
      <c r="S115" s="3"/>
      <c r="T115" s="81" t="str">
        <f>IF('VETS-501'!D115,EDATE('VETS-501'!D115,18),"")</f>
        <v/>
      </c>
    </row>
    <row r="116" spans="1:20" ht="13" x14ac:dyDescent="0.3">
      <c r="A116" s="1"/>
      <c r="B116" s="1"/>
      <c r="C116" s="1"/>
      <c r="F116" s="3" t="str">
        <v/>
      </c>
      <c r="S116" s="3"/>
      <c r="T116" s="81" t="str">
        <f>IF('VETS-501'!D116,EDATE('VETS-501'!D116,18),"")</f>
        <v/>
      </c>
    </row>
    <row r="117" spans="1:20" ht="13" x14ac:dyDescent="0.3">
      <c r="A117" s="1"/>
      <c r="B117" s="1"/>
      <c r="C117" s="1"/>
      <c r="F117" s="3" t="str">
        <v/>
      </c>
      <c r="S117" s="3"/>
      <c r="T117" s="81" t="str">
        <f>IF('VETS-501'!D117,EDATE('VETS-501'!D117,18),"")</f>
        <v/>
      </c>
    </row>
    <row r="118" spans="1:20" ht="13" x14ac:dyDescent="0.3">
      <c r="A118" s="1"/>
      <c r="B118" s="1"/>
      <c r="C118" s="1"/>
      <c r="F118" s="3" t="str">
        <v/>
      </c>
      <c r="S118" s="3"/>
      <c r="T118" s="81" t="str">
        <f>IF('VETS-501'!D118,EDATE('VETS-501'!D118,18),"")</f>
        <v/>
      </c>
    </row>
    <row r="119" spans="1:20" ht="13" x14ac:dyDescent="0.3">
      <c r="A119" s="1"/>
      <c r="B119" s="1"/>
      <c r="C119" s="1"/>
      <c r="F119" s="3" t="str">
        <v/>
      </c>
      <c r="S119" s="3"/>
      <c r="T119" s="81" t="str">
        <f>IF('VETS-501'!D119,EDATE('VETS-501'!D119,18),"")</f>
        <v/>
      </c>
    </row>
    <row r="120" spans="1:20" ht="13" x14ac:dyDescent="0.3">
      <c r="A120" s="1"/>
      <c r="B120" s="1"/>
      <c r="C120" s="1"/>
      <c r="F120" s="3" t="str">
        <v/>
      </c>
      <c r="S120" s="3"/>
      <c r="T120" s="81" t="str">
        <f>IF('VETS-501'!D120,EDATE('VETS-501'!D120,18),"")</f>
        <v/>
      </c>
    </row>
    <row r="121" spans="1:20" ht="13" x14ac:dyDescent="0.3">
      <c r="A121" s="1"/>
      <c r="B121" s="1"/>
      <c r="C121" s="1"/>
      <c r="F121" s="3" t="str">
        <v/>
      </c>
      <c r="S121" s="3"/>
      <c r="T121" s="81" t="str">
        <f>IF('VETS-501'!D121,EDATE('VETS-501'!D121,18),"")</f>
        <v/>
      </c>
    </row>
    <row r="122" spans="1:20" ht="13" x14ac:dyDescent="0.3">
      <c r="A122" s="1"/>
      <c r="B122" s="1"/>
      <c r="C122" s="1"/>
      <c r="F122" s="3" t="str">
        <v/>
      </c>
      <c r="S122" s="3"/>
      <c r="T122" s="81" t="str">
        <f>IF('VETS-501'!D122,EDATE('VETS-501'!D122,18),"")</f>
        <v/>
      </c>
    </row>
    <row r="123" spans="1:20" ht="13" x14ac:dyDescent="0.3">
      <c r="A123" s="1"/>
      <c r="B123" s="1"/>
      <c r="C123" s="1"/>
      <c r="F123" s="3" t="str">
        <v/>
      </c>
      <c r="S123" s="3"/>
      <c r="T123" s="81" t="str">
        <f>IF('VETS-501'!D123,EDATE('VETS-501'!D123,18),"")</f>
        <v/>
      </c>
    </row>
    <row r="124" spans="1:20" ht="13" x14ac:dyDescent="0.3">
      <c r="A124" s="1"/>
      <c r="B124" s="1"/>
      <c r="C124" s="1"/>
      <c r="F124" s="3" t="str">
        <v/>
      </c>
      <c r="S124" s="3"/>
      <c r="T124" s="81" t="str">
        <f>IF('VETS-501'!D124,EDATE('VETS-501'!D124,18),"")</f>
        <v/>
      </c>
    </row>
    <row r="125" spans="1:20" ht="13" x14ac:dyDescent="0.3">
      <c r="A125" s="1"/>
      <c r="B125" s="1"/>
      <c r="C125" s="1"/>
      <c r="F125" s="3" t="str">
        <v/>
      </c>
      <c r="S125" s="3"/>
      <c r="T125" s="81" t="str">
        <f>IF('VETS-501'!D125,EDATE('VETS-501'!D125,18),"")</f>
        <v/>
      </c>
    </row>
    <row r="126" spans="1:20" ht="13" x14ac:dyDescent="0.3">
      <c r="A126" s="1"/>
      <c r="B126" s="1"/>
      <c r="C126" s="1"/>
      <c r="F126" s="3" t="str">
        <v/>
      </c>
      <c r="S126" s="3"/>
      <c r="T126" s="81" t="str">
        <f>IF('VETS-501'!D126,EDATE('VETS-501'!D126,18),"")</f>
        <v/>
      </c>
    </row>
    <row r="127" spans="1:20" ht="13" x14ac:dyDescent="0.3">
      <c r="A127" s="1"/>
      <c r="B127" s="1"/>
      <c r="C127" s="1"/>
      <c r="F127" s="3" t="str">
        <v/>
      </c>
      <c r="S127" s="3"/>
      <c r="T127" s="81" t="str">
        <f>IF('VETS-501'!D127,EDATE('VETS-501'!D127,18),"")</f>
        <v/>
      </c>
    </row>
    <row r="128" spans="1:20" ht="13" x14ac:dyDescent="0.3">
      <c r="A128" s="1"/>
      <c r="B128" s="1"/>
      <c r="C128" s="1"/>
      <c r="F128" s="3" t="str">
        <v/>
      </c>
      <c r="S128" s="3"/>
      <c r="T128" s="81" t="str">
        <f>IF('VETS-501'!D128,EDATE('VETS-501'!D128,18),"")</f>
        <v/>
      </c>
    </row>
    <row r="129" spans="1:20" ht="13" x14ac:dyDescent="0.3">
      <c r="A129" s="1"/>
      <c r="B129" s="1"/>
      <c r="C129" s="1"/>
      <c r="F129" s="3" t="str">
        <v/>
      </c>
      <c r="S129" s="3"/>
      <c r="T129" s="81" t="str">
        <f>IF('VETS-501'!D129,EDATE('VETS-501'!D129,18),"")</f>
        <v/>
      </c>
    </row>
    <row r="130" spans="1:20" ht="13" x14ac:dyDescent="0.3">
      <c r="A130" s="1"/>
      <c r="B130" s="1"/>
      <c r="C130" s="1"/>
      <c r="F130" s="3" t="str">
        <v/>
      </c>
      <c r="S130" s="3"/>
      <c r="T130" s="81" t="str">
        <f>IF('VETS-501'!D130,EDATE('VETS-501'!D130,18),"")</f>
        <v/>
      </c>
    </row>
    <row r="131" spans="1:20" ht="13" x14ac:dyDescent="0.3">
      <c r="A131" s="1"/>
      <c r="B131" s="1"/>
      <c r="C131" s="1"/>
      <c r="F131" s="3" t="str">
        <v/>
      </c>
      <c r="S131" s="3"/>
      <c r="T131" s="81" t="str">
        <f>IF('VETS-501'!D131,EDATE('VETS-501'!D131,18),"")</f>
        <v/>
      </c>
    </row>
    <row r="132" spans="1:20" ht="13" x14ac:dyDescent="0.3">
      <c r="A132" s="1"/>
      <c r="B132" s="1"/>
      <c r="C132" s="1"/>
      <c r="F132" s="3" t="str">
        <v/>
      </c>
      <c r="S132" s="3"/>
      <c r="T132" s="81" t="str">
        <f>IF('VETS-501'!D132,EDATE('VETS-501'!D132,18),"")</f>
        <v/>
      </c>
    </row>
    <row r="133" spans="1:20" ht="13" x14ac:dyDescent="0.3">
      <c r="A133" s="1"/>
      <c r="B133" s="1"/>
      <c r="C133" s="1"/>
      <c r="F133" s="3" t="str">
        <v/>
      </c>
      <c r="S133" s="3"/>
      <c r="T133" s="81" t="str">
        <f>IF('VETS-501'!D133,EDATE('VETS-501'!D133,18),"")</f>
        <v/>
      </c>
    </row>
    <row r="134" spans="1:20" ht="13" x14ac:dyDescent="0.3">
      <c r="A134" s="1"/>
      <c r="B134" s="1"/>
      <c r="C134" s="1"/>
      <c r="F134" s="3" t="str">
        <v/>
      </c>
      <c r="S134" s="3"/>
      <c r="T134" s="81" t="str">
        <f>IF('VETS-501'!D134,EDATE('VETS-501'!D134,18),"")</f>
        <v/>
      </c>
    </row>
    <row r="135" spans="1:20" ht="13" x14ac:dyDescent="0.3">
      <c r="A135" s="1"/>
      <c r="B135" s="1"/>
      <c r="C135" s="1"/>
      <c r="F135" s="3" t="str">
        <v/>
      </c>
      <c r="S135" s="3"/>
      <c r="T135" s="81" t="str">
        <f>IF('VETS-501'!D135,EDATE('VETS-501'!D135,18),"")</f>
        <v/>
      </c>
    </row>
    <row r="136" spans="1:20" ht="13" x14ac:dyDescent="0.3">
      <c r="A136" s="1"/>
      <c r="B136" s="1"/>
      <c r="C136" s="1"/>
      <c r="F136" s="3" t="str">
        <v/>
      </c>
      <c r="S136" s="3"/>
      <c r="T136" s="81" t="str">
        <f>IF('VETS-501'!D136,EDATE('VETS-501'!D136,18),"")</f>
        <v/>
      </c>
    </row>
    <row r="137" spans="1:20" ht="13" x14ac:dyDescent="0.3">
      <c r="F137" s="3" t="str">
        <v/>
      </c>
      <c r="S137" s="3"/>
      <c r="T137" s="81" t="str">
        <f>IF('VETS-501'!D137,EDATE('VETS-501'!D137,18),"")</f>
        <v/>
      </c>
    </row>
    <row r="138" spans="1:20" ht="13" x14ac:dyDescent="0.3">
      <c r="F138" s="3" t="str">
        <v/>
      </c>
      <c r="S138" s="3"/>
      <c r="T138" s="81" t="str">
        <f>IF('VETS-501'!D138,EDATE('VETS-501'!D138,18),"")</f>
        <v/>
      </c>
    </row>
    <row r="139" spans="1:20" ht="13" x14ac:dyDescent="0.3">
      <c r="F139" s="3" t="str">
        <v/>
      </c>
      <c r="S139" s="3"/>
      <c r="T139" s="81" t="str">
        <f>IF('VETS-501'!D139,EDATE('VETS-501'!D139,18),"")</f>
        <v/>
      </c>
    </row>
    <row r="140" spans="1:20" ht="13" x14ac:dyDescent="0.3">
      <c r="F140" s="3" t="str">
        <v/>
      </c>
      <c r="S140" s="3"/>
      <c r="T140" s="81" t="str">
        <f>IF('VETS-501'!D140,EDATE('VETS-501'!D140,18),"")</f>
        <v/>
      </c>
    </row>
    <row r="141" spans="1:20" ht="13" x14ac:dyDescent="0.3">
      <c r="F141" s="3" t="str">
        <v/>
      </c>
      <c r="S141" s="3"/>
      <c r="T141" s="81" t="str">
        <f>IF('VETS-501'!D141,EDATE('VETS-501'!D141,18),"")</f>
        <v/>
      </c>
    </row>
    <row r="142" spans="1:20" ht="13" x14ac:dyDescent="0.3">
      <c r="F142" s="3" t="str">
        <v/>
      </c>
      <c r="S142" s="3"/>
      <c r="T142" s="81" t="str">
        <f>IF('VETS-501'!D142,EDATE('VETS-501'!D142,18),"")</f>
        <v/>
      </c>
    </row>
    <row r="143" spans="1:20" ht="13" x14ac:dyDescent="0.3">
      <c r="F143" s="3" t="str">
        <v/>
      </c>
      <c r="S143" s="3"/>
      <c r="T143" s="81" t="str">
        <f>IF('VETS-501'!D143,EDATE('VETS-501'!D143,18),"")</f>
        <v/>
      </c>
    </row>
    <row r="144" spans="1:20" ht="13" x14ac:dyDescent="0.3">
      <c r="F144" s="3" t="str">
        <v/>
      </c>
      <c r="S144" s="3"/>
      <c r="T144" s="81" t="str">
        <f>IF('VETS-501'!D144,EDATE('VETS-501'!D144,18),"")</f>
        <v/>
      </c>
    </row>
    <row r="145" spans="6:20" ht="13" x14ac:dyDescent="0.3">
      <c r="F145" s="3" t="str">
        <v/>
      </c>
      <c r="S145" s="3"/>
      <c r="T145" s="81" t="str">
        <f>IF('VETS-501'!D145,EDATE('VETS-501'!D145,18),"")</f>
        <v/>
      </c>
    </row>
    <row r="146" spans="6:20" ht="13" x14ac:dyDescent="0.3">
      <c r="F146" s="3" t="str">
        <v/>
      </c>
      <c r="S146" s="3"/>
      <c r="T146" s="81" t="str">
        <f>IF('VETS-501'!D146,EDATE('VETS-501'!D146,18),"")</f>
        <v/>
      </c>
    </row>
    <row r="147" spans="6:20" ht="13" x14ac:dyDescent="0.3">
      <c r="F147" s="3" t="str">
        <v/>
      </c>
      <c r="S147" s="3"/>
      <c r="T147" s="81" t="str">
        <f>IF('VETS-501'!D147,EDATE('VETS-501'!D147,18),"")</f>
        <v/>
      </c>
    </row>
    <row r="148" spans="6:20" ht="13" x14ac:dyDescent="0.3">
      <c r="F148" s="3" t="str">
        <v/>
      </c>
      <c r="S148" s="3"/>
      <c r="T148" s="81" t="str">
        <f>IF('VETS-501'!D148,EDATE('VETS-501'!D148,18),"")</f>
        <v/>
      </c>
    </row>
    <row r="149" spans="6:20" ht="13" x14ac:dyDescent="0.3">
      <c r="F149" s="3" t="str">
        <v/>
      </c>
      <c r="S149" s="3"/>
      <c r="T149" s="81" t="str">
        <f>IF('VETS-501'!D149,EDATE('VETS-501'!D149,18),"")</f>
        <v/>
      </c>
    </row>
    <row r="150" spans="6:20" ht="13" x14ac:dyDescent="0.3">
      <c r="F150" s="3" t="str">
        <v/>
      </c>
      <c r="S150" s="3"/>
      <c r="T150" s="81" t="str">
        <f>IF('VETS-501'!D150,EDATE('VETS-501'!D150,18),"")</f>
        <v/>
      </c>
    </row>
    <row r="151" spans="6:20" ht="13" x14ac:dyDescent="0.3">
      <c r="F151" s="3" t="str">
        <v/>
      </c>
      <c r="S151" s="3"/>
      <c r="T151" s="81" t="str">
        <f>IF('VETS-501'!D151,EDATE('VETS-501'!D151,18),"")</f>
        <v/>
      </c>
    </row>
    <row r="152" spans="6:20" ht="13" x14ac:dyDescent="0.3">
      <c r="F152" s="3" t="str">
        <v/>
      </c>
      <c r="S152" s="3"/>
      <c r="T152" s="81" t="str">
        <f>IF('VETS-501'!D152,EDATE('VETS-501'!D152,18),"")</f>
        <v/>
      </c>
    </row>
    <row r="153" spans="6:20" ht="13" x14ac:dyDescent="0.3">
      <c r="F153" s="3" t="str">
        <v/>
      </c>
      <c r="S153" s="3"/>
      <c r="T153" s="81" t="str">
        <f>IF('VETS-501'!D153,EDATE('VETS-501'!D153,18),"")</f>
        <v/>
      </c>
    </row>
    <row r="154" spans="6:20" ht="13" x14ac:dyDescent="0.3">
      <c r="F154" s="3" t="str">
        <v/>
      </c>
      <c r="S154" s="3"/>
      <c r="T154" s="81" t="str">
        <f>IF('VETS-501'!D154,EDATE('VETS-501'!D154,18),"")</f>
        <v/>
      </c>
    </row>
    <row r="155" spans="6:20" ht="13" x14ac:dyDescent="0.3">
      <c r="F155" s="3" t="str">
        <v/>
      </c>
      <c r="S155" s="3"/>
      <c r="T155" s="81" t="str">
        <f>IF('VETS-501'!D155,EDATE('VETS-501'!D155,18),"")</f>
        <v/>
      </c>
    </row>
    <row r="156" spans="6:20" ht="13" x14ac:dyDescent="0.3">
      <c r="F156" s="3" t="str">
        <v/>
      </c>
      <c r="S156" s="3"/>
      <c r="T156" s="81" t="str">
        <f>IF('VETS-501'!D156,EDATE('VETS-501'!D156,18),"")</f>
        <v/>
      </c>
    </row>
    <row r="157" spans="6:20" ht="13" x14ac:dyDescent="0.3">
      <c r="F157" s="3" t="str">
        <v/>
      </c>
      <c r="S157" s="3"/>
      <c r="T157" s="81" t="str">
        <f>IF('VETS-501'!D157,EDATE('VETS-501'!D157,18),"")</f>
        <v/>
      </c>
    </row>
    <row r="158" spans="6:20" ht="13" x14ac:dyDescent="0.3">
      <c r="F158" s="3" t="str">
        <v/>
      </c>
      <c r="S158" s="3"/>
      <c r="T158" s="81" t="str">
        <f>IF('VETS-501'!D158,EDATE('VETS-501'!D158,18),"")</f>
        <v/>
      </c>
    </row>
    <row r="159" spans="6:20" ht="13" x14ac:dyDescent="0.3">
      <c r="F159" s="3" t="str">
        <v/>
      </c>
      <c r="S159" s="3"/>
      <c r="T159" s="81" t="str">
        <f>IF('VETS-501'!D159,EDATE('VETS-501'!D159,18),"")</f>
        <v/>
      </c>
    </row>
    <row r="160" spans="6:20" ht="13" x14ac:dyDescent="0.3">
      <c r="F160" s="3" t="str">
        <v/>
      </c>
      <c r="S160" s="3"/>
      <c r="T160" s="81" t="str">
        <f>IF('VETS-501'!D160,EDATE('VETS-501'!D160,18),"")</f>
        <v/>
      </c>
    </row>
    <row r="161" spans="6:20" ht="13" x14ac:dyDescent="0.3">
      <c r="F161" s="3" t="str">
        <v/>
      </c>
      <c r="S161" s="3"/>
      <c r="T161" s="81" t="str">
        <f>IF('VETS-501'!D161,EDATE('VETS-501'!D161,18),"")</f>
        <v/>
      </c>
    </row>
    <row r="162" spans="6:20" ht="13" x14ac:dyDescent="0.3">
      <c r="F162" s="3" t="str">
        <v/>
      </c>
      <c r="S162" s="3"/>
      <c r="T162" s="81" t="str">
        <f>IF('VETS-501'!D162,EDATE('VETS-501'!D162,18),"")</f>
        <v/>
      </c>
    </row>
    <row r="163" spans="6:20" ht="13" x14ac:dyDescent="0.3">
      <c r="F163" s="3" t="str">
        <v/>
      </c>
      <c r="S163" s="3"/>
      <c r="T163" s="81" t="str">
        <f>IF('VETS-501'!D163,EDATE('VETS-501'!D163,18),"")</f>
        <v/>
      </c>
    </row>
    <row r="164" spans="6:20" ht="13" x14ac:dyDescent="0.3">
      <c r="F164" s="3" t="str">
        <v/>
      </c>
      <c r="S164" s="3"/>
      <c r="T164" s="81" t="str">
        <f>IF('VETS-501'!D164,EDATE('VETS-501'!D164,18),"")</f>
        <v/>
      </c>
    </row>
    <row r="165" spans="6:20" ht="13" x14ac:dyDescent="0.3">
      <c r="F165" s="3" t="str">
        <v/>
      </c>
      <c r="S165" s="3"/>
      <c r="T165" s="81" t="str">
        <f>IF('VETS-501'!D165,EDATE('VETS-501'!D165,18),"")</f>
        <v/>
      </c>
    </row>
    <row r="166" spans="6:20" ht="13" x14ac:dyDescent="0.3">
      <c r="F166" s="3" t="str">
        <v/>
      </c>
      <c r="S166" s="3"/>
      <c r="T166" s="81" t="str">
        <f>IF('VETS-501'!D166,EDATE('VETS-501'!D166,18),"")</f>
        <v/>
      </c>
    </row>
    <row r="167" spans="6:20" ht="13" x14ac:dyDescent="0.3">
      <c r="F167" s="3" t="str">
        <v/>
      </c>
      <c r="S167" s="3"/>
      <c r="T167" s="81" t="str">
        <f>IF('VETS-501'!D167,EDATE('VETS-501'!D167,18),"")</f>
        <v/>
      </c>
    </row>
    <row r="168" spans="6:20" ht="13" x14ac:dyDescent="0.3">
      <c r="F168" s="3" t="str">
        <v/>
      </c>
      <c r="S168" s="3"/>
      <c r="T168" s="81" t="str">
        <f>IF('VETS-501'!D168,EDATE('VETS-501'!D168,18),"")</f>
        <v/>
      </c>
    </row>
    <row r="169" spans="6:20" ht="13" x14ac:dyDescent="0.3">
      <c r="F169" s="3" t="str">
        <v/>
      </c>
      <c r="S169" s="3"/>
      <c r="T169" s="81" t="str">
        <f>IF('VETS-501'!D169,EDATE('VETS-501'!D169,18),"")</f>
        <v/>
      </c>
    </row>
    <row r="170" spans="6:20" ht="13" x14ac:dyDescent="0.3">
      <c r="F170" s="3" t="str">
        <v/>
      </c>
      <c r="S170" s="3"/>
      <c r="T170" s="81" t="str">
        <f>IF('VETS-501'!D170,EDATE('VETS-501'!D170,18),"")</f>
        <v/>
      </c>
    </row>
    <row r="171" spans="6:20" ht="13" x14ac:dyDescent="0.3">
      <c r="F171" s="3" t="str">
        <v/>
      </c>
      <c r="S171" s="3"/>
      <c r="T171" s="81" t="str">
        <f>IF('VETS-501'!D171,EDATE('VETS-501'!D171,18),"")</f>
        <v/>
      </c>
    </row>
    <row r="172" spans="6:20" ht="13" x14ac:dyDescent="0.3">
      <c r="F172" s="3" t="str">
        <v/>
      </c>
      <c r="S172" s="3"/>
      <c r="T172" s="81" t="str">
        <f>IF('VETS-501'!D172,EDATE('VETS-501'!D172,18),"")</f>
        <v/>
      </c>
    </row>
    <row r="173" spans="6:20" ht="13" x14ac:dyDescent="0.3">
      <c r="F173" s="3" t="str">
        <v/>
      </c>
      <c r="S173" s="3"/>
      <c r="T173" s="81" t="str">
        <f>IF('VETS-501'!D173,EDATE('VETS-501'!D173,18),"")</f>
        <v/>
      </c>
    </row>
    <row r="174" spans="6:20" ht="13" x14ac:dyDescent="0.3">
      <c r="F174" s="3" t="str">
        <v/>
      </c>
      <c r="S174" s="3"/>
      <c r="T174" s="81" t="str">
        <f>IF('VETS-501'!D174,EDATE('VETS-501'!D174,18),"")</f>
        <v/>
      </c>
    </row>
    <row r="175" spans="6:20" ht="13" x14ac:dyDescent="0.3">
      <c r="F175" s="3" t="str">
        <v/>
      </c>
      <c r="S175" s="3"/>
      <c r="T175" s="81" t="str">
        <f>IF('VETS-501'!D175,EDATE('VETS-501'!D175,18),"")</f>
        <v/>
      </c>
    </row>
    <row r="176" spans="6:20" ht="13" x14ac:dyDescent="0.3">
      <c r="F176" s="3" t="str">
        <v/>
      </c>
      <c r="S176" s="3"/>
      <c r="T176" s="81" t="str">
        <f>IF('VETS-501'!D176,EDATE('VETS-501'!D176,18),"")</f>
        <v/>
      </c>
    </row>
    <row r="177" spans="6:20" ht="13" x14ac:dyDescent="0.3">
      <c r="F177" s="3" t="str">
        <v/>
      </c>
      <c r="S177" s="3"/>
      <c r="T177" s="81" t="str">
        <f>IF('VETS-501'!D177,EDATE('VETS-501'!D177,18),"")</f>
        <v/>
      </c>
    </row>
    <row r="178" spans="6:20" ht="13" x14ac:dyDescent="0.3">
      <c r="F178" s="3" t="str">
        <v/>
      </c>
      <c r="S178" s="3"/>
      <c r="T178" s="81" t="str">
        <f>IF('VETS-501'!D178,EDATE('VETS-501'!D178,18),"")</f>
        <v/>
      </c>
    </row>
    <row r="179" spans="6:20" ht="13" x14ac:dyDescent="0.3">
      <c r="F179" s="3" t="str">
        <v/>
      </c>
      <c r="S179" s="3"/>
      <c r="T179" s="81" t="str">
        <f>IF('VETS-501'!D179,EDATE('VETS-501'!D179,18),"")</f>
        <v/>
      </c>
    </row>
    <row r="180" spans="6:20" ht="13" x14ac:dyDescent="0.3">
      <c r="F180" s="3" t="str">
        <v/>
      </c>
      <c r="S180" s="3"/>
      <c r="T180" s="81" t="str">
        <f>IF('VETS-501'!D180,EDATE('VETS-501'!D180,18),"")</f>
        <v/>
      </c>
    </row>
    <row r="181" spans="6:20" ht="13" x14ac:dyDescent="0.3">
      <c r="F181" s="3" t="str">
        <v/>
      </c>
      <c r="S181" s="3"/>
      <c r="T181" s="81" t="str">
        <f>IF('VETS-501'!D181,EDATE('VETS-501'!D181,18),"")</f>
        <v/>
      </c>
    </row>
    <row r="182" spans="6:20" ht="13" x14ac:dyDescent="0.3">
      <c r="F182" s="3" t="str">
        <v/>
      </c>
      <c r="S182" s="3"/>
      <c r="T182" s="81" t="str">
        <f>IF('VETS-501'!D182,EDATE('VETS-501'!D182,18),"")</f>
        <v/>
      </c>
    </row>
    <row r="183" spans="6:20" ht="13" x14ac:dyDescent="0.3">
      <c r="F183" s="3" t="str">
        <v/>
      </c>
      <c r="S183" s="3"/>
      <c r="T183" s="81" t="str">
        <f>IF('VETS-501'!D183,EDATE('VETS-501'!D183,18),"")</f>
        <v/>
      </c>
    </row>
    <row r="184" spans="6:20" ht="13" x14ac:dyDescent="0.3">
      <c r="F184" s="3" t="str">
        <v/>
      </c>
      <c r="S184" s="3"/>
      <c r="T184" s="81" t="str">
        <f>IF('VETS-501'!D184,EDATE('VETS-501'!D184,18),"")</f>
        <v/>
      </c>
    </row>
    <row r="185" spans="6:20" ht="13" x14ac:dyDescent="0.3">
      <c r="F185" s="3" t="str">
        <v/>
      </c>
      <c r="S185" s="3"/>
      <c r="T185" s="81" t="str">
        <f>IF('VETS-501'!D185,EDATE('VETS-501'!D185,18),"")</f>
        <v/>
      </c>
    </row>
    <row r="186" spans="6:20" ht="13" x14ac:dyDescent="0.3">
      <c r="F186" s="3" t="str">
        <v/>
      </c>
      <c r="S186" s="3"/>
      <c r="T186" s="81" t="str">
        <f>IF('VETS-501'!D186,EDATE('VETS-501'!D186,18),"")</f>
        <v/>
      </c>
    </row>
    <row r="187" spans="6:20" ht="13" x14ac:dyDescent="0.3">
      <c r="F187" s="3" t="str">
        <v/>
      </c>
      <c r="S187" s="3"/>
      <c r="T187" s="81" t="str">
        <f>IF('VETS-501'!D187,EDATE('VETS-501'!D187,18),"")</f>
        <v/>
      </c>
    </row>
    <row r="188" spans="6:20" ht="13" x14ac:dyDescent="0.3">
      <c r="F188" s="3" t="str">
        <v/>
      </c>
      <c r="S188" s="3"/>
      <c r="T188" s="81" t="str">
        <f>IF('VETS-501'!D188,EDATE('VETS-501'!D188,18),"")</f>
        <v/>
      </c>
    </row>
    <row r="189" spans="6:20" ht="13" x14ac:dyDescent="0.3">
      <c r="F189" s="3" t="str">
        <v/>
      </c>
      <c r="S189" s="3"/>
      <c r="T189" s="81" t="str">
        <f>IF('VETS-501'!D189,EDATE('VETS-501'!D189,18),"")</f>
        <v/>
      </c>
    </row>
    <row r="190" spans="6:20" ht="13" x14ac:dyDescent="0.3">
      <c r="F190" s="3" t="str">
        <v/>
      </c>
      <c r="S190" s="3"/>
      <c r="T190" s="81" t="str">
        <f>IF('VETS-501'!D190,EDATE('VETS-501'!D190,18),"")</f>
        <v/>
      </c>
    </row>
    <row r="191" spans="6:20" ht="13" x14ac:dyDescent="0.3">
      <c r="F191" s="3" t="str">
        <v/>
      </c>
      <c r="S191" s="3"/>
      <c r="T191" s="81" t="str">
        <f>IF('VETS-501'!D191,EDATE('VETS-501'!D191,18),"")</f>
        <v/>
      </c>
    </row>
    <row r="192" spans="6:20" ht="13" x14ac:dyDescent="0.3">
      <c r="F192" s="3" t="str">
        <v/>
      </c>
      <c r="S192" s="3"/>
      <c r="T192" s="81" t="str">
        <f>IF('VETS-501'!D192,EDATE('VETS-501'!D192,18),"")</f>
        <v/>
      </c>
    </row>
    <row r="193" spans="6:20" ht="13" x14ac:dyDescent="0.3">
      <c r="F193" s="3" t="str">
        <v/>
      </c>
      <c r="S193" s="3"/>
      <c r="T193" s="81" t="str">
        <f>IF('VETS-501'!D193,EDATE('VETS-501'!D193,18),"")</f>
        <v/>
      </c>
    </row>
    <row r="194" spans="6:20" ht="13" x14ac:dyDescent="0.3">
      <c r="F194" s="3" t="str">
        <v/>
      </c>
      <c r="S194" s="3"/>
      <c r="T194" s="81" t="str">
        <f>IF('VETS-501'!D194,EDATE('VETS-501'!D194,18),"")</f>
        <v/>
      </c>
    </row>
    <row r="195" spans="6:20" ht="13" x14ac:dyDescent="0.3">
      <c r="F195" s="3" t="str">
        <v/>
      </c>
      <c r="S195" s="3"/>
      <c r="T195" s="81" t="str">
        <f>IF('VETS-501'!D195,EDATE('VETS-501'!D195,18),"")</f>
        <v/>
      </c>
    </row>
    <row r="196" spans="6:20" ht="13" x14ac:dyDescent="0.3">
      <c r="F196" s="3" t="str">
        <v/>
      </c>
      <c r="S196" s="3"/>
      <c r="T196" s="81" t="str">
        <f>IF('VETS-501'!D196,EDATE('VETS-501'!D196,18),"")</f>
        <v/>
      </c>
    </row>
    <row r="197" spans="6:20" ht="13" x14ac:dyDescent="0.3">
      <c r="F197" s="3" t="str">
        <v/>
      </c>
      <c r="S197" s="3"/>
      <c r="T197" s="81" t="str">
        <f>IF('VETS-501'!D197,EDATE('VETS-501'!D197,18),"")</f>
        <v/>
      </c>
    </row>
    <row r="198" spans="6:20" ht="13" x14ac:dyDescent="0.3">
      <c r="F198" s="3" t="str">
        <v/>
      </c>
      <c r="S198" s="3"/>
      <c r="T198" s="81" t="str">
        <f>IF('VETS-501'!D198,EDATE('VETS-501'!D198,18),"")</f>
        <v/>
      </c>
    </row>
    <row r="199" spans="6:20" ht="13" x14ac:dyDescent="0.3">
      <c r="F199" s="3" t="str">
        <v/>
      </c>
      <c r="S199" s="3"/>
      <c r="T199" s="81" t="str">
        <f>IF('VETS-501'!D199,EDATE('VETS-501'!D199,18),"")</f>
        <v/>
      </c>
    </row>
    <row r="200" spans="6:20" ht="13" x14ac:dyDescent="0.3">
      <c r="F200" s="3" t="str">
        <v/>
      </c>
      <c r="S200" s="3"/>
      <c r="T200" s="81" t="str">
        <f>IF('VETS-501'!D200,EDATE('VETS-501'!D200,18),"")</f>
        <v/>
      </c>
    </row>
    <row r="201" spans="6:20" ht="13" x14ac:dyDescent="0.3">
      <c r="F201" s="3" t="str">
        <v/>
      </c>
      <c r="S201" s="3"/>
      <c r="T201" s="81" t="str">
        <f>IF('VETS-501'!D201,EDATE('VETS-501'!D201,18),"")</f>
        <v/>
      </c>
    </row>
    <row r="202" spans="6:20" ht="13" x14ac:dyDescent="0.3">
      <c r="F202" s="3" t="str">
        <v/>
      </c>
      <c r="S202" s="3"/>
      <c r="T202" s="81" t="str">
        <f>IF('VETS-501'!D202,EDATE('VETS-501'!D202,18),"")</f>
        <v/>
      </c>
    </row>
    <row r="203" spans="6:20" ht="13" x14ac:dyDescent="0.3">
      <c r="F203" s="3" t="str">
        <v/>
      </c>
      <c r="S203" s="3"/>
      <c r="T203" s="81" t="str">
        <f>IF('VETS-501'!D203,EDATE('VETS-501'!D203,18),"")</f>
        <v/>
      </c>
    </row>
    <row r="204" spans="6:20" ht="13" x14ac:dyDescent="0.3">
      <c r="F204" s="3" t="str">
        <v/>
      </c>
      <c r="S204" s="3"/>
      <c r="T204" s="81" t="str">
        <f>IF('VETS-501'!D204,EDATE('VETS-501'!D204,18),"")</f>
        <v/>
      </c>
    </row>
    <row r="205" spans="6:20" ht="13" x14ac:dyDescent="0.3">
      <c r="F205" s="3" t="str">
        <v/>
      </c>
      <c r="S205" s="3"/>
      <c r="T205" s="81" t="str">
        <f>IF('VETS-501'!D205,EDATE('VETS-501'!D205,18),"")</f>
        <v/>
      </c>
    </row>
    <row r="206" spans="6:20" ht="13" x14ac:dyDescent="0.3">
      <c r="F206" s="3" t="str">
        <v/>
      </c>
      <c r="S206" s="3"/>
      <c r="T206" s="81" t="str">
        <f>IF('VETS-501'!D206,EDATE('VETS-501'!D206,18),"")</f>
        <v/>
      </c>
    </row>
    <row r="207" spans="6:20" ht="13" x14ac:dyDescent="0.3">
      <c r="F207" s="3" t="str">
        <v/>
      </c>
      <c r="S207" s="3"/>
      <c r="T207" s="81" t="str">
        <f>IF('VETS-501'!D207,EDATE('VETS-501'!D207,18),"")</f>
        <v/>
      </c>
    </row>
    <row r="208" spans="6:20" ht="13.5" thickBot="1" x14ac:dyDescent="0.35">
      <c r="F208" s="3" t="str">
        <v/>
      </c>
      <c r="S208" s="3"/>
      <c r="T208" s="82" t="str">
        <f>IF('VETS-501'!D208,EDATE('VETS-501'!D208,18),"")</f>
        <v/>
      </c>
    </row>
    <row r="209" spans="6:20" ht="13" x14ac:dyDescent="0.3">
      <c r="F209" s="3" t="str">
        <v/>
      </c>
      <c r="S209" s="3"/>
      <c r="T209" s="74"/>
    </row>
    <row r="210" spans="6:20" x14ac:dyDescent="0.35">
      <c r="F210" s="3" t="str">
        <v/>
      </c>
      <c r="S210" s="3"/>
      <c r="T210" s="72"/>
    </row>
    <row r="211" spans="6:20" x14ac:dyDescent="0.35">
      <c r="F211" s="3" t="str">
        <v/>
      </c>
      <c r="S211" s="3"/>
      <c r="T211" s="75"/>
    </row>
    <row r="212" spans="6:20" x14ac:dyDescent="0.35">
      <c r="T212" s="72"/>
    </row>
    <row r="213" spans="6:20" x14ac:dyDescent="0.35">
      <c r="T213" s="72"/>
    </row>
    <row r="214" spans="6:20" x14ac:dyDescent="0.35">
      <c r="T214" s="72"/>
    </row>
    <row r="215" spans="6:20" x14ac:dyDescent="0.35">
      <c r="T215" s="72"/>
    </row>
    <row r="216" spans="6:20" x14ac:dyDescent="0.35">
      <c r="T216" s="72"/>
    </row>
    <row r="217" spans="6:20" x14ac:dyDescent="0.35">
      <c r="T217" s="72"/>
    </row>
    <row r="218" spans="6:20" x14ac:dyDescent="0.35">
      <c r="T218" s="72"/>
    </row>
    <row r="219" spans="6:20" ht="13" x14ac:dyDescent="0.3">
      <c r="T219" s="74"/>
    </row>
    <row r="220" spans="6:20" ht="13" x14ac:dyDescent="0.3">
      <c r="T220" s="74"/>
    </row>
    <row r="221" spans="6:20" x14ac:dyDescent="0.3">
      <c r="T221" s="132"/>
    </row>
    <row r="222" spans="6:20" x14ac:dyDescent="0.3">
      <c r="T222" s="132"/>
    </row>
    <row r="223" spans="6:20" x14ac:dyDescent="0.3">
      <c r="T223" s="132"/>
    </row>
    <row r="224" spans="6:20" x14ac:dyDescent="0.3">
      <c r="T224" s="132"/>
    </row>
    <row r="225" spans="20:20" x14ac:dyDescent="0.3">
      <c r="T225" s="132"/>
    </row>
    <row r="226" spans="20:20" x14ac:dyDescent="0.3">
      <c r="T226" s="76"/>
    </row>
    <row r="227" spans="20:20" x14ac:dyDescent="0.3">
      <c r="T227" s="132"/>
    </row>
    <row r="228" spans="20:20" x14ac:dyDescent="0.3">
      <c r="T228" s="132"/>
    </row>
    <row r="229" spans="20:20" x14ac:dyDescent="0.3">
      <c r="T229" s="132"/>
    </row>
    <row r="230" spans="20:20" x14ac:dyDescent="0.3">
      <c r="T230" s="76"/>
    </row>
    <row r="231" spans="20:20" x14ac:dyDescent="0.3">
      <c r="T231" s="77"/>
    </row>
    <row r="232" spans="20:20" x14ac:dyDescent="0.3">
      <c r="T232" s="76"/>
    </row>
    <row r="233" spans="20:20" x14ac:dyDescent="0.3">
      <c r="T233" s="76"/>
    </row>
    <row r="234" spans="20:20" x14ac:dyDescent="0.3">
      <c r="T234" s="76"/>
    </row>
    <row r="235" spans="20:20" x14ac:dyDescent="0.3">
      <c r="T235" s="76"/>
    </row>
    <row r="236" spans="20:20" x14ac:dyDescent="0.3">
      <c r="T236" s="76"/>
    </row>
    <row r="237" spans="20:20" x14ac:dyDescent="0.3">
      <c r="T237" s="76"/>
    </row>
    <row r="238" spans="20:20" x14ac:dyDescent="0.3">
      <c r="T238" s="76"/>
    </row>
    <row r="239" spans="20:20" x14ac:dyDescent="0.3">
      <c r="T239" s="76"/>
    </row>
    <row r="240" spans="20:20" x14ac:dyDescent="0.3">
      <c r="T240" s="76"/>
    </row>
    <row r="241" spans="20:20" x14ac:dyDescent="0.3">
      <c r="T241" s="76"/>
    </row>
    <row r="242" spans="20:20" x14ac:dyDescent="0.3">
      <c r="T242" s="76"/>
    </row>
    <row r="243" spans="20:20" x14ac:dyDescent="0.3">
      <c r="T243" s="76"/>
    </row>
    <row r="244" spans="20:20" x14ac:dyDescent="0.3">
      <c r="T244" s="76"/>
    </row>
    <row r="245" spans="20:20" x14ac:dyDescent="0.3">
      <c r="T245" s="76"/>
    </row>
    <row r="246" spans="20:20" x14ac:dyDescent="0.3">
      <c r="T246" s="76"/>
    </row>
    <row r="247" spans="20:20" x14ac:dyDescent="0.35">
      <c r="T247" s="78"/>
    </row>
    <row r="248" spans="20:20" x14ac:dyDescent="0.35">
      <c r="T248" s="78"/>
    </row>
  </sheetData>
  <dataValidations count="1">
    <dataValidation allowBlank="1" showInputMessage="1" sqref="T9:T208" xr:uid="{00000000-0002-0000-0100-000000000000}"/>
  </dataValidations>
  <pageMargins left="0.7" right="0.7" top="0.75" bottom="0.75" header="0.3" footer="0.3"/>
  <pageSetup orientation="portrait" r:id="rId1"/>
  <tableParts count="4">
    <tablePart r:id="rId2"/>
    <tablePart r:id="rId3"/>
    <tablePart r:id="rId4"/>
    <tablePart r:id="rId5"/>
  </tableParts>
  <extLst>
    <ext xmlns:x14="http://schemas.microsoft.com/office/spreadsheetml/2009/9/main" uri="{CCE6A557-97BC-4b89-ADB6-D9C93CAAB3DF}">
      <x14:dataValidations xmlns:xm="http://schemas.microsoft.com/office/excel/2006/main" count="1">
        <x14:dataValidation type="custom" allowBlank="1" showInputMessage="1" showErrorMessage="1" prompt="_x000a_" xr:uid="{00000000-0002-0000-0100-000001000000}">
          <x14:formula1>
            <xm:f>'VETS-501'!F9&lt;&gt;"Consolidated"</xm:f>
          </x14:formula1>
          <xm:sqref>G12</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rogram_x0028_s_x0029_ xmlns="0af022dc-40eb-4267-9920-65ac96adc2df">
      <Value>JVSG</Value>
    </Program_x0028_s_x0029_>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5572DF85CF7D0A4AB05AC84AC9B824CC" ma:contentTypeVersion="12" ma:contentTypeDescription="Create a new document." ma:contentTypeScope="" ma:versionID="f19187922aa7882f4ecf2328d5845cff">
  <xsd:schema xmlns:xsd="http://www.w3.org/2001/XMLSchema" xmlns:xs="http://www.w3.org/2001/XMLSchema" xmlns:p="http://schemas.microsoft.com/office/2006/metadata/properties" xmlns:ns2="0af022dc-40eb-4267-9920-65ac96adc2df" xmlns:ns3="6f671be1-08f7-4b52-bc06-4bb6fe44022f" targetNamespace="http://schemas.microsoft.com/office/2006/metadata/properties" ma:root="true" ma:fieldsID="59c98899b80fcc5b768abb18efa59c98" ns2:_="" ns3:_="">
    <xsd:import namespace="0af022dc-40eb-4267-9920-65ac96adc2df"/>
    <xsd:import namespace="6f671be1-08f7-4b52-bc06-4bb6fe44022f"/>
    <xsd:element name="properties">
      <xsd:complexType>
        <xsd:sequence>
          <xsd:element name="documentManagement">
            <xsd:complexType>
              <xsd:all>
                <xsd:element ref="ns2:MediaServiceMetadata" minOccurs="0"/>
                <xsd:element ref="ns2:MediaServiceFastMetadata" minOccurs="0"/>
                <xsd:element ref="ns2:Program_x0028_s_x0029_" minOccurs="0"/>
                <xsd:element ref="ns3:SharedWithUsers" minOccurs="0"/>
                <xsd:element ref="ns3:SharedWithDetails" minOccurs="0"/>
                <xsd:element ref="ns2:MediaServiceDateTaken" minOccurs="0"/>
                <xsd:element ref="ns2:MediaLengthInSeconds"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af022dc-40eb-4267-9920-65ac96adc2d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Program_x0028_s_x0029_" ma:index="10" nillable="true" ma:displayName="Program(s)" ma:format="Dropdown" ma:internalName="Program_x0028_s_x0029_">
      <xsd:complexType>
        <xsd:complexContent>
          <xsd:extension base="dms:MultiChoice">
            <xsd:sequence>
              <xsd:element name="Value" maxOccurs="unbounded" minOccurs="0" nillable="true">
                <xsd:simpleType>
                  <xsd:restriction base="dms:Choice">
                    <xsd:enumeration value="JVSG"/>
                    <xsd:enumeration value="HVRP"/>
                    <xsd:enumeration value="NVTI"/>
                    <xsd:enumeration value="Other"/>
                  </xsd:restriction>
                </xsd:simpleType>
              </xsd:element>
            </xsd:sequence>
          </xsd:extension>
        </xsd:complexContent>
      </xsd:complexType>
    </xsd:element>
    <xsd:element name="MediaServiceDateTaken" ma:index="13" nillable="true" ma:displayName="MediaServiceDateTaken" ma:hidden="true" ma:internalName="MediaServiceDateTaken" ma:readOnly="true">
      <xsd:simpleType>
        <xsd:restriction base="dms:Text"/>
      </xsd:simpleType>
    </xsd:element>
    <xsd:element name="MediaLengthInSeconds" ma:index="14" nillable="true" ma:displayName="Length (seconds)" ma:internalName="MediaLengthInSeconds" ma:readOnly="true">
      <xsd:simpleType>
        <xsd:restriction base="dms:Unknown"/>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f671be1-08f7-4b52-bc06-4bb6fe44022f"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EA8F819-6903-48C0-A35C-5FC877F925BD}">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6f671be1-08f7-4b52-bc06-4bb6fe44022f"/>
    <ds:schemaRef ds:uri="0af022dc-40eb-4267-9920-65ac96adc2df"/>
    <ds:schemaRef ds:uri="http://www.w3.org/XML/1998/namespace"/>
    <ds:schemaRef ds:uri="http://purl.org/dc/dcmitype/"/>
  </ds:schemaRefs>
</ds:datastoreItem>
</file>

<file path=customXml/itemProps2.xml><?xml version="1.0" encoding="utf-8"?>
<ds:datastoreItem xmlns:ds="http://schemas.openxmlformats.org/officeDocument/2006/customXml" ds:itemID="{C48C74B7-BD77-483F-B6C1-F2810AB9D7DE}">
  <ds:schemaRefs>
    <ds:schemaRef ds:uri="http://schemas.microsoft.com/sharepoint/v3/contenttype/forms"/>
  </ds:schemaRefs>
</ds:datastoreItem>
</file>

<file path=customXml/itemProps3.xml><?xml version="1.0" encoding="utf-8"?>
<ds:datastoreItem xmlns:ds="http://schemas.openxmlformats.org/officeDocument/2006/customXml" ds:itemID="{946171FF-A2E9-4FBC-8392-CC670416352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af022dc-40eb-4267-9920-65ac96adc2df"/>
    <ds:schemaRef ds:uri="6f671be1-08f7-4b52-bc06-4bb6fe44022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9</vt:i4>
      </vt:variant>
    </vt:vector>
  </HeadingPairs>
  <TitlesOfParts>
    <vt:vector size="11" baseType="lpstr">
      <vt:lpstr>VETS-501</vt:lpstr>
      <vt:lpstr>Data Sheet</vt:lpstr>
      <vt:lpstr>Consolidated</vt:lpstr>
      <vt:lpstr>DVOP</vt:lpstr>
      <vt:lpstr>LVER</vt:lpstr>
      <vt:lpstr>Position</vt:lpstr>
      <vt:lpstr>Positions</vt:lpstr>
      <vt:lpstr>'VETS-501'!Print_Area</vt:lpstr>
      <vt:lpstr>SECTION_B</vt:lpstr>
      <vt:lpstr>Today</vt:lpstr>
      <vt:lpstr>Yes_No</vt:lpstr>
    </vt:vector>
  </TitlesOfParts>
  <Manager/>
  <Company>U.S. Department of Labor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VETS-501, Jobs for Veterans State Grants Staffing Directory Form and Instructions</dc:title>
  <dc:subject>VETS-501, Jobs for Veterans State Grants Staffing Directory Form and Instructions</dc:subject>
  <dc:creator>U.S. Department of Labor</dc:creator>
  <cp:keywords>VETS, JVSG, Staffing, 501</cp:keywords>
  <dc:description/>
  <cp:lastModifiedBy>Campbell, Leah M - VETS CTR</cp:lastModifiedBy>
  <cp:revision/>
  <dcterms:created xsi:type="dcterms:W3CDTF">1997-03-06T21:17:31Z</dcterms:created>
  <dcterms:modified xsi:type="dcterms:W3CDTF">2022-04-25T14:47:52Z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0x0101005572DF85CF7D0A4AB05AC84AC9B824CC</vt:lpwstr>
  </property>
  <property fmtid="{D5CDD505-2E9C-101B-9397-08002B2CF9AE}" pid="3" name="AuthorIds_UIVersion_2">
    <vt:lpwstr>50</vt:lpwstr>
  </property>
  <property fmtid="{D5CDD505-2E9C-101B-9397-08002B2CF9AE}" pid="4" name="AuthorIds_UIVersion_1">
    <vt:lpwstr>102</vt:lpwstr>
  </property>
</Properties>
</file>