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66925"/>
  <mc:AlternateContent xmlns:mc="http://schemas.openxmlformats.org/markup-compatibility/2006">
    <mc:Choice Requires="x15">
      <x15ac:absPath xmlns:x15ac="http://schemas.microsoft.com/office/spreadsheetml/2010/11/ac" url="S:\EA\OTE\NDAA Microelectronics Study\9904 MicroE OMB\"/>
    </mc:Choice>
  </mc:AlternateContent>
  <xr:revisionPtr revIDLastSave="0" documentId="13_ncr:1_{47B9F7E1-8129-4285-9DD4-0479A355F51A}" xr6:coauthVersionLast="47" xr6:coauthVersionMax="47" xr10:uidLastSave="{00000000-0000-0000-0000-000000000000}"/>
  <bookViews>
    <workbookView xWindow="-108" yWindow="-108" windowWidth="23256" windowHeight="12576" firstSheet="5" activeTab="24" xr2:uid="{49FA25C4-ECFF-4D83-8AFE-C8EA0E9FD75E}"/>
  </bookViews>
  <sheets>
    <sheet name="Cover Page" sheetId="21" r:id="rId1"/>
    <sheet name="Table of Contents" sheetId="22" r:id="rId2"/>
    <sheet name="General Instructions" sheetId="23" r:id="rId3"/>
    <sheet name="1" sheetId="101" r:id="rId4"/>
    <sheet name="2" sheetId="119" r:id="rId5"/>
    <sheet name="3a" sheetId="102" r:id="rId6"/>
    <sheet name="3b" sheetId="103" r:id="rId7"/>
    <sheet name="3c" sheetId="104" r:id="rId8"/>
    <sheet name="3d" sheetId="105" r:id="rId9"/>
    <sheet name="4 " sheetId="107" r:id="rId10"/>
    <sheet name="5a" sheetId="108" r:id="rId11"/>
    <sheet name="5b" sheetId="109" r:id="rId12"/>
    <sheet name="6" sheetId="112" r:id="rId13"/>
    <sheet name="7" sheetId="73" r:id="rId14"/>
    <sheet name="8" sheetId="58" r:id="rId15"/>
    <sheet name="9" sheetId="69" r:id="rId16"/>
    <sheet name="10a" sheetId="113" r:id="rId17"/>
    <sheet name="10b" sheetId="114" r:id="rId18"/>
    <sheet name="11a" sheetId="115" r:id="rId19"/>
    <sheet name="11b" sheetId="116" r:id="rId20"/>
    <sheet name="12" sheetId="20" r:id="rId21"/>
    <sheet name="13" sheetId="77" r:id="rId22"/>
    <sheet name="14" sheetId="78" r:id="rId23"/>
    <sheet name="15" sheetId="25" r:id="rId24"/>
    <sheet name="Definitions" sheetId="110" r:id="rId25"/>
    <sheet name="Lists" sheetId="8" state="hidden" r:id="rId26"/>
  </sheets>
  <externalReferences>
    <externalReference r:id="rId27"/>
    <externalReference r:id="rId28"/>
    <externalReference r:id="rId29"/>
  </externalReferences>
  <definedNames>
    <definedName name="_xlnm._FilterDatabase" localSheetId="24" hidden="1">Definitions!$B$4:$N$4</definedName>
    <definedName name="_xlnm._FilterDatabase" localSheetId="25" hidden="1">Lists!$A$1:$AR$198</definedName>
    <definedName name="Advantage">Lists!$AS$2:$AS$4</definedName>
    <definedName name="AlternateSuppliers">Lists!$AC$2:$AC$4</definedName>
    <definedName name="Analog">Lists!$X$2:$X$12</definedName>
    <definedName name="CapacityMeasure">Lists!$N$2:$N$3</definedName>
    <definedName name="CapExPriority">Lists!$BT$2:$BT$6</definedName>
    <definedName name="Change">Lists!$AU$2:$AU$4</definedName>
    <definedName name="CHIPSact">Lists!$BD$2:$BD$5</definedName>
    <definedName name="CHIPSActFundingUse">Lists!$BD$2:$BD$7</definedName>
    <definedName name="Confidence">Lists!$BU$2:$BU$6</definedName>
    <definedName name="Country">Lists!$C$2:$C$198</definedName>
    <definedName name="countrynone">Lists!$E$2:$E$199</definedName>
    <definedName name="CountryUnknown">Lists!$D$2:$D$199</definedName>
    <definedName name="CurrentTotalEndUse">'7'!$E$14:$F$23</definedName>
    <definedName name="CurrentUSEndUse">'7'!$G$14:$H$23</definedName>
    <definedName name="DelayType">Lists!$AP$2:$AP$7</definedName>
    <definedName name="Difficulty">Lists!$AX$2:$AX$6</definedName>
    <definedName name="Discretes">Lists!$T$2:$T$7</definedName>
    <definedName name="DisruptionResolution">Lists!$BC$2:$BC$9</definedName>
    <definedName name="Education">Lists!$AW$2:$AW$7</definedName>
    <definedName name="EnergyChangeReason">Lists!$K$2:$K$6</definedName>
    <definedName name="energyuse">Lists!$I$2:$I$3</definedName>
    <definedName name="energyusechange">Lists!$J$2:$J$4</definedName>
    <definedName name="EquipConcern">Lists!$AF$2:$AF$9</definedName>
    <definedName name="EquipmentTimeToReplace">Lists!$AE$2:$AE$8</definedName>
    <definedName name="ExpandMod">Lists!$L$2:$L$5</definedName>
    <definedName name="ExportControlImpact">Lists!$AG$2:$AG$4</definedName>
    <definedName name="ExportControlsSignificance">Lists!$AH$2:$AH$8</definedName>
    <definedName name="FacilitySort">OFFSET(Lists!$BB$2:$BB$51,0,0,SUM(50-COUNTIF(Lists!$BB$2:$BB$51,"#NUM!")),1)</definedName>
    <definedName name="FacilitySortStart">Lists!$BB$2</definedName>
    <definedName name="FacilityUnsort">Lists!$BA$2:$BA$51</definedName>
    <definedName name="Finhealth">Lists!$BV$2:$BV$11</definedName>
    <definedName name="finreportingyear">Lists!$AN$2:$AN$3</definedName>
    <definedName name="Funding" localSheetId="16">IF(CELL("contents",OFFSET('[1]12'!$A$1,ROW()-1,4))="U.S. Government (Local)", [2]!State, [2]!Country)</definedName>
    <definedName name="Funding" localSheetId="13">IF(CELL("contents",OFFSET('[3]12'!$A$1,ROW()-1,4))="U.S. Government (Local)", [2]!State, [2]!Country)</definedName>
    <definedName name="Funding" localSheetId="15">IF(CELL("contents",OFFSET('[1]12'!$A$1,ROW()-1,4))="U.S. Government (Local)", [2]!State, [2]!Country)</definedName>
    <definedName name="Funding">IF(CELL("contents",OFFSET(#REF!,ROW()-1,4))="U.S. Government (Local)", State, Country)</definedName>
    <definedName name="FundingPlanningStage">Lists!$AQ$2:$AQ$6</definedName>
    <definedName name="FundingSource">Lists!$AO$2:$AO$6</definedName>
    <definedName name="FundingSource10b" localSheetId="16">IF(CELL("contents",OFFSET('[1]10b'!$A$1,ROW()-1,8))="U.S. Government (Local)", [2]!State, [2]!Country)</definedName>
    <definedName name="FundingSource10b" localSheetId="17">IF(CELL("contents",OFFSET('10b'!$A$1,ROW()-1,8))="U.S. Government (Local)", State, Country)</definedName>
    <definedName name="FundingSource10b" localSheetId="13">IF(CELL("contents",OFFSET('[3]10b'!$A$1,ROW()-1,8))="U.S. Government (Local)", [2]!State, [2]!Country)</definedName>
    <definedName name="FundingSource10b" localSheetId="15">IF(CELL("contents",OFFSET('[1]10b'!$A$1,ROW()-1,8))="U.S. Government (Local)", [2]!State, [2]!Country)</definedName>
    <definedName name="FundingSource10b">IF(CELL("contents",OFFSET(#REF!,ROW()-1,8))="U.S. Government (Local)", State, Country)</definedName>
    <definedName name="Impact">Lists!$AT$2:$AT$5</definedName>
    <definedName name="ImpactRank">Lists!$AV$2:$AV$6</definedName>
    <definedName name="Inputs">Lists!$AB$2:$AB$17</definedName>
    <definedName name="IPType">Lists!$BE$2:$BE$4</definedName>
    <definedName name="LocalFed">Lists!$G$2:$G$3</definedName>
    <definedName name="Logic">Lists!$Z$2:$Z$13</definedName>
    <definedName name="Material">Lists!$R$2:$R$15</definedName>
    <definedName name="Memory">Lists!$AA$2:$AA$7</definedName>
    <definedName name="Method">Lists!$BM$2:$BM$8</definedName>
    <definedName name="Micro">Lists!$Y$2:$Y$7</definedName>
    <definedName name="OperatingStatus">Lists!$M$2:$M$5</definedName>
    <definedName name="Operation">Lists!$H$2:$H$13</definedName>
    <definedName name="Opto">Lists!$U$2:$U$12</definedName>
    <definedName name="participation2">Lists!$O$2:$O$10</definedName>
    <definedName name="ParticipationType">Lists!$P$2:$P$5</definedName>
    <definedName name="PrimaryProductSort">OFFSET(Lists!#REF!,0,0,SUM(36-COUNTIF(Lists!#REF!,"#NUM!")),1)</definedName>
    <definedName name="PrimaryProductSortStart">Lists!#REF!</definedName>
    <definedName name="PrimaryProdUnsort">Lists!#REF!</definedName>
    <definedName name="_xlnm.Print_Area" localSheetId="3">'1'!$A$1:$N$65</definedName>
    <definedName name="_xlnm.Print_Area" localSheetId="16">'10a'!$A$1:$Q$36</definedName>
    <definedName name="_xlnm.Print_Area" localSheetId="17">'10b'!$A$1:$R$59</definedName>
    <definedName name="_xlnm.Print_Area" localSheetId="18">'11a'!$A$1:$Q$52</definedName>
    <definedName name="_xlnm.Print_Area" localSheetId="19">'11b'!$A$1:$P$41</definedName>
    <definedName name="_xlnm.Print_Area" localSheetId="20">'12'!$A$1:$N$50</definedName>
    <definedName name="_xlnm.Print_Area" localSheetId="21">'13'!$A$1:$N$55</definedName>
    <definedName name="_xlnm.Print_Area" localSheetId="22">'14'!$A$1:$N$44</definedName>
    <definedName name="_xlnm.Print_Area" localSheetId="23">'15'!$A$1:$E$20</definedName>
    <definedName name="_xlnm.Print_Area" localSheetId="4">'2'!$A$1:$U$61</definedName>
    <definedName name="_xlnm.Print_Area" localSheetId="5">'3a'!$A$1:$O$28</definedName>
    <definedName name="_xlnm.Print_Area" localSheetId="6">'3b'!$A$1:$AE$25</definedName>
    <definedName name="_xlnm.Print_Area" localSheetId="7">'3c'!$A$1:$V$29</definedName>
    <definedName name="_xlnm.Print_Area" localSheetId="8">'3d'!$A$1:$R$57</definedName>
    <definedName name="_xlnm.Print_Area" localSheetId="9">'4 '!$A$1:$M$71</definedName>
    <definedName name="_xlnm.Print_Area" localSheetId="10">'5a'!$A$1:$P$57</definedName>
    <definedName name="_xlnm.Print_Area" localSheetId="11">'5b'!$A$1:$W$81</definedName>
    <definedName name="_xlnm.Print_Area" localSheetId="12">'6'!$A$1:$R$61</definedName>
    <definedName name="_xlnm.Print_Area" localSheetId="13">'7'!$A$1:$R$55</definedName>
    <definedName name="_xlnm.Print_Area" localSheetId="14">'8'!$A$1:$L$35</definedName>
    <definedName name="_xlnm.Print_Area" localSheetId="15">'9'!$A$1:$P$63</definedName>
    <definedName name="_xlnm.Print_Area" localSheetId="0">'Cover Page'!$A$1:$O$15</definedName>
    <definedName name="_xlnm.Print_Area" localSheetId="24">Definitions!$A$1:$O$94</definedName>
    <definedName name="_xlnm.Print_Area" localSheetId="2">'General Instructions'!$A$1:$O$13</definedName>
    <definedName name="_xlnm.Print_Area" localSheetId="1">'Table of Contents'!$A$1:$O$30</definedName>
    <definedName name="ProductCategory">Lists!$Q$2:$Q$16</definedName>
    <definedName name="ProductSort">OFFSET(Lists!$AZ$2:$AZ$16,0,0,SUM(15-COUNTIF(Lists!$AZ$2:$AZ$16,"#NUM!")),1)</definedName>
    <definedName name="ProductSortStart">Lists!$AZ$2</definedName>
    <definedName name="ProductUnSort">Lists!$AY$2:$AY$17</definedName>
    <definedName name="PublicPrivate">Lists!$B$2:$B$3</definedName>
    <definedName name="ReasonEnergyChange">Lists!$K$2:$K$5</definedName>
    <definedName name="ReportingLevel">Lists!$BR$2:$BR$3</definedName>
    <definedName name="Sensors">Lists!$V$2:$V$6</definedName>
    <definedName name="State">Lists!$F$2:$F$58</definedName>
    <definedName name="SupplierFactor">Lists!$AD$2:$AD$9</definedName>
    <definedName name="TechnologyNode">Lists!$BS$2:$BS$3</definedName>
    <definedName name="WaferSize">Lists!$AR$2:$AR$6</definedName>
    <definedName name="YesNo">Lists!$A$2:$A$3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A51" i="8" l="1"/>
  <c r="BA50" i="8"/>
  <c r="BA49" i="8"/>
  <c r="BA48" i="8"/>
  <c r="BA47" i="8"/>
  <c r="BA46" i="8"/>
  <c r="BA45" i="8"/>
  <c r="BA44" i="8"/>
  <c r="BA43" i="8"/>
  <c r="BA42" i="8"/>
  <c r="BA41" i="8"/>
  <c r="BA40" i="8"/>
  <c r="BA39" i="8"/>
  <c r="BA38" i="8"/>
  <c r="BA37" i="8"/>
  <c r="BA36" i="8"/>
  <c r="BA35" i="8"/>
  <c r="BA34" i="8"/>
  <c r="BA33" i="8"/>
  <c r="BA32" i="8"/>
  <c r="BA31" i="8"/>
  <c r="BA30" i="8"/>
  <c r="BA29" i="8"/>
  <c r="BA28" i="8"/>
  <c r="BA27" i="8"/>
  <c r="BA26" i="8"/>
  <c r="BA25" i="8"/>
  <c r="BA24" i="8"/>
  <c r="BA23" i="8"/>
  <c r="BA22" i="8"/>
  <c r="BA21" i="8"/>
  <c r="BA20" i="8"/>
  <c r="BA19" i="8"/>
  <c r="BA18" i="8"/>
  <c r="BA17" i="8"/>
  <c r="BA16" i="8"/>
  <c r="BA15" i="8"/>
  <c r="BA14" i="8"/>
  <c r="BA13" i="8"/>
  <c r="BA12" i="8"/>
  <c r="BA11" i="8"/>
  <c r="BA10" i="8"/>
  <c r="BA9" i="8"/>
  <c r="BA8" i="8"/>
  <c r="BA7" i="8"/>
  <c r="BA6" i="8"/>
  <c r="BA5" i="8"/>
  <c r="BA4" i="8"/>
  <c r="BA3" i="8"/>
  <c r="BA2" i="8"/>
  <c r="AY16" i="8"/>
  <c r="AY15" i="8"/>
  <c r="AY14" i="8"/>
  <c r="AY13" i="8"/>
  <c r="AY12" i="8"/>
  <c r="AY11" i="8"/>
  <c r="AY10" i="8"/>
  <c r="AY9" i="8"/>
  <c r="AY8" i="8"/>
  <c r="AY7" i="8"/>
  <c r="AY6" i="8"/>
  <c r="AY5" i="8"/>
  <c r="AY4" i="8"/>
  <c r="AY3" i="8"/>
  <c r="AY2" i="8"/>
  <c r="B3" i="119" l="1"/>
  <c r="E76" i="109" l="1"/>
  <c r="E73" i="109"/>
  <c r="E70" i="109"/>
  <c r="E67" i="109"/>
  <c r="E64" i="109"/>
  <c r="E61" i="109"/>
  <c r="E58" i="109"/>
  <c r="E55" i="109"/>
  <c r="S20" i="104" l="1"/>
  <c r="T20" i="104" s="1"/>
  <c r="S19" i="104"/>
  <c r="T19" i="104" s="1"/>
  <c r="S18" i="104"/>
  <c r="T18" i="104" s="1"/>
  <c r="AD19" i="103" l="1"/>
  <c r="AD18" i="103"/>
  <c r="AD17" i="103"/>
  <c r="X19" i="103"/>
  <c r="X18" i="103"/>
  <c r="X17" i="103"/>
  <c r="R19" i="103"/>
  <c r="R18" i="103"/>
  <c r="R17" i="103"/>
  <c r="L19" i="103"/>
  <c r="L18" i="103"/>
  <c r="L17" i="103"/>
  <c r="E46" i="105"/>
  <c r="E52" i="105"/>
  <c r="E49" i="105"/>
  <c r="K7" i="8"/>
  <c r="D20" i="104"/>
  <c r="D22" i="103"/>
  <c r="D21" i="103"/>
  <c r="D20" i="103"/>
  <c r="C36" i="101" l="1"/>
  <c r="D22" i="104" l="1"/>
  <c r="D21" i="104"/>
  <c r="P9" i="113" l="1"/>
  <c r="G32" i="108" l="1"/>
  <c r="G7" i="108"/>
  <c r="L12" i="103"/>
  <c r="R12" i="103"/>
  <c r="X12" i="103"/>
  <c r="AD12" i="103"/>
  <c r="S12" i="104"/>
  <c r="T12" i="104" s="1"/>
  <c r="R29" i="104"/>
  <c r="Q29" i="104"/>
  <c r="O29" i="104"/>
  <c r="N29" i="104"/>
  <c r="M29" i="104"/>
  <c r="L29" i="104"/>
  <c r="K29" i="104"/>
  <c r="J29" i="104"/>
  <c r="I29" i="104"/>
  <c r="H29" i="104"/>
  <c r="G29" i="104"/>
  <c r="F29" i="104"/>
  <c r="S22" i="104"/>
  <c r="T22" i="104" s="1"/>
  <c r="S21" i="104"/>
  <c r="T21" i="104" s="1"/>
  <c r="S17" i="104"/>
  <c r="T17" i="104" s="1"/>
  <c r="S16" i="104"/>
  <c r="T16" i="104" s="1"/>
  <c r="S15" i="104"/>
  <c r="T15" i="104" s="1"/>
  <c r="S14" i="104"/>
  <c r="T14" i="104" s="1"/>
  <c r="S13" i="104"/>
  <c r="T13" i="104" s="1"/>
  <c r="S11" i="104"/>
  <c r="T11" i="104" s="1"/>
  <c r="S10" i="104"/>
  <c r="T10" i="104" s="1"/>
  <c r="S9" i="104"/>
  <c r="T9" i="104" s="1"/>
  <c r="S8" i="104"/>
  <c r="T8" i="104" s="1"/>
  <c r="AC25" i="103"/>
  <c r="AA25" i="103"/>
  <c r="W25" i="103"/>
  <c r="U25" i="103"/>
  <c r="Q25" i="103"/>
  <c r="O25" i="103"/>
  <c r="J25" i="103"/>
  <c r="G25" i="103"/>
  <c r="AD22" i="103"/>
  <c r="X22" i="103"/>
  <c r="R22" i="103"/>
  <c r="L22" i="103"/>
  <c r="AD21" i="103"/>
  <c r="X21" i="103"/>
  <c r="R21" i="103"/>
  <c r="L21" i="103"/>
  <c r="AD20" i="103"/>
  <c r="X20" i="103"/>
  <c r="R20" i="103"/>
  <c r="L20" i="103"/>
  <c r="AD16" i="103"/>
  <c r="X16" i="103"/>
  <c r="R16" i="103"/>
  <c r="L16" i="103"/>
  <c r="AD15" i="103"/>
  <c r="X15" i="103"/>
  <c r="R15" i="103"/>
  <c r="L15" i="103"/>
  <c r="AD14" i="103"/>
  <c r="X14" i="103"/>
  <c r="R14" i="103"/>
  <c r="L14" i="103"/>
  <c r="AD13" i="103"/>
  <c r="X13" i="103"/>
  <c r="R13" i="103"/>
  <c r="L13" i="103"/>
  <c r="AD11" i="103"/>
  <c r="X11" i="103"/>
  <c r="R11" i="103"/>
  <c r="L11" i="103"/>
  <c r="AD10" i="103"/>
  <c r="X10" i="103"/>
  <c r="R10" i="103"/>
  <c r="L10" i="103"/>
  <c r="AD9" i="103"/>
  <c r="X9" i="103"/>
  <c r="R9" i="103"/>
  <c r="L9" i="103"/>
  <c r="AD8" i="103"/>
  <c r="X8" i="103"/>
  <c r="R8" i="103"/>
  <c r="L8" i="103"/>
  <c r="S50" i="73"/>
  <c r="R50" i="73"/>
  <c r="S49" i="73"/>
  <c r="R49" i="73"/>
  <c r="S44" i="73"/>
  <c r="S43" i="73"/>
  <c r="S42" i="73"/>
  <c r="S41" i="73"/>
  <c r="S40" i="73"/>
  <c r="S39" i="73"/>
  <c r="S38" i="73"/>
  <c r="S37" i="73"/>
  <c r="S36" i="73"/>
  <c r="S35" i="73"/>
  <c r="R44" i="73"/>
  <c r="R43" i="73"/>
  <c r="R42" i="73"/>
  <c r="R41" i="73"/>
  <c r="R40" i="73"/>
  <c r="R39" i="73"/>
  <c r="R38" i="73"/>
  <c r="R37" i="73"/>
  <c r="R36" i="73"/>
  <c r="R35" i="73"/>
  <c r="R27" i="73"/>
  <c r="R28" i="73"/>
  <c r="R23" i="73"/>
  <c r="R22" i="73"/>
  <c r="R21" i="73"/>
  <c r="R20" i="73"/>
  <c r="R19" i="73"/>
  <c r="R18" i="73"/>
  <c r="R17" i="73"/>
  <c r="R16" i="73"/>
  <c r="R15" i="73"/>
  <c r="R14" i="73"/>
  <c r="E29" i="73"/>
  <c r="H51" i="73" l="1"/>
  <c r="G29" i="73"/>
  <c r="H45" i="73"/>
  <c r="G51" i="73"/>
  <c r="G45" i="73"/>
  <c r="AZ2" i="8" l="1" a="1"/>
  <c r="AZ2" i="8" s="1"/>
  <c r="F51" i="73"/>
  <c r="E51" i="73"/>
  <c r="F45" i="73"/>
  <c r="E45" i="73"/>
  <c r="E24" i="73"/>
  <c r="BB51" i="8" l="1" a="1"/>
  <c r="BB51" i="8" s="1"/>
  <c r="BB4" i="8" a="1"/>
  <c r="BB4" i="8" s="1"/>
  <c r="BB12" i="8" a="1"/>
  <c r="BB12" i="8" s="1"/>
  <c r="BB20" i="8" a="1"/>
  <c r="BB20" i="8" s="1"/>
  <c r="BB28" i="8" a="1"/>
  <c r="BB28" i="8" s="1"/>
  <c r="BB36" i="8" a="1"/>
  <c r="BB36" i="8" s="1"/>
  <c r="BB44" i="8" a="1"/>
  <c r="BB44" i="8" s="1"/>
  <c r="BB5" i="8" a="1"/>
  <c r="BB5" i="8" s="1"/>
  <c r="BB13" i="8" a="1"/>
  <c r="BB13" i="8" s="1"/>
  <c r="BB21" i="8" a="1"/>
  <c r="BB21" i="8" s="1"/>
  <c r="BB29" i="8" a="1"/>
  <c r="BB29" i="8" s="1"/>
  <c r="BB37" i="8" a="1"/>
  <c r="BB37" i="8" s="1"/>
  <c r="BB45" i="8" a="1"/>
  <c r="BB45" i="8" s="1"/>
  <c r="BB6" i="8" a="1"/>
  <c r="BB6" i="8" s="1"/>
  <c r="BB14" i="8" a="1"/>
  <c r="BB14" i="8" s="1"/>
  <c r="BB22" i="8" a="1"/>
  <c r="BB22" i="8" s="1"/>
  <c r="BB30" i="8" a="1"/>
  <c r="BB30" i="8" s="1"/>
  <c r="BB38" i="8" a="1"/>
  <c r="BB38" i="8" s="1"/>
  <c r="BB46" i="8" a="1"/>
  <c r="BB46" i="8" s="1"/>
  <c r="BB7" i="8" a="1"/>
  <c r="BB7" i="8" s="1"/>
  <c r="BB15" i="8" a="1"/>
  <c r="BB15" i="8" s="1"/>
  <c r="BB23" i="8" a="1"/>
  <c r="BB23" i="8" s="1"/>
  <c r="BB31" i="8" a="1"/>
  <c r="BB31" i="8" s="1"/>
  <c r="BB39" i="8" a="1"/>
  <c r="BB39" i="8" s="1"/>
  <c r="BB47" i="8" a="1"/>
  <c r="BB47" i="8" s="1"/>
  <c r="BB8" i="8" a="1"/>
  <c r="BB8" i="8" s="1"/>
  <c r="BB16" i="8" a="1"/>
  <c r="BB16" i="8" s="1"/>
  <c r="BB24" i="8" a="1"/>
  <c r="BB24" i="8" s="1"/>
  <c r="BB32" i="8" a="1"/>
  <c r="BB32" i="8" s="1"/>
  <c r="BB40" i="8" a="1"/>
  <c r="BB40" i="8" s="1"/>
  <c r="BB48" i="8" a="1"/>
  <c r="BB48" i="8" s="1"/>
  <c r="BB9" i="8" a="1"/>
  <c r="BB9" i="8" s="1"/>
  <c r="BB17" i="8" a="1"/>
  <c r="BB17" i="8" s="1"/>
  <c r="BB25" i="8" a="1"/>
  <c r="BB25" i="8" s="1"/>
  <c r="BB33" i="8" a="1"/>
  <c r="BB33" i="8" s="1"/>
  <c r="BB41" i="8" a="1"/>
  <c r="BB41" i="8" s="1"/>
  <c r="BB49" i="8" a="1"/>
  <c r="BB49" i="8" s="1"/>
  <c r="BB2" i="8" a="1"/>
  <c r="BB2" i="8" s="1"/>
  <c r="BB10" i="8" a="1"/>
  <c r="BB10" i="8" s="1"/>
  <c r="BB18" i="8" a="1"/>
  <c r="BB18" i="8" s="1"/>
  <c r="BB26" i="8" a="1"/>
  <c r="BB26" i="8" s="1"/>
  <c r="BB34" i="8" a="1"/>
  <c r="BB34" i="8" s="1"/>
  <c r="BB42" i="8" a="1"/>
  <c r="BB42" i="8" s="1"/>
  <c r="BB50" i="8" a="1"/>
  <c r="BB50" i="8" s="1"/>
  <c r="BB3" i="8" a="1"/>
  <c r="BB3" i="8" s="1"/>
  <c r="BB11" i="8" a="1"/>
  <c r="BB11" i="8" s="1"/>
  <c r="BB19" i="8" a="1"/>
  <c r="BB19" i="8" s="1"/>
  <c r="BB27" i="8" a="1"/>
  <c r="BB27" i="8" s="1"/>
  <c r="BB35" i="8" a="1"/>
  <c r="BB35" i="8" s="1"/>
  <c r="BB43" i="8" a="1"/>
  <c r="BB43" i="8" s="1"/>
  <c r="AZ16" i="8" a="1"/>
  <c r="AZ16" i="8" s="1"/>
  <c r="AZ9" i="8" a="1"/>
  <c r="AZ9" i="8" s="1"/>
  <c r="AZ10" i="8" a="1"/>
  <c r="AZ10" i="8" s="1"/>
  <c r="AZ3" i="8" a="1"/>
  <c r="AZ3" i="8" s="1"/>
  <c r="AZ11" i="8" a="1"/>
  <c r="AZ11" i="8" s="1"/>
  <c r="AZ4" i="8" a="1"/>
  <c r="AZ4" i="8" s="1"/>
  <c r="AZ12" i="8" a="1"/>
  <c r="AZ12" i="8" s="1"/>
  <c r="AZ5" i="8" a="1"/>
  <c r="AZ5" i="8" s="1"/>
  <c r="AZ13" i="8" a="1"/>
  <c r="AZ13" i="8" s="1"/>
  <c r="AZ6" i="8" a="1"/>
  <c r="AZ6" i="8" s="1"/>
  <c r="AZ14" i="8" a="1"/>
  <c r="AZ14" i="8" s="1"/>
  <c r="AZ7" i="8" a="1"/>
  <c r="AZ7" i="8" s="1"/>
  <c r="AZ15" i="8" a="1"/>
  <c r="AZ15" i="8" s="1"/>
  <c r="AZ8" i="8" a="1"/>
  <c r="AZ8" i="8" s="1"/>
  <c r="G24" i="7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<sst xmlns="http://schemas.openxmlformats.org/spreadsheetml/2006/main" count="2650" uniqueCount="1475">
  <si>
    <t>Previous Page</t>
  </si>
  <si>
    <t>Next Page</t>
  </si>
  <si>
    <t>Section 1: Organization Information</t>
  </si>
  <si>
    <t>A</t>
  </si>
  <si>
    <t>Phone Number</t>
  </si>
  <si>
    <t>Email Address</t>
  </si>
  <si>
    <t>State</t>
  </si>
  <si>
    <t>B</t>
  </si>
  <si>
    <t>Organization Name</t>
  </si>
  <si>
    <t>Street Address</t>
  </si>
  <si>
    <t>City</t>
  </si>
  <si>
    <t>Postal Code/Zip Code</t>
  </si>
  <si>
    <t>Country of Global Headquarters</t>
  </si>
  <si>
    <t>C</t>
  </si>
  <si>
    <t>D</t>
  </si>
  <si>
    <t>Is your organization owned, in whole or in part, by another entity?</t>
  </si>
  <si>
    <t>Entity Name</t>
  </si>
  <si>
    <t>Percent Held</t>
  </si>
  <si>
    <t>Country</t>
  </si>
  <si>
    <t/>
  </si>
  <si>
    <t>E</t>
  </si>
  <si>
    <t>Segment</t>
  </si>
  <si>
    <t>EMS/PCB Assembly</t>
  </si>
  <si>
    <t>Other</t>
  </si>
  <si>
    <t>(specify here)</t>
  </si>
  <si>
    <t>F</t>
  </si>
  <si>
    <t>Commercial and Government Entity (CAGE) Code(s):</t>
  </si>
  <si>
    <t>Data Universal Numbering System (DUNS) Code(s):</t>
  </si>
  <si>
    <t>NAICS (6-digit) Code(s):</t>
  </si>
  <si>
    <t>Find CAGE codes at:</t>
  </si>
  <si>
    <t>Find DUNS numbers at:</t>
  </si>
  <si>
    <t>Find NAICs codes at:</t>
  </si>
  <si>
    <t>https://cage.dla.mil/</t>
  </si>
  <si>
    <t>https://www.dnb.com/</t>
  </si>
  <si>
    <t>https://www.census.gov/naics/</t>
  </si>
  <si>
    <t>BUSINESS CONFIDENTIAL - Per Section 705(d) of the Defense Production Act</t>
  </si>
  <si>
    <t>Aging equipment</t>
  </si>
  <si>
    <t>Maintenance</t>
  </si>
  <si>
    <t>Explain</t>
  </si>
  <si>
    <t xml:space="preserve">How many joint ventures does your organization currently participate in? </t>
  </si>
  <si>
    <t>Year Initiated</t>
  </si>
  <si>
    <t>Method</t>
  </si>
  <si>
    <t>Type of IP</t>
  </si>
  <si>
    <t>Licensing intellectual property</t>
  </si>
  <si>
    <t>Joint ventures</t>
  </si>
  <si>
    <t>Research collaborations</t>
  </si>
  <si>
    <t>Participation in scientific/technical conferences</t>
  </si>
  <si>
    <t>Information provided to potential investors</t>
  </si>
  <si>
    <t>Non-Disclosure Agreements (NDAs)</t>
  </si>
  <si>
    <t>Suspected Country</t>
  </si>
  <si>
    <t xml:space="preserve">Suspected Perpetrator if Known </t>
  </si>
  <si>
    <t>Cybersecurity intrusions</t>
  </si>
  <si>
    <t>Planting staff in your organization</t>
  </si>
  <si>
    <t>Physical break-ins at organization facilities</t>
  </si>
  <si>
    <t xml:space="preserve">Business partners </t>
  </si>
  <si>
    <t>Dumpster diving</t>
  </si>
  <si>
    <t>Former employees</t>
  </si>
  <si>
    <t>External IT system contractors</t>
  </si>
  <si>
    <t>Persons performing R&amp;D within your organization</t>
  </si>
  <si>
    <t>Organization campus Wi-Fi network interceptions</t>
  </si>
  <si>
    <t>Disclosure by outside industry analysts/experts</t>
  </si>
  <si>
    <t>Disclosure by your bankers/financiers</t>
  </si>
  <si>
    <t>Disclosure by contractors and suppliers</t>
  </si>
  <si>
    <t>Violation of Non-Disclosure Agreements (NDAs)</t>
  </si>
  <si>
    <t>(Specify Here)</t>
  </si>
  <si>
    <t>Capital Expenditure (CapEx)</t>
  </si>
  <si>
    <t>Research &amp; Development (R&amp;D) Expenditure</t>
  </si>
  <si>
    <t>Net Income</t>
  </si>
  <si>
    <t>Earnings Before Interest and Taxes</t>
  </si>
  <si>
    <t>Total Operating Income (Loss)</t>
  </si>
  <si>
    <t>Cost of Goods Sold</t>
  </si>
  <si>
    <t>Net Sales (and other revenue)</t>
  </si>
  <si>
    <t>Record $ in Thousands, e.g. $12,000.00 = survey input of $12</t>
  </si>
  <si>
    <t>Reporting Schedule:</t>
  </si>
  <si>
    <t>YesNo</t>
  </si>
  <si>
    <t>ChipType</t>
  </si>
  <si>
    <t>Semiconductor Material Type</t>
  </si>
  <si>
    <t>Device Type</t>
  </si>
  <si>
    <t>Market Segments/End-Use</t>
  </si>
  <si>
    <t>IC manufacturing front to back processes</t>
  </si>
  <si>
    <t xml:space="preserve">Input </t>
  </si>
  <si>
    <t>Industry Sector</t>
  </si>
  <si>
    <t>node</t>
  </si>
  <si>
    <t>Material</t>
  </si>
  <si>
    <t>Wafer</t>
  </si>
  <si>
    <t>Discretes</t>
  </si>
  <si>
    <t>Optoelectronics</t>
  </si>
  <si>
    <t>Sensors &amp; Actuators</t>
  </si>
  <si>
    <t>Integrated Circuits</t>
  </si>
  <si>
    <t>Analog Ics</t>
  </si>
  <si>
    <t>Microcontroller and Microprocessor ICs</t>
  </si>
  <si>
    <t>Logic Ics</t>
  </si>
  <si>
    <t>Memory Ics</t>
  </si>
  <si>
    <t>TotalOrgs</t>
  </si>
  <si>
    <t>Yes</t>
  </si>
  <si>
    <t>United States</t>
  </si>
  <si>
    <t>Alabama</t>
  </si>
  <si>
    <t>6,000 - 10,000</t>
  </si>
  <si>
    <t>Amorphous Silicon</t>
  </si>
  <si>
    <t>Analog/Linear Technologies</t>
  </si>
  <si>
    <t>Aerospace</t>
  </si>
  <si>
    <t xml:space="preserve">Wet wafer cleaning </t>
  </si>
  <si>
    <t>Raw Materials</t>
  </si>
  <si>
    <t>&lt;7</t>
  </si>
  <si>
    <t>2- or 3-inch</t>
  </si>
  <si>
    <t>F99 TOTAL OPTOELECTRONICS</t>
  </si>
  <si>
    <t>H99 SENSORS &amp; ACTUATORS</t>
  </si>
  <si>
    <t>J99 TOTAL ANALOG - Analog</t>
  </si>
  <si>
    <t>No</t>
  </si>
  <si>
    <t>Afghanistan</t>
  </si>
  <si>
    <t>Alaska</t>
  </si>
  <si>
    <t>3,000 - &lt;6,000</t>
  </si>
  <si>
    <t>Bulk Silicon</t>
  </si>
  <si>
    <t>Digital Logic Technologies</t>
  </si>
  <si>
    <t>Automotive</t>
  </si>
  <si>
    <t>Piranha solution</t>
  </si>
  <si>
    <t>Wafers</t>
  </si>
  <si>
    <t>Automotive/Transportation</t>
  </si>
  <si>
    <t>7 - &lt;14</t>
  </si>
  <si>
    <t>4-inch</t>
  </si>
  <si>
    <t>Albania</t>
  </si>
  <si>
    <t>American Samoa</t>
  </si>
  <si>
    <t>1,500 - &lt;3,000</t>
  </si>
  <si>
    <t>Silicon on Insulator</t>
  </si>
  <si>
    <t>Digital Signal Processors</t>
  </si>
  <si>
    <t>Healthcare/Medical</t>
  </si>
  <si>
    <t>RCA clean</t>
  </si>
  <si>
    <t>Photomasks</t>
  </si>
  <si>
    <t>Communications</t>
  </si>
  <si>
    <t>14 - &lt;28</t>
  </si>
  <si>
    <t>6-inch</t>
  </si>
  <si>
    <t>L99 TOTAL LOGIC</t>
  </si>
  <si>
    <t>Analog ICs</t>
  </si>
  <si>
    <t>Algeria</t>
  </si>
  <si>
    <t>Arizona</t>
  </si>
  <si>
    <t>1,000 - &lt;1,500</t>
  </si>
  <si>
    <t>Silicon Germanium</t>
  </si>
  <si>
    <t>Field Programmable Gate Arrays</t>
  </si>
  <si>
    <t>Industrial</t>
  </si>
  <si>
    <t>Photolithography</t>
  </si>
  <si>
    <t>Photoresist</t>
  </si>
  <si>
    <t>Computing/IT</t>
  </si>
  <si>
    <t>28 - &lt;32</t>
  </si>
  <si>
    <t>8-inch</t>
  </si>
  <si>
    <t>M99 TOTAL MOS MEMORY</t>
  </si>
  <si>
    <t>Andorra</t>
  </si>
  <si>
    <t>Arkansas</t>
  </si>
  <si>
    <t>800 - &lt;1,000</t>
  </si>
  <si>
    <t>Silicon on Sapphire</t>
  </si>
  <si>
    <t>Structured ASICs</t>
  </si>
  <si>
    <t>IT/Computers - Personal and Consumer Products</t>
  </si>
  <si>
    <t>Ion implantation</t>
  </si>
  <si>
    <t>Chemicals</t>
  </si>
  <si>
    <t>Construction/Infrastructure</t>
  </si>
  <si>
    <t>32 - &lt;45</t>
  </si>
  <si>
    <t>12-inch</t>
  </si>
  <si>
    <t>E99 THYRISTORS</t>
  </si>
  <si>
    <t>Q99 TOTAL APPL SPEC IC</t>
  </si>
  <si>
    <t>Logic ICs</t>
  </si>
  <si>
    <t>Angola</t>
  </si>
  <si>
    <t>California</t>
  </si>
  <si>
    <t>500 - &lt;800</t>
  </si>
  <si>
    <t>Silicon Carbide</t>
  </si>
  <si>
    <t>Standard Cell ASICs</t>
  </si>
  <si>
    <t>IT/Computers - Servers</t>
  </si>
  <si>
    <t>Dry etching</t>
  </si>
  <si>
    <t>Gases</t>
  </si>
  <si>
    <t>Consumer Electronics</t>
  </si>
  <si>
    <t>45 - &lt;65</t>
  </si>
  <si>
    <t>G99 ALL OTHER DISCRETE</t>
  </si>
  <si>
    <t>Memory ICs</t>
  </si>
  <si>
    <t>Antigua and Barbuda</t>
  </si>
  <si>
    <t>Colorado</t>
  </si>
  <si>
    <t>350 - &lt;500</t>
  </si>
  <si>
    <t>Gallium Arsenide</t>
  </si>
  <si>
    <t>Custom ASICs</t>
  </si>
  <si>
    <t>Mobile Devices</t>
  </si>
  <si>
    <t>Wet etching</t>
  </si>
  <si>
    <t>Deposition Materials</t>
  </si>
  <si>
    <t>Electronic Appliances?</t>
  </si>
  <si>
    <t>65 - &lt;90</t>
  </si>
  <si>
    <t>ASICs</t>
  </si>
  <si>
    <t>Argentina</t>
  </si>
  <si>
    <t>Connecticut</t>
  </si>
  <si>
    <t>250 - &lt;350</t>
  </si>
  <si>
    <t>Gallium Nitride</t>
  </si>
  <si>
    <t>3D/2.5 ASICs</t>
  </si>
  <si>
    <t>Network Infrastructure</t>
  </si>
  <si>
    <t>Plasma strip/Ashing</t>
  </si>
  <si>
    <t>Packaging Materials</t>
  </si>
  <si>
    <t>Energy</t>
  </si>
  <si>
    <t>90 - &lt;130</t>
  </si>
  <si>
    <t>Armenia</t>
  </si>
  <si>
    <t>Delaware</t>
  </si>
  <si>
    <t>180 - &lt;250</t>
  </si>
  <si>
    <t>Indium Phosphide</t>
  </si>
  <si>
    <t>System-on-Chip</t>
  </si>
  <si>
    <t>Thermal treatments rapid thermal anneal</t>
  </si>
  <si>
    <t>Wafer Processing Intellectual Property</t>
  </si>
  <si>
    <t>Food/Agriculture</t>
  </si>
  <si>
    <t>130 - &lt;180</t>
  </si>
  <si>
    <t>Australia</t>
  </si>
  <si>
    <t>District of Columbia</t>
  </si>
  <si>
    <t>Antimonides</t>
  </si>
  <si>
    <t>Other Processors</t>
  </si>
  <si>
    <t>Furnace anneals</t>
  </si>
  <si>
    <t>High Temperature Materials</t>
  </si>
  <si>
    <t>Healthcare</t>
  </si>
  <si>
    <t>Austria</t>
  </si>
  <si>
    <t>Florida</t>
  </si>
  <si>
    <t>Organic Technologies</t>
  </si>
  <si>
    <t>Mixed Signal Technologies</t>
  </si>
  <si>
    <t>Furnace thermal oxidation</t>
  </si>
  <si>
    <t>Wet Processing Materials</t>
  </si>
  <si>
    <t>Azerbaijan</t>
  </si>
  <si>
    <t>Georgia</t>
  </si>
  <si>
    <t>Carbon Based Technologies (e.g. nanotubes)</t>
  </si>
  <si>
    <t>Nonvolatile Memory</t>
  </si>
  <si>
    <t>Rapid thermal oxidation</t>
  </si>
  <si>
    <t>Testing Materials</t>
  </si>
  <si>
    <t>Marine (surface and underwater)</t>
  </si>
  <si>
    <t>Bahamas</t>
  </si>
  <si>
    <t>Guam</t>
  </si>
  <si>
    <t>Superconducting Materials</t>
  </si>
  <si>
    <t>SRAM</t>
  </si>
  <si>
    <t>Epitaxy</t>
  </si>
  <si>
    <t>Assembly Materials</t>
  </si>
  <si>
    <t>Optical/Photonics</t>
  </si>
  <si>
    <t>Bahrain</t>
  </si>
  <si>
    <t>Hawaii</t>
  </si>
  <si>
    <t>DRAM</t>
  </si>
  <si>
    <t>Chemical Vapor Deposition (CVD)</t>
  </si>
  <si>
    <t>Clean Room Materials</t>
  </si>
  <si>
    <t>Research and Development</t>
  </si>
  <si>
    <t>Bangladesh</t>
  </si>
  <si>
    <t>Idaho</t>
  </si>
  <si>
    <t>MEMS Technologies</t>
  </si>
  <si>
    <t>Plasma Enhanced Chemical Capor Deposition (PECVD)</t>
  </si>
  <si>
    <t>Software</t>
  </si>
  <si>
    <t>Barbados</t>
  </si>
  <si>
    <t>Illinois</t>
  </si>
  <si>
    <t>Optical/Photonic Technologies</t>
  </si>
  <si>
    <t>Rapid thermal chemical vapor deposition</t>
  </si>
  <si>
    <t>Other (specify in comments)</t>
  </si>
  <si>
    <t>Belarus</t>
  </si>
  <si>
    <t>Indiana</t>
  </si>
  <si>
    <t>MMIC Technologies</t>
  </si>
  <si>
    <t>Physical Vapor Deposition (PVD)</t>
  </si>
  <si>
    <t>B99 SMALL SIGNAL TRANSISTORS</t>
  </si>
  <si>
    <t>Belgium</t>
  </si>
  <si>
    <t>Iowa</t>
  </si>
  <si>
    <t>Other RF Technologies</t>
  </si>
  <si>
    <t>Molecular Beam Epitaxy (MBE)</t>
  </si>
  <si>
    <t>C99 POWER TRANSISTORS</t>
  </si>
  <si>
    <t>Belize</t>
  </si>
  <si>
    <t>Kansas</t>
  </si>
  <si>
    <t>Electrochemical Deposition (ECD)</t>
  </si>
  <si>
    <t>D99 RECTIFIERS</t>
  </si>
  <si>
    <t>Benin</t>
  </si>
  <si>
    <t>Kentucky</t>
  </si>
  <si>
    <t>Chemical-Mechanical Planarization (CMP)</t>
  </si>
  <si>
    <t>Bhutan</t>
  </si>
  <si>
    <t>Louisiana</t>
  </si>
  <si>
    <t>Inline monitor testing at wafer level 
 (interstitial/ silver /kerf structures)</t>
  </si>
  <si>
    <t>Bolivia</t>
  </si>
  <si>
    <t>Maine</t>
  </si>
  <si>
    <t>Wafer bumping (flip chip products only)</t>
  </si>
  <si>
    <t>Bosnia and Herzegovina</t>
  </si>
  <si>
    <t>Maryland</t>
  </si>
  <si>
    <t>Through Silicon Via (TSV), back side thinning and
 backside metal redistribution (if a 3-D chip)</t>
  </si>
  <si>
    <t>Botswana</t>
  </si>
  <si>
    <t>Massachusetts</t>
  </si>
  <si>
    <t xml:space="preserve">Wafer functional test (testing of design structures) </t>
  </si>
  <si>
    <t>Brazil</t>
  </si>
  <si>
    <t>Michigan</t>
  </si>
  <si>
    <t>Wafer backgrinding (Smartcard, PCMCIA cards, other applications)</t>
  </si>
  <si>
    <t>P99 TOTAL MOS MICRO</t>
  </si>
  <si>
    <t>Brunei</t>
  </si>
  <si>
    <t>Minnesota</t>
  </si>
  <si>
    <t>Die preparation wafer mounting/tape</t>
  </si>
  <si>
    <t>Bulgaria</t>
  </si>
  <si>
    <t>Mississippi</t>
  </si>
  <si>
    <t>Die cutting/dicing</t>
  </si>
  <si>
    <t>Burkina Faso</t>
  </si>
  <si>
    <t>Missouri</t>
  </si>
  <si>
    <t>IC packaging die attachment/bonding</t>
  </si>
  <si>
    <t>Burma (Myanmar)</t>
  </si>
  <si>
    <t>Montana</t>
  </si>
  <si>
    <t>IC bonding wire bonding (if wirebond product)</t>
  </si>
  <si>
    <t>Burundi</t>
  </si>
  <si>
    <t>Nebraska</t>
  </si>
  <si>
    <t>Thermosonic bonding</t>
  </si>
  <si>
    <t>Cabo Verde</t>
  </si>
  <si>
    <t>Nevada</t>
  </si>
  <si>
    <t>Wafer bonding (if a wafer level bonded assembly)</t>
  </si>
  <si>
    <t>Cambodia</t>
  </si>
  <si>
    <t>New Hampshire</t>
  </si>
  <si>
    <t>Tape Automated Bonding (TAB)</t>
  </si>
  <si>
    <t>Cameroon</t>
  </si>
  <si>
    <t>New Jersey</t>
  </si>
  <si>
    <t>IC encapsulation baking</t>
  </si>
  <si>
    <t>Canada</t>
  </si>
  <si>
    <t>New Mexico</t>
  </si>
  <si>
    <t>Plating</t>
  </si>
  <si>
    <t>Central African Republic</t>
  </si>
  <si>
    <t>New York</t>
  </si>
  <si>
    <t>Laser marking</t>
  </si>
  <si>
    <t>Chad</t>
  </si>
  <si>
    <t>North Carolina</t>
  </si>
  <si>
    <t>Trim and form</t>
  </si>
  <si>
    <t>Chile</t>
  </si>
  <si>
    <t>North Dakota</t>
  </si>
  <si>
    <t>IC testing</t>
  </si>
  <si>
    <t>China</t>
  </si>
  <si>
    <t>Northern Mariana Islands</t>
  </si>
  <si>
    <t>Colombia</t>
  </si>
  <si>
    <t>Ohio</t>
  </si>
  <si>
    <t>Comoros</t>
  </si>
  <si>
    <t>Oklahoma</t>
  </si>
  <si>
    <t>Congo (Brazzaville)</t>
  </si>
  <si>
    <t>Oregon</t>
  </si>
  <si>
    <t>Congo (Kinshasa)</t>
  </si>
  <si>
    <t>Pennsylvania</t>
  </si>
  <si>
    <t>Costa Rica</t>
  </si>
  <si>
    <t>Puerto Rico</t>
  </si>
  <si>
    <t>Cote d'Ivoire</t>
  </si>
  <si>
    <t>Rhode Island</t>
  </si>
  <si>
    <t>Croatia</t>
  </si>
  <si>
    <t>South Carolina</t>
  </si>
  <si>
    <t>Cuba</t>
  </si>
  <si>
    <t>South Dakota</t>
  </si>
  <si>
    <t>Cyprus</t>
  </si>
  <si>
    <t>Tennessee</t>
  </si>
  <si>
    <t>Czechia</t>
  </si>
  <si>
    <t>Texas</t>
  </si>
  <si>
    <t>Denmark</t>
  </si>
  <si>
    <t>U.S. Virgin Islands</t>
  </si>
  <si>
    <t>Djibouti</t>
  </si>
  <si>
    <t>Utah</t>
  </si>
  <si>
    <t>Dominica</t>
  </si>
  <si>
    <t>Vermont</t>
  </si>
  <si>
    <t>Dominican Republic</t>
  </si>
  <si>
    <t>Virginia</t>
  </si>
  <si>
    <t>Ecuador</t>
  </si>
  <si>
    <t>Washington</t>
  </si>
  <si>
    <t>Egypt</t>
  </si>
  <si>
    <t>West Virginia</t>
  </si>
  <si>
    <t>El Salvador</t>
  </si>
  <si>
    <t>Wisconsin</t>
  </si>
  <si>
    <t>Equatorial Guinea</t>
  </si>
  <si>
    <t>Wyoming</t>
  </si>
  <si>
    <t>Eritrea</t>
  </si>
  <si>
    <t>Estonia</t>
  </si>
  <si>
    <t>Eswatini</t>
  </si>
  <si>
    <t>Ethiopia</t>
  </si>
  <si>
    <t>Fiji</t>
  </si>
  <si>
    <t>Finland</t>
  </si>
  <si>
    <t>France</t>
  </si>
  <si>
    <t>Gabon</t>
  </si>
  <si>
    <t>Gambia</t>
  </si>
  <si>
    <t>Germany</t>
  </si>
  <si>
    <t>Ghana</t>
  </si>
  <si>
    <t>Greece</t>
  </si>
  <si>
    <t>Grenada</t>
  </si>
  <si>
    <t>Guatemala</t>
  </si>
  <si>
    <t>Guinea</t>
  </si>
  <si>
    <t>Guinea-Bissau</t>
  </si>
  <si>
    <t>Guyana</t>
  </si>
  <si>
    <t>Haiti</t>
  </si>
  <si>
    <t>Holy See (Vatican City)</t>
  </si>
  <si>
    <t>Honduras</t>
  </si>
  <si>
    <t>Hungary</t>
  </si>
  <si>
    <t>Iceland</t>
  </si>
  <si>
    <t>India</t>
  </si>
  <si>
    <t>Indonesia</t>
  </si>
  <si>
    <t>Iran</t>
  </si>
  <si>
    <t>Iraq</t>
  </si>
  <si>
    <t>Ireland</t>
  </si>
  <si>
    <t>Israel</t>
  </si>
  <si>
    <t>Italy</t>
  </si>
  <si>
    <t>Jamaica</t>
  </si>
  <si>
    <t>Japan</t>
  </si>
  <si>
    <t>Jordan</t>
  </si>
  <si>
    <t>Kazakhstan</t>
  </si>
  <si>
    <t>Kenya</t>
  </si>
  <si>
    <t>Kiribati</t>
  </si>
  <si>
    <t>Kosovo</t>
  </si>
  <si>
    <t>Kuwait</t>
  </si>
  <si>
    <t>Kyrgyzstan</t>
  </si>
  <si>
    <t>Laos</t>
  </si>
  <si>
    <t>Latvia</t>
  </si>
  <si>
    <t>Lebanon</t>
  </si>
  <si>
    <t>Lesotho</t>
  </si>
  <si>
    <t>Liberia</t>
  </si>
  <si>
    <t>Libya</t>
  </si>
  <si>
    <t>Liechtenstein</t>
  </si>
  <si>
    <t>Lithuania</t>
  </si>
  <si>
    <t>Luxembourg</t>
  </si>
  <si>
    <t>Madagascar</t>
  </si>
  <si>
    <t>Malawi</t>
  </si>
  <si>
    <t>Malaysia</t>
  </si>
  <si>
    <t>Maldives</t>
  </si>
  <si>
    <t>Mali</t>
  </si>
  <si>
    <t>Malta</t>
  </si>
  <si>
    <t>Marshall Islands</t>
  </si>
  <si>
    <t>Martinique</t>
  </si>
  <si>
    <t>Mauritania</t>
  </si>
  <si>
    <t>Mauritius</t>
  </si>
  <si>
    <t>Mexico</t>
  </si>
  <si>
    <t>Micronesia, Federated States of</t>
  </si>
  <si>
    <t>Moldova (Republic of Moldova)</t>
  </si>
  <si>
    <t>Monaco</t>
  </si>
  <si>
    <t>Mongolia</t>
  </si>
  <si>
    <t>Montenegro</t>
  </si>
  <si>
    <t>Morocco</t>
  </si>
  <si>
    <t>Mozambique</t>
  </si>
  <si>
    <t>Namibia</t>
  </si>
  <si>
    <t>Nauru</t>
  </si>
  <si>
    <t>Nepal</t>
  </si>
  <si>
    <t>Netherlands</t>
  </si>
  <si>
    <t>New Zealand</t>
  </si>
  <si>
    <t>Nicaragua</t>
  </si>
  <si>
    <t>Niger</t>
  </si>
  <si>
    <t>Nigeria</t>
  </si>
  <si>
    <t>North Korea (DPRK)</t>
  </si>
  <si>
    <t>North Macedonia</t>
  </si>
  <si>
    <t>Norway</t>
  </si>
  <si>
    <t>Oman</t>
  </si>
  <si>
    <t>Pakistan</t>
  </si>
  <si>
    <t>Palau</t>
  </si>
  <si>
    <t>Panama</t>
  </si>
  <si>
    <t>Papua New Guinea</t>
  </si>
  <si>
    <t>Paraguay</t>
  </si>
  <si>
    <t>Peru</t>
  </si>
  <si>
    <t>Philippines</t>
  </si>
  <si>
    <t>Poland</t>
  </si>
  <si>
    <t>Portugal</t>
  </si>
  <si>
    <t>Qatar</t>
  </si>
  <si>
    <t>Romania</t>
  </si>
  <si>
    <t>Russia</t>
  </si>
  <si>
    <t>Rwanda</t>
  </si>
  <si>
    <t>Saint Kitts and Nevis</t>
  </si>
  <si>
    <t>Saint Lucia</t>
  </si>
  <si>
    <t>Saint Vincent and the Grenadines</t>
  </si>
  <si>
    <t>Samoa (Western Samoa)</t>
  </si>
  <si>
    <t>San Marino</t>
  </si>
  <si>
    <t>Sao Tome and Principe</t>
  </si>
  <si>
    <t>Saudi Arabia</t>
  </si>
  <si>
    <t>Senegal</t>
  </si>
  <si>
    <t>Serbia</t>
  </si>
  <si>
    <t>Seychelles</t>
  </si>
  <si>
    <t>Sierra Leone</t>
  </si>
  <si>
    <t>Singapore</t>
  </si>
  <si>
    <t>Slovakia</t>
  </si>
  <si>
    <t>Slovenia</t>
  </si>
  <si>
    <t>Solomon Islands</t>
  </si>
  <si>
    <t>Somalia</t>
  </si>
  <si>
    <t>South Africa</t>
  </si>
  <si>
    <t>South Korea (ROK)</t>
  </si>
  <si>
    <t>South Sudan</t>
  </si>
  <si>
    <t>Spain</t>
  </si>
  <si>
    <t>Sri Lanka</t>
  </si>
  <si>
    <t>Sudan</t>
  </si>
  <si>
    <t>Suriname</t>
  </si>
  <si>
    <t>Sweden</t>
  </si>
  <si>
    <t>Switzerland</t>
  </si>
  <si>
    <t>Syria (Syrian Arab Republic)</t>
  </si>
  <si>
    <t>Taiwan</t>
  </si>
  <si>
    <t>Tajikistan</t>
  </si>
  <si>
    <t>Tanzania (United Republic of Tanzania)</t>
  </si>
  <si>
    <t>Thailand</t>
  </si>
  <si>
    <t>Timor-Leste</t>
  </si>
  <si>
    <t>Togo</t>
  </si>
  <si>
    <t>Tonga</t>
  </si>
  <si>
    <t>Trinidad and Tobago</t>
  </si>
  <si>
    <t>Tunisia</t>
  </si>
  <si>
    <t>Turkey</t>
  </si>
  <si>
    <t>Turkmenistan</t>
  </si>
  <si>
    <t>Tuvalu</t>
  </si>
  <si>
    <t>Uganda</t>
  </si>
  <si>
    <t>Ukraine</t>
  </si>
  <si>
    <t>United Arab Emirates</t>
  </si>
  <si>
    <t>United Kingdom</t>
  </si>
  <si>
    <t>Uruguay</t>
  </si>
  <si>
    <t>Uzbekistan</t>
  </si>
  <si>
    <t>Vanuatu</t>
  </si>
  <si>
    <t>Venezuela</t>
  </si>
  <si>
    <t>Vietnam</t>
  </si>
  <si>
    <t>Yemen (Republic of Yemen)</t>
  </si>
  <si>
    <t>Zambia</t>
  </si>
  <si>
    <t>Zimbabwe</t>
  </si>
  <si>
    <t>Facility Name</t>
  </si>
  <si>
    <t>Location</t>
  </si>
  <si>
    <t>Operations</t>
  </si>
  <si>
    <t>Future Outlook</t>
  </si>
  <si>
    <t>(a)</t>
  </si>
  <si>
    <t>(b)</t>
  </si>
  <si>
    <t>(c)</t>
  </si>
  <si>
    <t>(d)</t>
  </si>
  <si>
    <t>(e)</t>
  </si>
  <si>
    <t>(f)</t>
  </si>
  <si>
    <t>(h)</t>
  </si>
  <si>
    <t>Operating</t>
  </si>
  <si>
    <t>Design</t>
  </si>
  <si>
    <t>Standby/Idle</t>
  </si>
  <si>
    <t>Manufacturing</t>
  </si>
  <si>
    <t>Planned/Expected</t>
  </si>
  <si>
    <t>Equipment/Tooling</t>
  </si>
  <si>
    <t>R&amp;D</t>
  </si>
  <si>
    <t>Design Only</t>
  </si>
  <si>
    <t>Manufacture Only</t>
  </si>
  <si>
    <t>Both Design and Manufacture</t>
  </si>
  <si>
    <t>Distribute Only</t>
  </si>
  <si>
    <t xml:space="preserve">
</t>
  </si>
  <si>
    <t>State/Province</t>
  </si>
  <si>
    <t>99 DIODES</t>
  </si>
  <si>
    <t>Initial Year of Operations 
(yyyy)</t>
  </si>
  <si>
    <t>Wet Chemicals</t>
  </si>
  <si>
    <t>Photomask</t>
  </si>
  <si>
    <t>Encapsulation Resins</t>
  </si>
  <si>
    <t>Bonding Wire</t>
  </si>
  <si>
    <t>Die Attach Material</t>
  </si>
  <si>
    <t>Total</t>
  </si>
  <si>
    <t>Appliances/Consumer Goods</t>
  </si>
  <si>
    <t>Unknown</t>
  </si>
  <si>
    <t>PCBs</t>
  </si>
  <si>
    <t>Material Inputs</t>
  </si>
  <si>
    <t>Intermediate/End Product</t>
  </si>
  <si>
    <t>Manufacture</t>
  </si>
  <si>
    <t>Distribution</t>
  </si>
  <si>
    <t>U.S.</t>
  </si>
  <si>
    <t>Non-U.S.</t>
  </si>
  <si>
    <t>In House</t>
  </si>
  <si>
    <t>Outsourced</t>
  </si>
  <si>
    <t>Pre-Existing
Licensed IP Blocks</t>
  </si>
  <si>
    <t>Process Step</t>
  </si>
  <si>
    <t>Direct Labor</t>
  </si>
  <si>
    <t>Processed Inputs</t>
  </si>
  <si>
    <t>Factor</t>
  </si>
  <si>
    <t>Country with Greatest Advantage</t>
  </si>
  <si>
    <t>Labor Cost</t>
  </si>
  <si>
    <t>Labor Availability</t>
  </si>
  <si>
    <t>Labor Quality</t>
  </si>
  <si>
    <t>Material Cost</t>
  </si>
  <si>
    <t>Material Availability</t>
  </si>
  <si>
    <t>Material Quality</t>
  </si>
  <si>
    <t>Equipment Cost</t>
  </si>
  <si>
    <t>Equipment Availability</t>
  </si>
  <si>
    <t>Equipment Quality</t>
  </si>
  <si>
    <t>R&amp;D Cost</t>
  </si>
  <si>
    <t>R&amp;D Quality</t>
  </si>
  <si>
    <t>Environmental Compliance Cost</t>
  </si>
  <si>
    <t>Export Control Compliance Cost</t>
  </si>
  <si>
    <t>Energy Cost</t>
  </si>
  <si>
    <t>Construction Time</t>
  </si>
  <si>
    <t>Construction Cost</t>
  </si>
  <si>
    <t>Proximity to Customers</t>
  </si>
  <si>
    <t>Tax Costs</t>
  </si>
  <si>
    <t>Government Incentives</t>
  </si>
  <si>
    <t>Collaboration Benefits</t>
  </si>
  <si>
    <t>Ability to Protect IP</t>
  </si>
  <si>
    <t>Expiration Date: September 30, 2024</t>
  </si>
  <si>
    <t>DEFENSE INDUSTRIAL BASE ASSESSMENT: U.S. MICROELECTRONICS INDUSTRY</t>
  </si>
  <si>
    <t>SCOPE OF ASSESSMENT</t>
  </si>
  <si>
    <t>RESPONSE TO THIS SURVEY IS REQUIRED BY LAW</t>
  </si>
  <si>
    <t>BURDEN ESTIMATE AND REQUEST FOR COMMENT</t>
  </si>
  <si>
    <t>Table of Contents</t>
  </si>
  <si>
    <t>I</t>
  </si>
  <si>
    <t>Cover Page</t>
  </si>
  <si>
    <t>II</t>
  </si>
  <si>
    <t>III</t>
  </si>
  <si>
    <t>General Instructions</t>
  </si>
  <si>
    <t>IV</t>
  </si>
  <si>
    <t>Definitions</t>
  </si>
  <si>
    <t>Organization Information</t>
  </si>
  <si>
    <t>Facilities and Operations</t>
  </si>
  <si>
    <t>Certification</t>
  </si>
  <si>
    <t>Do not disclose any U.S. Government (USG) classified information in this survey form.</t>
  </si>
  <si>
    <t>Term</t>
  </si>
  <si>
    <t>Applied Research</t>
  </si>
  <si>
    <t>A systematic study to gain knowledge or understanding necessary to determine the means by which a recognized and specific need may be met.  This activity includes work leading to the production of useful materials, devices, and systems or methods, including design, development, and improvement of prototypes and new processes.</t>
  </si>
  <si>
    <t>Authorizing Official</t>
  </si>
  <si>
    <t>An executive officer of the organization or business unit or another individual who has the authority to execute this survey on behalf of the organization.</t>
  </si>
  <si>
    <t>Bare Printed Circuit Board</t>
  </si>
  <si>
    <t>A completed, tested circuit board ready to be populated with components to create a working system.</t>
  </si>
  <si>
    <t>Basic Research</t>
  </si>
  <si>
    <t>A systematic, scientific study directed toward greater knowledge or understanding of the fundamental aspects of phenomena and of observable facts.</t>
  </si>
  <si>
    <t>Capability</t>
  </si>
  <si>
    <t>The ability to perform standardized design and/or manufacturing steps for producing integrated circuit products within an organization's own facilities and its own employees with little or no outsourcing.</t>
  </si>
  <si>
    <t>Capital Expenditures</t>
  </si>
  <si>
    <t>Investments made by an organization in buildings, equipment, property, and systems where the expense is depreciated. This does not include expenditures for consumable materials, other operating expenses, and salaries associated with normal business operations.</t>
  </si>
  <si>
    <t>Commercial and Government Entity (CAGE) Code</t>
  </si>
  <si>
    <r>
      <t xml:space="preserve">A unique identifier for companies doing or seeking to do business with the U.S. Federal Government. The code supports mechanized government systems and provides a standardized method of identifying a given facility at a specific location. Find CAGE codes at </t>
    </r>
    <r>
      <rPr>
        <u/>
        <sz val="10"/>
        <color indexed="12"/>
        <rFont val="Arial"/>
        <family val="2"/>
      </rPr>
      <t>https://cage.dla.mil/search/</t>
    </r>
    <r>
      <rPr>
        <sz val="10"/>
        <rFont val="Arial"/>
        <family val="2"/>
      </rPr>
      <t>.</t>
    </r>
  </si>
  <si>
    <t>Customer</t>
  </si>
  <si>
    <t>An entity to which an organization directly delivers the product or service that the facility produces. A customer may be another organization or another facility owned by the same parent organization.  The customer may be the end user for the item but often will be an intermediate link in the supply chain, adding additional value before transferring the item to yet another customer.</t>
  </si>
  <si>
    <t>Cybersecurity</t>
  </si>
  <si>
    <t>The body of technologies, processes, and practices designed to protect networks, computers, programs, and data from attack, damage, or unauthorized access.</t>
  </si>
  <si>
    <t>Data Universal Numbering System (DUNS)</t>
  </si>
  <si>
    <r>
      <t xml:space="preserve">A nine-digit numbering system that uniquely identifies an individual business. Find DUNS codes at </t>
    </r>
    <r>
      <rPr>
        <u/>
        <sz val="10"/>
        <color indexed="12"/>
        <rFont val="Arial"/>
        <family val="2"/>
      </rPr>
      <t>http://fedgov.dnb.com/webform</t>
    </r>
    <r>
      <rPr>
        <sz val="10"/>
        <color indexed="8"/>
        <rFont val="Arial"/>
        <family val="2"/>
      </rPr>
      <t>.</t>
    </r>
  </si>
  <si>
    <t>Development</t>
  </si>
  <si>
    <t xml:space="preserve">The design, simulation, and testing of a prototype, including experimental software or hardware systems, to validate technological feasibility or concept of operation in order to reduce technological risk, or provide test systems prior to production approval. </t>
  </si>
  <si>
    <t>Design Facility</t>
  </si>
  <si>
    <t>A facility with personnel who use design software, intellectual property blocks, supporting computer systems, and other information technology to create integrated circuit designs.</t>
  </si>
  <si>
    <t>Export Controls</t>
  </si>
  <si>
    <t>1) Regulations administered by the Bureau of Industry and Security (BIS), U.S. Department of Commerce governing the export of dual-use technologies; 2) International Traffic in Arms Regulations (ITAR) administered by the U.S. Department of State governing products and services provided specifically for defense applications.</t>
  </si>
  <si>
    <t>Foundry</t>
  </si>
  <si>
    <t>For the purpose of this survey a foundry is considered to be a facility that manufactures integrated circuit products for outside organizations as a business. Foundries are: 1) businesses dedicated solely to manufacturing integrated circuit products for fabless integrated circuit companies and other businesses; and/or 2) organizations that chiefly design and manufacture their own integrated circuit products, but that also operate a business of manufacturing IC products for other entities for a fee.</t>
  </si>
  <si>
    <t>Full Time Equivalent (FTE) Employees</t>
  </si>
  <si>
    <t>Employees who work for 40 hours in a normal work week. Convert part-time employees into "full time equivalents" by taking their work hours as a fraction of 40 hours.</t>
  </si>
  <si>
    <t>Integrated Circuit (IC)</t>
  </si>
  <si>
    <t xml:space="preserve">Analog or digital devices that incorporate transistors, diodes, capacitors, resistors, and other circuit elements that are integrated on a single substrate (chip), typically silicon. </t>
  </si>
  <si>
    <t>The production of a working integrated circuit product at a fabrication facility.</t>
  </si>
  <si>
    <t>Manufacturing Facility</t>
  </si>
  <si>
    <t xml:space="preserve">A facility that transforms integrated circuit designs into integrated circuit devices using an array of fabrication equipment including photolithography, deposition, etch, wafer dicing, and testing tools.  These facilities produce functioning die as an end-product, devices that may be built with electronics-grade silicon or compound semiconductor materials, including gallium arsenide, gallium nitride, indium phosphide, and others. </t>
  </si>
  <si>
    <t>Non-U.S. Company</t>
  </si>
  <si>
    <t>For the purpose of this survey, a non-U.S. company is an organization (publicly traded, privately held, for profit, not-for-profit, or non-profit) that is domiciled at a location outside of the United States. Companies that are a business unit of a parent organization with legal domicile located outside of the United States are non-U.S. companies.</t>
  </si>
  <si>
    <t>North American Industry Classification System (NAICS) Code</t>
  </si>
  <si>
    <r>
      <t xml:space="preserve">A unique identifier for the category of product(s) or service(s) provided by an organization. Find NAICS codes at </t>
    </r>
    <r>
      <rPr>
        <u/>
        <sz val="10"/>
        <color indexed="12"/>
        <rFont val="Arial"/>
        <family val="2"/>
      </rPr>
      <t>http://www.census.gov/epcd/www/naics.html</t>
    </r>
  </si>
  <si>
    <t>Organization</t>
  </si>
  <si>
    <t>A company, firm, laboratory, or other entity that owns or controls one or more U.S. establishment(s) capable of designing and/or manufacturing integrated circuit products. A company may be an individual proprietorship, partnership, joint venture, or corporation including any subsidiary corporation in which more than 50 percent of the outstanding voting stock is owned by a business trust, cooperative, trustee(s) in bankruptcy, or receiver(s) under decree of any court owning or controlling one or more establishment.</t>
  </si>
  <si>
    <t>Outsource</t>
  </si>
  <si>
    <t>To obtain goods and/or services by contract from a supplier (domestic or foreign) outside the organization.</t>
  </si>
  <si>
    <t>Product/Process Development</t>
  </si>
  <si>
    <t>Conceptualization and development of a product prior to the production of the product for customers.</t>
  </si>
  <si>
    <t xml:space="preserve">Basic and applied research in the engineering sciences, as well as design and development of prototype products and processes.  </t>
  </si>
  <si>
    <t>Semiconductor</t>
  </si>
  <si>
    <t>Elemental materials such as silicon and germanium (or compounds like gallium arsenide) that possess levels of electrical conductivity that are less than a conductor but greater than an insulator. The properties of these materials and similar ones can be manipulated to affect conductivity through temperature and/or the use of dopants.</t>
  </si>
  <si>
    <t xml:space="preserve">Service </t>
  </si>
  <si>
    <t>An intangible product (contrasted to a good, which is a tangible product). Services typically cannot be stored or transported, are instantly perishable, or come into existence at the time they are bought and consumed.</t>
  </si>
  <si>
    <t>Single Source</t>
  </si>
  <si>
    <t>An organization that is designated as the only accepted source for the supply of parts, components, materials, or services, even though other sources with equivalent technical know-how and production capability may exist.</t>
  </si>
  <si>
    <t>Sole Source</t>
  </si>
  <si>
    <t>An organization that is the only source for the supply of parts, components, materials, or services. No alternative U.S. or non-U.S. based suppliers exist other than the current supplier.</t>
  </si>
  <si>
    <t>Supplier</t>
  </si>
  <si>
    <t>An entity from which your organization obtains inputs, which may be goods or services. A supplier may be another firm with which you have a contractual relationship, or it may be another facility owned by the same parent organization.</t>
  </si>
  <si>
    <t>The "United States" or "U.S." includes the 50 states, Puerto Rico, the District of Columbia, Guam, the Trust Territories, and the U.S. Virgin Islands.</t>
  </si>
  <si>
    <t>Wafer Starts Per Week</t>
  </si>
  <si>
    <t>The number of semiconductor wafers that can be processed by an integrated circuit production line in a 7-day period.</t>
  </si>
  <si>
    <t>x</t>
  </si>
  <si>
    <t>For BIS Internal Use Only</t>
  </si>
  <si>
    <t>Org ID:</t>
  </si>
  <si>
    <t>Organization's Internet Address</t>
  </si>
  <si>
    <t>Name of Authorizing Official</t>
  </si>
  <si>
    <t>Title of Authorizing Official</t>
  </si>
  <si>
    <t>E-mail Address</t>
  </si>
  <si>
    <t>Phone Number and Extension</t>
  </si>
  <si>
    <t>Date Certified</t>
  </si>
  <si>
    <t>In the box below, provide any additional comments or any other information you wish to include regarding this survey assessment.</t>
  </si>
  <si>
    <t>How many hours did it take to complete this survey?</t>
  </si>
  <si>
    <t>Type of Issue</t>
  </si>
  <si>
    <t>Rank</t>
  </si>
  <si>
    <t>Aging equipment, facilities, or infrastructure</t>
  </si>
  <si>
    <t>Aging workforce</t>
  </si>
  <si>
    <t>Counterfeit parts</t>
  </si>
  <si>
    <t>Cyber security</t>
  </si>
  <si>
    <t>Environmental regulations/remediation</t>
  </si>
  <si>
    <t>Export controls/ITAR &amp; EAR</t>
  </si>
  <si>
    <t>Financing/credit availability</t>
  </si>
  <si>
    <t>Government acquisition process</t>
  </si>
  <si>
    <t>Government purchasing volatility</t>
  </si>
  <si>
    <t>Government regulatory burden</t>
  </si>
  <si>
    <t>Industrial espionage - domestic</t>
  </si>
  <si>
    <t>Industrial espionage - foreign</t>
  </si>
  <si>
    <t>Intellectual property/patent infringement</t>
  </si>
  <si>
    <t>Labor availability/costs</t>
  </si>
  <si>
    <t>Natural disasters (including disease/quarantine)</t>
  </si>
  <si>
    <t>Obsolescence</t>
  </si>
  <si>
    <t>Pension costs</t>
  </si>
  <si>
    <t>Proximity to customers</t>
  </si>
  <si>
    <t>Proximity to suppliers</t>
  </si>
  <si>
    <t>Qualifications/certifications</t>
  </si>
  <si>
    <t>R&amp;D costs</t>
  </si>
  <si>
    <t>Reduction in USG demand</t>
  </si>
  <si>
    <t>Taxes</t>
  </si>
  <si>
    <t>Worker/skills retention</t>
  </si>
  <si>
    <t>3b</t>
  </si>
  <si>
    <t>3a</t>
  </si>
  <si>
    <t>Secured Funding</t>
  </si>
  <si>
    <t>RTP and Oxidation Diffusion</t>
  </si>
  <si>
    <t>Lithography</t>
  </si>
  <si>
    <t>Photoresist Processing</t>
  </si>
  <si>
    <t>Assembly Equipment</t>
  </si>
  <si>
    <t>None - Sole Global Source</t>
  </si>
  <si>
    <t>Yes - U.S. Alternate Available</t>
  </si>
  <si>
    <t>Yes - Only non-U.S. Alternate Available</t>
  </si>
  <si>
    <t>Total Suppliers</t>
  </si>
  <si>
    <t>CMP Slurry</t>
  </si>
  <si>
    <t>PVD Targets</t>
  </si>
  <si>
    <t>ALD/CVD Materials</t>
  </si>
  <si>
    <t>Electroplating Metals</t>
  </si>
  <si>
    <t>Spin-on Dielectrics</t>
  </si>
  <si>
    <t>Leadframes</t>
  </si>
  <si>
    <t>Substrates</t>
  </si>
  <si>
    <t>Ceramics</t>
  </si>
  <si>
    <t>Deposition</t>
  </si>
  <si>
    <t>OperatingStatus</t>
  </si>
  <si>
    <t>CapacityMeasure</t>
  </si>
  <si>
    <t>PublicPrivate</t>
  </si>
  <si>
    <t>Publicly Traded</t>
  </si>
  <si>
    <t>Privately Held</t>
  </si>
  <si>
    <t>ParticipationType</t>
  </si>
  <si>
    <t>Operation</t>
  </si>
  <si>
    <t>Product Category</t>
  </si>
  <si>
    <t>Current Employees</t>
  </si>
  <si>
    <t>No Education Requirement</t>
  </si>
  <si>
    <t>High School/GED</t>
  </si>
  <si>
    <t>Certification or Partial College</t>
  </si>
  <si>
    <t>B.S./B.A.</t>
  </si>
  <si>
    <t>M.S./M.A.</t>
  </si>
  <si>
    <t>Doctorate</t>
  </si>
  <si>
    <t>U.S. Citizen</t>
  </si>
  <si>
    <t>Non-U.S. Citizen</t>
  </si>
  <si>
    <t>(write-in)</t>
  </si>
  <si>
    <t>Inputs</t>
  </si>
  <si>
    <t>Comments</t>
  </si>
  <si>
    <t xml:space="preserve">Previous Page </t>
  </si>
  <si>
    <t>Is your organization publicly traded or privately held?</t>
  </si>
  <si>
    <t>If yes, provide all entities that, directly or indirectly, own or have beneficial ownership of five percent or more of your organization in descending order in the table below.</t>
  </si>
  <si>
    <t xml:space="preserve">Total Number of Suppliers </t>
  </si>
  <si>
    <t>1.1. % of U.S. sales from U.S. locations</t>
  </si>
  <si>
    <t>1.2. % of U.S. sales from non U.S. locations</t>
  </si>
  <si>
    <t>2.1. % of non-U.S. sales from U.S. locations</t>
  </si>
  <si>
    <t>2.2. % of non-U.S. sales from non-U.S. locations</t>
  </si>
  <si>
    <t>Human Capital Expenditure</t>
  </si>
  <si>
    <t xml:space="preserve">No access to Government Funding </t>
  </si>
  <si>
    <t>Licensing issues</t>
  </si>
  <si>
    <t>Labor shortages</t>
  </si>
  <si>
    <t>Construction delays</t>
  </si>
  <si>
    <t>Acquiring licenses</t>
  </si>
  <si>
    <t xml:space="preserve">Construction Started </t>
  </si>
  <si>
    <t>Deciding Factor</t>
  </si>
  <si>
    <t>Explanation</t>
  </si>
  <si>
    <t xml:space="preserve"> </t>
  </si>
  <si>
    <t>Diodes</t>
  </si>
  <si>
    <t>Small Signal and Switching Transistors</t>
  </si>
  <si>
    <t>Power Transistors</t>
  </si>
  <si>
    <t>Rectifiers</t>
  </si>
  <si>
    <t>Thyristors</t>
  </si>
  <si>
    <t>All Other Discrete</t>
  </si>
  <si>
    <t>Displays</t>
  </si>
  <si>
    <t>Lamps</t>
  </si>
  <si>
    <t>Opto Couplers &amp; Isolators</t>
  </si>
  <si>
    <t>Other Optoelectronics</t>
  </si>
  <si>
    <t>Infrared</t>
  </si>
  <si>
    <t>Laser Pickup</t>
  </si>
  <si>
    <t>Laser Transmitter</t>
  </si>
  <si>
    <t>Light Sensors</t>
  </si>
  <si>
    <t>Optical Switches</t>
  </si>
  <si>
    <t>CCD &amp; Other Image Sensors</t>
  </si>
  <si>
    <t>CMOS Image Sensors</t>
  </si>
  <si>
    <t>Temperature &amp; Other Sensors</t>
  </si>
  <si>
    <t>Pressure Sensors</t>
  </si>
  <si>
    <t>Acceleration &amp; Yaw Rate Sensors</t>
  </si>
  <si>
    <t>Magnetic Field Sensors</t>
  </si>
  <si>
    <t>Analog IC</t>
  </si>
  <si>
    <t>Micro IC</t>
  </si>
  <si>
    <t>Logic IC</t>
  </si>
  <si>
    <t>Memory IC</t>
  </si>
  <si>
    <t>ASIC</t>
  </si>
  <si>
    <t>General Purpose Analog</t>
  </si>
  <si>
    <t>Interface</t>
  </si>
  <si>
    <t>Power Management</t>
  </si>
  <si>
    <t>Signal Conversion</t>
  </si>
  <si>
    <t>Application Specific Analog</t>
  </si>
  <si>
    <t>Consumer</t>
  </si>
  <si>
    <t>Computer</t>
  </si>
  <si>
    <t>Industrial &amp; Others</t>
  </si>
  <si>
    <t>Amplifiers/Comparators</t>
  </si>
  <si>
    <t>MOS MPU</t>
  </si>
  <si>
    <t>MOS MCU</t>
  </si>
  <si>
    <t>General Purpose MCU</t>
  </si>
  <si>
    <t>Automotive MCU</t>
  </si>
  <si>
    <t>Smart Card MCU</t>
  </si>
  <si>
    <t>MOS DSP</t>
  </si>
  <si>
    <t>Digital Bipolar</t>
  </si>
  <si>
    <t>Computer &amp; Peripherals</t>
  </si>
  <si>
    <t>Communication</t>
  </si>
  <si>
    <t>Multipurpose &amp; Other</t>
  </si>
  <si>
    <t>MOS General Purpose Logic</t>
  </si>
  <si>
    <t>MOS Gate Arrays</t>
  </si>
  <si>
    <t>MOS Standard Cells</t>
  </si>
  <si>
    <t>MOS Display Drivers</t>
  </si>
  <si>
    <t>MOS Touch Screen Controllers</t>
  </si>
  <si>
    <t>MOS Special Purpose Logic</t>
  </si>
  <si>
    <t>MOS Mask PROM &amp; EPROM</t>
  </si>
  <si>
    <t>MOS DRAM</t>
  </si>
  <si>
    <t>MOS SRAM</t>
  </si>
  <si>
    <t>NOR Flash Memory</t>
  </si>
  <si>
    <t>NAND Flash Memory</t>
  </si>
  <si>
    <t>Other Memory</t>
  </si>
  <si>
    <t>Annual Turnover Rate</t>
  </si>
  <si>
    <t>Competition - domestic</t>
  </si>
  <si>
    <t>Competition - foreign</t>
  </si>
  <si>
    <t>Proximity</t>
  </si>
  <si>
    <t>Quality</t>
  </si>
  <si>
    <t>Not Replaceable</t>
  </si>
  <si>
    <t>Year</t>
  </si>
  <si>
    <t>Section 5: Material and Input Suppliers</t>
  </si>
  <si>
    <t>Equipment Suppliers</t>
  </si>
  <si>
    <t>Section 6: Equipment Suppliers</t>
  </si>
  <si>
    <t>10b</t>
  </si>
  <si>
    <t>10a</t>
  </si>
  <si>
    <t>11a</t>
  </si>
  <si>
    <t>11b</t>
  </si>
  <si>
    <t>Access to financial resources</t>
  </si>
  <si>
    <t>Access to suppliers or reduced lead times</t>
  </si>
  <si>
    <t>Creation of new technologies or product improvements</t>
  </si>
  <si>
    <t>Improved access to foreign markets (required)</t>
  </si>
  <si>
    <t>Improved access to foreign markets (voluntary)</t>
  </si>
  <si>
    <t>Improved access to U.S. markets</t>
  </si>
  <si>
    <t>Risk sharing</t>
  </si>
  <si>
    <t>Shared/improved technology or skills</t>
  </si>
  <si>
    <t>Other objective/purpose (Explain)</t>
  </si>
  <si>
    <t>Budget Increase (%)</t>
  </si>
  <si>
    <t>Financials</t>
  </si>
  <si>
    <t>Technology Transfers</t>
  </si>
  <si>
    <t>Section 11b: Technology Transfers</t>
  </si>
  <si>
    <t>What can the U.S. government do to promote higher investment of microelectronics manufacturing in the United States?</t>
  </si>
  <si>
    <t xml:space="preserve">Challenges </t>
  </si>
  <si>
    <t>Section 14: Challenges</t>
  </si>
  <si>
    <t>EquipmentTimeToReplace</t>
  </si>
  <si>
    <t>EquipmentPrimaryConcnern</t>
  </si>
  <si>
    <t>ExportsControlImpact</t>
  </si>
  <si>
    <t>Yes, positively</t>
  </si>
  <si>
    <t>Yes, negatively</t>
  </si>
  <si>
    <t>DisruptionOperationAfterTime</t>
  </si>
  <si>
    <t>Less than 2 weeks</t>
  </si>
  <si>
    <t>About 2 weeks</t>
  </si>
  <si>
    <t>About 4 weeks</t>
  </si>
  <si>
    <t>About 6 weeks</t>
  </si>
  <si>
    <t>About 3 months</t>
  </si>
  <si>
    <t>About 6 months</t>
  </si>
  <si>
    <t xml:space="preserve">More than 6 months </t>
  </si>
  <si>
    <t>InputCategory</t>
  </si>
  <si>
    <t>FinancialsReportingSchedule</t>
  </si>
  <si>
    <t>Calendar Year</t>
  </si>
  <si>
    <t>Fiscal Year</t>
  </si>
  <si>
    <t>LocalFederal</t>
  </si>
  <si>
    <t>Local</t>
  </si>
  <si>
    <t>Federal</t>
  </si>
  <si>
    <t>FundingSource</t>
  </si>
  <si>
    <t>TypeofDelay</t>
  </si>
  <si>
    <t>JVPrimaryPurpose</t>
  </si>
  <si>
    <t>Access to government contracts</t>
  </si>
  <si>
    <t xml:space="preserve">Access to Intellectual Property </t>
  </si>
  <si>
    <t>Broaden customer base</t>
  </si>
  <si>
    <t>Develop new capabilities</t>
  </si>
  <si>
    <t>Overcome market entry barrier/Geopolitical concerns</t>
  </si>
  <si>
    <t>R&amp;D access/coordination</t>
  </si>
  <si>
    <t>Reduce Costs</t>
  </si>
  <si>
    <t>Tax-related</t>
  </si>
  <si>
    <t>Vertical integration</t>
  </si>
  <si>
    <t>FundingPlanningStage</t>
  </si>
  <si>
    <t xml:space="preserve">Applying for funding </t>
  </si>
  <si>
    <t>Other (Explain)</t>
  </si>
  <si>
    <t>ProductSort</t>
  </si>
  <si>
    <t>ProductsUnSort</t>
  </si>
  <si>
    <t>AlternateSuppliers</t>
  </si>
  <si>
    <t>SupplierFactor</t>
  </si>
  <si>
    <t>FacilityUnsort</t>
  </si>
  <si>
    <t>FacilitySort</t>
  </si>
  <si>
    <t># of Days Delayed</t>
  </si>
  <si>
    <t>1</t>
  </si>
  <si>
    <t>2</t>
  </si>
  <si>
    <t>3</t>
  </si>
  <si>
    <t>4</t>
  </si>
  <si>
    <t>5</t>
  </si>
  <si>
    <t>Supplier Country</t>
  </si>
  <si>
    <t>Advantage</t>
  </si>
  <si>
    <t>Neither</t>
  </si>
  <si>
    <t>Water</t>
  </si>
  <si>
    <t>Impact</t>
  </si>
  <si>
    <t>Future/Expected</t>
  </si>
  <si>
    <t>Current/Ongoing</t>
  </si>
  <si>
    <t>Past Only/Resolved</t>
  </si>
  <si>
    <t>ImpactRank</t>
  </si>
  <si>
    <t>Designed-Out Input</t>
  </si>
  <si>
    <t>Developed Captive Capability</t>
  </si>
  <si>
    <t>Identified Another Supplier</t>
  </si>
  <si>
    <t>Stockpiling</t>
  </si>
  <si>
    <t>Substituted Input</t>
  </si>
  <si>
    <t>Waited Until Disruption Passed</t>
  </si>
  <si>
    <t>None</t>
  </si>
  <si>
    <t>DisruptionResolution</t>
  </si>
  <si>
    <t xml:space="preserve">C </t>
  </si>
  <si>
    <t>Explain:</t>
  </si>
  <si>
    <t>Section 10a: Financials</t>
  </si>
  <si>
    <t>Other metric 
(specify here)</t>
  </si>
  <si>
    <t>Financial Consideration</t>
  </si>
  <si>
    <t>Technical Specification</t>
  </si>
  <si>
    <t>Other (Specify Here)</t>
  </si>
  <si>
    <t>Both Current/Future</t>
  </si>
  <si>
    <t>Renewable Energy Accessibility</t>
  </si>
  <si>
    <t xml:space="preserve">Export Control Policies </t>
  </si>
  <si>
    <t>CHIPSActUseofFunding</t>
  </si>
  <si>
    <t xml:space="preserve">Finance the construction, expansion, or modernization of a facility or equipment to be used for semiconductors </t>
  </si>
  <si>
    <t xml:space="preserve">Support workforce development for a facility </t>
  </si>
  <si>
    <t>Pay reasonable costs related to the operating expenses for a facility</t>
  </si>
  <si>
    <t>Support site development and modernization for a facility</t>
  </si>
  <si>
    <t>Purchase Cost</t>
  </si>
  <si>
    <t>Materials Shortage</t>
  </si>
  <si>
    <t xml:space="preserve">Provide the total number of U.S.-based facilities and non-U.S.-based facilities your organization operates. Then, provide the corresponding number of facilities for each segment of the microelectronics industry in which your organization participates. Facilities should be counted in all segments in which they operate (double-counting is expected). </t>
  </si>
  <si>
    <t>Controlling Shareholder</t>
  </si>
  <si>
    <t>Transportation</t>
  </si>
  <si>
    <t>(g)</t>
  </si>
  <si>
    <t>(i)</t>
  </si>
  <si>
    <t>(j)</t>
  </si>
  <si>
    <t>Section 15: Certification</t>
  </si>
  <si>
    <t>2022
(Estimate)</t>
  </si>
  <si>
    <t>Foreign Government</t>
  </si>
  <si>
    <t>Foreign Government (Local)</t>
  </si>
  <si>
    <t>U.S. Government (Federal)</t>
  </si>
  <si>
    <t>U.S. Government (Local)</t>
  </si>
  <si>
    <t>Identify your organization's current joint venture relationships, including public/private R&amp;D partnerships. Explain the purpose of each joint venture (e.g. patent licensing, co-production, product integration, after-market support, etc.), as applicable.</t>
  </si>
  <si>
    <t xml:space="preserve">Entity Name </t>
  </si>
  <si>
    <t>Both</t>
  </si>
  <si>
    <t>IPType</t>
  </si>
  <si>
    <t>What factors do you consider when investing on the expansion or construction of facilities? Please list the decision making factors by importance.</t>
  </si>
  <si>
    <t>Design Tools and EDA Software</t>
  </si>
  <si>
    <t xml:space="preserve">Design </t>
  </si>
  <si>
    <t xml:space="preserve">12-18 months </t>
  </si>
  <si>
    <t>18-24 months</t>
  </si>
  <si>
    <t>Over 2 years</t>
  </si>
  <si>
    <t>No Government Funding Used</t>
  </si>
  <si>
    <t xml:space="preserve">Energy Reliability </t>
  </si>
  <si>
    <t>Core IP</t>
  </si>
  <si>
    <t>Intermediate or End User of Semiconductor Products</t>
  </si>
  <si>
    <t>Electronic Manufacturing Services (EMS)/Printed Circuit Board (PCB) Assembly</t>
  </si>
  <si>
    <t xml:space="preserve">6-12 months </t>
  </si>
  <si>
    <t xml:space="preserve">3-6 months </t>
  </si>
  <si>
    <t xml:space="preserve">Under 3 months </t>
  </si>
  <si>
    <t xml:space="preserve">Energy Cost </t>
  </si>
  <si>
    <t>If you have had difficulty obtaining and retaining the necessary skilled workforce; what steps could and should the U.S. government pursue to assist industry prevent that difficulty in the future?</t>
  </si>
  <si>
    <t xml:space="preserve">B </t>
  </si>
  <si>
    <t>Insertion of vulnerabilities in the supply chain</t>
  </si>
  <si>
    <t>Compromised managed service provider</t>
  </si>
  <si>
    <t xml:space="preserve">Phishing/spear-phishing </t>
  </si>
  <si>
    <t>Test and Design Verification</t>
  </si>
  <si>
    <t>Appliances/
Consumer Goods</t>
  </si>
  <si>
    <t>Healthcare/
Medical</t>
  </si>
  <si>
    <t>Commercial Aerospace</t>
  </si>
  <si>
    <t>Electronic Design Automation (EDA)</t>
  </si>
  <si>
    <t>Research and Development (R&amp;D)</t>
  </si>
  <si>
    <t>Other Commercial</t>
  </si>
  <si>
    <t>CountryUnknown</t>
  </si>
  <si>
    <t>Packaging Substrates</t>
  </si>
  <si>
    <t>Section 8: Supply Chain and Risk Management</t>
  </si>
  <si>
    <t>Supply Chain and Risk Management</t>
  </si>
  <si>
    <t>3c</t>
  </si>
  <si>
    <t>Product Capability</t>
  </si>
  <si>
    <t>Section 3b: Production Capability</t>
  </si>
  <si>
    <t>Production Capability</t>
  </si>
  <si>
    <t>Design Labor</t>
  </si>
  <si>
    <t>Front-End Manufacturing Labor</t>
  </si>
  <si>
    <t>Product Category Information</t>
  </si>
  <si>
    <t>200mm</t>
  </si>
  <si>
    <t>300mm</t>
  </si>
  <si>
    <t>150mm</t>
  </si>
  <si>
    <t>Occupational Categories</t>
  </si>
  <si>
    <t>Manufacturing Engineers, Scientists, R&amp;D</t>
  </si>
  <si>
    <t>Production Line Operations</t>
  </si>
  <si>
    <t>Testing and Quality Control</t>
  </si>
  <si>
    <t>Information Technology/Computing</t>
  </si>
  <si>
    <t>Sales, Administrative, and Management</t>
  </si>
  <si>
    <t>Average Salary ($)</t>
  </si>
  <si>
    <t>Average Starting Salary ($)</t>
  </si>
  <si>
    <t>a</t>
  </si>
  <si>
    <t>% of H1-B Visa Holders</t>
  </si>
  <si>
    <t>b</t>
  </si>
  <si>
    <t>Primary Facility</t>
  </si>
  <si>
    <t>Have any of your investment projections increased due to unexpected disruptions such as construction delays, licensing issues, labor shortages/increased wages, etc...? If yes, indicate the type of delay, the percent of budget increase attributed to the delay, the number of days delayed, and provide an explanation.</t>
  </si>
  <si>
    <t>Are any of your investment plans currently on hold or pending until government funding is available?</t>
  </si>
  <si>
    <t>2027
(Expected)</t>
  </si>
  <si>
    <t>2032
(Expected)</t>
  </si>
  <si>
    <t>Education</t>
  </si>
  <si>
    <t>Current Vacancies</t>
  </si>
  <si>
    <t>c</t>
  </si>
  <si>
    <t>Material and Input 
Category</t>
  </si>
  <si>
    <t>What is your organization's outlook for equipment supply over the next three years?</t>
  </si>
  <si>
    <t>Diffusion/Ion Implantation (doping)</t>
  </si>
  <si>
    <t>Equipment Category</t>
  </si>
  <si>
    <t>Throughput</t>
  </si>
  <si>
    <t>ProductCategory</t>
  </si>
  <si>
    <t>Partner Organization/Entity Name</t>
  </si>
  <si>
    <t>U.S. Defense</t>
  </si>
  <si>
    <t>Foreign Defense</t>
  </si>
  <si>
    <t>Printed Circuit Boards</t>
  </si>
  <si>
    <t>For the below supply chain practices or features, identify how your organization's activities (a) have changed since 2017 and (b) are expected to change from 2022 to 2027.</t>
  </si>
  <si>
    <t>Item</t>
  </si>
  <si>
    <t>Change since 2017</t>
  </si>
  <si>
    <t>Explanation of Changes</t>
  </si>
  <si>
    <t>Explanation of Anticipated Changes</t>
  </si>
  <si>
    <t>Redundancy of suppliers</t>
  </si>
  <si>
    <t>Localized supply chains</t>
  </si>
  <si>
    <t>Target inventory levels</t>
  </si>
  <si>
    <t>Length of supplier contracts</t>
  </si>
  <si>
    <t>Length of customer contracts</t>
  </si>
  <si>
    <t>Use of non-cancellable supplier contracts</t>
  </si>
  <si>
    <t>Use of non-cancellable customer contracts</t>
  </si>
  <si>
    <t>Number of supply chain management workers</t>
  </si>
  <si>
    <t>Use of distributors</t>
  </si>
  <si>
    <t>Use of supply chain modeling and forecasting</t>
  </si>
  <si>
    <t>Increase</t>
  </si>
  <si>
    <t>Decrease</t>
  </si>
  <si>
    <t>No Change</t>
  </si>
  <si>
    <t>Change</t>
  </si>
  <si>
    <t>For each of the following factors, indicate whether locating the factor inside the U.S. or outside the U.S. provides the greater competitive advantage. Next, rank your organization's top five factors (1 being the most important; 2 being the next most important, etc.) when deciding on a location to invest on the expansion or construction of facilities, and explain.</t>
  </si>
  <si>
    <t>(k)</t>
  </si>
  <si>
    <t>Assembly/Packaging/Test</t>
  </si>
  <si>
    <t>Front-End Manufacturing</t>
  </si>
  <si>
    <t>ExpandMod</t>
  </si>
  <si>
    <t>KnownEndUse</t>
  </si>
  <si>
    <t>UnknownEndUseTotal</t>
  </si>
  <si>
    <t>Commercial End Use</t>
  </si>
  <si>
    <t>Does your organization have a supply chain risk management (SCRM) program?</t>
  </si>
  <si>
    <t>Expected Changes from 2022 to 2027</t>
  </si>
  <si>
    <t>What software, subscriptions, and/or tools do your organization use to help anticipate and monitor supply chain risks (e.g. disruptions, bottlenecks, delays, etc.)?</t>
  </si>
  <si>
    <t>Defense End Use</t>
  </si>
  <si>
    <t>IT/Computers: Consumer Products</t>
  </si>
  <si>
    <t>IT/Computers: Servers</t>
  </si>
  <si>
    <t>Record the total number of current and expected full time equivalent (FTE) employees by qualification. Then, identify the primary job title associated with each educational level and key challenges associated with recruiting or maintaining employees at each educational level.</t>
  </si>
  <si>
    <t>Primary Job Title</t>
  </si>
  <si>
    <t>Explanation of Challenges Recruiting/Maintaining</t>
  </si>
  <si>
    <t>Program</t>
  </si>
  <si>
    <t>Use</t>
  </si>
  <si>
    <t>Internships</t>
  </si>
  <si>
    <t>Partnership with local community college</t>
  </si>
  <si>
    <t>Partnership with local university</t>
  </si>
  <si>
    <t>Direct advertising</t>
  </si>
  <si>
    <t>Identify the skills necessary for your industry that are currently least available:</t>
  </si>
  <si>
    <t>-Yes/No-</t>
  </si>
  <si>
    <t>2017 to 2022</t>
  </si>
  <si>
    <t>2023 to 2027</t>
  </si>
  <si>
    <t>Current Lead Time 
(Weeks)</t>
  </si>
  <si>
    <t>Minor</t>
  </si>
  <si>
    <t>Moderate</t>
  </si>
  <si>
    <t>Great</t>
  </si>
  <si>
    <t>Extreme</t>
  </si>
  <si>
    <t>Indicate your organization's level of difficulty recruiting/training workers with little industry experience.</t>
  </si>
  <si>
    <t>Participation in career fairs</t>
  </si>
  <si>
    <t xml:space="preserve">(e) </t>
  </si>
  <si>
    <t>Back-End Manufacturing Labor</t>
  </si>
  <si>
    <t>Total Defense (Future/Expected)</t>
  </si>
  <si>
    <t>Total Commercial (Future/Expected)</t>
  </si>
  <si>
    <t>Total Defense (Current)</t>
  </si>
  <si>
    <t>Total Commercial (Current)</t>
  </si>
  <si>
    <t>Description</t>
  </si>
  <si>
    <t>Primary Source of Government Funding Anticipated (as applicable)</t>
  </si>
  <si>
    <t>Does your organization currently participate in any semiconductor industry consortia? If yes, please provide an explanation.</t>
  </si>
  <si>
    <t>Beneficiary Country</t>
  </si>
  <si>
    <t>Primary Method of Transfer</t>
  </si>
  <si>
    <t>Existing Relationship</t>
  </si>
  <si>
    <t>Delivery Time</t>
  </si>
  <si>
    <t xml:space="preserve">Export Controls </t>
  </si>
  <si>
    <t>Regulation/Export Controls</t>
  </si>
  <si>
    <t xml:space="preserve">Foreign Government </t>
  </si>
  <si>
    <t xml:space="preserve">If yes, identify each entity and the foreign govenrment, then provide an explanation. </t>
  </si>
  <si>
    <t>Distribution/Warehousing</t>
  </si>
  <si>
    <t>Use of shipping and receiving ports</t>
  </si>
  <si>
    <t xml:space="preserve">What can help your organization’s coordination with local economic development organizations to help facilitate investment? </t>
  </si>
  <si>
    <t>Lack of infrastructure</t>
  </si>
  <si>
    <t>Input availability (e.g. materials)</t>
  </si>
  <si>
    <t>Please describe your organization's general method for maintaining inventory levels of critical materials:</t>
  </si>
  <si>
    <t>Primary Supplier</t>
  </si>
  <si>
    <t>Secondary Supplier</t>
  </si>
  <si>
    <t>What trainings or certifications does your organization cover for employees?</t>
  </si>
  <si>
    <t>What does your organization offer to employees as part of workforce retention efforts? (e.g. salary/wage increases, bonuses, tuition reimbursement,. etc)</t>
  </si>
  <si>
    <t>Parternship with local high schools</t>
  </si>
  <si>
    <t>Outreach to K-12</t>
  </si>
  <si>
    <t>Trade disputes</t>
  </si>
  <si>
    <t>How can the United States government help facilitate the long-term competitiveness of your organization?</t>
  </si>
  <si>
    <t>(l)</t>
  </si>
  <si>
    <t>(m)</t>
  </si>
  <si>
    <t>Yes, in 1 to 2 years</t>
  </si>
  <si>
    <t>Yes, in 3 to 4 years</t>
  </si>
  <si>
    <t>Yes, in 5 to 10 years</t>
  </si>
  <si>
    <t>Income Statement (Select Line Items)</t>
  </si>
  <si>
    <t>Cash</t>
  </si>
  <si>
    <t>Inventories</t>
  </si>
  <si>
    <t>Current Assets</t>
  </si>
  <si>
    <t>Total Assets</t>
  </si>
  <si>
    <t>Current Liabilities</t>
  </si>
  <si>
    <t>Total Liabilities</t>
  </si>
  <si>
    <t>Retained Earnings</t>
  </si>
  <si>
    <t>Total Owner's Equity</t>
  </si>
  <si>
    <t>Section 11a: Joint Ventures and Partnerships</t>
  </si>
  <si>
    <t xml:space="preserve">Input quality </t>
  </si>
  <si>
    <t>Materials and/or Components</t>
  </si>
  <si>
    <t>Assembly and/or Packaging</t>
  </si>
  <si>
    <t>Ceased operations/Closed</t>
  </si>
  <si>
    <t>Energy Use</t>
  </si>
  <si>
    <t>(n)</t>
  </si>
  <si>
    <t>Explain the future outlook for this facility, as applicable.</t>
  </si>
  <si>
    <t>Test and Verification</t>
  </si>
  <si>
    <t>Equipment and Tooling</t>
  </si>
  <si>
    <t>EnergyUse</t>
  </si>
  <si>
    <t>Megawatt Hour (MWh)</t>
  </si>
  <si>
    <t>Other metric (specify here)</t>
  </si>
  <si>
    <t>Energyusechange</t>
  </si>
  <si>
    <t xml:space="preserve">Test and Verification </t>
  </si>
  <si>
    <t>Materials and/or Inputs</t>
  </si>
  <si>
    <t>3aParticipationType</t>
  </si>
  <si>
    <t>Intermediate or End Product</t>
  </si>
  <si>
    <t>Developing future capability</t>
  </si>
  <si>
    <t>Materials and/or inputs only</t>
  </si>
  <si>
    <t>Equipment and tooling only</t>
  </si>
  <si>
    <t>Test and verification only</t>
  </si>
  <si>
    <t>Assembly and/or packaging only</t>
  </si>
  <si>
    <t>Design only</t>
  </si>
  <si>
    <t>Manufacture only</t>
  </si>
  <si>
    <t>Both design and manufacture</t>
  </si>
  <si>
    <t>Distribution only</t>
  </si>
  <si>
    <t>Distribution and/or Warehousing</t>
  </si>
  <si>
    <t>5a</t>
  </si>
  <si>
    <t>5b</t>
  </si>
  <si>
    <t>Outsourced Production</t>
  </si>
  <si>
    <t>CountryNone</t>
  </si>
  <si>
    <t>Data Confirmation</t>
  </si>
  <si>
    <t>2020 Net Sales</t>
  </si>
  <si>
    <t>Balance Statement (Select Line Items)</t>
  </si>
  <si>
    <t xml:space="preserve">Total R&amp;D Investment </t>
  </si>
  <si>
    <t>Report the following financial line items for the years 2017 to present.</t>
  </si>
  <si>
    <t>Material and Input Category</t>
  </si>
  <si>
    <t>Supplier Name</t>
  </si>
  <si>
    <t>Section 4: Outsourced Production</t>
  </si>
  <si>
    <t>Total Number of Employees (Expected)</t>
  </si>
  <si>
    <t>Government-Funded R&amp;D</t>
  </si>
  <si>
    <t>Percent (%) Supplied</t>
  </si>
  <si>
    <t>Total R&amp;D funding received from U.S. government sources</t>
  </si>
  <si>
    <t>Total R&amp;D funding received from non-U.S. government sources</t>
  </si>
  <si>
    <t>R&amp;D Priority</t>
  </si>
  <si>
    <t>% of Funding</t>
  </si>
  <si>
    <t>Primary Source of Government Funding (as applicable)</t>
  </si>
  <si>
    <t>Identify your organization's top anticipated R&amp;D priorities over the next five years and provide a brief description. Next, indicate the percent (%) of funding your organization anticipates to receive from government (both U.S. or non-U.S.), and provide the primary Country and State source of funding, as applicable.</t>
  </si>
  <si>
    <t>Lead Time
(Weeks)</t>
  </si>
  <si>
    <t>Semiconductor Manufacturing Equipment and Tooling</t>
  </si>
  <si>
    <t>2022 Capacity
(if applicable)</t>
  </si>
  <si>
    <t>Optimal 2022 Capacity
(if applicable)</t>
  </si>
  <si>
    <t>Expected 2027 Capacity
(if applicable)</t>
  </si>
  <si>
    <t>Wafer Starts / Week (200mm equiv.)</t>
  </si>
  <si>
    <t>2022 Facility 
Total Energy Usage</t>
  </si>
  <si>
    <t>2018 Inventory Levels (Weeks of Supply)</t>
  </si>
  <si>
    <t>2022 Inventory Levels (Weeks of Supply)</t>
  </si>
  <si>
    <t>Optimal Inventory Levels (Weeks of Supply)</t>
  </si>
  <si>
    <t>No Size</t>
  </si>
  <si>
    <t>Additional Comments</t>
  </si>
  <si>
    <t>Material Removal and Cleaning</t>
  </si>
  <si>
    <t>Process Control (Metrology and Inspection)</t>
  </si>
  <si>
    <t>Manufacturing Automation</t>
  </si>
  <si>
    <t>Other Wafer Fabrication Equipment</t>
  </si>
  <si>
    <t>Test and Related Equipment</t>
  </si>
  <si>
    <t>What are the most important emerging technologies that your organization is currently exploring or developing?</t>
  </si>
  <si>
    <t>What are the most important emerging technologies for the microelectronics industry as a whole?</t>
  </si>
  <si>
    <t xml:space="preserve">Section 12: Competitive Factors </t>
  </si>
  <si>
    <t>Section 13: Long Term Development and Investment</t>
  </si>
  <si>
    <t xml:space="preserve">What other economic clusters should the United States Government invest in to help strengthen the semiconductor industry? For example, AI, etc. How could these investments benefit your company? </t>
  </si>
  <si>
    <t>Actuators</t>
  </si>
  <si>
    <t>&lt;=150mm</t>
  </si>
  <si>
    <t>WaferSize</t>
  </si>
  <si>
    <t>&lt;=100mm</t>
  </si>
  <si>
    <t>Not Applicable</t>
  </si>
  <si>
    <t>Section 10b: Research, Development, and Capital Expenditures</t>
  </si>
  <si>
    <t>Suggested USG Solution/Mitigation</t>
  </si>
  <si>
    <t>Long Term Investment and Development</t>
  </si>
  <si>
    <t>Joint Ventures and Partnerships</t>
  </si>
  <si>
    <t>Optimal</t>
  </si>
  <si>
    <t>Product Description</t>
  </si>
  <si>
    <t>Section 5b: Material and Inputs of Concern</t>
  </si>
  <si>
    <t>Material and Inputs of Concern</t>
  </si>
  <si>
    <t>Material and Input Suppliers</t>
  </si>
  <si>
    <t>Name of Material or Input of Concern</t>
  </si>
  <si>
    <t>Employment and Workforce Development</t>
  </si>
  <si>
    <t>Research, Development, and Capital Expenditures</t>
  </si>
  <si>
    <t>Competitive Factors</t>
  </si>
  <si>
    <t>A) U.S. Facilities</t>
  </si>
  <si>
    <t>B) Non-U.S. Facilities</t>
  </si>
  <si>
    <r>
      <t xml:space="preserve">Primary Reason for Supplier Selection </t>
    </r>
    <r>
      <rPr>
        <i/>
        <sz val="10"/>
        <rFont val="Arial"/>
        <family val="2"/>
      </rPr>
      <t>(select from drop-down)</t>
    </r>
  </si>
  <si>
    <r>
      <t xml:space="preserve">Availability of Alternate Suppliers
</t>
    </r>
    <r>
      <rPr>
        <i/>
        <sz val="10"/>
        <rFont val="Arial"/>
        <family val="2"/>
      </rPr>
      <t>(select from drop-down)</t>
    </r>
  </si>
  <si>
    <r>
      <t xml:space="preserve">Primary Reason for Supplier Selection
</t>
    </r>
    <r>
      <rPr>
        <i/>
        <sz val="10"/>
        <rFont val="Arial"/>
        <family val="2"/>
      </rPr>
      <t>(select from drop-down)</t>
    </r>
  </si>
  <si>
    <r>
      <t xml:space="preserve">Primary Operation
</t>
    </r>
    <r>
      <rPr>
        <i/>
        <sz val="10"/>
        <rFont val="Arial"/>
        <family val="2"/>
      </rPr>
      <t>(select from drop-down)</t>
    </r>
  </si>
  <si>
    <r>
      <t xml:space="preserve">Operating Status
</t>
    </r>
    <r>
      <rPr>
        <i/>
        <sz val="10"/>
        <rFont val="Arial"/>
        <family val="2"/>
      </rPr>
      <t>(select from drop-down)</t>
    </r>
  </si>
  <si>
    <r>
      <t xml:space="preserve">Expected Facility Energy Use Change Through 2027
</t>
    </r>
    <r>
      <rPr>
        <i/>
        <sz val="10"/>
        <rFont val="Arial"/>
        <family val="2"/>
      </rPr>
      <t>(select from drop-down)</t>
    </r>
  </si>
  <si>
    <r>
      <t xml:space="preserve">Do you have any plans to expand this facility within the next 10 years?
</t>
    </r>
    <r>
      <rPr>
        <i/>
        <sz val="10"/>
        <rFont val="Arial"/>
        <family val="2"/>
      </rPr>
      <t>(select from drop-down)</t>
    </r>
  </si>
  <si>
    <r>
      <t xml:space="preserve">Do you have any plans to modernize this facility within the next 10 years?
</t>
    </r>
    <r>
      <rPr>
        <i/>
        <sz val="10"/>
        <rFont val="Arial"/>
        <family val="2"/>
      </rPr>
      <t>(select from drop-down)</t>
    </r>
  </si>
  <si>
    <r>
      <t xml:space="preserve">Participation Type
</t>
    </r>
    <r>
      <rPr>
        <i/>
        <sz val="10"/>
        <rFont val="Arial"/>
        <family val="2"/>
      </rPr>
      <t>(select from drop-down)</t>
    </r>
  </si>
  <si>
    <r>
      <t xml:space="preserve">Primary Material
</t>
    </r>
    <r>
      <rPr>
        <i/>
        <sz val="10"/>
        <rFont val="Arial"/>
        <family val="2"/>
      </rPr>
      <t>(select from drop-down)</t>
    </r>
  </si>
  <si>
    <r>
      <t xml:space="preserve">Primary Wafer Size
</t>
    </r>
    <r>
      <rPr>
        <i/>
        <sz val="10"/>
        <rFont val="Arial"/>
        <family val="2"/>
      </rPr>
      <t>(select from drop-down)</t>
    </r>
  </si>
  <si>
    <r>
      <t xml:space="preserve">Primary Product Type
</t>
    </r>
    <r>
      <rPr>
        <i/>
        <sz val="10"/>
        <rFont val="Arial"/>
        <family val="2"/>
      </rPr>
      <t>(select from drop-down)</t>
    </r>
  </si>
  <si>
    <t>3d</t>
  </si>
  <si>
    <r>
      <t xml:space="preserve">For each product category your organization designs, manufactures, and/or distributes, </t>
    </r>
    <r>
      <rPr>
        <b/>
        <u/>
        <sz val="10"/>
        <color theme="1"/>
        <rFont val="Arial"/>
        <family val="2"/>
      </rPr>
      <t>estimate</t>
    </r>
    <r>
      <rPr>
        <sz val="10"/>
        <color theme="1"/>
        <rFont val="Arial"/>
        <family val="2"/>
      </rPr>
      <t xml:space="preserve"> the percentage of each function (i.e. Design, Manufacture, Assembly/Packaging/Test, and Distribution) that is carried out by the specified locations (U.S. or Non-U.S.) and by whom (in-house or outsourced). For the Design function, pre-existing IP blocks should be counted separately from both in-house and out-sourced design.</t>
    </r>
  </si>
  <si>
    <r>
      <t xml:space="preserve">For each product category your organization designs, manufactures, and/or distributes, </t>
    </r>
    <r>
      <rPr>
        <b/>
        <u/>
        <sz val="10"/>
        <rFont val="Arial"/>
        <family val="2"/>
      </rPr>
      <t>estimate</t>
    </r>
    <r>
      <rPr>
        <sz val="10"/>
        <rFont val="Arial"/>
        <family val="2"/>
      </rPr>
      <t xml:space="preserve"> the percentage of revenue attributed to each commercial and defense end use, where known.</t>
    </r>
  </si>
  <si>
    <t>Section 3d: Primary Products</t>
  </si>
  <si>
    <t>Primary Products</t>
  </si>
  <si>
    <t>Product Type Information</t>
  </si>
  <si>
    <t>Total Number of Providers Servicing in the U.S.:</t>
  </si>
  <si>
    <t>Total Number of Providers Servicing Outside of the U.S.:</t>
  </si>
  <si>
    <t>A) Outsourced Design (IP Licensing)</t>
  </si>
  <si>
    <r>
      <t xml:space="preserve">Primary Reason for 
Service Provider Selection
</t>
    </r>
    <r>
      <rPr>
        <i/>
        <sz val="10"/>
        <color theme="1"/>
        <rFont val="Arial"/>
        <family val="2"/>
      </rPr>
      <t>(select from drop-down)</t>
    </r>
  </si>
  <si>
    <r>
      <t xml:space="preserve">Availability of Alternative Service Providers
</t>
    </r>
    <r>
      <rPr>
        <i/>
        <sz val="10"/>
        <color theme="1"/>
        <rFont val="Arial"/>
        <family val="2"/>
      </rPr>
      <t>(select from drop-down)</t>
    </r>
  </si>
  <si>
    <t>B) Outsourced Manufacturing</t>
  </si>
  <si>
    <t>C) Outsourced Assembly/Packaging/Test</t>
  </si>
  <si>
    <r>
      <t xml:space="preserve">Primary Location of Service Performance
</t>
    </r>
    <r>
      <rPr>
        <i/>
        <sz val="10"/>
        <rFont val="Arial"/>
        <family val="2"/>
      </rPr>
      <t>(select from drop-down)</t>
    </r>
  </si>
  <si>
    <t>Primary Location of Service Performance
(select from drop-down)</t>
  </si>
  <si>
    <r>
      <t xml:space="preserve">Primary Product 
Category
</t>
    </r>
    <r>
      <rPr>
        <i/>
        <sz val="10"/>
        <rFont val="Arial"/>
        <family val="2"/>
      </rPr>
      <t>(select from drop-down)</t>
    </r>
  </si>
  <si>
    <t>Percent (%) of Primary Product Dependent 
on Provider</t>
  </si>
  <si>
    <t xml:space="preserve">Percent (%) of Products Dependent Overall
on Provider </t>
  </si>
  <si>
    <t>Manufacturing Provider Name</t>
  </si>
  <si>
    <t>Assembly/Packaging/Test Provider Name</t>
  </si>
  <si>
    <t>Distribution Provider Name</t>
  </si>
  <si>
    <t>Design/IP Provider Name</t>
  </si>
  <si>
    <t xml:space="preserve">For each material and input category, provide the total number of suppliers your organization uses for its facilities located in the U.S. (Part A) and its facilities located outside of the U.S. (Part B); then, provide the corresponding information for each material and input category your organization sources, as applicable. Note, estimates for lead time and inventory levels are acceptable. </t>
  </si>
  <si>
    <r>
      <t xml:space="preserve">Level of Difficulty to Acquire
</t>
    </r>
    <r>
      <rPr>
        <i/>
        <sz val="10"/>
        <rFont val="Arial"/>
        <family val="2"/>
      </rPr>
      <t>(select from drop-down)</t>
    </r>
  </si>
  <si>
    <t>Inventory Levels (Weeks of Supply)</t>
  </si>
  <si>
    <t>Difficulty</t>
  </si>
  <si>
    <t xml:space="preserve">Description/ 
Specific Tool  </t>
  </si>
  <si>
    <t>Average Lead Time by Equipment Wafer Size (Weeks) (as applicable)</t>
  </si>
  <si>
    <r>
      <t xml:space="preserve">Primary Challenge/Concern
</t>
    </r>
    <r>
      <rPr>
        <i/>
        <sz val="10"/>
        <rFont val="Arial"/>
        <family val="2"/>
      </rPr>
      <t>(select from drop-down)</t>
    </r>
  </si>
  <si>
    <t xml:space="preserve">Primary Supplier Country 
</t>
  </si>
  <si>
    <t>Primary Equipment Supplier Name</t>
  </si>
  <si>
    <t>Have export controls affected your organization's equipment acquisition processes? If yes, provide an explanation below.</t>
  </si>
  <si>
    <t>Has your organization experienced loss of sales opportunities due to export controls? If yes, provide an explanation below.</t>
  </si>
  <si>
    <r>
      <t xml:space="preserve">Primary Non-U.S. Country of End Use
</t>
    </r>
    <r>
      <rPr>
        <i/>
        <sz val="10"/>
        <color theme="1"/>
        <rFont val="Arial"/>
        <family val="2"/>
      </rPr>
      <t>(select from drop-down)</t>
    </r>
  </si>
  <si>
    <t xml:space="preserve">Percent (%) of Total Revenue </t>
  </si>
  <si>
    <t>Percent (%) of End Use Total Revenue to Primary Country</t>
  </si>
  <si>
    <t>Percent (%) of End Use Using Advanced Packaging</t>
  </si>
  <si>
    <r>
      <t xml:space="preserve">Minimum Educational Qualification Required
</t>
    </r>
    <r>
      <rPr>
        <i/>
        <sz val="10"/>
        <color theme="1"/>
        <rFont val="Arial"/>
        <family val="2"/>
      </rPr>
      <t>(select from dropdown)</t>
    </r>
  </si>
  <si>
    <t>Indicate which of the following methods you currently employ, then rank the top five by their value to your organization's recruitment/training programs:</t>
  </si>
  <si>
    <r>
      <t xml:space="preserve">Product Category
</t>
    </r>
    <r>
      <rPr>
        <i/>
        <sz val="10"/>
        <color theme="1"/>
        <rFont val="Arial"/>
        <family val="2"/>
      </rPr>
      <t>(select from dropdown)</t>
    </r>
  </si>
  <si>
    <r>
      <t xml:space="preserve">Type of Delay 
</t>
    </r>
    <r>
      <rPr>
        <i/>
        <sz val="10"/>
        <rFont val="Arial"/>
        <family val="2"/>
      </rPr>
      <t>(select from dropdown)</t>
    </r>
  </si>
  <si>
    <t>Percent (%) of Funding Anticipated from Government</t>
  </si>
  <si>
    <t>Does your organization currently participate in any Cooperatve Research or Production Agreements? If yes, please provide an explanation.</t>
  </si>
  <si>
    <r>
      <t xml:space="preserve">Primary Purpose of Relationship
</t>
    </r>
    <r>
      <rPr>
        <i/>
        <sz val="10"/>
        <rFont val="Arial"/>
        <family val="2"/>
      </rPr>
      <t>(select from dropdown)</t>
    </r>
  </si>
  <si>
    <t>Percent (%) of Government Funding</t>
  </si>
  <si>
    <t>Percent (%) Carried out or sourced in U.S.</t>
  </si>
  <si>
    <t>Percent (%) Carried out or sourced outside U.S.</t>
  </si>
  <si>
    <r>
      <rPr>
        <b/>
        <u/>
        <sz val="10"/>
        <color theme="1"/>
        <rFont val="Arial"/>
        <family val="2"/>
      </rPr>
      <t>Estimate</t>
    </r>
    <r>
      <rPr>
        <sz val="10"/>
        <color theme="1"/>
        <rFont val="Arial"/>
        <family val="2"/>
      </rPr>
      <t xml:space="preserve"> the current percentage of cost of sales by process step, as well as the breakout of the percentage of cost of sales carried out or sourced (a) in the U.S. and (b) outside of the U.S.</t>
    </r>
  </si>
  <si>
    <t xml:space="preserve">Percent (%) of Cost of Sales </t>
  </si>
  <si>
    <t>Location with Greatest Advantage</t>
  </si>
  <si>
    <t>What are the main obstacles to introducing emerging technologies into broad-scale manufacturing?  Are those obstacles larger or smaller in the United States? How and why?</t>
  </si>
  <si>
    <t>Are there any regulations preventing your organization from constructing, expanding or modernizing any facilities in the U.S.? If yes, provide an explanation.</t>
  </si>
  <si>
    <t>Percent (%) of End Use Total Revenue from 
U.S. Sales</t>
  </si>
  <si>
    <t>(B)</t>
  </si>
  <si>
    <r>
      <t xml:space="preserve">Primary Product Affected 
</t>
    </r>
    <r>
      <rPr>
        <i/>
        <sz val="10"/>
        <rFont val="Arial"/>
        <family val="2"/>
      </rPr>
      <t>(select from drop-down)</t>
    </r>
  </si>
  <si>
    <t>Total Commercial</t>
  </si>
  <si>
    <t>Next, in each Total Commercial and Total Defense row in both Part A (current end uses) and Part B (future/expected end uses), identify the primary non-U.S. country of respective total end use, the percentage (%) of total revenue attributed to the primary country, and the percentage (%) of the respective total end use using advantaged packaging.</t>
  </si>
  <si>
    <t>Percent (%) of End Use Total Revenue from U.S. Sales</t>
  </si>
  <si>
    <r>
      <rPr>
        <b/>
        <sz val="10"/>
        <color theme="1"/>
        <rFont val="Arial"/>
        <family val="2"/>
      </rPr>
      <t xml:space="preserve">
For each commercial and defense end use segment that your organization supports, provide the following </t>
    </r>
    <r>
      <rPr>
        <b/>
        <u/>
        <sz val="10"/>
        <color theme="1"/>
        <rFont val="Arial"/>
        <family val="2"/>
      </rPr>
      <t>estimates</t>
    </r>
    <r>
      <rPr>
        <b/>
        <sz val="10"/>
        <color theme="1"/>
        <rFont val="Arial"/>
        <family val="2"/>
      </rPr>
      <t xml:space="preserve"> for both current end uses (Part A) and future/expected end uses in the next five and ten years (Part B): 
</t>
    </r>
    <r>
      <rPr>
        <sz val="10"/>
        <color theme="1"/>
        <rFont val="Arial"/>
        <family val="2"/>
      </rPr>
      <t xml:space="preserve">
</t>
    </r>
    <r>
      <rPr>
        <b/>
        <sz val="10"/>
        <color theme="1"/>
        <rFont val="Arial"/>
        <family val="2"/>
      </rPr>
      <t>(a)</t>
    </r>
    <r>
      <rPr>
        <sz val="10"/>
        <color theme="1"/>
        <rFont val="Arial"/>
        <family val="2"/>
      </rPr>
      <t xml:space="preserve"> the percentage (%) of your organization's total revenue attributed to the end use overall, </t>
    </r>
    <r>
      <rPr>
        <b/>
        <sz val="10"/>
        <color theme="1"/>
        <rFont val="Arial"/>
        <family val="2"/>
      </rPr>
      <t>(b)</t>
    </r>
    <r>
      <rPr>
        <sz val="10"/>
        <color theme="1"/>
        <rFont val="Arial"/>
        <family val="2"/>
      </rPr>
      <t xml:space="preserve"> the percentage (%) of (a) attributed to U.S. sales in the end use, </t>
    </r>
    <r>
      <rPr>
        <b/>
        <sz val="10"/>
        <color theme="1"/>
        <rFont val="Arial"/>
        <family val="2"/>
      </rPr>
      <t>(c)</t>
    </r>
    <r>
      <rPr>
        <sz val="10"/>
        <color theme="1"/>
        <rFont val="Arial"/>
        <family val="2"/>
      </rPr>
      <t xml:space="preserve"> the primary non-U.S. country of end use, </t>
    </r>
    <r>
      <rPr>
        <b/>
        <sz val="10"/>
        <color theme="1"/>
        <rFont val="Arial"/>
        <family val="2"/>
      </rPr>
      <t>(d)</t>
    </r>
    <r>
      <rPr>
        <sz val="10"/>
        <color theme="1"/>
        <rFont val="Arial"/>
        <family val="2"/>
      </rPr>
      <t xml:space="preserve"> the total percentage (%) of (a) attributed to its primary country of end use, and </t>
    </r>
    <r>
      <rPr>
        <b/>
        <sz val="10"/>
        <color theme="1"/>
        <rFont val="Arial"/>
        <family val="2"/>
      </rPr>
      <t>(e)</t>
    </r>
    <r>
      <rPr>
        <sz val="10"/>
        <color theme="1"/>
        <rFont val="Arial"/>
        <family val="2"/>
      </rPr>
      <t xml:space="preserve"> the percentage (%) of the end use segment using advanced packaging. 
</t>
    </r>
    <r>
      <rPr>
        <i/>
        <sz val="10"/>
        <color theme="1"/>
        <rFont val="Arial"/>
        <family val="2"/>
      </rPr>
      <t xml:space="preserve">Example: Your organization's total revenue is split 50/50 between the Automotive and Commercial Aerospace end uses. Of the percentage of total revenue attributed to each respective end use, 50% of the Automotive and 100% of the Commercial Aerospace end use total revenue is attributed to U.S. sales. Overall, 75% of your organization's total revenue is attributed to U.S. sales across its end uses. 
</t>
    </r>
    <r>
      <rPr>
        <sz val="10"/>
        <color theme="1"/>
        <rFont val="Arial"/>
        <family val="2"/>
      </rPr>
      <t xml:space="preserve">
</t>
    </r>
  </si>
  <si>
    <t>ReportingLevel</t>
  </si>
  <si>
    <t xml:space="preserve">(c) </t>
  </si>
  <si>
    <t>Voting Percent</t>
  </si>
  <si>
    <t>Do you anticipate difficulties to acquire this material/input in the future?</t>
  </si>
  <si>
    <t xml:space="preserve">Change in Energy Use </t>
  </si>
  <si>
    <t xml:space="preserve">Reason for the Change </t>
  </si>
  <si>
    <t xml:space="preserve">EnergyChangeReason </t>
  </si>
  <si>
    <t xml:space="preserve">Upgrading of a manufacturing process </t>
  </si>
  <si>
    <t>Expansion of facility's operations</t>
  </si>
  <si>
    <t>Other (Specify here):</t>
  </si>
  <si>
    <t>Corporate/Organizational Level Response</t>
  </si>
  <si>
    <t>Provide the following information about your organization's corporate location.</t>
  </si>
  <si>
    <t>General Purpose Analog is sub-divided into specific functional subcategories of Amplifiers/Comparators (Signal Conditioning), Signal Conversion, Interface, and Power ManagementICs. These subcategories are defined in terms of functionality instead of a specific circuit type. A device should be classified into one of the following subcategories depending on its primary or dominant function, regardless of the mix of circuitry used in the device.</t>
  </si>
  <si>
    <t>General Purpose Analog ICs whose primary or dominant function is to modify or shape the signal in order to ensure signal integrity for transmission over a distance through a physical medium such as a wire, cable, waveguide, or tracks within a printed circuit board. These include devices which shape the signal for transmission over the medium or which reconstructs the received signal after transmission to recover the intended signal integrity. A device may be classified into this category if at least one of the following is true; the signal at the input of the device is analog in nature, or the signal at the output of the device is analog in nature. An analog signal is defined as a signal which is continuously varying in voltage or current over time, and is not a digital signal with discrete levels.</t>
  </si>
  <si>
    <t>General Purpose Analog ICs whose primary or dominant function is to convert, control or distribute DC power. This category includes devices which convert a source voltage into another voltage which can be used for powering other integrated circuits and which include a management capability to control the output voltage. AC to DC power conversion should be included in this category. General purpose LED drivers are classified into the appropriate Regulator category. Only products which are integrated circuits should be classified in this Power Management category. Discrete devices such as transformers, bridges and inductors used for power conversion should be classified into one of Discrete categories A-E. Power management ICs designed for use in a specific end application should be classified into the appropriate Application Specific Analog category of JB-JF.</t>
  </si>
  <si>
    <t>General Purpose Analog ICs whose primary or dominant function is to convert the signal from one form to another for further processing by other ICs including digital ICs such as a microprocessor or FPGA. The signal before or after conversion should be analog. These include general purpose devices whose primary function is Analog-to-Digital conversion, Digital-to-Analog conversion, and Voltage-to-Frequency conversion. Discrete sample-and-hold circuits are part of this category. However, this function is generally integrated into the signal conversion circuit. Analog switches and multiplexers which are often used with the above converters are included in this category.</t>
  </si>
  <si>
    <t>General Purpose Analog ICs whose primary or dominant function is to condition or modify the incoming Analog signal to enhance it for further processing such as signal conversion or interfacing. This category includes devices which provide functions such as signal filtering, signal amplification, level shifting, buffering or comparison.Current sense amplifiers and trans-impedance amplifiers are included in this category</t>
  </si>
  <si>
    <t>Among all analog circuits according to the general definition (seethe first paragraph of 3.4.1. Analog), this category includes those, which are uniquely designed for a specific application and fall in one of the following categories from JB to JF. These circuits may be customer specific or catalog products for multiple customers sharing the same application. They may be based on any technology and on any methodology of design.</t>
  </si>
  <si>
    <t>Application Specific Analog ICs designed specifically for and used in consumer applications / end equipment. Consumer end equipment is defined as those which are intended for personal or home use, is usable by all demographics, and are generally used for entertainment, capturing/storing of images and audio/video for personal consumption, and for home convenience. They are generally designed for use in the home but are increasingly becoming more and more portable. Included in this category are Digital TVs (DTV), Digital Still Cameras, MP3 players, DVD players, Set Top Boxes (STB), Game Consoles, Hi-Fi Audio/Video products, Home Entertainment Systems and White Goods.</t>
  </si>
  <si>
    <t>Application Specific Analog ICs designed for and used in Computing and Computer applications including computer peripherals. ICs in this category are reported into the following subcategories based on the function for which they are designed.</t>
  </si>
  <si>
    <t>Application Specific Analog ICs designed for and used in non-military voice and data communications end equipment and infrastructure. ICs under this category shall be classified into one of the following subcategories depending on the application for which they are designed.</t>
  </si>
  <si>
    <t>Application Specific Analog ICs designed for and used in Automotive end equipment.</t>
  </si>
  <si>
    <t>Application Specific Analog ICs designed for and used in Industrial end equipment as defined below, or other applications not specified in JB-JE above. ICs containing semiconductor sensor elements together with analog circuitry shall be classified into the appropriate category in H99-Sensors, irrespective of the analog content and functions of thecircuit.</t>
  </si>
  <si>
    <t>General-purpose signal and switching diodes (rated less than 0.5 AMP), zener diodes, transient protection diodes and RF &amp; microwave diodes.</t>
  </si>
  <si>
    <t>Transistors with a power dissipation of less than 1W (the power dissipation represents, for lead mounted types, the rating at 25 degrees C free air or ambient temperature and, for chassis mounted types, the rating at 25 degrees C case temperature). This category includes all RF and microwave small signal transistors, dual transistors, field effect transistors and all generalpurpose bipolar small signal transistors.</t>
  </si>
  <si>
    <t>Transistors with a power dissipation of 1W or more (the power dissipation represents,for lead mounted types, the rating at 25 degrees C free air or ambient temperature; and, for chassis mounted types, the rating at 25 degrees C case temperature). This category includes RF and microwave power transistors, bipolar general purpose power transistors, field effect general purpose power transistors, insulated gate bipolar transistors (IGBT), Darlington power transistors, multiple chip devices which behave as a single chip device except for higher current and power rating, and modules assembled from these transistors.</t>
  </si>
  <si>
    <t>Includes all discrete rectifiers (rated at 0.5 AMPS average or greater) and assemblies/modules composed thereof.</t>
  </si>
  <si>
    <t>Includes all unidirectional and bi-directional thyristors and assemblies/modules composed primarily thereof.</t>
  </si>
  <si>
    <t>Includes varactor tuning diodes, selenium rectifiers and other polycrystalline devices, and any other discrete semiconductor device not specifically listed above.</t>
  </si>
  <si>
    <t xml:space="preserve">Includes all digital logic and memory product that is made with bipolar integrated circuitry technology (TTL, ECL, DTL, IIL, RTL, etc.). Included are general purpose logic (including CML, ECL, EFL, TTL Schottky, Advance Schottky, Standard TTL and other bipolar logic devices), Gate Array, Standard Cell, bipolar memory and all other bipolar logic circuits (such as FPL, MPU, MCU, micro peripherals, etc.). </t>
  </si>
  <si>
    <t>Devices in this classification are standard commodity catalog products, usually simple gates, flip-flop circuits and registers. These are used in a wide range of equipment for applications in various market segments. Excluded are catalog products of any programmable device or any Special Purpose Application Specific (ASIC) device.</t>
  </si>
  <si>
    <t>Devices in this classification are logic circuits consisting of fixed and regular arrangement of transistor cells forming a matrix of logic gates of various standard densities. These devices are Customer Specific Integrated Circuits (CSIC) whose design is controlled by customer and are usually proprietary to a specific customer. The manufacturer provides a standard library of logic gates and provides the necessary design tools needed to generate a final metallization interconnect mask set</t>
  </si>
  <si>
    <t>Standard Cells are circuits consisting of a user-specified arrangement of predefined and fixed sub-circuits of any function (analog, logic or memory, etc.).</t>
  </si>
  <si>
    <t>Devices specifically designed to control and drive flat panel displays such as LCD (liquid crystal display), PDP (plasma display panels), etc</t>
  </si>
  <si>
    <t>Controller devices which accompany touch screen displays and are capable of determining the location of single or multi-touch gestures, styli and gloves, using capacitive, resistive or other sensing technologies. These devices are used for interfacing with user’s touches on screen displays, i.e. the technology typically prevalent in gaming consoles, media tablets, smartphones, notebook PCs, PDAs, satellite navigation devices, digital still cameras (DSC), etc. Touch screen controllers designed based on any technology, such as firmware, MCU, or logic circuits, should be reported into this category L4, even though they may have been reported into other categories, such as P5 General MCU, L7a Wireless Communication, Cellular Phone (under LA MOS Special Purpose Logic), etc.</t>
  </si>
  <si>
    <t>MOS logic ICs designed specifically for use in consumer equipment such as entertainment, radio, TV, HDTV, Set Top Box, VCR, DVD Player, personal or home appliance, camera, game, etc.</t>
  </si>
  <si>
    <t>MOS ICs designed specifically for use in computer equipment or computer peripherals. Application specific ICs designed specifically for use in (a) computer systems, (b) rotating computer magnetic and optical disk storage or tape mass storage media (c) other computer periphery applications (e.g., such as printers, scanners, monitors, keyboards, mice, etc.) are reported in this category.</t>
  </si>
  <si>
    <t>MOS ICs designed specifically for voice or data communications applications. These applications include telecommunication network products such as switching equipment, multiplexing equipment, repeaters and line-conditioning equipment; customer premise equipment such as Centrex, key systems, PBX; personal communications products (telephone sets including wireless/cellular), modems, facsimile and answering machines, and tablets. ICs in this category are reported into the following subcategories based on the function for which they are designed.</t>
  </si>
  <si>
    <t>ICs designed specifically for use in auto entertainment, navigation, driver information, engine controls and all other automotive applications.</t>
  </si>
  <si>
    <t>The devices in this category are either (i) Application Specific Standard Products (ASSP) designed by semiconductor manufacturer or (ii) Customer Specific Integrated Circuits (CSIC) designed by the customer, all of which are specifically designed for one of the application segments listed below. In addition to logic circuitry, these ICs may include other functions such as analog, micro or memory, and all or part of the circuitry of the products may be based on multiple cores, Gate Array technology, Standard Cell technology, FPL technology, or any combination thereof. Touch Screen Controller devices shall be reported to L4 MOS Touch Screen Controller, including ASSP and CSIC, and those based on any technology.</t>
  </si>
  <si>
    <t>ICs designed for multiple applications or for industrial, instrument, military or other applications</t>
  </si>
  <si>
    <t>Dynamic Random Access Memory devices in which bit words (1 bit or longer word length) can be written, stored and read randomly in any desired sequence. The memory information is volatile and is lost when the power supply voltage is removed</t>
  </si>
  <si>
    <t>Electrically Erasable PROMs (except Flash Memory) and all other MOS Memory devices not defined in M1, M2, M8 and M7. Specifically includes serial FIFOs and LIFOs as well as EAROM (Electrically Alterable ROM) and NOVRAM (Non Volatile RAM). Devices in this category are reported into the following subcategories based on the function for which they are designed</t>
  </si>
  <si>
    <t>Static Random Access Memory devices are similar to DRAMs except that SRAMs are based on a minimum four transistor memory cell which is configured into a flip-flop circuit. Some SRAMs do not need to have the memory cells refreshed since the bit information is represented by a steady state current in one side of the flip-flop and no current in the other, however "Pseudo SRAMs" have a built-in oscillator which enables self refreshment. Pseudo SRAMs hence behave as a DRAM but are included in M2 for reporting purposes.</t>
  </si>
  <si>
    <r>
      <rPr>
        <u/>
        <sz val="10"/>
        <color theme="1"/>
        <rFont val="Arial"/>
        <family val="2"/>
      </rPr>
      <t>Mask Programmable Read Only Memory</t>
    </r>
    <r>
      <rPr>
        <sz val="10"/>
        <color theme="1"/>
        <rFont val="Arial"/>
        <family val="2"/>
      </rPr>
      <t xml:space="preserve"> are non-volatile circuits which have single transistor memory cells that are locked on or off in a pre-determined pattern by means of a masking procedure during the fabrication process.
</t>
    </r>
    <r>
      <rPr>
        <u/>
        <sz val="10"/>
        <color theme="1"/>
        <rFont val="Arial"/>
        <family val="2"/>
      </rPr>
      <t>EPROM</t>
    </r>
    <r>
      <rPr>
        <sz val="10"/>
        <color theme="1"/>
        <rFont val="Arial"/>
        <family val="2"/>
      </rPr>
      <t xml:space="preserve"> - Electrically Programmable Read Only Memory devices are non-volatile circuits similar to Mask PROMs except that the memory data pattern is programmed by electrical means rather than a fixed mask. Included are OTP, One Time Programmable devices, from which the programmed memory data pattern is not erasable. EPROMs other than OTPs have a window in the package whereby theprogrammed memory data pattern may be erased using ultra-violet light and then electrically reprogrammed.</t>
    </r>
  </si>
  <si>
    <t>A type of EEPROM (Electrically Erasable and Programmable Read Only Memory) in which the memory data is electrically erased by large arrays of bits rather than by fractions such as bit by bit, classified in the following subcategories:
2M Bit &amp; less - NOR-Type Flash Memory containing up to and including 2 megabits of memory.
4M Bit &amp; less (&gt;2M) – NOR-Type Flash Memory containing more than 2 megabits and up to and including 4 megabits of memory. 
8M Bit &amp; less (&gt;4M) – NOR-Type Flash Memory containing more than 4 megabits and up to and including 8 megabits of memory. 
16 M Bit &amp; less (&gt;8M) – NOR-Type Flash Memory containing more than 8 megabits and up to and including 16 megabits of memory. 
32 M Bit &amp; less (&gt;16M) – NOR-Type Flash Memory containing more than 16 megabits and up to and including 32 megabits of memory. 
64 M Bit &amp; less (&gt;32M) – NOR-Type Flash Memory containing more than 32 megabits and up to and including 64 megabits of memory. 
128 M Bit &amp; less (&gt;64M) – NOR-Type Flash Memory containing more than 64 megabits and up to and including 128 megabits of memory. 
Greater than 128 M Bit – NOR-Type Flash Memory containing more than 128 megabits of memory.</t>
  </si>
  <si>
    <t xml:space="preserve">A type of EEPROM (Electrically Erasable and Programmable Read Only Memory) in which the memory data is electrically erased by large arrays of bits rather than by fractions such as bit by bit, classified in the following subcategories:
512 M Bit &amp; less – NAND-Type Flash Memory containing up to and including 512 megabits of memory
1 G Bit &amp; less (&gt;512M) – NAND-Type Flash Memory containing more than 512 megabits and up to and including 1 gigabits of memory
2 G Bit &amp; less (&gt;1G) – NAND-Type Flash Memory containing more than 1 gigabits and up to and including 2 gigabits of memory
4 G Bit &amp; less (&gt;2G) – NAND-Type Flash Memory containing more than 2 gigabits and up to and including 4 gigabits of memory 
8 G Bit &amp; less (&gt;4G) – NAND-Type Flash Memory containing more than 4 gigabits and up to and including 8 gigabits of memory
16 G Bit &amp; less (&gt;8G) – NAND-Type Flash Memory containing more than 8 gigabits and up to and including 16 gigabits of memory
32 G Bit &amp; less (&gt;16G) – NAND-Type Flash Memory containing more than 16 gigabits and up to and including 32 gigabits of memory
64 G Bit &amp; less (&gt;32G) – NAND-Type Flash Memory containing more than 32 gigabits and up to and including 64 gigabits of memory
Greater than 64 G Bit – NAND-Type Flash Memory containing more than 64 gigabits of memory
</t>
  </si>
  <si>
    <t>The MPU category includes ICs which execute external instructions and perform system control functions as programmed via software with the assembly language instructions retrieved from external memory with data read from and written to external RAM devices to perform system functions. This set up allows the MPU to receive a variety of input commands, manipulate data, direct storage of data and initiate application commands to the outside world. The most common usage is in Multi-Task Computer systems such as PCs. The ICs in this category include Complex Instruction Set Computers (CISC) and Reduced Instruction Set Computers (RISC).The architecture is optimized for general-purpose data processing and includes an instruction decoder, arithmetic logic unit, registers and additional logic to support operation per an assembly language. There is no addressable ROM or RAM within the device, but may include dedicated registers, ROM for micro code and/or on-chip cache.</t>
  </si>
  <si>
    <t>These ICs are stand-alone devices, which perform dedicated or embedded computer functions within an overall electronic system without the need of other support circuits. Like microprocessors these include an instruction decoder, arithmetic logic unit, registers and support logic (UARTs, Counter Timers, Comparators, etc.). Unlike microprocessors, MCUs contain some form of ROM, EPROM or Flash Memory, which are programmed to store customer-supplied instructions. The MCU also incorporates read-write memory (RAM) for temporary storage.The embedded instructions cause the MCU to perform pre-determined tasks such as controlling functions in TV, VCR, microwave ovens and automobile engines. In more complex applications the device may need peripheral logic devices or external memory but for simple tasks the device is self-sufficient.</t>
  </si>
  <si>
    <t>All MCUs including those designed for specific applications and general purposes, other than Smart Cards (i.e. IC cards).</t>
  </si>
  <si>
    <t>MCUs designed for application in automotive entertainment, navigation, driver information, engine controls and all other automotive applications. Automotive MCUs are classified into (I) P5x Infotainment (Information &amp; Entertainment Systems) and (II) P5y Other Automotive</t>
  </si>
  <si>
    <t>MCUs specifically designed for use in Smart Cards (i.e. IC cards). Total of the Smart Card MCU is classified into the following three (3) sets of subcategories, i.e. (i) by Data Bus, (ii) by Application, and (iii) by Interface.</t>
  </si>
  <si>
    <t>Unlike other processors, which usually are embedded in some digital Microcomputer system, DSPs are most commonly used in analog systems to process real time data. Such systems require conversion of the analog signals to digital and hence the systems need A-D and DA converters, which may be integrated on the chip of the DSP used in such systems. The DSPs use parallel multipliers with separate program and data areas (Harvard type architecture), which provide very high-speed performance required in "Sum-of-Product" operations.</t>
  </si>
  <si>
    <t>Single or Multiple Digit character displays are reported as complete assemblies.</t>
  </si>
  <si>
    <t>Monolithic and assembled modules that detect presence of light and change it into electrical voltages or currents. Such devices include discrete and combo sensors, such as Ambient Light Sensors (ALS), Proximity Sensors (including IR LED Emitter in a same package), Color Sensors (RGB), Ultraviolet Sensors, Heart Rate Sensors, etc.</t>
  </si>
  <si>
    <t>Discrete solid-state light source (visible only) of any size, shape, color and light intensity.</t>
  </si>
  <si>
    <t>The device consisting of optical emitting die (mostly infrared) and a silicon detector which is optically coupled with the emitter. The device may be a phototransistor, opto triac or opto IC, integrated into a single package. Coupling devices are designed for signal transmission between two electrically separated circuits. Isolaters perform galvanic and electrical isolation between input and output circuitry by using isolating material. The change of the output signal is driven by the change of the input signal. These devices are primarily used to protect the microcontroller from interferences from the power side of the circuitry, in such applications as power supplies, line receivers, computer interfaces, etc.</t>
  </si>
  <si>
    <t>CCD and all Image Sensors not included under F5b below.</t>
  </si>
  <si>
    <t>Image sensors in CMOS technology including ancillary analog and/or digital circuit functions on the same chip.</t>
  </si>
  <si>
    <t>All other optoelectronics devices not specifically listed above, including fiber optic components and solar cells.</t>
  </si>
  <si>
    <t>Infrared emitters and all detectors. Includes both discrete devices and assembled modules.</t>
  </si>
  <si>
    <t>Devices generating coherent radiation whose wavelength is generally 0.8um and less, mainly used for optical disk drives.</t>
  </si>
  <si>
    <t>Devices generating coherent radiation whose wavelength is generally greater than 0.8um, mainly used for optical communications.</t>
  </si>
  <si>
    <t>All devices for measurement of temperature in gases, liquids or solids, and all other non-optical sensors not included in H2, H3, H4 and H6.</t>
  </si>
  <si>
    <t>All devices for direct measurement of pressure.</t>
  </si>
  <si>
    <t>All devices for direct measurement of acceleration and yaw rate or spin rate.</t>
  </si>
  <si>
    <t>All devices for measuring any kind of magnetic field</t>
  </si>
  <si>
    <t>Devices with the primary purpose to translate electrical signals into physical actions. These devices may also contain complex digital and/or analog circuitry that controls the specific actions. This includes, but is not limited to, ink jet nozzles, micro mirrors, solid-state relays, and SAW filters</t>
  </si>
  <si>
    <t>Business Unit or Division Information</t>
  </si>
  <si>
    <t>Business Unit/Division Name</t>
  </si>
  <si>
    <t>Ownership</t>
  </si>
  <si>
    <t>Official Title</t>
  </si>
  <si>
    <t>Corporate Information</t>
  </si>
  <si>
    <t>If your organization is publicly traded, provide its stock ticker symbol:</t>
  </si>
  <si>
    <t>Point of Contact Name</t>
  </si>
  <si>
    <t>Contact Information</t>
  </si>
  <si>
    <t>a. % of U.S. Sales</t>
  </si>
  <si>
    <t>b. % of Non-U.S. Sales</t>
  </si>
  <si>
    <t>Provide the Unique Entity Identifer (UEI) assigned to your organization by SAM.gov, if applicable:</t>
  </si>
  <si>
    <t>Provide the primary CAGE, DUNS, and/or NAICS code(s) associated with your organization's corporate location, as applicable.</t>
  </si>
  <si>
    <t>Business Unit/Division Level Response</t>
  </si>
  <si>
    <t>Total U.S. Facilities</t>
  </si>
  <si>
    <t>Total Non-U.S. Facilities</t>
  </si>
  <si>
    <t>Educational Qualifications</t>
  </si>
  <si>
    <t>Vacancies</t>
  </si>
  <si>
    <t>Workforce Development</t>
  </si>
  <si>
    <t>Government and Industry Codes</t>
  </si>
  <si>
    <t>Will investment plans receive foreign funding or incentives if U.S. funding is unavailable?</t>
  </si>
  <si>
    <t xml:space="preserve">Anticipated Total Cost ($) </t>
  </si>
  <si>
    <t xml:space="preserve">CapEx Investment  </t>
  </si>
  <si>
    <t xml:space="preserve">Priority </t>
  </si>
  <si>
    <t xml:space="preserve">Description </t>
  </si>
  <si>
    <t>Facility renovation</t>
  </si>
  <si>
    <t>Building of a new facility</t>
  </si>
  <si>
    <t>Expansion of existing facility</t>
  </si>
  <si>
    <t xml:space="preserve">Equipment </t>
  </si>
  <si>
    <t>Section 3a: Product Capability</t>
  </si>
  <si>
    <t>Employment Totals</t>
  </si>
  <si>
    <t>Other (Write-In)</t>
  </si>
  <si>
    <t xml:space="preserve">Reporting Level: </t>
  </si>
  <si>
    <t xml:space="preserve">If yes, provide the following information for each instance your organization felt coreced to share technology. </t>
  </si>
  <si>
    <t xml:space="preserve">Type of Technology </t>
  </si>
  <si>
    <t xml:space="preserve">Did the transfer occur? </t>
  </si>
  <si>
    <t xml:space="preserve">Estimated Value (USD) of the transferred technology </t>
  </si>
  <si>
    <t xml:space="preserve">Method of Transfer </t>
  </si>
  <si>
    <t>Provide your organization's (1) primary point of contact and (2) alternate point of contact for this survey. The primary point of contact will serve as the principal liaison between your organization and the Department of Commerce regarding completion of this survey.</t>
  </si>
  <si>
    <t>Intellectual Property (IP) Core</t>
  </si>
  <si>
    <t>Identify the issues that have impacted your organization between 2017 to present and the issues that you anticipate will impact your organization between 2023 and 2027. Then, rank your organization's top five issues for both time frames (1 being the most important issue; 2 being the next most important issue, etc.) and explain the affirmative issues where examples and narrative will aid the U.S. Government’s understanding of your concerns. Then, provide any suggestions for ways the U.S. Government can help mitigate the issue, if applicable.
Explanations and suggested solutions are helpful but not required.</t>
  </si>
  <si>
    <t>Explanation of Issue</t>
  </si>
  <si>
    <t>(Specify here)</t>
  </si>
  <si>
    <t>Section 3c: Product End Use (Estimate)</t>
  </si>
  <si>
    <t>Product End Use (Estimate)</t>
  </si>
  <si>
    <t>Outreach to specific communities (e.g., Veterans)</t>
  </si>
  <si>
    <t xml:space="preserve">a. Total Salary and Wages (Including Benefits) </t>
  </si>
  <si>
    <t>Change of energy source</t>
  </si>
  <si>
    <t>Decrease in operations</t>
  </si>
  <si>
    <t xml:space="preserve">For each production function your organization outsources (i.e. Design, Manufacturing, Assembly/Packaging/Test, and/or Distribution), indicate the total number of service providers your organization uses both physically located in the U.S. and physically located outside of the U.S. Next, list up to the ten service providers most important for your organization's continued operations in each of respective functions and provide the corresponding information, as applicable. </t>
  </si>
  <si>
    <t>G</t>
  </si>
  <si>
    <t>H</t>
  </si>
  <si>
    <t>Submission of completed survey documents should be done using the designated Semiconductor Study inbox: SemiconductorStudy@bis.doc.gov</t>
  </si>
  <si>
    <r>
      <t xml:space="preserve">Questions related to the survey should be directed to BIS survey support staff at </t>
    </r>
    <r>
      <rPr>
        <u/>
        <sz val="10"/>
        <color rgb="FF0070C0"/>
        <rFont val="Arial"/>
        <family val="2"/>
      </rPr>
      <t>SemiconductorStudy@bis.doc.gov</t>
    </r>
    <r>
      <rPr>
        <sz val="10"/>
        <color rgb="FF0070C0"/>
        <rFont val="Arial"/>
        <family val="2"/>
      </rPr>
      <t xml:space="preserve">
</t>
    </r>
    <r>
      <rPr>
        <sz val="10"/>
        <rFont val="Arial"/>
        <family val="2"/>
      </rPr>
      <t xml:space="preserve">
E-mail is the preferred method of contact.
You may speak with a member of the BIS survey support staff by calling (202)-482-7808.</t>
    </r>
  </si>
  <si>
    <t>Percent (%) Supplied by U.S Based Suppliers</t>
  </si>
  <si>
    <t xml:space="preserve">Level of Dificulty </t>
  </si>
  <si>
    <t xml:space="preserve">Explain </t>
  </si>
  <si>
    <t xml:space="preserve">ExportControlsSignificance </t>
  </si>
  <si>
    <t>Has your organization lost control of its IP to any entity whose primary beneficiary your organization knows or suspects is a foreign government or is affiliated with a foreign government or is otherwise state-controlled?</t>
  </si>
  <si>
    <t>Indicate the methods by which unauthorized transfers of your organization's microelectronics-related design and manufacturing intellectual property, including trade secrets or confidential business information,  occurred from 2017 to present, the suspected location of the perpetrator(s), the type of IP, trade secrets or confidential business information that was transferred, and explain.</t>
  </si>
  <si>
    <t xml:space="preserve">Current employees (other than persons performing R&amp;D within your organization) </t>
  </si>
  <si>
    <t>Has your organization experienced any unauthorized transfers of its microelectronics-related design and manufacturing intellectual property, including trade secrets or confidential business information, from 2017 to present?</t>
  </si>
  <si>
    <t xml:space="preserve">Type of IP/ TradeSecrets/ Confidential Business Information </t>
  </si>
  <si>
    <t>The U.S. Department of Commerce (DOC), Bureau of Industry and Security (BIS), Office of Technology Evaluation (OTE), is conducting a survey and assessment of the capabilities of the U.S. microelectronics industrial base to support the national defense as required in Section 9904 of the National Defense Authorization Act (NDAA) of Fiscal Year 2021 (15 USC §4654), in light of the global nature and interdependencies of the supply chain. The survey will collect information on the upstream materials and downstream end uses associated with microelectronics production.</t>
  </si>
  <si>
    <t>Nanometer (nm)</t>
  </si>
  <si>
    <t>Primary Technology Node</t>
  </si>
  <si>
    <t>Smallest Technology Node</t>
  </si>
  <si>
    <t>Largest Technology Node</t>
  </si>
  <si>
    <t>Expected Primary Technology Node
in 2027</t>
  </si>
  <si>
    <t>TechnologyNode</t>
  </si>
  <si>
    <t>b. Estimated costs associated with recruitment</t>
  </si>
  <si>
    <t>c. Estimated costs associated with workforce training</t>
  </si>
  <si>
    <t>CapEx Priority</t>
  </si>
  <si>
    <t>Other: (Specify Here)</t>
  </si>
  <si>
    <r>
      <rPr>
        <b/>
        <u/>
        <sz val="10"/>
        <rFont val="Arial"/>
        <family val="2"/>
      </rPr>
      <t>Note:</t>
    </r>
    <r>
      <rPr>
        <sz val="10"/>
        <rFont val="Arial"/>
        <family val="2"/>
      </rPr>
      <t xml:space="preserve"> Sections 3a-3d are interconnected. In sections 3a-3c, you are asked to provide information on your organization's general product capabilities, production capabilities, and the estimated end use for each category. In section 3d, you are asked to provide more specification on your organization's primary products within each category, as applicable.</t>
    </r>
  </si>
  <si>
    <t>In House 
(Direct Sales)</t>
  </si>
  <si>
    <t>Outsourced 
(Third-Party Sales)</t>
  </si>
  <si>
    <t>D) Outsourced (Third-Party) Distribution</t>
  </si>
  <si>
    <t>A) Current End Use (Estimated)</t>
  </si>
  <si>
    <t>B) Future/Expected End Use (Estimated)</t>
  </si>
  <si>
    <t>Section 7: Current and Future End Use</t>
  </si>
  <si>
    <t>Current and Future End Use</t>
  </si>
  <si>
    <t>Confidence</t>
  </si>
  <si>
    <t>1 - Not at all confident</t>
  </si>
  <si>
    <t>5 - Extremely confident</t>
  </si>
  <si>
    <t>Fabrication as a Service (Foundry Services)</t>
  </si>
  <si>
    <t>For each occupation category that your organization employs, indicate the minimum educational qualification required, the average salary, and the average starting salary. Then, record the number of current employees and number of current vacancies (2022) as well as the number of vacancies expected in the next 5 years (2027) and in the next 10 years (2032) in each category.</t>
  </si>
  <si>
    <r>
      <t xml:space="preserve">Value Chain Segment 
</t>
    </r>
    <r>
      <rPr>
        <i/>
        <sz val="10"/>
        <color theme="1"/>
        <rFont val="Arial"/>
        <family val="2"/>
      </rPr>
      <t>(select from dropdown)</t>
    </r>
  </si>
  <si>
    <t>What key workforce programs are your organization undertaking to rebuild the semiconductor workforce in the U.S.?</t>
  </si>
  <si>
    <t>Indicate the impact of export controls on your production levels and provide an explanation below.</t>
  </si>
  <si>
    <t>No impact</t>
  </si>
  <si>
    <t xml:space="preserve">Great Impact - Positively </t>
  </si>
  <si>
    <t>Great Impact - Negatively</t>
  </si>
  <si>
    <t>Moderate Impact - Positively</t>
  </si>
  <si>
    <t>Moderate Impact - Negatively</t>
  </si>
  <si>
    <t>Low Impact - Positively</t>
  </si>
  <si>
    <t>Low Impact - Negatively</t>
  </si>
  <si>
    <r>
      <t>In the table below, identify your organization's anticipated top CapEx priorities over the next five to ten years. 
For each CapEx priority, select the option from the drop down menu that best aligns with your organization's investment. If the option provided do not represent your organization's investment priority, use the "Other: Specify here:" option to write in your response. Then, provide a description of the CapEx investment priority. For example, if your organization is investing in equipment, describe the type of equipment that will be acquired through the investment.</t>
    </r>
    <r>
      <rPr>
        <sz val="10"/>
        <color theme="5"/>
        <rFont val="Arial"/>
        <family val="2"/>
      </rPr>
      <t xml:space="preserve"> </t>
    </r>
    <r>
      <rPr>
        <sz val="10"/>
        <rFont val="Arial"/>
        <family val="2"/>
      </rPr>
      <t xml:space="preserve">
For the Product Category, select the two product categories that will be primarily affected by the investment and the respective primary technology node. If you need to report additional product categories, use the comment section at the end of the page. When providing the "Anticipated Total Cost ($)", indicate the overall cost of the investment, including any governemnt or third party funding. </t>
    </r>
  </si>
  <si>
    <t xml:space="preserve">Has your organization felt coerced to share technology with a JV partner or government? </t>
  </si>
  <si>
    <r>
      <t>Your organization is required to complete this survey on the U.S. Microelectronics industrial base.</t>
    </r>
    <r>
      <rPr>
        <sz val="10"/>
        <color rgb="FFFF0000"/>
        <rFont val="Arial"/>
        <family val="2"/>
      </rPr>
      <t xml:space="preserve">
</t>
    </r>
    <r>
      <rPr>
        <sz val="10"/>
        <color theme="1"/>
        <rFont val="Arial"/>
        <family val="2"/>
      </rPr>
      <t xml:space="preserve">
You must complete the survey using the DOC/BIS template which is Microsoft Excel based and can be downloaded at [link TBA].</t>
    </r>
    <r>
      <rPr>
        <sz val="10"/>
        <color rgb="FFFF0000"/>
        <rFont val="Arial"/>
        <family val="2"/>
      </rPr>
      <t xml:space="preserve">
</t>
    </r>
    <r>
      <rPr>
        <sz val="10"/>
        <color theme="1"/>
        <rFont val="Arial"/>
        <family val="2"/>
      </rPr>
      <t xml:space="preserve">
If you are not able to download the survey document, at your request BIS staff will email the Excel survey template directly to you. 
For your convenience, a PDF version of the survey and required drop-down content is available on the BIS website to aid internal data collection. DO NOT SUBMIT the PDF version of the survey as your response to BIS. Should this occur, your organization will be required to resubmit the survey in Excel format.</t>
    </r>
  </si>
  <si>
    <t>2 - Low confidence</t>
  </si>
  <si>
    <t>4 - Great confidence</t>
  </si>
  <si>
    <t>3 - Moderate confidence</t>
  </si>
  <si>
    <t>Overall, how confident is your organization in estimating its product end-uses on a scale of 1 (Not at all confident) to 5 (Extremely confident)? Select the closest number from the scale in the dropdown.</t>
  </si>
  <si>
    <t xml:space="preserve">Respond to the questions below pertaining to employment and workforce development in the U.S. </t>
  </si>
  <si>
    <t>Country 
(if applicable)</t>
  </si>
  <si>
    <t>The undersigned certifies that the information herein supplied in response to this questionnaire is complete and correct to the best of his/her knowledge. It is a criminal offense to willfully make a false statement or representation to any department or agency of the United States Government as to any matter within its jurisdiction (18 U.S.C. 1001 (1984 &amp; SUPP. 1197))
Once this survey is complete, first save it to your computer, and then submit the document via [instructions TBA].</t>
  </si>
  <si>
    <t xml:space="preserve">This survey is not part of the application for funding under Section 9902 of the 2021 NDAA (15 USC $4652).
Individual survey responses will not affect your organization's eligibility and/or consideration for CHIPS Act or other government funding. </t>
  </si>
  <si>
    <t>Respond to every question. Surveys that are not fully completed will be returned for completion. Use the comment boxes to provide any information to supplement responses provided in the survey form. Make sure to record a complete answer in the space provided, even if the space does not appear to expand to fit all of the information. 
Survey inputs should be completed by typing in responses or by using a drop-down menu.</t>
  </si>
  <si>
    <t>Provide the following information about the Business Unit/Division completing this survey, if applicable.</t>
  </si>
  <si>
    <t xml:space="preserve">Total # of Suppliers Physically Located in the U.S. </t>
  </si>
  <si>
    <t>Identify the three materials/inputs for which your organization expects to have the greatest increase in usage/demand in the next 10 years:</t>
  </si>
  <si>
    <t>Material/Input</t>
  </si>
  <si>
    <t xml:space="preserve">Section 9: U.S. Employment and Workforce Development </t>
  </si>
  <si>
    <t>% from U.S. Arms Embargoed Countries*</t>
  </si>
  <si>
    <t>*As of the release of this survey this includes: Afghanistan, Belarus, Burma, Cambodia, Central African Republic, China (PRC), Congo, Cuba, Cyprus, Eritrea, Haiti, Iran, Iraq, Lebanon, Libya, North Korea, Russia, Somalia, South Sudan, Sudan, Syria, Venezuela, and Zimbabwe</t>
  </si>
  <si>
    <t>Does your organization expect to use the investment tax credit included in Section 107 of the CHIPS Act of 2022 (also known as the FABS Act)?</t>
  </si>
  <si>
    <t>If Yes, estimate the expected total value of the applicable investment</t>
  </si>
  <si>
    <t>Does your organization expect to be impacted by the corporate minimum tax included as part of the Inflation Reduction Act of 2022?</t>
  </si>
  <si>
    <r>
      <t>For questions related to the overall</t>
    </r>
    <r>
      <rPr>
        <sz val="10"/>
        <color theme="1"/>
        <rFont val="Arial"/>
        <family val="2"/>
      </rPr>
      <t xml:space="preserve"> scope of this assessment, contact </t>
    </r>
    <r>
      <rPr>
        <u/>
        <sz val="10"/>
        <color rgb="FF0070C0"/>
        <rFont val="Arial"/>
        <family val="2"/>
      </rPr>
      <t>SemiconductorStudy@bis.doc.gov</t>
    </r>
    <r>
      <rPr>
        <sz val="10"/>
        <color theme="1"/>
        <rFont val="Arial"/>
        <family val="2"/>
      </rPr>
      <t xml:space="preserve"> or: </t>
    </r>
    <r>
      <rPr>
        <sz val="10"/>
        <color rgb="FFFF0000"/>
        <rFont val="Arial"/>
        <family val="2"/>
      </rPr>
      <t xml:space="preserve">
</t>
    </r>
    <r>
      <rPr>
        <sz val="10"/>
        <rFont val="Arial"/>
        <family val="2"/>
      </rPr>
      <t xml:space="preserve">
Jason D. Bolton
Division Director, Industrial Studies
Defense Industrial Base Division
BIS/Export Administration/Office of Technology Evaluation
1401 Constitution Avenue, NW, Room 1093
Washington, DC 20230
DO NOT submit completed surveys to Mr. Bolton's postal or personal email address. All surveys must be submitted electronically to [TBD].</t>
    </r>
  </si>
  <si>
    <t>A response to this survey is required by law (50 USC §4555). Failure to respond can result in a maximum fine of $10,000, imprisonment of up to one year, or both. Information furnished herewith is deemed confidential and will not be published or disclosed except in accordance with Section 705 of the Defense Production Act of 1950, as amended (50 USC §4555). Section 705 prohibits the publication or disclosure of this information unless the President determines that its withholding is contrary to the national defense. Information will not be shared with any non-government entity, other than in aggregate form. The information will be protected pursuant to the appropriate exemptions from disclosure under the Freedom of Information Act (FOIA), should it be the subject of a FOIA request.
Notwithstanding any other provision of law, no person is required to respond to nor shall a person be subject to a penalty for failure to comply with a collection of information subject to the requirements of the Paperwork Reduction Act unless that collection of information displays a currently valid OMB Control Number.</t>
  </si>
  <si>
    <t>What protocols do your organization have in place to mitigate supply chain risks (e.g. bottlenecks, disruptions, delays, etc)? Please explain.</t>
  </si>
  <si>
    <t>Partnership with semiconductor associations</t>
  </si>
  <si>
    <t>Partnership with local American Job Centers</t>
  </si>
  <si>
    <t>What percentage of your current employees has received on-the-job training related to the skills identified as necessary for the industry and how often are these trainings conducted?</t>
  </si>
  <si>
    <t>a. % of investment in R&amp;D carried out in the U.S.</t>
  </si>
  <si>
    <t>b. % of investment in R&amp;D carried out outside of the U.S.</t>
  </si>
  <si>
    <t>a. % of R&amp;D funding from U.S. Federal Government</t>
  </si>
  <si>
    <t>b. % of R&amp;D funding from U.S. State and Local Governments</t>
  </si>
  <si>
    <t>a. Primary country and % of R&amp;D funding received</t>
  </si>
  <si>
    <t>b. Secondary country and % of R&amp;D funding received</t>
  </si>
  <si>
    <t>c. Tertiary country and % of R&amp;D funding received</t>
  </si>
  <si>
    <t xml:space="preserve">a. Total CapEx Investment </t>
  </si>
  <si>
    <t>b. % of investment in the U.S.</t>
  </si>
  <si>
    <t>c. % of investment outside of the U.S.</t>
  </si>
  <si>
    <t xml:space="preserve">If yes, identify the action(s) and government(s) involved. </t>
  </si>
  <si>
    <t>Has your organization had any actions blocked (or failed as a result of lack of government approval) or mandated by a government entity?  Such actions might include mergers, acquisitions, joint ventures, partnerships, sales agreements, licensing agreements, etc.</t>
  </si>
  <si>
    <t>Actions</t>
  </si>
  <si>
    <t xml:space="preserve">Government Involved </t>
  </si>
  <si>
    <t>If yes, identify the most recent entities of such transfers, the beneficiary country, the primary method of transfer, the type of IP, and provide an explanation.</t>
  </si>
  <si>
    <t>Which value chain segments are most in need of government incentives and/or financial intervention? (List up to the 3 by order of importance).</t>
  </si>
  <si>
    <t xml:space="preserve">How could the United States Government stimulate R&amp;D partnerships within the semiconductor fields and related sectors such as metals, materials, etc at research universities, etc to help with R&amp;D?  </t>
  </si>
  <si>
    <t xml:space="preserve">Lack of public R&amp;D partnerships (e.g. universities) </t>
  </si>
  <si>
    <r>
      <t xml:space="preserve">Indicate the reporting level for this survery before proceeding by selecting Corporate/Organization Level Response or Business Unit/Division Level Response from the dropdown below. </t>
    </r>
    <r>
      <rPr>
        <u/>
        <sz val="10"/>
        <rFont val="Arial"/>
        <family val="2"/>
      </rPr>
      <t>Note, the reporting level of responses must remain consistent throughout the survey.</t>
    </r>
  </si>
  <si>
    <r>
      <t xml:space="preserve">This survey is not part of the application for funding under Section 9902 of the 2021 NDAA (15 USC $4652).
Individual survey responses will not affect your organization's eligibility and/or consideration for CHIPS Act or other government funding. 
</t>
    </r>
    <r>
      <rPr>
        <sz val="10"/>
        <rFont val="Arial"/>
        <family val="2"/>
      </rPr>
      <t>Any forecasts requested in this survey are understood to be speculative and for aggregate, statistical purposes.</t>
    </r>
  </si>
  <si>
    <t>OMB Control Number: 0694-0119</t>
  </si>
  <si>
    <r>
      <t xml:space="preserve">Public reporting burden for this collection of information is estimated to average 14 hours per response, including the time for reviewing instructions, searching existing data sources, gathering and maintaining the data needed, and completing and reviewing the collection of information. Send comments regarding this burden estimate or any other aspect of this collection of information to BIS Information Collection Officer, Room 6883, Bureau of Industry and Security, U.S. Department of Commerce, Washington, D.C. 20230, and to the Office of Management and Budget, Paperwork Reduction Project </t>
    </r>
    <r>
      <rPr>
        <sz val="10"/>
        <rFont val="Arial"/>
        <family val="2"/>
      </rPr>
      <t>(OMB Control No. 0694-0119)</t>
    </r>
    <r>
      <rPr>
        <sz val="10"/>
        <color theme="1"/>
        <rFont val="Arial"/>
        <family val="2"/>
      </rPr>
      <t>, Washington, D.C. 20503.</t>
    </r>
  </si>
  <si>
    <t xml:space="preserve">Your organization has the option to provide a single Corporate level response or separate Business Unit/Division level responses for each of its semiconductor-related businesses. 
Note, if your organization is completing Business Unit/Division level surveys, any reference to "your organization" should be inferred as business unit or division. The reporting level must remain consistent throughout the survey, unless instructed otherwise. </t>
  </si>
  <si>
    <t xml:space="preserve">Identify each of your organization's facilities in operation since 2017, including facilities that are idle/standby, closed, or planned/expected (e.g. facilities that are or will be under construction or development). Then, provide the information related to each facility, as applicable. Note, for (g), (h), (i), and (j), you may specify the metric as applicable to your organization if the default metric is not appropriate using the dropdown menu option.  
Facilities should include manufacturing facilities, design/R&amp;D facilities, and distribution facilities.  Do not include facilities that are solely engaged in sales and/or marketing activities. If you are reporting closed facilities, you only need to report facilities that have been closed within the past five years. 
For column (h), “optimal 2022 capacity” is the capacity level this facility would have in 2022 if your organization were able to make this change with no cost or lead time. </t>
  </si>
  <si>
    <r>
      <t xml:space="preserve">Percent (%) of Production 
</t>
    </r>
    <r>
      <rPr>
        <sz val="10"/>
        <color theme="1"/>
        <rFont val="Arial"/>
        <family val="2"/>
      </rPr>
      <t>(By Revenue)</t>
    </r>
  </si>
  <si>
    <t>For each product category your organization designs, manufactures, and/or distributes, indicate the appropriate participation type and provide the corresponding product category information, as applicable. For (f), (g), (h), and (i), the default metric is nanometer (nm), however, you may specify the metric as applicable to your organization within the dropdown menu.</t>
  </si>
  <si>
    <t>For each product category your organization designs, manufactures, and/or distributes, list up to the three primary product types with the highest gross revenue and provide the corresponding product type information, as applicable. 
For (g), (h), (i), and (j), the default metric is nanometer (nm), however, you may specify the metric as applicable to your organization within the dropdown menu.</t>
  </si>
  <si>
    <t>Percent (%) of Category's Production (By Revenue)</t>
  </si>
  <si>
    <t xml:space="preserve">For each equipment category, provide the total number of suppliers your organization uses for its facilities located in the U.S. (Part A) and its facilities located outside of the U.S. (Part B); and provide the corresponding information, as applicable. 
</t>
  </si>
  <si>
    <r>
      <t xml:space="preserve">In the event of an unexpected shutdown, how long would it take your organization to resume normal levels of production? </t>
    </r>
    <r>
      <rPr>
        <i/>
        <sz val="10"/>
        <rFont val="Arial"/>
        <family val="2"/>
      </rPr>
      <t>(select from dropdown)</t>
    </r>
  </si>
  <si>
    <t>Record the total number of U.S. Citizen and non-U.S. Citizen full time equivalent (FTE) employees and contractors at your U.S. facilities for each year from 2017 to present, as well as the percentage of non-U.S. Citizen FTE employees and contractors that are H1-B Visa Holders. Then, indicate the annual turnover rate for U.S. Citizen and non-U.S. Citizen FTE employees.</t>
  </si>
  <si>
    <t>On a scale of 1 to 10, estimate your organization's overall financial health (1 being imminent failure and 10 being highly profitable for the forseable future).</t>
  </si>
  <si>
    <t>Finhealth</t>
  </si>
  <si>
    <t>For each material and input category that your organization sources, name up to three of the most essential material and inputs that your organization has difficulty acquiring. When reporting the supplier’s country, provide the country where the supplier is physically located not the country where the supplier’s headquarters are located.</t>
  </si>
  <si>
    <t>Has your organization received solicitations or requests for partnership from entities that are known/suspected of being state owned or affiliated with foreign government?</t>
  </si>
  <si>
    <t xml:space="preserve">Transmissive switches include an emitting die (mostly infrared) and a detector located on the opposite side of the optical axes in a single package, and the light path is broken or modified by an external physical object. Transmissive switches are used for small distances and narrow objects. Reflective switches have the emitter positioned next to the detector, and the signal transmission goes by reflection of a dedicated media. Reflective switches are used for a wide range of distances and objects of different shapes. Interrupters convert mechanical movements into electrical signals. With these devices, the change of the output signal is made by interrupt or reflection of an infrared beam with a media.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</si>
</sst>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2" formatCode="_(&quot;$&quot;* #,##0_);_(&quot;$&quot;* \(#,##0\);_(&quot;$&quot;* &quot;-&quot;_);_(@_)"/>
    <numFmt numFmtId="44" formatCode="_(&quot;$&quot;* #,##0.00_);_(&quot;$&quot;* \(#,##0.00\);_(&quot;$&quot;* &quot;-&quot;??_);_(@_)"/>
    <numFmt numFmtId="164" formatCode="&quot;$&quot;#,##0"/>
    <numFmt numFmtId="165" formatCode="#0\ &quot;nm&quot;"/>
    <numFmt numFmtId="166" formatCode="#0\ &quot;Weeks&quot;"/>
    <numFmt numFmtId="167" formatCode="#0\ &quot;Weeks of Supply&quot;"/>
  </numFmts>
  <fonts count="55">
    <font>
      <sz val="11"/>
      <color theme="1"/>
      <name val="Calibri"/>
      <family val="2"/>
      <scheme val="minor"/>
    </font>
    <font>
      <sz val="11"/>
      <color theme="1"/>
      <name val="Calibri"/>
      <family val="2"/>
      <scheme val="minor"/>
    </font>
    <font>
      <u/>
      <sz val="11"/>
      <color theme="10"/>
      <name val="Calibri"/>
      <family val="2"/>
      <scheme val="minor"/>
    </font>
    <font>
      <b/>
      <sz val="12"/>
      <color theme="1"/>
      <name val="Calibri"/>
      <family val="2"/>
      <scheme val="minor"/>
    </font>
    <font>
      <sz val="10"/>
      <color theme="1"/>
      <name val="Arial"/>
      <family val="2"/>
    </font>
    <font>
      <b/>
      <sz val="10"/>
      <color theme="0"/>
      <name val="Arial"/>
      <family val="2"/>
    </font>
    <font>
      <sz val="10"/>
      <name val="Arial"/>
      <family val="2"/>
    </font>
    <font>
      <sz val="10"/>
      <color rgb="FFFF0000"/>
      <name val="Arial"/>
      <family val="2"/>
    </font>
    <font>
      <sz val="10"/>
      <color theme="0"/>
      <name val="Arial"/>
      <family val="2"/>
    </font>
    <font>
      <b/>
      <sz val="10"/>
      <color theme="1"/>
      <name val="Arial"/>
      <family val="2"/>
    </font>
    <font>
      <u/>
      <sz val="10"/>
      <color indexed="12"/>
      <name val="Arial"/>
      <family val="2"/>
    </font>
    <font>
      <b/>
      <sz val="10"/>
      <color indexed="9"/>
      <name val="Arial"/>
      <family val="2"/>
    </font>
    <font>
      <u/>
      <sz val="10"/>
      <color theme="10"/>
      <name val="Arial"/>
      <family val="2"/>
    </font>
    <font>
      <b/>
      <sz val="10"/>
      <name val="Arial"/>
      <family val="2"/>
    </font>
    <font>
      <sz val="10"/>
      <color theme="5"/>
      <name val="Arial"/>
      <family val="2"/>
    </font>
    <font>
      <b/>
      <sz val="10"/>
      <color rgb="FFFF0000"/>
      <name val="Arial"/>
      <family val="2"/>
    </font>
    <font>
      <b/>
      <sz val="10"/>
      <color rgb="FFFFFFFF"/>
      <name val="Arial"/>
      <family val="2"/>
    </font>
    <font>
      <sz val="10"/>
      <color indexed="8"/>
      <name val="Arial"/>
      <family val="2"/>
    </font>
    <font>
      <u/>
      <sz val="10"/>
      <color theme="0"/>
      <name val="Arial"/>
      <family val="2"/>
    </font>
    <font>
      <sz val="11"/>
      <color rgb="FFFFFF00"/>
      <name val="Calibri"/>
      <family val="2"/>
      <scheme val="minor"/>
    </font>
    <font>
      <sz val="10"/>
      <color rgb="FF2B3033"/>
      <name val="Arial"/>
      <family val="2"/>
    </font>
    <font>
      <sz val="10"/>
      <color theme="3"/>
      <name val="Arial"/>
      <family val="2"/>
    </font>
    <font>
      <sz val="10"/>
      <color rgb="FF000000"/>
      <name val="Arial"/>
      <family val="2"/>
    </font>
    <font>
      <sz val="16"/>
      <color theme="1"/>
      <name val="Arial"/>
      <family val="2"/>
    </font>
    <font>
      <b/>
      <sz val="12"/>
      <color rgb="FFFF0000"/>
      <name val="Arial"/>
      <family val="2"/>
    </font>
    <font>
      <sz val="9"/>
      <color theme="1"/>
      <name val="Segoe UI"/>
      <family val="2"/>
    </font>
    <font>
      <sz val="10"/>
      <color rgb="FF0070C0"/>
      <name val="Arial"/>
      <family val="2"/>
    </font>
    <font>
      <u/>
      <sz val="10"/>
      <color rgb="FF0070C0"/>
      <name val="Arial"/>
      <family val="2"/>
    </font>
    <font>
      <sz val="11"/>
      <name val="Calibri"/>
      <family val="2"/>
      <scheme val="minor"/>
    </font>
    <font>
      <sz val="9"/>
      <color rgb="FF000000"/>
      <name val="Calibri"/>
      <family val="2"/>
      <scheme val="minor"/>
    </font>
    <font>
      <sz val="11"/>
      <color rgb="FF000000"/>
      <name val="Calibri"/>
      <family val="2"/>
      <scheme val="minor"/>
    </font>
    <font>
      <sz val="9"/>
      <color rgb="FF444444"/>
      <name val="Calibri"/>
      <family val="2"/>
      <scheme val="minor"/>
    </font>
    <font>
      <sz val="11"/>
      <color rgb="FF444444"/>
      <name val="Calibri"/>
      <family val="2"/>
      <scheme val="minor"/>
    </font>
    <font>
      <sz val="9"/>
      <color rgb="FFFF0000"/>
      <name val="Calibri"/>
      <family val="2"/>
      <scheme val="minor"/>
    </font>
    <font>
      <sz val="10"/>
      <color theme="4"/>
      <name val="Arial"/>
      <family val="2"/>
    </font>
    <font>
      <sz val="10"/>
      <color theme="5" tint="-0.249977111117893"/>
      <name val="Arial"/>
      <family val="2"/>
    </font>
    <font>
      <sz val="11"/>
      <color theme="5"/>
      <name val="Segoe UI"/>
      <family val="2"/>
    </font>
    <font>
      <i/>
      <sz val="10"/>
      <name val="Arial"/>
      <family val="2"/>
    </font>
    <font>
      <sz val="10"/>
      <color rgb="FF7030A0"/>
      <name val="Arial"/>
      <family val="2"/>
    </font>
    <font>
      <sz val="10"/>
      <color rgb="FF333333"/>
      <name val="Arial"/>
      <family val="2"/>
    </font>
    <font>
      <u/>
      <sz val="10"/>
      <name val="Arial"/>
      <family val="2"/>
    </font>
    <font>
      <sz val="11"/>
      <color rgb="FFFF0000"/>
      <name val="Calibri"/>
      <family val="2"/>
      <scheme val="minor"/>
    </font>
    <font>
      <b/>
      <u/>
      <sz val="10"/>
      <color theme="1"/>
      <name val="Arial"/>
      <family val="2"/>
    </font>
    <font>
      <sz val="11"/>
      <color rgb="FF1F497D"/>
      <name val="Calibri"/>
      <family val="2"/>
      <scheme val="minor"/>
    </font>
    <font>
      <b/>
      <sz val="11"/>
      <color rgb="FF000000"/>
      <name val="Calibri"/>
      <family val="2"/>
    </font>
    <font>
      <sz val="11"/>
      <color rgb="FF000000"/>
      <name val="Calibri"/>
      <family val="2"/>
    </font>
    <font>
      <sz val="10"/>
      <color theme="0" tint="-0.14999847407452621"/>
      <name val="Arial"/>
      <family val="2"/>
    </font>
    <font>
      <b/>
      <u/>
      <sz val="10"/>
      <name val="Arial"/>
      <family val="2"/>
    </font>
    <font>
      <i/>
      <sz val="10"/>
      <color theme="1"/>
      <name val="Arial"/>
      <family val="2"/>
    </font>
    <font>
      <sz val="10"/>
      <color rgb="FF444444"/>
      <name val="Arial"/>
      <family val="2"/>
    </font>
    <font>
      <b/>
      <i/>
      <sz val="10"/>
      <color theme="1"/>
      <name val="Arial"/>
      <family val="2"/>
    </font>
    <font>
      <u/>
      <sz val="10"/>
      <color theme="1"/>
      <name val="Arial"/>
      <family val="2"/>
    </font>
    <font>
      <u/>
      <sz val="10"/>
      <color theme="10"/>
      <name val="Ariel"/>
    </font>
    <font>
      <i/>
      <sz val="9"/>
      <color theme="1"/>
      <name val="Arial"/>
      <family val="2"/>
    </font>
    <font>
      <sz val="9"/>
      <color rgb="FFFF0000"/>
      <name val="Segoe UI"/>
      <family val="2"/>
    </font>
  </fonts>
  <fills count="16">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14996795556505021"/>
        <bgColor indexed="64"/>
      </patternFill>
    </fill>
    <fill>
      <patternFill patternType="solid">
        <fgColor indexed="8"/>
        <bgColor indexed="64"/>
      </patternFill>
    </fill>
    <fill>
      <patternFill patternType="solid">
        <fgColor rgb="FFFFFF00"/>
        <bgColor indexed="64"/>
      </patternFill>
    </fill>
    <fill>
      <patternFill patternType="solid">
        <fgColor rgb="FF000000"/>
        <bgColor rgb="FF000000"/>
      </patternFill>
    </fill>
    <fill>
      <patternFill patternType="solid">
        <fgColor rgb="FF305496"/>
        <bgColor indexed="64"/>
      </patternFill>
    </fill>
    <fill>
      <patternFill patternType="solid">
        <fgColor theme="0" tint="-0.14996795556505021"/>
        <bgColor rgb="FF000000"/>
      </patternFill>
    </fill>
    <fill>
      <patternFill patternType="solid">
        <fgColor theme="0" tint="-0.14999847407452621"/>
        <bgColor rgb="FF000000"/>
      </patternFill>
    </fill>
    <fill>
      <patternFill patternType="solid">
        <fgColor theme="4" tint="0.59999389629810485"/>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9" tint="0.59999389629810485"/>
        <bgColor indexed="64"/>
      </patternFill>
    </fill>
  </fills>
  <borders count="15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auto="1"/>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theme="0" tint="-0.34998626667073579"/>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auto="1"/>
      </left>
      <right/>
      <top/>
      <bottom style="thin">
        <color indexed="64"/>
      </bottom>
      <diagonal/>
    </border>
    <border>
      <left style="medium">
        <color indexed="64"/>
      </left>
      <right/>
      <top style="thin">
        <color auto="1"/>
      </top>
      <bottom style="thin">
        <color indexed="64"/>
      </bottom>
      <diagonal/>
    </border>
    <border>
      <left/>
      <right style="medium">
        <color indexed="64"/>
      </right>
      <top style="thin">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top style="thin">
        <color theme="0" tint="-0.34998626667073579"/>
      </top>
      <bottom style="thin">
        <color theme="0" tint="-0.34998626667073579"/>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55"/>
      </bottom>
      <diagonal/>
    </border>
    <border>
      <left/>
      <right/>
      <top style="thin">
        <color indexed="64"/>
      </top>
      <bottom style="medium">
        <color indexed="55"/>
      </bottom>
      <diagonal/>
    </border>
    <border>
      <left/>
      <right style="medium">
        <color indexed="64"/>
      </right>
      <top style="thin">
        <color indexed="64"/>
      </top>
      <bottom style="medium">
        <color indexed="55"/>
      </bottom>
      <diagonal/>
    </border>
    <border>
      <left style="medium">
        <color indexed="64"/>
      </left>
      <right/>
      <top style="medium">
        <color indexed="55"/>
      </top>
      <bottom style="thin">
        <color indexed="64"/>
      </bottom>
      <diagonal/>
    </border>
    <border>
      <left/>
      <right/>
      <top style="medium">
        <color indexed="55"/>
      </top>
      <bottom style="thin">
        <color indexed="64"/>
      </bottom>
      <diagonal/>
    </border>
    <border>
      <left/>
      <right style="medium">
        <color indexed="64"/>
      </right>
      <top style="medium">
        <color indexed="55"/>
      </top>
      <bottom style="thin">
        <color indexed="64"/>
      </bottom>
      <diagonal/>
    </border>
    <border>
      <left style="medium">
        <color indexed="64"/>
      </left>
      <right/>
      <top style="thin">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theme="0" tint="-0.34998626667073579"/>
      </left>
      <right style="thin">
        <color theme="0" tint="-0.34998626667073579"/>
      </right>
      <top/>
      <bottom style="thin">
        <color theme="0" tint="-0.34998626667073579"/>
      </bottom>
      <diagonal/>
    </border>
    <border>
      <left/>
      <right style="medium">
        <color indexed="64"/>
      </right>
      <top style="medium">
        <color indexed="64"/>
      </top>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style="medium">
        <color indexed="64"/>
      </left>
      <right/>
      <top style="thin">
        <color indexed="64"/>
      </top>
      <bottom/>
      <diagonal/>
    </border>
    <border>
      <left style="medium">
        <color indexed="64"/>
      </left>
      <right/>
      <top style="medium">
        <color indexed="64"/>
      </top>
      <bottom style="thin">
        <color theme="0" tint="-0.34998626667073579"/>
      </bottom>
      <diagonal/>
    </border>
    <border>
      <left style="medium">
        <color indexed="64"/>
      </left>
      <right/>
      <top style="thin">
        <color theme="0" tint="-0.34998626667073579"/>
      </top>
      <bottom/>
      <diagonal/>
    </border>
    <border>
      <left style="medium">
        <color indexed="64"/>
      </left>
      <right/>
      <top/>
      <bottom style="medium">
        <color indexed="55"/>
      </bottom>
      <diagonal/>
    </border>
    <border>
      <left/>
      <right/>
      <top/>
      <bottom style="medium">
        <color indexed="55"/>
      </bottom>
      <diagonal/>
    </border>
    <border>
      <left/>
      <right style="medium">
        <color indexed="64"/>
      </right>
      <top/>
      <bottom style="medium">
        <color indexed="55"/>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medium">
        <color auto="1"/>
      </bottom>
      <diagonal/>
    </border>
    <border>
      <left/>
      <right style="thin">
        <color indexed="64"/>
      </right>
      <top style="thin">
        <color indexed="64"/>
      </top>
      <bottom style="medium">
        <color auto="1"/>
      </bottom>
      <diagonal/>
    </border>
    <border>
      <left style="thin">
        <color indexed="64"/>
      </left>
      <right style="thin">
        <color indexed="64"/>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top style="thin">
        <color theme="0" tint="-0.24994659260841701"/>
      </top>
      <bottom style="medium">
        <color indexed="64"/>
      </bottom>
      <diagonal/>
    </border>
    <border>
      <left/>
      <right style="thin">
        <color indexed="64"/>
      </right>
      <top style="medium">
        <color indexed="64"/>
      </top>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indexed="64"/>
      </right>
      <top/>
      <bottom style="thin">
        <color theme="0" tint="-0.24994659260841701"/>
      </bottom>
      <diagonal/>
    </border>
    <border>
      <left/>
      <right style="thin">
        <color theme="0" tint="-0.24994659260841701"/>
      </right>
      <top/>
      <bottom style="thin">
        <color theme="0" tint="-0.24994659260841701"/>
      </bottom>
      <diagonal/>
    </border>
    <border>
      <left/>
      <right style="thin">
        <color theme="0" tint="-0.24994659260841701"/>
      </right>
      <top style="thin">
        <color indexed="64"/>
      </top>
      <bottom style="thin">
        <color theme="0" tint="-0.24994659260841701"/>
      </bottom>
      <diagonal/>
    </border>
    <border>
      <left/>
      <right style="thin">
        <color theme="0" tint="-0.24994659260841701"/>
      </right>
      <top/>
      <bottom/>
      <diagonal/>
    </border>
    <border>
      <left style="thin">
        <color theme="0" tint="-0.24994659260841701"/>
      </left>
      <right style="thin">
        <color indexed="64"/>
      </right>
      <top style="thin">
        <color indexed="64"/>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theme="0" tint="-0.24994659260841701"/>
      </left>
      <right style="thin">
        <color indexed="64"/>
      </right>
      <top style="thin">
        <color theme="0" tint="-0.24994659260841701"/>
      </top>
      <bottom style="thin">
        <color indexed="64"/>
      </bottom>
      <diagonal/>
    </border>
    <border>
      <left/>
      <right style="thin">
        <color theme="0" tint="-0.24994659260841701"/>
      </right>
      <top style="thin">
        <color theme="0" tint="-0.24994659260841701"/>
      </top>
      <bottom/>
      <diagonal/>
    </border>
    <border>
      <left/>
      <right style="thin">
        <color theme="0" tint="-0.24994659260841701"/>
      </right>
      <top style="thin">
        <color theme="0" tint="-0.24994659260841701"/>
      </top>
      <bottom style="thin">
        <color indexed="64"/>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style="thin">
        <color theme="0" tint="-0.24994659260841701"/>
      </top>
      <bottom style="thin">
        <color indexed="64"/>
      </bottom>
      <diagonal/>
    </border>
    <border>
      <left/>
      <right style="thin">
        <color indexed="64"/>
      </right>
      <top style="thin">
        <color indexed="64"/>
      </top>
      <bottom style="thin">
        <color theme="0" tint="-0.24994659260841701"/>
      </bottom>
      <diagonal/>
    </border>
    <border>
      <left style="thin">
        <color theme="0" tint="-0.24994659260841701"/>
      </left>
      <right/>
      <top style="thin">
        <color theme="0" tint="-0.24994659260841701"/>
      </top>
      <bottom style="thin">
        <color indexed="64"/>
      </bottom>
      <diagonal/>
    </border>
    <border>
      <left/>
      <right style="thin">
        <color indexed="64"/>
      </right>
      <top style="thin">
        <color theme="0" tint="-0.24994659260841701"/>
      </top>
      <bottom style="thin">
        <color indexed="64"/>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style="medium">
        <color indexed="64"/>
      </bottom>
      <diagonal/>
    </border>
    <border>
      <left style="thin">
        <color indexed="64"/>
      </left>
      <right style="thin">
        <color theme="0" tint="-0.24994659260841701"/>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medium">
        <color indexed="64"/>
      </bottom>
      <diagonal/>
    </border>
    <border>
      <left/>
      <right/>
      <top style="thin">
        <color theme="0" tint="-0.24994659260841701"/>
      </top>
      <bottom style="thin">
        <color indexed="64"/>
      </bottom>
      <diagonal/>
    </border>
    <border>
      <left/>
      <right/>
      <top style="thin">
        <color theme="0" tint="-0.24994659260841701"/>
      </top>
      <bottom style="thin">
        <color theme="0" tint="-0.24994659260841701"/>
      </bottom>
      <diagonal/>
    </border>
    <border>
      <left style="thin">
        <color indexed="64"/>
      </left>
      <right style="thin">
        <color indexed="64"/>
      </right>
      <top style="thin">
        <color theme="0" tint="-0.24994659260841701"/>
      </top>
      <bottom/>
      <diagonal/>
    </border>
    <border>
      <left/>
      <right style="thin">
        <color indexed="64"/>
      </right>
      <top style="thin">
        <color theme="0" tint="-0.24994659260841701"/>
      </top>
      <bottom style="thin">
        <color theme="0" tint="-0.24994659260841701"/>
      </bottom>
      <diagonal/>
    </border>
    <border>
      <left/>
      <right style="thin">
        <color indexed="64"/>
      </right>
      <top style="thin">
        <color theme="0" tint="-0.24994659260841701"/>
      </top>
      <bottom style="medium">
        <color indexed="64"/>
      </bottom>
      <diagonal/>
    </border>
    <border>
      <left/>
      <right style="thin">
        <color indexed="64"/>
      </right>
      <top/>
      <bottom style="thin">
        <color theme="0" tint="-0.24994659260841701"/>
      </bottom>
      <diagonal/>
    </border>
    <border>
      <left style="thin">
        <color indexed="64"/>
      </left>
      <right style="medium">
        <color indexed="64"/>
      </right>
      <top style="thin">
        <color indexed="64"/>
      </top>
      <bottom style="thin">
        <color theme="0" tint="-0.24994659260841701"/>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style="thin">
        <color theme="0" tint="-0.24994659260841701"/>
      </top>
      <bottom style="medium">
        <color indexed="64"/>
      </bottom>
      <diagonal/>
    </border>
    <border>
      <left style="thin">
        <color indexed="64"/>
      </left>
      <right style="medium">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diagonal/>
    </border>
    <border>
      <left style="thin">
        <color indexed="64"/>
      </left>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indexed="64"/>
      </bottom>
      <diagonal/>
    </border>
    <border>
      <left style="thin">
        <color indexed="64"/>
      </left>
      <right style="thin">
        <color theme="0" tint="-0.24994659260841701"/>
      </right>
      <top style="thin">
        <color indexed="64"/>
      </top>
      <bottom style="thin">
        <color indexed="64"/>
      </bottom>
      <diagonal/>
    </border>
    <border>
      <left style="thin">
        <color theme="0" tint="-0.24994659260841701"/>
      </left>
      <right style="thin">
        <color indexed="64"/>
      </right>
      <top style="thin">
        <color indexed="64"/>
      </top>
      <bottom style="thin">
        <color indexed="64"/>
      </bottom>
      <diagonal/>
    </border>
    <border>
      <left style="thin">
        <color indexed="64"/>
      </left>
      <right style="thin">
        <color theme="0" tint="-0.24994659260841701"/>
      </right>
      <top style="thin">
        <color indexed="64"/>
      </top>
      <bottom style="medium">
        <color indexed="64"/>
      </bottom>
      <diagonal/>
    </border>
    <border>
      <left style="thin">
        <color theme="0" tint="-0.24994659260841701"/>
      </left>
      <right style="thin">
        <color theme="0" tint="-0.24994659260841701"/>
      </right>
      <top style="thin">
        <color indexed="64"/>
      </top>
      <bottom style="medium">
        <color indexed="64"/>
      </bottom>
      <diagonal/>
    </border>
    <border>
      <left style="thin">
        <color theme="0" tint="-0.24994659260841701"/>
      </left>
      <right style="thin">
        <color indexed="64"/>
      </right>
      <top style="thin">
        <color indexed="64"/>
      </top>
      <bottom style="medium">
        <color indexed="64"/>
      </bottom>
      <diagonal/>
    </border>
    <border>
      <left/>
      <right/>
      <top/>
      <bottom style="medium">
        <color auto="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style="medium">
        <color indexed="64"/>
      </left>
      <right style="thin">
        <color indexed="64"/>
      </right>
      <top style="thin">
        <color indexed="64"/>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thin">
        <color indexed="64"/>
      </bottom>
      <diagonal/>
    </border>
    <border>
      <left style="medium">
        <color indexed="64"/>
      </left>
      <right style="thin">
        <color indexed="64"/>
      </right>
      <top style="thin">
        <color theme="0" tint="-0.24994659260841701"/>
      </top>
      <bottom style="medium">
        <color indexed="64"/>
      </bottom>
      <diagonal/>
    </border>
    <border>
      <left/>
      <right style="medium">
        <color indexed="64"/>
      </right>
      <top style="thin">
        <color indexed="64"/>
      </top>
      <bottom style="medium">
        <color auto="1"/>
      </bottom>
      <diagonal/>
    </border>
    <border>
      <left style="thin">
        <color indexed="64"/>
      </left>
      <right/>
      <top/>
      <bottom style="thin">
        <color theme="0" tint="-0.24994659260841701"/>
      </bottom>
      <diagonal/>
    </border>
    <border>
      <left style="medium">
        <color indexed="64"/>
      </left>
      <right style="thin">
        <color indexed="64"/>
      </right>
      <top/>
      <bottom style="thin">
        <color theme="0" tint="-0.24994659260841701"/>
      </bottom>
      <diagonal/>
    </border>
    <border>
      <left style="thin">
        <color indexed="64"/>
      </left>
      <right style="medium">
        <color indexed="64"/>
      </right>
      <top/>
      <bottom style="thin">
        <color theme="0" tint="-0.24994659260841701"/>
      </bottom>
      <diagonal/>
    </border>
    <border>
      <left style="thin">
        <color theme="0" tint="-0.24994659260841701"/>
      </left>
      <right/>
      <top/>
      <bottom/>
      <diagonal/>
    </border>
    <border>
      <left style="medium">
        <color indexed="64"/>
      </left>
      <right style="medium">
        <color indexed="64"/>
      </right>
      <top/>
      <bottom style="medium">
        <color indexed="64"/>
      </bottom>
      <diagonal/>
    </border>
    <border>
      <left style="thin">
        <color theme="0" tint="-0.34998626667073579"/>
      </left>
      <right style="thin">
        <color theme="0" tint="-0.34998626667073579"/>
      </right>
      <top/>
      <bottom style="medium">
        <color indexed="64"/>
      </bottom>
      <diagonal/>
    </border>
    <border>
      <left/>
      <right/>
      <top style="thin">
        <color theme="0" tint="-0.24994659260841701"/>
      </top>
      <bottom/>
      <diagonal/>
    </border>
    <border>
      <left/>
      <right style="thin">
        <color indexed="64"/>
      </right>
      <top style="thin">
        <color theme="0" tint="-0.24994659260841701"/>
      </top>
      <bottom/>
      <diagonal/>
    </border>
    <border>
      <left style="thin">
        <color indexed="64"/>
      </left>
      <right/>
      <top style="thin">
        <color theme="0" tint="-0.24994659260841701"/>
      </top>
      <bottom style="medium">
        <color indexed="64"/>
      </bottom>
      <diagonal/>
    </border>
    <border>
      <left style="medium">
        <color indexed="64"/>
      </left>
      <right style="medium">
        <color indexed="64"/>
      </right>
      <top/>
      <bottom/>
      <diagonal/>
    </border>
  </borders>
  <cellStyleXfs count="9">
    <xf numFmtId="0" fontId="0" fillId="0" borderId="0"/>
    <xf numFmtId="44" fontId="1" fillId="0" borderId="0" applyFont="0" applyFill="0" applyBorder="0" applyAlignment="0" applyProtection="0"/>
    <xf numFmtId="0" fontId="2" fillId="0" borderId="0" applyNumberFormat="0" applyFill="0" applyBorder="0" applyAlignment="0" applyProtection="0"/>
    <xf numFmtId="0" fontId="6" fillId="0" borderId="0"/>
    <xf numFmtId="0" fontId="10" fillId="0" borderId="0" applyNumberFormat="0" applyFill="0" applyBorder="0" applyAlignment="0" applyProtection="0">
      <alignment vertical="top"/>
      <protection locked="0"/>
    </xf>
    <xf numFmtId="0" fontId="1" fillId="0" borderId="0"/>
    <xf numFmtId="9" fontId="1" fillId="0" borderId="0" applyFont="0" applyFill="0" applyBorder="0" applyAlignment="0" applyProtection="0"/>
    <xf numFmtId="0" fontId="6" fillId="0" borderId="0"/>
    <xf numFmtId="0" fontId="4" fillId="0" borderId="0"/>
  </cellStyleXfs>
  <cellXfs count="1635">
    <xf numFmtId="0" fontId="0" fillId="0" borderId="0" xfId="0"/>
    <xf numFmtId="0" fontId="3" fillId="0" borderId="0" xfId="0" applyFont="1"/>
    <xf numFmtId="49" fontId="6" fillId="3" borderId="6" xfId="0" applyNumberFormat="1" applyFont="1" applyFill="1" applyBorder="1" applyAlignment="1" applyProtection="1">
      <alignment horizontal="center" vertical="center" wrapText="1"/>
      <protection locked="0"/>
    </xf>
    <xf numFmtId="0" fontId="9" fillId="0" borderId="0" xfId="0" applyFont="1"/>
    <xf numFmtId="0" fontId="0" fillId="0" borderId="0" xfId="0" applyAlignment="1">
      <alignment vertical="center"/>
    </xf>
    <xf numFmtId="0" fontId="4" fillId="0" borderId="0" xfId="0" applyFont="1" applyAlignment="1">
      <alignment vertical="center"/>
    </xf>
    <xf numFmtId="164" fontId="6" fillId="0" borderId="6" xfId="1" applyNumberFormat="1" applyFont="1" applyBorder="1" applyAlignment="1" applyProtection="1">
      <alignment horizontal="center" vertical="center" wrapText="1"/>
      <protection locked="0"/>
    </xf>
    <xf numFmtId="0" fontId="4" fillId="0" borderId="0" xfId="0" applyFont="1" applyAlignment="1">
      <alignment horizontal="center" vertical="center"/>
    </xf>
    <xf numFmtId="0" fontId="4" fillId="0" borderId="0" xfId="0" applyFont="1"/>
    <xf numFmtId="0" fontId="4" fillId="0" borderId="0" xfId="0" applyFont="1" applyAlignment="1">
      <alignment wrapText="1"/>
    </xf>
    <xf numFmtId="0" fontId="4" fillId="0" borderId="0" xfId="0" applyFont="1" applyAlignment="1">
      <alignment vertical="center" wrapText="1"/>
    </xf>
    <xf numFmtId="0" fontId="4" fillId="3" borderId="6" xfId="0" applyFont="1" applyFill="1" applyBorder="1" applyAlignment="1">
      <alignment horizontal="center" wrapText="1"/>
    </xf>
    <xf numFmtId="0" fontId="8" fillId="0" borderId="0" xfId="0" applyFont="1"/>
    <xf numFmtId="0" fontId="4" fillId="3" borderId="6" xfId="0" applyFont="1" applyFill="1" applyBorder="1"/>
    <xf numFmtId="0" fontId="4" fillId="3" borderId="0" xfId="0" applyFont="1" applyFill="1" applyAlignment="1">
      <alignment horizontal="left"/>
    </xf>
    <xf numFmtId="0" fontId="7" fillId="3" borderId="0" xfId="0" applyFont="1" applyFill="1" applyAlignment="1">
      <alignment horizontal="left"/>
    </xf>
    <xf numFmtId="0" fontId="4" fillId="0" borderId="0" xfId="0" applyFont="1" applyAlignment="1">
      <alignment horizontal="left"/>
    </xf>
    <xf numFmtId="0" fontId="6" fillId="4" borderId="6" xfId="0" applyFont="1" applyFill="1" applyBorder="1" applyAlignment="1" applyProtection="1">
      <alignment horizontal="center" vertical="center" wrapText="1"/>
      <protection locked="0"/>
    </xf>
    <xf numFmtId="0" fontId="10" fillId="0" borderId="70" xfId="4" applyBorder="1" applyAlignment="1" applyProtection="1">
      <alignment horizontal="center" vertical="center"/>
    </xf>
    <xf numFmtId="0" fontId="4" fillId="3" borderId="26" xfId="0" applyFont="1" applyFill="1" applyBorder="1" applyAlignment="1">
      <alignment vertical="center"/>
    </xf>
    <xf numFmtId="0" fontId="4" fillId="3" borderId="19" xfId="0" applyFont="1" applyFill="1" applyBorder="1" applyAlignment="1">
      <alignment vertical="center"/>
    </xf>
    <xf numFmtId="0" fontId="4" fillId="7" borderId="0" xfId="0" applyFont="1" applyFill="1" applyProtection="1">
      <protection locked="0"/>
    </xf>
    <xf numFmtId="0" fontId="4" fillId="3" borderId="58" xfId="0" applyFont="1" applyFill="1" applyBorder="1" applyAlignment="1">
      <alignment vertical="center"/>
    </xf>
    <xf numFmtId="0" fontId="4" fillId="3" borderId="16" xfId="0" applyFont="1" applyFill="1" applyBorder="1" applyAlignment="1">
      <alignment vertical="center"/>
    </xf>
    <xf numFmtId="0" fontId="19" fillId="0" borderId="0" xfId="0" applyFont="1"/>
    <xf numFmtId="0" fontId="7" fillId="0" borderId="0" xfId="0" quotePrefix="1" applyFont="1" applyAlignment="1">
      <alignment vertical="top" wrapText="1"/>
    </xf>
    <xf numFmtId="0" fontId="7" fillId="0" borderId="0" xfId="0" applyFont="1" applyAlignment="1">
      <alignment vertical="top" wrapText="1"/>
    </xf>
    <xf numFmtId="0" fontId="7" fillId="0" borderId="0" xfId="0" applyFont="1"/>
    <xf numFmtId="0" fontId="4" fillId="0" borderId="0" xfId="0" applyFont="1" applyAlignment="1">
      <alignment horizontal="center" vertical="center" wrapText="1"/>
    </xf>
    <xf numFmtId="0" fontId="6" fillId="4" borderId="0" xfId="0" applyFont="1" applyFill="1" applyAlignment="1">
      <alignment horizontal="center" vertical="center" wrapText="1"/>
    </xf>
    <xf numFmtId="0" fontId="6" fillId="0" borderId="0" xfId="0" applyFont="1"/>
    <xf numFmtId="0" fontId="6" fillId="0" borderId="0" xfId="0" applyFont="1" applyAlignment="1">
      <alignment wrapText="1"/>
    </xf>
    <xf numFmtId="0" fontId="6" fillId="0" borderId="0" xfId="0" applyFont="1" applyAlignment="1">
      <alignment vertical="center" wrapText="1"/>
    </xf>
    <xf numFmtId="0" fontId="4" fillId="0" borderId="0" xfId="0" applyFont="1" applyAlignment="1">
      <alignment horizontal="center"/>
    </xf>
    <xf numFmtId="0" fontId="22" fillId="0" borderId="0" xfId="0" applyFont="1"/>
    <xf numFmtId="0" fontId="6" fillId="3" borderId="27" xfId="3" applyFill="1" applyBorder="1" applyAlignment="1">
      <alignment horizontal="center" vertical="center"/>
    </xf>
    <xf numFmtId="0" fontId="6" fillId="0" borderId="6" xfId="7" applyBorder="1" applyAlignment="1" applyProtection="1">
      <alignment horizontal="center" vertical="center" wrapText="1"/>
      <protection locked="0"/>
    </xf>
    <xf numFmtId="0" fontId="6" fillId="0" borderId="6" xfId="7" applyBorder="1" applyAlignment="1" applyProtection="1">
      <alignment vertical="center" wrapText="1"/>
      <protection locked="0"/>
    </xf>
    <xf numFmtId="0" fontId="6" fillId="0" borderId="29" xfId="7" applyBorder="1" applyAlignment="1" applyProtection="1">
      <alignment horizontal="center" vertical="center" wrapText="1"/>
      <protection locked="0"/>
    </xf>
    <xf numFmtId="0" fontId="4" fillId="12" borderId="0" xfId="0" quotePrefix="1" applyFont="1" applyFill="1"/>
    <xf numFmtId="0" fontId="4" fillId="3" borderId="0" xfId="0" applyFont="1" applyFill="1" applyAlignment="1">
      <alignment horizontal="center" vertical="center"/>
    </xf>
    <xf numFmtId="0" fontId="4" fillId="13" borderId="0" xfId="0" applyFont="1" applyFill="1" applyAlignment="1">
      <alignment horizontal="left"/>
    </xf>
    <xf numFmtId="0" fontId="4" fillId="14" borderId="0" xfId="0" applyFont="1" applyFill="1" applyAlignment="1">
      <alignment horizontal="left"/>
    </xf>
    <xf numFmtId="0" fontId="4" fillId="15" borderId="0" xfId="0" applyFont="1" applyFill="1" applyAlignment="1">
      <alignment horizontal="left"/>
    </xf>
    <xf numFmtId="0" fontId="9" fillId="0" borderId="0" xfId="0" applyFont="1" applyAlignment="1">
      <alignment vertical="center"/>
    </xf>
    <xf numFmtId="0" fontId="4" fillId="0" borderId="0" xfId="0" applyFont="1" applyAlignment="1">
      <alignment horizontal="left" vertical="center"/>
    </xf>
    <xf numFmtId="0" fontId="7" fillId="0" borderId="0" xfId="0" applyFont="1" applyAlignment="1">
      <alignment horizontal="left" vertical="top" wrapText="1"/>
    </xf>
    <xf numFmtId="0" fontId="4" fillId="5" borderId="24" xfId="5" applyFont="1" applyFill="1" applyBorder="1" applyAlignment="1">
      <alignment horizontal="center" vertical="center" wrapText="1"/>
    </xf>
    <xf numFmtId="0" fontId="7" fillId="0" borderId="0" xfId="0" applyFont="1" applyAlignment="1">
      <alignment vertical="center" wrapText="1"/>
    </xf>
    <xf numFmtId="0" fontId="6" fillId="0" borderId="0" xfId="0" applyFont="1" applyAlignment="1">
      <alignment vertical="center"/>
    </xf>
    <xf numFmtId="164" fontId="6" fillId="0" borderId="29" xfId="1" applyNumberFormat="1" applyFont="1" applyBorder="1" applyAlignment="1" applyProtection="1">
      <alignment horizontal="center" vertical="center" wrapText="1"/>
      <protection locked="0"/>
    </xf>
    <xf numFmtId="0" fontId="4" fillId="3" borderId="49" xfId="0" applyFont="1" applyFill="1" applyBorder="1" applyAlignment="1">
      <alignment horizontal="center" vertical="center" wrapText="1"/>
    </xf>
    <xf numFmtId="0" fontId="6" fillId="11" borderId="49" xfId="5" applyFont="1" applyFill="1" applyBorder="1" applyAlignment="1">
      <alignment horizontal="center" vertical="center" wrapText="1"/>
    </xf>
    <xf numFmtId="0" fontId="6" fillId="3" borderId="49" xfId="0" applyFont="1" applyFill="1" applyBorder="1" applyAlignment="1">
      <alignment horizontal="center" vertical="center" wrapText="1"/>
    </xf>
    <xf numFmtId="0" fontId="6" fillId="10" borderId="23" xfId="5" applyFont="1" applyFill="1" applyBorder="1" applyAlignment="1">
      <alignment horizontal="center" vertical="center" wrapText="1"/>
    </xf>
    <xf numFmtId="0" fontId="23" fillId="0" borderId="0" xfId="0" applyFont="1"/>
    <xf numFmtId="0" fontId="6" fillId="5" borderId="71" xfId="3" applyFill="1" applyBorder="1" applyAlignment="1">
      <alignment horizontal="center" vertical="center" wrapText="1"/>
    </xf>
    <xf numFmtId="0" fontId="6" fillId="3" borderId="39" xfId="3" applyFill="1" applyBorder="1" applyAlignment="1">
      <alignment horizontal="center" vertical="center" wrapText="1"/>
    </xf>
    <xf numFmtId="0" fontId="25" fillId="0" borderId="0" xfId="0" applyFont="1" applyAlignment="1">
      <alignment vertical="center"/>
    </xf>
    <xf numFmtId="0" fontId="25" fillId="0" borderId="0" xfId="0" applyFont="1" applyAlignment="1">
      <alignment vertical="center" wrapText="1"/>
    </xf>
    <xf numFmtId="0" fontId="24" fillId="0" borderId="0" xfId="0" applyFont="1" applyAlignment="1">
      <alignment horizontal="center"/>
    </xf>
    <xf numFmtId="0" fontId="6" fillId="3" borderId="6" xfId="3" applyFill="1" applyBorder="1" applyAlignment="1">
      <alignment horizontal="center" vertical="center" wrapText="1"/>
    </xf>
    <xf numFmtId="0" fontId="6" fillId="3" borderId="6" xfId="3" applyFill="1" applyBorder="1" applyAlignment="1">
      <alignment horizontal="center" vertical="center"/>
    </xf>
    <xf numFmtId="0" fontId="6" fillId="3" borderId="29" xfId="3" applyFill="1" applyBorder="1" applyAlignment="1">
      <alignment horizontal="center" vertical="center"/>
    </xf>
    <xf numFmtId="0" fontId="4" fillId="3" borderId="4" xfId="0" applyFont="1" applyFill="1" applyBorder="1"/>
    <xf numFmtId="0" fontId="6" fillId="0" borderId="29" xfId="7" applyBorder="1" applyAlignment="1" applyProtection="1">
      <alignment vertical="center" wrapText="1"/>
      <protection locked="0"/>
    </xf>
    <xf numFmtId="0" fontId="4" fillId="3" borderId="0" xfId="0" applyFont="1" applyFill="1" applyAlignment="1">
      <alignment vertical="center"/>
    </xf>
    <xf numFmtId="0" fontId="6" fillId="4" borderId="39" xfId="3" applyFill="1" applyBorder="1" applyAlignment="1" applyProtection="1">
      <alignment vertical="center" wrapText="1"/>
      <protection locked="0"/>
    </xf>
    <xf numFmtId="0" fontId="12" fillId="0" borderId="20" xfId="2" applyFont="1" applyBorder="1" applyAlignment="1" applyProtection="1">
      <alignment vertical="center"/>
    </xf>
    <xf numFmtId="0" fontId="12" fillId="0" borderId="22" xfId="2" applyFont="1" applyBorder="1" applyAlignment="1">
      <alignment horizontal="right" vertical="center"/>
    </xf>
    <xf numFmtId="0" fontId="24" fillId="0" borderId="0" xfId="0" applyFont="1"/>
    <xf numFmtId="0" fontId="24" fillId="0" borderId="30" xfId="0" applyFont="1" applyBorder="1"/>
    <xf numFmtId="0" fontId="14" fillId="0" borderId="0" xfId="0" applyFont="1"/>
    <xf numFmtId="0" fontId="31" fillId="0" borderId="0" xfId="0" applyFont="1"/>
    <xf numFmtId="0" fontId="30" fillId="0" borderId="0" xfId="0" applyFont="1"/>
    <xf numFmtId="0" fontId="33" fillId="0" borderId="0" xfId="0" applyFont="1"/>
    <xf numFmtId="0" fontId="34" fillId="0" borderId="0" xfId="0" applyFont="1"/>
    <xf numFmtId="0" fontId="34" fillId="0" borderId="0" xfId="0" applyFont="1" applyAlignment="1">
      <alignment vertical="top" wrapText="1"/>
    </xf>
    <xf numFmtId="0" fontId="34" fillId="0" borderId="0" xfId="0" applyFont="1" applyAlignment="1">
      <alignment vertical="center" wrapText="1"/>
    </xf>
    <xf numFmtId="0" fontId="29" fillId="0" borderId="0" xfId="0" applyFont="1" applyAlignment="1">
      <alignment vertical="center" wrapText="1"/>
    </xf>
    <xf numFmtId="0" fontId="26" fillId="0" borderId="0" xfId="0" applyFont="1"/>
    <xf numFmtId="0" fontId="4" fillId="3" borderId="29" xfId="0" applyFont="1" applyFill="1" applyBorder="1" applyAlignment="1">
      <alignment horizontal="center" vertical="center"/>
    </xf>
    <xf numFmtId="0" fontId="26" fillId="0" borderId="0" xfId="0" quotePrefix="1" applyFont="1" applyAlignment="1">
      <alignment vertical="top" wrapText="1"/>
    </xf>
    <xf numFmtId="0" fontId="4" fillId="0" borderId="0" xfId="0" applyFont="1" applyAlignment="1">
      <alignment horizontal="left" vertical="center" wrapText="1"/>
    </xf>
    <xf numFmtId="0" fontId="6" fillId="3" borderId="3" xfId="0" applyFont="1" applyFill="1" applyBorder="1" applyAlignment="1">
      <alignment horizontal="center" vertical="center"/>
    </xf>
    <xf numFmtId="0" fontId="4" fillId="3" borderId="26" xfId="0" applyFont="1" applyFill="1" applyBorder="1" applyAlignment="1">
      <alignment vertical="center" wrapText="1"/>
    </xf>
    <xf numFmtId="0" fontId="36" fillId="0" borderId="0" xfId="0" quotePrefix="1" applyFont="1" applyAlignment="1">
      <alignment horizontal="left" vertical="center" indent="2"/>
    </xf>
    <xf numFmtId="0" fontId="14" fillId="0" borderId="0" xfId="0" applyFont="1" applyAlignment="1">
      <alignment vertical="center" wrapText="1"/>
    </xf>
    <xf numFmtId="0" fontId="6" fillId="3" borderId="6" xfId="0" applyFont="1" applyFill="1" applyBorder="1"/>
    <xf numFmtId="0" fontId="6" fillId="0" borderId="3" xfId="7" applyBorder="1" applyAlignment="1" applyProtection="1">
      <alignment horizontal="center" vertical="center" wrapText="1"/>
      <protection locked="0"/>
    </xf>
    <xf numFmtId="0" fontId="6" fillId="0" borderId="35" xfId="7" applyBorder="1" applyAlignment="1" applyProtection="1">
      <alignment horizontal="center" vertical="center" wrapText="1"/>
      <protection locked="0"/>
    </xf>
    <xf numFmtId="0" fontId="6" fillId="4" borderId="6" xfId="7" applyFill="1" applyBorder="1" applyAlignment="1" applyProtection="1">
      <alignment horizontal="center" vertical="center" wrapText="1"/>
      <protection locked="0"/>
    </xf>
    <xf numFmtId="0" fontId="6" fillId="4" borderId="29" xfId="7" applyFill="1" applyBorder="1" applyAlignment="1" applyProtection="1">
      <alignment horizontal="center" vertical="center" wrapText="1"/>
      <protection locked="0"/>
    </xf>
    <xf numFmtId="0" fontId="6" fillId="3" borderId="6" xfId="7" applyFill="1" applyBorder="1" applyAlignment="1">
      <alignment horizontal="center" vertical="center" wrapText="1"/>
    </xf>
    <xf numFmtId="0" fontId="6" fillId="0" borderId="15" xfId="7" applyBorder="1" applyAlignment="1" applyProtection="1">
      <alignment horizontal="center" vertical="center" wrapText="1"/>
      <protection locked="0"/>
    </xf>
    <xf numFmtId="0" fontId="6" fillId="0" borderId="7" xfId="7" applyBorder="1" applyAlignment="1" applyProtection="1">
      <alignment vertical="center" wrapText="1"/>
      <protection locked="0"/>
    </xf>
    <xf numFmtId="0" fontId="4" fillId="3" borderId="29" xfId="0" applyFont="1" applyFill="1" applyBorder="1" applyAlignment="1">
      <alignment vertical="center"/>
    </xf>
    <xf numFmtId="0" fontId="4" fillId="3" borderId="6" xfId="0" applyFont="1" applyFill="1" applyBorder="1" applyAlignment="1">
      <alignment vertical="center"/>
    </xf>
    <xf numFmtId="0" fontId="34" fillId="0" borderId="0" xfId="0" applyFont="1" applyAlignment="1">
      <alignment vertical="center"/>
    </xf>
    <xf numFmtId="0" fontId="26" fillId="0" borderId="0" xfId="0" applyFont="1" applyAlignment="1">
      <alignment vertical="center"/>
    </xf>
    <xf numFmtId="0" fontId="32" fillId="0" borderId="0" xfId="0" applyFont="1" applyAlignment="1">
      <alignment vertical="center"/>
    </xf>
    <xf numFmtId="0" fontId="35" fillId="0" borderId="0" xfId="0" applyFont="1" applyAlignment="1">
      <alignment vertical="center" wrapText="1"/>
    </xf>
    <xf numFmtId="0" fontId="7" fillId="0" borderId="0" xfId="0" quotePrefix="1" applyFont="1" applyAlignment="1">
      <alignment vertical="center" wrapText="1"/>
    </xf>
    <xf numFmtId="0" fontId="31" fillId="0" borderId="0" xfId="0" applyFont="1" applyAlignment="1">
      <alignment vertical="center"/>
    </xf>
    <xf numFmtId="0" fontId="4" fillId="3" borderId="4" xfId="0" applyFont="1" applyFill="1" applyBorder="1" applyAlignment="1">
      <alignment vertical="center"/>
    </xf>
    <xf numFmtId="0" fontId="20" fillId="0" borderId="0" xfId="0" applyFont="1" applyAlignment="1">
      <alignment vertical="center" wrapText="1"/>
    </xf>
    <xf numFmtId="0" fontId="21" fillId="0" borderId="0" xfId="0" applyFont="1" applyAlignment="1">
      <alignment vertical="center"/>
    </xf>
    <xf numFmtId="0" fontId="21" fillId="0" borderId="0" xfId="2" applyFont="1" applyAlignment="1">
      <alignment vertical="center" wrapText="1"/>
    </xf>
    <xf numFmtId="9" fontId="9" fillId="3" borderId="0" xfId="6" applyFont="1" applyFill="1" applyBorder="1" applyAlignment="1">
      <alignment horizontal="center"/>
    </xf>
    <xf numFmtId="0" fontId="37" fillId="3" borderId="0" xfId="0" applyFont="1" applyFill="1" applyAlignment="1">
      <alignment horizontal="right" vertical="center"/>
    </xf>
    <xf numFmtId="0" fontId="4" fillId="3" borderId="6" xfId="0" applyFont="1" applyFill="1" applyBorder="1" applyAlignment="1">
      <alignment horizontal="center"/>
    </xf>
    <xf numFmtId="0" fontId="4" fillId="3" borderId="0" xfId="0" applyFont="1" applyFill="1"/>
    <xf numFmtId="0" fontId="38" fillId="0" borderId="0" xfId="0" applyFont="1"/>
    <xf numFmtId="0" fontId="4" fillId="3" borderId="6" xfId="0" applyFont="1" applyFill="1" applyBorder="1" applyAlignment="1">
      <alignment horizontal="center" vertical="center"/>
    </xf>
    <xf numFmtId="0" fontId="4" fillId="3" borderId="6" xfId="0" applyFont="1" applyFill="1" applyBorder="1" applyAlignment="1">
      <alignment horizontal="center" vertical="center" wrapText="1"/>
    </xf>
    <xf numFmtId="0" fontId="4" fillId="3" borderId="24" xfId="0" applyFont="1" applyFill="1" applyBorder="1" applyAlignment="1">
      <alignment horizontal="center" vertical="center" wrapText="1"/>
    </xf>
    <xf numFmtId="0" fontId="4" fillId="3" borderId="4" xfId="0" applyFont="1" applyFill="1" applyBorder="1" applyAlignment="1">
      <alignment horizontal="center" vertical="center"/>
    </xf>
    <xf numFmtId="0" fontId="4" fillId="0" borderId="0" xfId="0" quotePrefix="1" applyFont="1"/>
    <xf numFmtId="0" fontId="39" fillId="0" borderId="0" xfId="0" applyFont="1"/>
    <xf numFmtId="0" fontId="6" fillId="3" borderId="6" xfId="0" applyFont="1" applyFill="1" applyBorder="1" applyAlignment="1">
      <alignment vertical="center"/>
    </xf>
    <xf numFmtId="0" fontId="4" fillId="3" borderId="30" xfId="0" applyFont="1" applyFill="1" applyBorder="1" applyAlignment="1">
      <alignment horizontal="center" vertical="center"/>
    </xf>
    <xf numFmtId="0" fontId="4" fillId="3" borderId="0" xfId="0" applyFont="1" applyFill="1" applyAlignment="1">
      <alignment horizontal="center" vertical="center" wrapText="1"/>
    </xf>
    <xf numFmtId="0" fontId="4" fillId="3" borderId="26" xfId="0" applyFont="1" applyFill="1" applyBorder="1" applyAlignment="1">
      <alignment horizontal="center" vertical="center"/>
    </xf>
    <xf numFmtId="0" fontId="35" fillId="0" borderId="0" xfId="0" applyFont="1"/>
    <xf numFmtId="0" fontId="37" fillId="3" borderId="30" xfId="0" applyFont="1" applyFill="1" applyBorder="1" applyAlignment="1">
      <alignment horizontal="center" vertical="center"/>
    </xf>
    <xf numFmtId="0" fontId="4" fillId="3" borderId="31" xfId="0" applyFont="1" applyFill="1" applyBorder="1" applyAlignment="1">
      <alignment horizontal="center" vertical="center"/>
    </xf>
    <xf numFmtId="0" fontId="6" fillId="0" borderId="13" xfId="7" applyBorder="1" applyAlignment="1" applyProtection="1">
      <alignment horizontal="left" vertical="center" wrapText="1"/>
      <protection locked="0"/>
    </xf>
    <xf numFmtId="0" fontId="6" fillId="0" borderId="14" xfId="7" applyBorder="1" applyAlignment="1" applyProtection="1">
      <alignment horizontal="left" vertical="center" wrapText="1"/>
      <protection locked="0"/>
    </xf>
    <xf numFmtId="0" fontId="6" fillId="0" borderId="41" xfId="7" applyBorder="1" applyAlignment="1" applyProtection="1">
      <alignment horizontal="left" vertical="center" wrapText="1"/>
      <protection locked="0"/>
    </xf>
    <xf numFmtId="0" fontId="37" fillId="3" borderId="16" xfId="0" applyFont="1" applyFill="1" applyBorder="1" applyAlignment="1">
      <alignment horizontal="center" vertical="center"/>
    </xf>
    <xf numFmtId="0" fontId="37" fillId="3" borderId="0" xfId="0" applyFont="1" applyFill="1" applyAlignment="1">
      <alignment horizontal="center" vertical="center"/>
    </xf>
    <xf numFmtId="0" fontId="37" fillId="3" borderId="71" xfId="0" applyFont="1" applyFill="1" applyBorder="1" applyAlignment="1">
      <alignment horizontal="center" vertical="center"/>
    </xf>
    <xf numFmtId="9" fontId="9" fillId="3" borderId="0" xfId="0" applyNumberFormat="1" applyFont="1" applyFill="1" applyAlignment="1">
      <alignment horizontal="center"/>
    </xf>
    <xf numFmtId="0" fontId="13" fillId="0" borderId="0" xfId="0" applyFont="1" applyAlignment="1">
      <alignment vertical="center"/>
    </xf>
    <xf numFmtId="0" fontId="6" fillId="3" borderId="57" xfId="3" applyFill="1" applyBorder="1" applyAlignment="1">
      <alignment horizontal="center" vertical="center" wrapText="1"/>
    </xf>
    <xf numFmtId="0" fontId="4" fillId="3" borderId="75" xfId="0" applyFont="1" applyFill="1" applyBorder="1" applyAlignment="1">
      <alignment vertical="center" wrapText="1"/>
    </xf>
    <xf numFmtId="0" fontId="4" fillId="4" borderId="54" xfId="0" applyFont="1" applyFill="1" applyBorder="1" applyAlignment="1">
      <alignment vertical="center"/>
    </xf>
    <xf numFmtId="0" fontId="4" fillId="4" borderId="55" xfId="0" applyFont="1" applyFill="1" applyBorder="1" applyAlignment="1">
      <alignment vertical="center"/>
    </xf>
    <xf numFmtId="0" fontId="12" fillId="0" borderId="18" xfId="2" applyFont="1" applyBorder="1" applyAlignment="1" applyProtection="1">
      <alignment horizontal="right" vertical="center"/>
    </xf>
    <xf numFmtId="0" fontId="7" fillId="0" borderId="0" xfId="0" applyFont="1" applyAlignment="1">
      <alignment vertical="center"/>
    </xf>
    <xf numFmtId="0" fontId="7" fillId="0" borderId="0" xfId="0" quotePrefix="1" applyFont="1" applyAlignment="1">
      <alignment vertical="center"/>
    </xf>
    <xf numFmtId="0" fontId="41" fillId="0" borderId="0" xfId="0" applyFont="1"/>
    <xf numFmtId="0" fontId="4" fillId="3" borderId="1" xfId="0" applyFont="1" applyFill="1" applyBorder="1" applyAlignment="1">
      <alignment horizontal="center" vertical="center"/>
    </xf>
    <xf numFmtId="0" fontId="6" fillId="3" borderId="6"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6" fillId="3" borderId="57" xfId="0" applyFont="1" applyFill="1" applyBorder="1" applyAlignment="1">
      <alignment horizontal="center" vertical="center" wrapText="1"/>
    </xf>
    <xf numFmtId="0" fontId="6" fillId="3" borderId="7" xfId="3" applyFill="1" applyBorder="1" applyAlignment="1">
      <alignment horizontal="center" vertical="center"/>
    </xf>
    <xf numFmtId="0" fontId="43" fillId="0" borderId="0" xfId="0" applyFont="1" applyAlignment="1">
      <alignment vertical="center"/>
    </xf>
    <xf numFmtId="0" fontId="44" fillId="0" borderId="0" xfId="0" applyFont="1" applyAlignment="1">
      <alignment vertical="center"/>
    </xf>
    <xf numFmtId="0" fontId="45" fillId="0" borderId="0" xfId="0" applyFont="1" applyAlignment="1">
      <alignment vertical="center"/>
    </xf>
    <xf numFmtId="49" fontId="6" fillId="3" borderId="3" xfId="0" applyNumberFormat="1" applyFont="1" applyFill="1" applyBorder="1" applyAlignment="1">
      <alignment horizontal="center"/>
    </xf>
    <xf numFmtId="0" fontId="13" fillId="3" borderId="6" xfId="0" applyFont="1" applyFill="1" applyBorder="1" applyAlignment="1">
      <alignment horizontal="center"/>
    </xf>
    <xf numFmtId="0" fontId="37" fillId="3" borderId="6" xfId="0" applyFont="1" applyFill="1" applyBorder="1" applyAlignment="1">
      <alignment horizontal="center" vertical="center"/>
    </xf>
    <xf numFmtId="0" fontId="6" fillId="3" borderId="97" xfId="3" applyFill="1" applyBorder="1" applyAlignment="1">
      <alignment horizontal="center" vertical="center"/>
    </xf>
    <xf numFmtId="0" fontId="6" fillId="3" borderId="98" xfId="3" applyFill="1" applyBorder="1" applyAlignment="1">
      <alignment horizontal="center" vertical="center"/>
    </xf>
    <xf numFmtId="0" fontId="6" fillId="3" borderId="27" xfId="0" applyFont="1" applyFill="1" applyBorder="1" applyAlignment="1">
      <alignment horizontal="center" vertical="center" wrapText="1"/>
    </xf>
    <xf numFmtId="9" fontId="4" fillId="3" borderId="6" xfId="6" applyFont="1" applyFill="1" applyBorder="1" applyAlignment="1">
      <alignment horizontal="center" wrapText="1"/>
    </xf>
    <xf numFmtId="0" fontId="6" fillId="3" borderId="108" xfId="3" applyFill="1" applyBorder="1" applyAlignment="1">
      <alignment horizontal="center" vertical="center"/>
    </xf>
    <xf numFmtId="0" fontId="6" fillId="3" borderId="100" xfId="3" applyFill="1" applyBorder="1" applyAlignment="1">
      <alignment horizontal="center" vertical="center"/>
    </xf>
    <xf numFmtId="0" fontId="6" fillId="3" borderId="117" xfId="3" applyFill="1" applyBorder="1" applyAlignment="1">
      <alignment horizontal="center" vertical="center"/>
    </xf>
    <xf numFmtId="0" fontId="4" fillId="3" borderId="12" xfId="0" applyFont="1" applyFill="1" applyBorder="1" applyAlignment="1">
      <alignment horizontal="left" vertical="center"/>
    </xf>
    <xf numFmtId="0" fontId="6" fillId="3" borderId="102" xfId="3" applyFill="1" applyBorder="1" applyAlignment="1">
      <alignment horizontal="center" vertical="center"/>
    </xf>
    <xf numFmtId="0" fontId="6" fillId="3" borderId="109" xfId="3" applyFill="1" applyBorder="1" applyAlignment="1">
      <alignment horizontal="center" vertical="center"/>
    </xf>
    <xf numFmtId="0" fontId="6" fillId="3" borderId="24" xfId="5" applyFont="1" applyFill="1" applyBorder="1" applyAlignment="1">
      <alignment horizontal="center" vertical="center" wrapText="1"/>
    </xf>
    <xf numFmtId="0" fontId="28" fillId="0" borderId="0" xfId="0" applyFont="1"/>
    <xf numFmtId="0" fontId="4" fillId="3" borderId="112" xfId="0" applyFont="1" applyFill="1" applyBorder="1" applyAlignment="1">
      <alignment horizontal="left" vertical="center"/>
    </xf>
    <xf numFmtId="0" fontId="4" fillId="3" borderId="114" xfId="0" applyFont="1" applyFill="1" applyBorder="1" applyAlignment="1">
      <alignment horizontal="left" vertical="center"/>
    </xf>
    <xf numFmtId="0" fontId="6" fillId="0" borderId="0" xfId="0" applyFont="1" applyAlignment="1">
      <alignment vertical="top"/>
    </xf>
    <xf numFmtId="0" fontId="6" fillId="3" borderId="27" xfId="3" applyFill="1" applyBorder="1" applyAlignment="1">
      <alignment horizontal="center" vertical="center" wrapText="1"/>
    </xf>
    <xf numFmtId="0" fontId="4" fillId="3" borderId="6" xfId="0" applyFont="1" applyFill="1" applyBorder="1" applyAlignment="1">
      <alignment wrapText="1"/>
    </xf>
    <xf numFmtId="0" fontId="6" fillId="3" borderId="47" xfId="3" applyFill="1" applyBorder="1" applyAlignment="1">
      <alignment horizontal="center" vertical="center" wrapText="1"/>
    </xf>
    <xf numFmtId="0" fontId="6" fillId="3" borderId="3" xfId="0" applyFont="1" applyFill="1" applyBorder="1" applyAlignment="1">
      <alignment horizontal="center" vertical="center" wrapText="1"/>
    </xf>
    <xf numFmtId="0" fontId="6" fillId="5" borderId="6" xfId="5" applyFont="1" applyFill="1" applyBorder="1" applyAlignment="1">
      <alignment horizontal="center" vertical="center" wrapText="1"/>
    </xf>
    <xf numFmtId="0" fontId="6" fillId="5" borderId="29" xfId="5" applyFont="1" applyFill="1" applyBorder="1" applyAlignment="1">
      <alignment horizontal="center" vertical="center" wrapText="1"/>
    </xf>
    <xf numFmtId="0" fontId="6" fillId="3" borderId="6" xfId="5" applyFont="1" applyFill="1" applyBorder="1" applyAlignment="1">
      <alignment horizontal="center" vertical="center" wrapText="1"/>
    </xf>
    <xf numFmtId="0" fontId="12" fillId="0" borderId="17" xfId="2" applyFont="1" applyBorder="1" applyAlignment="1" applyProtection="1">
      <alignment horizontal="left" vertical="center"/>
    </xf>
    <xf numFmtId="0" fontId="12" fillId="0" borderId="17" xfId="2" applyFont="1" applyBorder="1" applyAlignment="1" applyProtection="1">
      <alignment horizontal="center" vertical="center"/>
    </xf>
    <xf numFmtId="0" fontId="6" fillId="3" borderId="24"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6"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13" xfId="0" applyFont="1" applyFill="1" applyBorder="1" applyAlignment="1">
      <alignment horizontal="center" vertical="center" wrapText="1"/>
    </xf>
    <xf numFmtId="0" fontId="40" fillId="0" borderId="17" xfId="2" applyFont="1" applyBorder="1" applyAlignment="1">
      <alignment horizontal="left"/>
    </xf>
    <xf numFmtId="0" fontId="12" fillId="0" borderId="18" xfId="2" applyFont="1" applyBorder="1" applyAlignment="1">
      <alignment horizontal="right"/>
    </xf>
    <xf numFmtId="9" fontId="6" fillId="0" borderId="29" xfId="5" applyNumberFormat="1" applyFont="1" applyBorder="1" applyAlignment="1" applyProtection="1">
      <alignment horizontal="center" vertical="center" wrapText="1"/>
      <protection locked="0"/>
    </xf>
    <xf numFmtId="9" fontId="6" fillId="0" borderId="6" xfId="5" applyNumberFormat="1" applyFont="1" applyBorder="1" applyAlignment="1" applyProtection="1">
      <alignment horizontal="center" vertical="center" wrapText="1"/>
      <protection locked="0"/>
    </xf>
    <xf numFmtId="9" fontId="6" fillId="0" borderId="6" xfId="6" applyFont="1" applyBorder="1" applyAlignment="1" applyProtection="1">
      <alignment horizontal="center" vertical="center" wrapText="1"/>
      <protection locked="0"/>
    </xf>
    <xf numFmtId="0" fontId="6" fillId="0" borderId="6" xfId="3" applyBorder="1" applyAlignment="1" applyProtection="1">
      <alignment horizontal="center" vertical="center" wrapText="1"/>
      <protection locked="0"/>
    </xf>
    <xf numFmtId="49" fontId="6" fillId="3" borderId="6" xfId="3" applyNumberFormat="1" applyFill="1" applyBorder="1" applyAlignment="1">
      <alignment horizontal="center" vertical="center"/>
    </xf>
    <xf numFmtId="0" fontId="6" fillId="0" borderId="29" xfId="3" applyBorder="1" applyAlignment="1" applyProtection="1">
      <alignment horizontal="center" vertical="center" wrapText="1"/>
      <protection locked="0"/>
    </xf>
    <xf numFmtId="0" fontId="6" fillId="3" borderId="24" xfId="3" applyFill="1" applyBorder="1" applyAlignment="1">
      <alignment horizontal="center" vertical="center" wrapText="1"/>
    </xf>
    <xf numFmtId="0" fontId="4" fillId="0" borderId="29"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4" fillId="0" borderId="38" xfId="0" applyFont="1" applyBorder="1" applyAlignment="1" applyProtection="1">
      <alignment horizontal="left" vertical="center" wrapText="1"/>
      <protection locked="0"/>
    </xf>
    <xf numFmtId="0" fontId="6" fillId="3" borderId="21" xfId="0" applyFont="1" applyFill="1" applyBorder="1" applyAlignment="1">
      <alignment horizontal="center" vertical="center"/>
    </xf>
    <xf numFmtId="0" fontId="6" fillId="3" borderId="0" xfId="0" applyFont="1" applyFill="1" applyAlignment="1">
      <alignment horizontal="center" vertical="center"/>
    </xf>
    <xf numFmtId="0" fontId="6" fillId="3" borderId="4" xfId="0" applyFont="1" applyFill="1" applyBorder="1" applyAlignment="1">
      <alignment horizontal="center" vertical="center"/>
    </xf>
    <xf numFmtId="0" fontId="12" fillId="0" borderId="17" xfId="2" applyFont="1" applyBorder="1" applyAlignment="1" applyProtection="1">
      <alignment vertical="center"/>
    </xf>
    <xf numFmtId="0" fontId="4" fillId="3" borderId="12" xfId="0" applyFont="1" applyFill="1" applyBorder="1" applyAlignment="1">
      <alignment horizontal="center" vertical="center"/>
    </xf>
    <xf numFmtId="0" fontId="46" fillId="3" borderId="6" xfId="0" applyFont="1" applyFill="1" applyBorder="1" applyAlignment="1">
      <alignment horizontal="center"/>
    </xf>
    <xf numFmtId="0" fontId="31" fillId="0" borderId="0" xfId="0" applyFont="1" applyAlignment="1">
      <alignment vertical="center" wrapText="1"/>
    </xf>
    <xf numFmtId="0" fontId="6" fillId="0" borderId="0" xfId="0" applyFont="1" applyAlignment="1">
      <alignment vertical="top" wrapText="1"/>
    </xf>
    <xf numFmtId="0" fontId="6" fillId="0" borderId="6" xfId="0" applyFont="1" applyBorder="1" applyAlignment="1" applyProtection="1">
      <alignment horizontal="center" vertical="center"/>
      <protection locked="0"/>
    </xf>
    <xf numFmtId="0" fontId="6" fillId="0" borderId="29" xfId="0" applyFont="1" applyBorder="1" applyAlignment="1" applyProtection="1">
      <alignment horizontal="center" vertical="center"/>
      <protection locked="0"/>
    </xf>
    <xf numFmtId="9" fontId="6" fillId="4" borderId="6" xfId="6" applyFont="1" applyFill="1" applyBorder="1" applyAlignment="1" applyProtection="1">
      <alignment horizontal="center" vertical="center" wrapText="1"/>
      <protection locked="0"/>
    </xf>
    <xf numFmtId="0" fontId="6" fillId="4" borderId="6" xfId="0" applyFont="1" applyFill="1" applyBorder="1" applyAlignment="1" applyProtection="1">
      <alignment horizontal="center" vertical="center"/>
      <protection locked="0"/>
    </xf>
    <xf numFmtId="0" fontId="6" fillId="4" borderId="29" xfId="0" applyFont="1" applyFill="1" applyBorder="1" applyAlignment="1" applyProtection="1">
      <alignment horizontal="center" vertical="center"/>
      <protection locked="0"/>
    </xf>
    <xf numFmtId="0" fontId="4" fillId="0" borderId="6" xfId="0" applyFont="1" applyBorder="1" applyAlignment="1" applyProtection="1">
      <alignment horizontal="center" vertical="center" wrapText="1"/>
      <protection locked="0"/>
    </xf>
    <xf numFmtId="0" fontId="4" fillId="0" borderId="6" xfId="0" applyFont="1" applyBorder="1" applyAlignment="1" applyProtection="1">
      <alignment horizontal="center"/>
      <protection locked="0"/>
    </xf>
    <xf numFmtId="0" fontId="6" fillId="0" borderId="6" xfId="0" applyFont="1" applyBorder="1" applyProtection="1">
      <protection locked="0"/>
    </xf>
    <xf numFmtId="0" fontId="6" fillId="0" borderId="6"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4" fillId="0" borderId="29" xfId="0" applyFont="1" applyBorder="1" applyAlignment="1" applyProtection="1">
      <alignment horizontal="center"/>
      <protection locked="0"/>
    </xf>
    <xf numFmtId="49" fontId="6" fillId="3" borderId="78" xfId="0" applyNumberFormat="1" applyFont="1" applyFill="1" applyBorder="1" applyAlignment="1">
      <alignment horizontal="center"/>
    </xf>
    <xf numFmtId="49" fontId="6" fillId="3" borderId="7" xfId="0" applyNumberFormat="1" applyFont="1" applyFill="1" applyBorder="1" applyAlignment="1">
      <alignment horizontal="center"/>
    </xf>
    <xf numFmtId="49" fontId="6" fillId="3" borderId="13" xfId="0" applyNumberFormat="1" applyFont="1" applyFill="1" applyBorder="1" applyAlignment="1">
      <alignment horizontal="center"/>
    </xf>
    <xf numFmtId="49" fontId="6" fillId="3" borderId="49" xfId="0" applyNumberFormat="1" applyFont="1" applyFill="1" applyBorder="1" applyAlignment="1">
      <alignment horizontal="center"/>
    </xf>
    <xf numFmtId="0" fontId="6" fillId="0" borderId="15"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protection locked="0"/>
    </xf>
    <xf numFmtId="0" fontId="6" fillId="4" borderId="7" xfId="0" applyFont="1" applyFill="1" applyBorder="1" applyAlignment="1" applyProtection="1">
      <alignment horizontal="center" vertical="center" wrapText="1"/>
      <protection locked="0"/>
    </xf>
    <xf numFmtId="0" fontId="6" fillId="0" borderId="7" xfId="0" applyFont="1" applyBorder="1" applyProtection="1">
      <protection locked="0"/>
    </xf>
    <xf numFmtId="0" fontId="6" fillId="0" borderId="13" xfId="0" applyFont="1" applyBorder="1" applyProtection="1">
      <protection locked="0"/>
    </xf>
    <xf numFmtId="0" fontId="6" fillId="0" borderId="3" xfId="0" applyFont="1" applyBorder="1" applyAlignment="1" applyProtection="1">
      <alignment horizontal="center" vertical="center" wrapText="1"/>
      <protection locked="0"/>
    </xf>
    <xf numFmtId="0" fontId="6" fillId="0" borderId="6" xfId="0" applyFont="1" applyBorder="1" applyAlignment="1" applyProtection="1">
      <alignment horizontal="center"/>
      <protection locked="0"/>
    </xf>
    <xf numFmtId="0" fontId="6" fillId="0" borderId="7" xfId="0" applyFont="1" applyBorder="1" applyAlignment="1" applyProtection="1">
      <alignment horizontal="left" vertical="center" wrapText="1"/>
      <protection locked="0"/>
    </xf>
    <xf numFmtId="0" fontId="6" fillId="0" borderId="3" xfId="0" applyFont="1" applyBorder="1" applyProtection="1">
      <protection locked="0"/>
    </xf>
    <xf numFmtId="0" fontId="6" fillId="4" borderId="6" xfId="0" applyFont="1" applyFill="1" applyBorder="1" applyProtection="1">
      <protection locked="0"/>
    </xf>
    <xf numFmtId="0" fontId="6" fillId="0" borderId="29" xfId="0" applyFont="1" applyBorder="1" applyProtection="1">
      <protection locked="0"/>
    </xf>
    <xf numFmtId="0" fontId="6" fillId="4" borderId="29" xfId="0" applyFont="1" applyFill="1" applyBorder="1" applyProtection="1">
      <protection locked="0"/>
    </xf>
    <xf numFmtId="9" fontId="4" fillId="0" borderId="6" xfId="0" applyNumberFormat="1" applyFont="1" applyBorder="1" applyAlignment="1" applyProtection="1">
      <alignment horizontal="center" vertical="center"/>
      <protection locked="0"/>
    </xf>
    <xf numFmtId="166" fontId="4" fillId="0" borderId="6" xfId="0" applyNumberFormat="1" applyFont="1" applyBorder="1" applyAlignment="1" applyProtection="1">
      <alignment horizontal="center" vertical="center"/>
      <protection locked="0"/>
    </xf>
    <xf numFmtId="165" fontId="4" fillId="0" borderId="6" xfId="0" applyNumberFormat="1" applyFont="1" applyBorder="1" applyAlignment="1" applyProtection="1">
      <alignment horizontal="center" vertical="center"/>
      <protection locked="0"/>
    </xf>
    <xf numFmtId="165" fontId="4" fillId="0" borderId="24" xfId="0" applyNumberFormat="1" applyFont="1" applyBorder="1" applyAlignment="1" applyProtection="1">
      <alignment horizontal="center" vertical="center"/>
      <protection locked="0"/>
    </xf>
    <xf numFmtId="9" fontId="4" fillId="0" borderId="6" xfId="6" applyFont="1" applyBorder="1" applyAlignment="1" applyProtection="1">
      <alignment horizontal="center" wrapText="1"/>
      <protection locked="0"/>
    </xf>
    <xf numFmtId="9" fontId="6" fillId="0" borderId="49" xfId="6" applyFont="1" applyFill="1" applyBorder="1" applyAlignment="1" applyProtection="1">
      <alignment horizontal="center" wrapText="1"/>
      <protection locked="0"/>
    </xf>
    <xf numFmtId="9" fontId="6" fillId="0" borderId="24" xfId="6" applyFont="1" applyFill="1" applyBorder="1" applyAlignment="1" applyProtection="1">
      <alignment horizontal="center" wrapText="1"/>
      <protection locked="0"/>
    </xf>
    <xf numFmtId="9" fontId="4" fillId="0" borderId="6" xfId="6" applyFont="1" applyFill="1" applyBorder="1" applyAlignment="1" applyProtection="1">
      <alignment horizontal="center" vertical="center"/>
      <protection locked="0"/>
    </xf>
    <xf numFmtId="9" fontId="4" fillId="0" borderId="1" xfId="6" applyFont="1" applyFill="1" applyBorder="1" applyAlignment="1" applyProtection="1">
      <alignment horizontal="center" vertical="center"/>
      <protection locked="0"/>
    </xf>
    <xf numFmtId="9" fontId="4" fillId="0" borderId="24" xfId="6" applyFont="1" applyFill="1" applyBorder="1" applyAlignment="1" applyProtection="1">
      <alignment horizontal="center" vertical="center"/>
      <protection locked="0"/>
    </xf>
    <xf numFmtId="9" fontId="4" fillId="0" borderId="6" xfId="6" applyFont="1" applyFill="1" applyBorder="1" applyAlignment="1" applyProtection="1">
      <alignment horizontal="center" vertical="center" wrapText="1"/>
      <protection locked="0"/>
    </xf>
    <xf numFmtId="9" fontId="4" fillId="0" borderId="1" xfId="6" applyFont="1" applyFill="1" applyBorder="1" applyAlignment="1" applyProtection="1">
      <alignment horizontal="center" vertical="center" wrapText="1"/>
      <protection locked="0"/>
    </xf>
    <xf numFmtId="9" fontId="4" fillId="0" borderId="24" xfId="6" applyFont="1" applyFill="1" applyBorder="1" applyAlignment="1" applyProtection="1">
      <alignment horizontal="center" vertical="center" wrapText="1"/>
      <protection locked="0"/>
    </xf>
    <xf numFmtId="9" fontId="8" fillId="0" borderId="0" xfId="0" applyNumberFormat="1" applyFont="1" applyAlignment="1" applyProtection="1">
      <alignment wrapText="1"/>
      <protection hidden="1"/>
    </xf>
    <xf numFmtId="9" fontId="6" fillId="3" borderId="24" xfId="6" applyFont="1" applyFill="1" applyBorder="1" applyAlignment="1" applyProtection="1">
      <alignment horizontal="center" vertical="center"/>
    </xf>
    <xf numFmtId="9" fontId="6" fillId="3" borderId="24" xfId="6" applyFont="1" applyFill="1" applyBorder="1" applyAlignment="1" applyProtection="1">
      <alignment horizontal="center" vertical="center" wrapText="1"/>
    </xf>
    <xf numFmtId="9" fontId="6" fillId="0" borderId="91" xfId="0" applyNumberFormat="1" applyFont="1" applyBorder="1" applyAlignment="1" applyProtection="1">
      <alignment horizontal="center" vertical="center"/>
      <protection locked="0"/>
    </xf>
    <xf numFmtId="0" fontId="6" fillId="0" borderId="91" xfId="0" applyFont="1" applyBorder="1" applyAlignment="1" applyProtection="1">
      <alignment horizontal="center" vertical="center"/>
      <protection locked="0"/>
    </xf>
    <xf numFmtId="0" fontId="6" fillId="0" borderId="122" xfId="0" applyFont="1" applyBorder="1" applyAlignment="1" applyProtection="1">
      <alignment horizontal="center" vertical="center" wrapText="1"/>
      <protection locked="0"/>
    </xf>
    <xf numFmtId="0" fontId="6" fillId="0" borderId="91" xfId="0" applyFont="1" applyBorder="1" applyAlignment="1" applyProtection="1">
      <alignment horizontal="left" vertical="center" wrapText="1"/>
      <protection locked="0"/>
    </xf>
    <xf numFmtId="0" fontId="6" fillId="0" borderId="91" xfId="0" applyFont="1" applyBorder="1" applyAlignment="1" applyProtection="1">
      <alignment horizontal="center" vertical="center" wrapText="1"/>
      <protection locked="0"/>
    </xf>
    <xf numFmtId="9" fontId="6" fillId="0" borderId="91" xfId="0" applyNumberFormat="1" applyFont="1" applyBorder="1" applyAlignment="1" applyProtection="1">
      <alignment horizontal="center" vertical="center" wrapText="1"/>
      <protection locked="0"/>
    </xf>
    <xf numFmtId="0" fontId="6" fillId="0" borderId="112" xfId="0" applyFont="1" applyBorder="1" applyAlignment="1" applyProtection="1">
      <alignment horizontal="center" vertical="center" wrapText="1"/>
      <protection locked="0"/>
    </xf>
    <xf numFmtId="0" fontId="6" fillId="0" borderId="110" xfId="0" applyFont="1" applyBorder="1" applyAlignment="1" applyProtection="1">
      <alignment horizontal="left" vertical="center" wrapText="1"/>
      <protection locked="0"/>
    </xf>
    <xf numFmtId="9" fontId="6" fillId="0" borderId="110" xfId="0" applyNumberFormat="1" applyFont="1" applyBorder="1" applyAlignment="1" applyProtection="1">
      <alignment horizontal="center" vertical="center"/>
      <protection locked="0"/>
    </xf>
    <xf numFmtId="0" fontId="6" fillId="0" borderId="110" xfId="0" applyFont="1" applyBorder="1" applyAlignment="1" applyProtection="1">
      <alignment horizontal="center" vertical="center"/>
      <protection locked="0"/>
    </xf>
    <xf numFmtId="0" fontId="6" fillId="0" borderId="110" xfId="0" applyFont="1" applyBorder="1" applyAlignment="1" applyProtection="1">
      <alignment horizontal="center" vertical="center" wrapText="1"/>
      <protection locked="0"/>
    </xf>
    <xf numFmtId="0" fontId="6" fillId="0" borderId="114" xfId="0" applyFont="1" applyBorder="1" applyAlignment="1" applyProtection="1">
      <alignment horizontal="center" vertical="center" wrapText="1"/>
      <protection locked="0"/>
    </xf>
    <xf numFmtId="0" fontId="6" fillId="0" borderId="111" xfId="0" applyFont="1" applyBorder="1" applyAlignment="1" applyProtection="1">
      <alignment horizontal="left" vertical="center" wrapText="1"/>
      <protection locked="0"/>
    </xf>
    <xf numFmtId="9" fontId="6" fillId="0" borderId="111" xfId="0" applyNumberFormat="1" applyFont="1" applyBorder="1" applyAlignment="1" applyProtection="1">
      <alignment horizontal="center" vertical="center" wrapText="1"/>
      <protection locked="0"/>
    </xf>
    <xf numFmtId="0" fontId="6" fillId="0" borderId="111" xfId="0" applyFont="1" applyBorder="1" applyAlignment="1" applyProtection="1">
      <alignment horizontal="center" vertical="center" wrapText="1"/>
      <protection locked="0"/>
    </xf>
    <xf numFmtId="9" fontId="6" fillId="0" borderId="110" xfId="0" applyNumberFormat="1" applyFont="1" applyBorder="1" applyAlignment="1" applyProtection="1">
      <alignment horizontal="center" vertical="center" wrapText="1"/>
      <protection locked="0"/>
    </xf>
    <xf numFmtId="0" fontId="6" fillId="0" borderId="123" xfId="0" applyFont="1" applyBorder="1" applyAlignment="1" applyProtection="1">
      <alignment horizontal="center" vertical="center" wrapText="1"/>
      <protection locked="0"/>
    </xf>
    <xf numFmtId="0" fontId="6" fillId="0" borderId="116" xfId="0" applyFont="1" applyBorder="1" applyAlignment="1" applyProtection="1">
      <alignment horizontal="left" vertical="center" wrapText="1"/>
      <protection locked="0"/>
    </xf>
    <xf numFmtId="9" fontId="6" fillId="0" borderId="116" xfId="0" applyNumberFormat="1" applyFont="1" applyBorder="1" applyAlignment="1" applyProtection="1">
      <alignment horizontal="center" vertical="center" wrapText="1"/>
      <protection locked="0"/>
    </xf>
    <xf numFmtId="0" fontId="6" fillId="0" borderId="116" xfId="0" applyFont="1" applyBorder="1" applyAlignment="1" applyProtection="1">
      <alignment horizontal="center" vertical="center" wrapText="1"/>
      <protection locked="0"/>
    </xf>
    <xf numFmtId="9" fontId="4" fillId="0" borderId="49" xfId="6" applyFont="1" applyFill="1" applyBorder="1" applyAlignment="1" applyProtection="1">
      <alignment horizontal="center" vertical="center"/>
      <protection locked="0"/>
    </xf>
    <xf numFmtId="9" fontId="4" fillId="0" borderId="49" xfId="6" applyFont="1" applyFill="1" applyBorder="1" applyAlignment="1" applyProtection="1">
      <alignment horizontal="center" vertical="center" wrapText="1"/>
      <protection locked="0"/>
    </xf>
    <xf numFmtId="166" fontId="6" fillId="0" borderId="110" xfId="0" applyNumberFormat="1" applyFont="1" applyBorder="1" applyAlignment="1" applyProtection="1">
      <alignment horizontal="center" vertical="center"/>
      <protection locked="0"/>
    </xf>
    <xf numFmtId="166" fontId="6" fillId="0" borderId="91" xfId="0" applyNumberFormat="1" applyFont="1" applyBorder="1" applyAlignment="1" applyProtection="1">
      <alignment horizontal="center" vertical="center"/>
      <protection locked="0"/>
    </xf>
    <xf numFmtId="166" fontId="6" fillId="0" borderId="111" xfId="0" applyNumberFormat="1" applyFont="1" applyBorder="1" applyAlignment="1" applyProtection="1">
      <alignment horizontal="center" vertical="center"/>
      <protection locked="0"/>
    </xf>
    <xf numFmtId="166" fontId="6" fillId="0" borderId="110" xfId="0" applyNumberFormat="1" applyFont="1" applyBorder="1" applyAlignment="1" applyProtection="1">
      <alignment horizontal="center" vertical="center" wrapText="1"/>
      <protection locked="0"/>
    </xf>
    <xf numFmtId="166" fontId="6" fillId="0" borderId="91" xfId="0" applyNumberFormat="1" applyFont="1" applyBorder="1" applyAlignment="1" applyProtection="1">
      <alignment horizontal="center" vertical="center" wrapText="1"/>
      <protection locked="0"/>
    </xf>
    <xf numFmtId="166" fontId="6" fillId="0" borderId="111" xfId="0" applyNumberFormat="1" applyFont="1" applyBorder="1" applyAlignment="1" applyProtection="1">
      <alignment horizontal="center" vertical="center" wrapText="1"/>
      <protection locked="0"/>
    </xf>
    <xf numFmtId="166" fontId="6" fillId="0" borderId="116" xfId="0" applyNumberFormat="1" applyFont="1" applyBorder="1" applyAlignment="1" applyProtection="1">
      <alignment horizontal="center" vertical="center" wrapText="1"/>
      <protection locked="0"/>
    </xf>
    <xf numFmtId="165" fontId="6" fillId="0" borderId="110" xfId="0" applyNumberFormat="1" applyFont="1" applyBorder="1" applyAlignment="1" applyProtection="1">
      <alignment horizontal="center" vertical="center" wrapText="1"/>
      <protection locked="0"/>
    </xf>
    <xf numFmtId="165" fontId="6" fillId="0" borderId="125" xfId="0" applyNumberFormat="1" applyFont="1" applyBorder="1" applyAlignment="1" applyProtection="1">
      <alignment horizontal="center" vertical="center" wrapText="1"/>
      <protection locked="0"/>
    </xf>
    <xf numFmtId="165" fontId="6" fillId="0" borderId="91" xfId="0" applyNumberFormat="1" applyFont="1" applyBorder="1" applyAlignment="1" applyProtection="1">
      <alignment horizontal="center" vertical="center" wrapText="1"/>
      <protection locked="0"/>
    </xf>
    <xf numFmtId="165" fontId="6" fillId="0" borderId="128" xfId="0" applyNumberFormat="1" applyFont="1" applyBorder="1" applyAlignment="1" applyProtection="1">
      <alignment horizontal="center" vertical="center" wrapText="1"/>
      <protection locked="0"/>
    </xf>
    <xf numFmtId="165" fontId="6" fillId="0" borderId="111" xfId="0" applyNumberFormat="1" applyFont="1" applyBorder="1" applyAlignment="1" applyProtection="1">
      <alignment horizontal="center" vertical="center" wrapText="1"/>
      <protection locked="0"/>
    </xf>
    <xf numFmtId="165" fontId="6" fillId="0" borderId="126" xfId="0" applyNumberFormat="1" applyFont="1" applyBorder="1" applyAlignment="1" applyProtection="1">
      <alignment horizontal="center" vertical="center" wrapText="1"/>
      <protection locked="0"/>
    </xf>
    <xf numFmtId="165" fontId="6" fillId="0" borderId="116" xfId="0" applyNumberFormat="1" applyFont="1" applyBorder="1" applyAlignment="1" applyProtection="1">
      <alignment horizontal="center" vertical="center" wrapText="1"/>
      <protection locked="0"/>
    </xf>
    <xf numFmtId="165" fontId="6" fillId="0" borderId="127" xfId="0" applyNumberFormat="1" applyFont="1" applyBorder="1" applyAlignment="1" applyProtection="1">
      <alignment horizontal="center" vertical="center" wrapText="1"/>
      <protection locked="0"/>
    </xf>
    <xf numFmtId="0" fontId="5" fillId="3" borderId="0" xfId="0" applyFont="1" applyFill="1" applyAlignment="1">
      <alignment vertical="center"/>
    </xf>
    <xf numFmtId="0" fontId="6" fillId="3" borderId="0" xfId="0" applyFont="1" applyFill="1" applyAlignment="1">
      <alignment vertical="center"/>
    </xf>
    <xf numFmtId="9" fontId="4" fillId="0" borderId="6" xfId="6" applyFont="1" applyBorder="1" applyAlignment="1" applyProtection="1">
      <alignment horizontal="center"/>
      <protection locked="0"/>
    </xf>
    <xf numFmtId="9" fontId="8" fillId="4" borderId="0" xfId="0" applyNumberFormat="1" applyFont="1" applyFill="1" applyAlignment="1" applyProtection="1">
      <alignment wrapText="1"/>
      <protection hidden="1"/>
    </xf>
    <xf numFmtId="0" fontId="8" fillId="4" borderId="0" xfId="0" applyFont="1" applyFill="1" applyAlignment="1" applyProtection="1">
      <alignment wrapText="1"/>
      <protection hidden="1"/>
    </xf>
    <xf numFmtId="0" fontId="4" fillId="4" borderId="6" xfId="0" applyFont="1" applyFill="1" applyBorder="1" applyAlignment="1" applyProtection="1">
      <alignment horizontal="center"/>
      <protection locked="0"/>
    </xf>
    <xf numFmtId="0" fontId="4" fillId="0" borderId="6" xfId="0" applyFont="1" applyBorder="1" applyAlignment="1" applyProtection="1">
      <alignment horizontal="center" wrapText="1"/>
      <protection locked="0"/>
    </xf>
    <xf numFmtId="166" fontId="4" fillId="3" borderId="3" xfId="0" applyNumberFormat="1" applyFont="1" applyFill="1" applyBorder="1" applyAlignment="1">
      <alignment horizontal="center" wrapText="1"/>
    </xf>
    <xf numFmtId="166" fontId="4" fillId="3" borderId="3" xfId="0" applyNumberFormat="1" applyFont="1" applyFill="1" applyBorder="1" applyAlignment="1">
      <alignment wrapText="1"/>
    </xf>
    <xf numFmtId="167" fontId="4" fillId="3" borderId="6" xfId="0" applyNumberFormat="1" applyFont="1" applyFill="1" applyBorder="1" applyAlignment="1">
      <alignment horizontal="center" wrapText="1"/>
    </xf>
    <xf numFmtId="167" fontId="4" fillId="3" borderId="24" xfId="0" applyNumberFormat="1" applyFont="1" applyFill="1" applyBorder="1" applyAlignment="1">
      <alignment horizontal="center" wrapText="1"/>
    </xf>
    <xf numFmtId="0" fontId="4" fillId="0" borderId="6" xfId="0" applyFont="1" applyBorder="1" applyAlignment="1" applyProtection="1">
      <alignment wrapText="1"/>
      <protection locked="0"/>
    </xf>
    <xf numFmtId="166" fontId="4" fillId="0" borderId="3" xfId="0" applyNumberFormat="1" applyFont="1" applyBorder="1" applyAlignment="1" applyProtection="1">
      <alignment horizontal="center" wrapText="1"/>
      <protection locked="0"/>
    </xf>
    <xf numFmtId="167" fontId="4" fillId="0" borderId="6" xfId="0" applyNumberFormat="1" applyFont="1" applyBorder="1" applyAlignment="1" applyProtection="1">
      <alignment horizontal="center" wrapText="1"/>
      <protection locked="0"/>
    </xf>
    <xf numFmtId="167" fontId="4" fillId="0" borderId="24" xfId="0" applyNumberFormat="1" applyFont="1" applyBorder="1" applyAlignment="1" applyProtection="1">
      <alignment horizontal="center" wrapText="1"/>
      <protection locked="0"/>
    </xf>
    <xf numFmtId="0" fontId="4" fillId="0" borderId="29" xfId="0" applyFont="1" applyBorder="1" applyAlignment="1" applyProtection="1">
      <alignment horizontal="center" wrapText="1"/>
      <protection locked="0"/>
    </xf>
    <xf numFmtId="9" fontId="4" fillId="0" borderId="29" xfId="6" applyFont="1" applyBorder="1" applyAlignment="1" applyProtection="1">
      <alignment horizontal="center" wrapText="1"/>
      <protection locked="0"/>
    </xf>
    <xf numFmtId="0" fontId="4" fillId="0" borderId="29" xfId="0" applyFont="1" applyBorder="1" applyAlignment="1" applyProtection="1">
      <alignment wrapText="1"/>
      <protection locked="0"/>
    </xf>
    <xf numFmtId="166" fontId="4" fillId="0" borderId="90" xfId="0" applyNumberFormat="1" applyFont="1" applyBorder="1" applyAlignment="1" applyProtection="1">
      <alignment horizontal="center" wrapText="1"/>
      <protection locked="0"/>
    </xf>
    <xf numFmtId="167" fontId="4" fillId="0" borderId="29" xfId="0" applyNumberFormat="1" applyFont="1" applyBorder="1" applyAlignment="1" applyProtection="1">
      <alignment horizontal="center" wrapText="1"/>
      <protection locked="0"/>
    </xf>
    <xf numFmtId="167" fontId="4" fillId="0" borderId="38" xfId="0" applyNumberFormat="1" applyFont="1" applyBorder="1" applyAlignment="1" applyProtection="1">
      <alignment horizontal="center" wrapText="1"/>
      <protection locked="0"/>
    </xf>
    <xf numFmtId="0" fontId="6" fillId="4" borderId="6" xfId="0" applyFont="1" applyFill="1" applyBorder="1" applyAlignment="1" applyProtection="1">
      <alignment horizontal="center"/>
      <protection locked="0"/>
    </xf>
    <xf numFmtId="9" fontId="4" fillId="0" borderId="6" xfId="6" applyFont="1" applyFill="1" applyBorder="1" applyAlignment="1" applyProtection="1">
      <alignment horizontal="center" wrapText="1"/>
      <protection locked="0"/>
    </xf>
    <xf numFmtId="9" fontId="4" fillId="0" borderId="29" xfId="6" applyFont="1" applyFill="1" applyBorder="1" applyAlignment="1" applyProtection="1">
      <alignment horizontal="center" wrapText="1"/>
      <protection locked="0"/>
    </xf>
    <xf numFmtId="0" fontId="4" fillId="0" borderId="110" xfId="6" applyNumberFormat="1" applyFont="1" applyFill="1" applyBorder="1" applyAlignment="1" applyProtection="1">
      <alignment horizontal="center" wrapText="1"/>
      <protection locked="0"/>
    </xf>
    <xf numFmtId="0" fontId="4" fillId="0" borderId="110" xfId="0" applyFont="1" applyBorder="1" applyAlignment="1" applyProtection="1">
      <alignment horizontal="center" wrapText="1"/>
      <protection locked="0"/>
    </xf>
    <xf numFmtId="9" fontId="4" fillId="0" borderId="112" xfId="6" applyFont="1" applyFill="1" applyBorder="1" applyAlignment="1" applyProtection="1">
      <alignment horizontal="center" wrapText="1"/>
      <protection locked="0"/>
    </xf>
    <xf numFmtId="9" fontId="4" fillId="0" borderId="110" xfId="0" applyNumberFormat="1" applyFont="1" applyBorder="1" applyAlignment="1" applyProtection="1">
      <alignment horizontal="center" wrapText="1"/>
      <protection locked="0"/>
    </xf>
    <xf numFmtId="166" fontId="4" fillId="0" borderId="110" xfId="6" applyNumberFormat="1" applyFont="1" applyFill="1" applyBorder="1" applyAlignment="1" applyProtection="1">
      <alignment horizontal="center" wrapText="1"/>
      <protection locked="0"/>
    </xf>
    <xf numFmtId="167" fontId="4" fillId="0" borderId="110" xfId="0" applyNumberFormat="1" applyFont="1" applyBorder="1" applyAlignment="1" applyProtection="1">
      <alignment horizontal="center" wrapText="1"/>
      <protection locked="0"/>
    </xf>
    <xf numFmtId="0" fontId="4" fillId="0" borderId="5" xfId="6" applyNumberFormat="1" applyFont="1" applyFill="1" applyBorder="1" applyAlignment="1" applyProtection="1">
      <alignment horizontal="center" wrapText="1"/>
      <protection locked="0"/>
    </xf>
    <xf numFmtId="0" fontId="4" fillId="0" borderId="5" xfId="0" applyFont="1" applyBorder="1" applyAlignment="1" applyProtection="1">
      <alignment horizontal="center" wrapText="1"/>
      <protection locked="0"/>
    </xf>
    <xf numFmtId="9" fontId="4" fillId="0" borderId="12" xfId="6" applyFont="1" applyFill="1" applyBorder="1" applyAlignment="1" applyProtection="1">
      <alignment horizontal="center" wrapText="1"/>
      <protection locked="0"/>
    </xf>
    <xf numFmtId="9" fontId="4" fillId="0" borderId="5" xfId="0" applyNumberFormat="1" applyFont="1" applyBorder="1" applyAlignment="1" applyProtection="1">
      <alignment horizontal="center" wrapText="1"/>
      <protection locked="0"/>
    </xf>
    <xf numFmtId="166" fontId="4" fillId="0" borderId="5" xfId="6" applyNumberFormat="1" applyFont="1" applyFill="1" applyBorder="1" applyAlignment="1" applyProtection="1">
      <alignment horizontal="center" wrapText="1"/>
      <protection locked="0"/>
    </xf>
    <xf numFmtId="167" fontId="4" fillId="0" borderId="5" xfId="0" applyNumberFormat="1" applyFont="1" applyBorder="1" applyAlignment="1" applyProtection="1">
      <alignment horizontal="center" wrapText="1"/>
      <protection locked="0"/>
    </xf>
    <xf numFmtId="0" fontId="4" fillId="0" borderId="111" xfId="6" applyNumberFormat="1" applyFont="1" applyFill="1" applyBorder="1" applyAlignment="1" applyProtection="1">
      <alignment horizontal="center" wrapText="1"/>
      <protection locked="0"/>
    </xf>
    <xf numFmtId="0" fontId="4" fillId="0" borderId="111" xfId="0" applyFont="1" applyBorder="1" applyAlignment="1" applyProtection="1">
      <alignment horizontal="center" wrapText="1"/>
      <protection locked="0"/>
    </xf>
    <xf numFmtId="9" fontId="4" fillId="0" borderId="114" xfId="6" applyFont="1" applyFill="1" applyBorder="1" applyAlignment="1" applyProtection="1">
      <alignment horizontal="center" wrapText="1"/>
      <protection locked="0"/>
    </xf>
    <xf numFmtId="9" fontId="4" fillId="0" borderId="111" xfId="0" applyNumberFormat="1" applyFont="1" applyBorder="1" applyAlignment="1" applyProtection="1">
      <alignment horizontal="center" wrapText="1"/>
      <protection locked="0"/>
    </xf>
    <xf numFmtId="166" fontId="4" fillId="0" borderId="111" xfId="6" applyNumberFormat="1" applyFont="1" applyFill="1" applyBorder="1" applyAlignment="1" applyProtection="1">
      <alignment horizontal="center" wrapText="1"/>
      <protection locked="0"/>
    </xf>
    <xf numFmtId="167" fontId="4" fillId="0" borderId="111" xfId="0" applyNumberFormat="1" applyFont="1" applyBorder="1" applyAlignment="1" applyProtection="1">
      <alignment horizontal="center" wrapText="1"/>
      <protection locked="0"/>
    </xf>
    <xf numFmtId="0" fontId="4" fillId="0" borderId="101" xfId="0" applyFont="1" applyBorder="1" applyAlignment="1" applyProtection="1">
      <alignment horizontal="center" wrapText="1"/>
      <protection locked="0"/>
    </xf>
    <xf numFmtId="9" fontId="4" fillId="0" borderId="124" xfId="6" applyFont="1" applyFill="1" applyBorder="1" applyAlignment="1" applyProtection="1">
      <alignment horizontal="center" wrapText="1"/>
      <protection locked="0"/>
    </xf>
    <xf numFmtId="166" fontId="4" fillId="0" borderId="101" xfId="6" applyNumberFormat="1" applyFont="1" applyFill="1" applyBorder="1" applyAlignment="1" applyProtection="1">
      <alignment horizontal="center" wrapText="1"/>
      <protection locked="0"/>
    </xf>
    <xf numFmtId="167" fontId="4" fillId="0" borderId="101" xfId="0" applyNumberFormat="1" applyFont="1" applyBorder="1" applyAlignment="1" applyProtection="1">
      <alignment horizontal="center" wrapText="1"/>
      <protection locked="0"/>
    </xf>
    <xf numFmtId="0" fontId="4" fillId="0" borderId="121" xfId="0" applyFont="1" applyBorder="1" applyAlignment="1" applyProtection="1">
      <alignment horizontal="center" wrapText="1"/>
      <protection locked="0"/>
    </xf>
    <xf numFmtId="166" fontId="4" fillId="0" borderId="121" xfId="6" applyNumberFormat="1" applyFont="1" applyFill="1" applyBorder="1" applyAlignment="1" applyProtection="1">
      <alignment horizontal="center" wrapText="1"/>
      <protection locked="0"/>
    </xf>
    <xf numFmtId="9" fontId="4" fillId="0" borderId="110" xfId="6" applyFont="1" applyFill="1" applyBorder="1" applyAlignment="1" applyProtection="1">
      <alignment horizontal="center" wrapText="1"/>
      <protection locked="0"/>
    </xf>
    <xf numFmtId="0" fontId="4" fillId="0" borderId="112" xfId="0" applyFont="1" applyBorder="1" applyAlignment="1" applyProtection="1">
      <alignment horizontal="center" wrapText="1"/>
      <protection locked="0"/>
    </xf>
    <xf numFmtId="166" fontId="4" fillId="0" borderId="110" xfId="0" applyNumberFormat="1" applyFont="1" applyBorder="1" applyAlignment="1" applyProtection="1">
      <alignment horizontal="center" wrapText="1"/>
      <protection locked="0"/>
    </xf>
    <xf numFmtId="0" fontId="4" fillId="0" borderId="91" xfId="6" applyNumberFormat="1" applyFont="1" applyFill="1" applyBorder="1" applyAlignment="1" applyProtection="1">
      <alignment horizontal="center" wrapText="1"/>
      <protection locked="0"/>
    </xf>
    <xf numFmtId="9" fontId="4" fillId="0" borderId="91" xfId="6" applyFont="1" applyFill="1" applyBorder="1" applyAlignment="1" applyProtection="1">
      <alignment horizontal="center" wrapText="1"/>
      <protection locked="0"/>
    </xf>
    <xf numFmtId="0" fontId="4" fillId="0" borderId="122" xfId="0" applyFont="1" applyBorder="1" applyAlignment="1" applyProtection="1">
      <alignment horizontal="center" wrapText="1"/>
      <protection locked="0"/>
    </xf>
    <xf numFmtId="166" fontId="4" fillId="0" borderId="91" xfId="0" applyNumberFormat="1" applyFont="1" applyBorder="1" applyAlignment="1" applyProtection="1">
      <alignment horizontal="center" wrapText="1"/>
      <protection locked="0"/>
    </xf>
    <xf numFmtId="167" fontId="4" fillId="0" borderId="91" xfId="0" applyNumberFormat="1" applyFont="1" applyBorder="1" applyAlignment="1" applyProtection="1">
      <alignment horizontal="center" wrapText="1"/>
      <protection locked="0"/>
    </xf>
    <xf numFmtId="9" fontId="4" fillId="0" borderId="111" xfId="6" applyFont="1" applyFill="1" applyBorder="1" applyAlignment="1" applyProtection="1">
      <alignment horizontal="center" wrapText="1"/>
      <protection locked="0"/>
    </xf>
    <xf numFmtId="0" fontId="4" fillId="0" borderId="114" xfId="0" applyFont="1" applyBorder="1" applyAlignment="1" applyProtection="1">
      <alignment horizontal="center" wrapText="1"/>
      <protection locked="0"/>
    </xf>
    <xf numFmtId="166" fontId="4" fillId="0" borderId="111" xfId="0" applyNumberFormat="1" applyFont="1" applyBorder="1" applyAlignment="1" applyProtection="1">
      <alignment horizontal="center" wrapText="1"/>
      <protection locked="0"/>
    </xf>
    <xf numFmtId="166" fontId="4" fillId="3" borderId="26" xfId="0" applyNumberFormat="1" applyFont="1" applyFill="1" applyBorder="1" applyAlignment="1">
      <alignment vertical="center" wrapText="1"/>
    </xf>
    <xf numFmtId="0" fontId="0" fillId="3" borderId="85" xfId="0" applyFill="1" applyBorder="1" applyAlignment="1">
      <alignment horizontal="center" vertical="center"/>
    </xf>
    <xf numFmtId="0" fontId="9" fillId="3" borderId="6" xfId="0" applyFont="1" applyFill="1" applyBorder="1" applyAlignment="1">
      <alignment horizontal="center" vertical="center"/>
    </xf>
    <xf numFmtId="0" fontId="4" fillId="0" borderId="7" xfId="0" applyFont="1" applyBorder="1" applyAlignment="1" applyProtection="1">
      <alignment horizontal="center" vertical="center" wrapText="1"/>
      <protection locked="0"/>
    </xf>
    <xf numFmtId="166" fontId="4" fillId="0" borderId="13" xfId="0" applyNumberFormat="1" applyFont="1" applyBorder="1" applyAlignment="1" applyProtection="1">
      <alignment horizontal="center" vertical="center" wrapText="1"/>
      <protection locked="0"/>
    </xf>
    <xf numFmtId="9" fontId="4" fillId="0" borderId="7" xfId="6" applyFont="1" applyFill="1" applyBorder="1" applyAlignment="1" applyProtection="1">
      <alignment horizontal="center" vertical="center" wrapText="1"/>
      <protection locked="0"/>
    </xf>
    <xf numFmtId="166" fontId="4" fillId="0" borderId="6" xfId="0" applyNumberFormat="1" applyFont="1" applyBorder="1" applyAlignment="1" applyProtection="1">
      <alignment horizontal="center" vertical="center" wrapText="1"/>
      <protection locked="0"/>
    </xf>
    <xf numFmtId="9" fontId="4" fillId="0" borderId="6" xfId="6" applyFont="1" applyBorder="1" applyAlignment="1" applyProtection="1">
      <alignment horizontal="center" vertical="center"/>
      <protection locked="0"/>
    </xf>
    <xf numFmtId="166" fontId="4" fillId="0" borderId="29" xfId="0" applyNumberFormat="1" applyFont="1" applyBorder="1" applyAlignment="1" applyProtection="1">
      <alignment horizontal="center" vertical="center" wrapText="1"/>
      <protection locked="0"/>
    </xf>
    <xf numFmtId="9" fontId="4" fillId="0" borderId="29" xfId="6" applyFont="1" applyBorder="1" applyAlignment="1" applyProtection="1">
      <alignment horizontal="center" vertical="center"/>
      <protection locked="0"/>
    </xf>
    <xf numFmtId="0" fontId="4" fillId="3" borderId="0" xfId="0" applyFont="1" applyFill="1" applyAlignment="1" applyProtection="1">
      <alignment horizontal="center" vertical="center"/>
      <protection hidden="1"/>
    </xf>
    <xf numFmtId="9" fontId="4" fillId="4" borderId="6" xfId="6" applyFont="1" applyFill="1" applyBorder="1" applyAlignment="1" applyProtection="1">
      <alignment horizontal="center"/>
      <protection locked="0"/>
    </xf>
    <xf numFmtId="9" fontId="4" fillId="4" borderId="4" xfId="6" applyFont="1" applyFill="1" applyBorder="1" applyAlignment="1" applyProtection="1">
      <alignment horizontal="center"/>
      <protection locked="0"/>
    </xf>
    <xf numFmtId="9" fontId="4" fillId="0" borderId="4" xfId="6" applyFont="1" applyBorder="1" applyAlignment="1" applyProtection="1">
      <alignment horizontal="center"/>
      <protection locked="0"/>
    </xf>
    <xf numFmtId="9" fontId="4" fillId="0" borderId="8" xfId="6" applyFont="1" applyBorder="1" applyAlignment="1" applyProtection="1">
      <alignment horizontal="center"/>
      <protection locked="0"/>
    </xf>
    <xf numFmtId="9" fontId="4" fillId="0" borderId="10" xfId="6" applyFont="1" applyBorder="1" applyAlignment="1" applyProtection="1">
      <alignment horizontal="center"/>
      <protection locked="0"/>
    </xf>
    <xf numFmtId="9" fontId="9" fillId="4" borderId="60" xfId="6" applyFont="1" applyFill="1" applyBorder="1" applyAlignment="1" applyProtection="1">
      <alignment horizontal="center"/>
      <protection locked="0"/>
    </xf>
    <xf numFmtId="9" fontId="9" fillId="4" borderId="61" xfId="6" applyFont="1" applyFill="1" applyBorder="1" applyAlignment="1" applyProtection="1">
      <alignment horizontal="center"/>
      <protection locked="0"/>
    </xf>
    <xf numFmtId="9" fontId="4" fillId="0" borderId="6" xfId="0" applyNumberFormat="1" applyFont="1" applyBorder="1" applyAlignment="1" applyProtection="1">
      <alignment horizontal="center"/>
      <protection locked="0"/>
    </xf>
    <xf numFmtId="9" fontId="4" fillId="0" borderId="4" xfId="0" applyNumberFormat="1" applyFont="1" applyBorder="1" applyAlignment="1" applyProtection="1">
      <alignment horizontal="center"/>
      <protection locked="0"/>
    </xf>
    <xf numFmtId="9" fontId="9" fillId="4" borderId="60" xfId="0" applyNumberFormat="1" applyFont="1" applyFill="1" applyBorder="1" applyAlignment="1" applyProtection="1">
      <alignment horizontal="center"/>
      <protection locked="0"/>
    </xf>
    <xf numFmtId="0" fontId="6" fillId="4" borderId="39" xfId="0" applyFont="1" applyFill="1" applyBorder="1" applyAlignment="1" applyProtection="1">
      <alignment vertical="center"/>
      <protection locked="0"/>
    </xf>
    <xf numFmtId="0" fontId="6" fillId="0" borderId="24" xfId="0" applyFont="1" applyBorder="1" applyAlignment="1" applyProtection="1">
      <alignment horizontal="center"/>
      <protection locked="0"/>
    </xf>
    <xf numFmtId="0" fontId="6" fillId="0" borderId="4" xfId="0" applyFont="1" applyBorder="1" applyProtection="1">
      <protection locked="0"/>
    </xf>
    <xf numFmtId="0" fontId="6" fillId="0" borderId="37" xfId="0" applyFont="1" applyBorder="1" applyAlignment="1" applyProtection="1">
      <alignment horizontal="center"/>
      <protection locked="0"/>
    </xf>
    <xf numFmtId="0" fontId="6" fillId="0" borderId="4" xfId="0" applyFont="1" applyBorder="1" applyAlignment="1" applyProtection="1">
      <alignment horizontal="center"/>
      <protection locked="0"/>
    </xf>
    <xf numFmtId="0" fontId="6" fillId="4" borderId="29" xfId="0" applyFont="1" applyFill="1" applyBorder="1" applyAlignment="1" applyProtection="1">
      <alignment horizontal="center" vertical="center" wrapText="1"/>
      <protection locked="0"/>
    </xf>
    <xf numFmtId="164" fontId="6" fillId="4" borderId="6" xfId="1" applyNumberFormat="1" applyFont="1" applyFill="1" applyBorder="1" applyAlignment="1" applyProtection="1">
      <alignment horizontal="center" vertical="center" wrapText="1"/>
      <protection locked="0"/>
    </xf>
    <xf numFmtId="9" fontId="6" fillId="4" borderId="24" xfId="0" applyNumberFormat="1" applyFont="1" applyFill="1" applyBorder="1" applyAlignment="1" applyProtection="1">
      <alignment horizontal="center" vertical="center" wrapText="1"/>
      <protection locked="0"/>
    </xf>
    <xf numFmtId="0" fontId="6" fillId="3" borderId="6" xfId="0" applyFont="1" applyFill="1" applyBorder="1" applyAlignment="1" applyProtection="1">
      <alignment horizontal="center"/>
      <protection hidden="1"/>
    </xf>
    <xf numFmtId="0" fontId="40" fillId="0" borderId="17" xfId="2" applyFont="1" applyBorder="1" applyAlignment="1"/>
    <xf numFmtId="0" fontId="6" fillId="3" borderId="129" xfId="3" applyFill="1" applyBorder="1" applyAlignment="1">
      <alignment horizontal="center" vertical="center"/>
    </xf>
    <xf numFmtId="0" fontId="6" fillId="3" borderId="106" xfId="3" applyFill="1" applyBorder="1" applyAlignment="1">
      <alignment horizontal="center" vertical="center"/>
    </xf>
    <xf numFmtId="0" fontId="6" fillId="0" borderId="39" xfId="0" applyFont="1" applyBorder="1" applyAlignment="1" applyProtection="1">
      <alignment vertical="center"/>
      <protection locked="0"/>
    </xf>
    <xf numFmtId="0" fontId="4" fillId="0" borderId="24" xfId="0" applyFont="1" applyBorder="1" applyAlignment="1" applyProtection="1">
      <alignment horizontal="center" vertical="center"/>
      <protection locked="0"/>
    </xf>
    <xf numFmtId="9" fontId="6" fillId="0" borderId="6" xfId="6" applyFont="1" applyFill="1" applyBorder="1" applyAlignment="1" applyProtection="1">
      <alignment horizontal="center" vertical="center" wrapText="1"/>
      <protection locked="0"/>
    </xf>
    <xf numFmtId="42" fontId="4" fillId="0" borderId="4" xfId="0" applyNumberFormat="1" applyFont="1" applyBorder="1" applyAlignment="1" applyProtection="1">
      <alignment horizontal="center"/>
      <protection locked="0"/>
    </xf>
    <xf numFmtId="42" fontId="4" fillId="0" borderId="6" xfId="0" applyNumberFormat="1" applyFont="1" applyBorder="1" applyAlignment="1" applyProtection="1">
      <alignment horizontal="center"/>
      <protection locked="0"/>
    </xf>
    <xf numFmtId="42" fontId="4" fillId="0" borderId="44" xfId="0" applyNumberFormat="1" applyFont="1" applyBorder="1" applyAlignment="1" applyProtection="1">
      <alignment horizontal="center"/>
      <protection locked="0"/>
    </xf>
    <xf numFmtId="9" fontId="4" fillId="0" borderId="40" xfId="0" applyNumberFormat="1" applyFont="1" applyBorder="1" applyAlignment="1" applyProtection="1">
      <alignment horizontal="center"/>
      <protection locked="0"/>
    </xf>
    <xf numFmtId="164" fontId="6" fillId="0" borderId="6" xfId="1" applyNumberFormat="1" applyFont="1" applyBorder="1" applyAlignment="1" applyProtection="1">
      <alignment horizontal="center" vertical="center"/>
      <protection locked="0"/>
    </xf>
    <xf numFmtId="164" fontId="6" fillId="0" borderId="24" xfId="1" applyNumberFormat="1" applyFont="1" applyBorder="1" applyAlignment="1" applyProtection="1">
      <alignment horizontal="center" vertical="center"/>
      <protection locked="0"/>
    </xf>
    <xf numFmtId="9" fontId="6" fillId="0" borderId="6" xfId="6" applyFont="1" applyBorder="1" applyAlignment="1" applyProtection="1">
      <alignment horizontal="center" vertical="center"/>
      <protection locked="0"/>
    </xf>
    <xf numFmtId="9" fontId="6" fillId="0" borderId="24" xfId="6" applyFont="1" applyBorder="1" applyAlignment="1" applyProtection="1">
      <alignment horizontal="center" vertical="center"/>
      <protection locked="0"/>
    </xf>
    <xf numFmtId="164" fontId="6" fillId="0" borderId="7" xfId="1" applyNumberFormat="1" applyFont="1" applyBorder="1" applyAlignment="1" applyProtection="1">
      <alignment horizontal="center" vertical="center"/>
      <protection locked="0"/>
    </xf>
    <xf numFmtId="9" fontId="6" fillId="0" borderId="4" xfId="6" applyFont="1" applyBorder="1" applyAlignment="1" applyProtection="1">
      <alignment horizontal="center" vertical="center"/>
      <protection locked="0"/>
    </xf>
    <xf numFmtId="49" fontId="6" fillId="0" borderId="24" xfId="3" applyNumberFormat="1" applyBorder="1" applyAlignment="1" applyProtection="1">
      <alignment vertical="center"/>
      <protection locked="0"/>
    </xf>
    <xf numFmtId="49" fontId="6" fillId="4" borderId="39" xfId="3" applyNumberFormat="1" applyFill="1" applyBorder="1" applyAlignment="1" applyProtection="1">
      <alignment vertical="center"/>
      <protection locked="0"/>
    </xf>
    <xf numFmtId="0" fontId="6" fillId="4" borderId="7" xfId="7" applyFill="1" applyBorder="1" applyAlignment="1" applyProtection="1">
      <alignment horizontal="center" vertical="center" wrapText="1"/>
      <protection locked="0"/>
    </xf>
    <xf numFmtId="0" fontId="4" fillId="0" borderId="1" xfId="6" applyNumberFormat="1" applyFont="1" applyBorder="1" applyAlignment="1" applyProtection="1">
      <alignment horizontal="left"/>
      <protection locked="0"/>
    </xf>
    <xf numFmtId="0" fontId="4" fillId="0" borderId="2" xfId="6" applyNumberFormat="1" applyFont="1" applyBorder="1" applyAlignment="1" applyProtection="1">
      <alignment horizontal="left"/>
      <protection locked="0"/>
    </xf>
    <xf numFmtId="0" fontId="4" fillId="0" borderId="40" xfId="6" applyNumberFormat="1" applyFont="1" applyBorder="1" applyAlignment="1" applyProtection="1">
      <alignment horizontal="left"/>
      <protection locked="0"/>
    </xf>
    <xf numFmtId="0" fontId="4" fillId="0" borderId="24" xfId="0" applyFont="1" applyBorder="1" applyAlignment="1" applyProtection="1">
      <alignment horizontal="left"/>
      <protection locked="0"/>
    </xf>
    <xf numFmtId="164" fontId="6" fillId="0" borderId="6" xfId="0" applyNumberFormat="1" applyFont="1" applyBorder="1" applyAlignment="1" applyProtection="1">
      <alignment horizontal="center"/>
      <protection locked="0"/>
    </xf>
    <xf numFmtId="164" fontId="6" fillId="0" borderId="24" xfId="0" applyNumberFormat="1" applyFont="1" applyBorder="1" applyAlignment="1" applyProtection="1">
      <alignment horizontal="center"/>
      <protection locked="0"/>
    </xf>
    <xf numFmtId="9" fontId="6" fillId="0" borderId="6" xfId="6" applyFont="1" applyFill="1" applyBorder="1" applyAlignment="1" applyProtection="1">
      <alignment horizontal="center"/>
      <protection locked="0"/>
    </xf>
    <xf numFmtId="9" fontId="6" fillId="0" borderId="24" xfId="6" applyFont="1" applyFill="1" applyBorder="1" applyAlignment="1" applyProtection="1">
      <alignment horizontal="center"/>
      <protection locked="0"/>
    </xf>
    <xf numFmtId="9" fontId="6" fillId="0" borderId="6" xfId="6" applyFont="1" applyBorder="1" applyAlignment="1" applyProtection="1">
      <alignment horizontal="center"/>
      <protection locked="0"/>
    </xf>
    <xf numFmtId="9" fontId="6" fillId="0" borderId="24" xfId="6" applyFont="1" applyBorder="1" applyAlignment="1" applyProtection="1">
      <alignment horizontal="center"/>
      <protection locked="0"/>
    </xf>
    <xf numFmtId="164" fontId="6" fillId="0" borderId="29" xfId="0" applyNumberFormat="1" applyFont="1" applyBorder="1" applyAlignment="1" applyProtection="1">
      <alignment horizontal="center"/>
      <protection locked="0"/>
    </xf>
    <xf numFmtId="164" fontId="6" fillId="0" borderId="38" xfId="0" applyNumberFormat="1" applyFont="1" applyBorder="1" applyAlignment="1" applyProtection="1">
      <alignment horizontal="center"/>
      <protection locked="0"/>
    </xf>
    <xf numFmtId="9" fontId="4" fillId="0" borderId="3" xfId="6" applyFont="1" applyBorder="1" applyAlignment="1" applyProtection="1">
      <alignment horizontal="center"/>
      <protection locked="0"/>
    </xf>
    <xf numFmtId="0" fontId="4" fillId="3" borderId="131" xfId="0" applyFont="1" applyFill="1" applyBorder="1" applyAlignment="1">
      <alignment horizontal="center"/>
    </xf>
    <xf numFmtId="9" fontId="4" fillId="0" borderId="35" xfId="6" applyFont="1" applyBorder="1" applyAlignment="1" applyProtection="1">
      <alignment horizontal="center"/>
      <protection locked="0"/>
    </xf>
    <xf numFmtId="9" fontId="4" fillId="0" borderId="29" xfId="6" applyFont="1" applyBorder="1" applyAlignment="1" applyProtection="1">
      <alignment horizontal="center"/>
      <protection locked="0"/>
    </xf>
    <xf numFmtId="0" fontId="4" fillId="3" borderId="132" xfId="0" applyFont="1" applyFill="1" applyBorder="1" applyAlignment="1">
      <alignment horizontal="center"/>
    </xf>
    <xf numFmtId="0" fontId="4" fillId="3" borderId="133" xfId="0" applyFont="1" applyFill="1" applyBorder="1"/>
    <xf numFmtId="0" fontId="4" fillId="3" borderId="132" xfId="0" applyFont="1" applyFill="1" applyBorder="1" applyAlignment="1">
      <alignment horizontal="center" wrapText="1"/>
    </xf>
    <xf numFmtId="0" fontId="4" fillId="3" borderId="134" xfId="0" applyFont="1" applyFill="1" applyBorder="1" applyAlignment="1">
      <alignment horizontal="center"/>
    </xf>
    <xf numFmtId="0" fontId="9" fillId="3" borderId="3" xfId="0" applyFont="1" applyFill="1" applyBorder="1" applyAlignment="1">
      <alignment horizontal="center" vertical="center"/>
    </xf>
    <xf numFmtId="0" fontId="0" fillId="3" borderId="26" xfId="0" applyFill="1" applyBorder="1"/>
    <xf numFmtId="9" fontId="6" fillId="0" borderId="24" xfId="5" applyNumberFormat="1" applyFont="1" applyBorder="1" applyAlignment="1" applyProtection="1">
      <alignment horizontal="center" vertical="center" wrapText="1"/>
      <protection locked="0"/>
    </xf>
    <xf numFmtId="9" fontId="6" fillId="0" borderId="38" xfId="5" applyNumberFormat="1" applyFont="1" applyBorder="1" applyAlignment="1" applyProtection="1">
      <alignment horizontal="center" vertical="center" wrapText="1"/>
      <protection locked="0"/>
    </xf>
    <xf numFmtId="0" fontId="22" fillId="0" borderId="0" xfId="0" applyFont="1" applyAlignment="1">
      <alignment vertical="center"/>
    </xf>
    <xf numFmtId="0" fontId="49" fillId="0" borderId="0" xfId="0" applyFont="1"/>
    <xf numFmtId="9" fontId="6" fillId="0" borderId="0" xfId="0" applyNumberFormat="1" applyFont="1"/>
    <xf numFmtId="0" fontId="6" fillId="3" borderId="36" xfId="0" applyFont="1" applyFill="1" applyBorder="1" applyAlignment="1">
      <alignment horizontal="center" vertical="center"/>
    </xf>
    <xf numFmtId="9" fontId="4" fillId="4" borderId="61" xfId="0" applyNumberFormat="1" applyFont="1" applyFill="1" applyBorder="1" applyAlignment="1" applyProtection="1">
      <alignment horizontal="center"/>
      <protection locked="0"/>
    </xf>
    <xf numFmtId="9" fontId="9" fillId="3" borderId="60" xfId="0" applyNumberFormat="1" applyFont="1" applyFill="1" applyBorder="1" applyAlignment="1" applyProtection="1">
      <alignment horizontal="center"/>
      <protection hidden="1"/>
    </xf>
    <xf numFmtId="9" fontId="9" fillId="3" borderId="60" xfId="6" applyFont="1" applyFill="1" applyBorder="1" applyAlignment="1" applyProtection="1">
      <alignment horizontal="center"/>
      <protection hidden="1"/>
    </xf>
    <xf numFmtId="0" fontId="8" fillId="0" borderId="0" xfId="0" applyFont="1" applyProtection="1">
      <protection hidden="1"/>
    </xf>
    <xf numFmtId="10" fontId="8" fillId="0" borderId="0" xfId="0" applyNumberFormat="1" applyFont="1" applyProtection="1">
      <protection hidden="1"/>
    </xf>
    <xf numFmtId="10" fontId="8" fillId="0" borderId="0" xfId="0" applyNumberFormat="1" applyFont="1"/>
    <xf numFmtId="9" fontId="8" fillId="0" borderId="0" xfId="0" applyNumberFormat="1" applyFont="1" applyProtection="1">
      <protection hidden="1"/>
    </xf>
    <xf numFmtId="0" fontId="4" fillId="3" borderId="0" xfId="0" applyFont="1" applyFill="1" applyAlignment="1">
      <alignment horizontal="left" vertical="center" wrapText="1"/>
    </xf>
    <xf numFmtId="0" fontId="4" fillId="3" borderId="26" xfId="0" applyFont="1" applyFill="1" applyBorder="1" applyAlignment="1">
      <alignment horizontal="left" vertical="center" wrapText="1"/>
    </xf>
    <xf numFmtId="0" fontId="4" fillId="3" borderId="19" xfId="0" applyFont="1" applyFill="1" applyBorder="1" applyAlignment="1">
      <alignment horizontal="left" vertical="center" wrapText="1"/>
    </xf>
    <xf numFmtId="0" fontId="48" fillId="3" borderId="0" xfId="0" applyFont="1" applyFill="1" applyAlignment="1">
      <alignment horizontal="center" vertical="center" wrapText="1"/>
    </xf>
    <xf numFmtId="0" fontId="48" fillId="3" borderId="0" xfId="0" applyFont="1" applyFill="1"/>
    <xf numFmtId="0" fontId="7" fillId="3" borderId="19" xfId="0" applyFont="1" applyFill="1" applyBorder="1"/>
    <xf numFmtId="0" fontId="6" fillId="3" borderId="78" xfId="0" applyFont="1" applyFill="1" applyBorder="1" applyAlignment="1">
      <alignment horizontal="center" vertical="center"/>
    </xf>
    <xf numFmtId="0" fontId="6" fillId="3" borderId="57" xfId="0" applyFont="1" applyFill="1" applyBorder="1" applyAlignment="1">
      <alignment horizontal="center" vertical="center"/>
    </xf>
    <xf numFmtId="0" fontId="4" fillId="0" borderId="17" xfId="0" applyFont="1" applyBorder="1" applyAlignment="1">
      <alignment horizontal="center" wrapText="1"/>
    </xf>
    <xf numFmtId="0" fontId="6" fillId="3" borderId="7" xfId="0" applyFont="1" applyFill="1" applyBorder="1" applyAlignment="1">
      <alignment horizontal="center" vertical="center"/>
    </xf>
    <xf numFmtId="0" fontId="12" fillId="3" borderId="26" xfId="2" applyFont="1" applyFill="1" applyBorder="1" applyAlignment="1">
      <alignment horizontal="right"/>
    </xf>
    <xf numFmtId="0" fontId="6" fillId="4" borderId="3" xfId="0" applyFont="1" applyFill="1" applyBorder="1" applyProtection="1">
      <protection locked="0"/>
    </xf>
    <xf numFmtId="9" fontId="6" fillId="4" borderId="6" xfId="0" applyNumberFormat="1" applyFont="1" applyFill="1" applyBorder="1" applyAlignment="1" applyProtection="1">
      <alignment horizontal="center" vertical="center"/>
      <protection locked="0"/>
    </xf>
    <xf numFmtId="0" fontId="6" fillId="3" borderId="29" xfId="0" applyFont="1" applyFill="1" applyBorder="1" applyAlignment="1">
      <alignment horizontal="center" vertical="center"/>
    </xf>
    <xf numFmtId="0" fontId="6" fillId="3" borderId="26" xfId="2" applyFont="1" applyFill="1" applyBorder="1" applyAlignment="1" applyProtection="1">
      <alignment vertical="center"/>
    </xf>
    <xf numFmtId="0" fontId="4" fillId="3" borderId="140" xfId="0" applyFont="1" applyFill="1" applyBorder="1" applyAlignment="1">
      <alignment horizontal="center" vertical="center"/>
    </xf>
    <xf numFmtId="0" fontId="4" fillId="3" borderId="141" xfId="0" applyFont="1" applyFill="1" applyBorder="1" applyAlignment="1">
      <alignment horizontal="center" vertical="center"/>
    </xf>
    <xf numFmtId="0" fontId="4" fillId="3" borderId="142" xfId="0" applyFont="1" applyFill="1" applyBorder="1" applyAlignment="1">
      <alignment horizontal="center" vertical="center"/>
    </xf>
    <xf numFmtId="0" fontId="4" fillId="3" borderId="143" xfId="0" applyFont="1" applyFill="1" applyBorder="1" applyAlignment="1">
      <alignment horizontal="center" vertical="center"/>
    </xf>
    <xf numFmtId="0" fontId="6" fillId="3" borderId="2" xfId="3" applyFill="1" applyBorder="1" applyAlignment="1">
      <alignment vertical="center"/>
    </xf>
    <xf numFmtId="0" fontId="6" fillId="3" borderId="40" xfId="3" applyFill="1" applyBorder="1" applyAlignment="1">
      <alignment vertical="center"/>
    </xf>
    <xf numFmtId="0" fontId="6" fillId="4" borderId="3" xfId="0" applyFont="1" applyFill="1" applyBorder="1" applyAlignment="1" applyProtection="1">
      <alignment horizontal="center" vertical="center" wrapText="1"/>
      <protection locked="0"/>
    </xf>
    <xf numFmtId="0" fontId="12" fillId="3" borderId="46" xfId="2" applyFont="1" applyFill="1" applyBorder="1" applyAlignment="1" applyProtection="1">
      <alignment horizontal="center" vertical="top" wrapText="1"/>
    </xf>
    <xf numFmtId="0" fontId="6" fillId="3" borderId="10" xfId="0" applyFont="1" applyFill="1" applyBorder="1" applyAlignment="1">
      <alignment horizontal="center" vertical="center"/>
    </xf>
    <xf numFmtId="9" fontId="6" fillId="4" borderId="4" xfId="6" applyFont="1" applyFill="1" applyBorder="1" applyAlignment="1" applyProtection="1">
      <alignment horizontal="center" vertical="center" wrapText="1"/>
      <protection locked="0"/>
    </xf>
    <xf numFmtId="0" fontId="6" fillId="4" borderId="10" xfId="0" applyFont="1" applyFill="1" applyBorder="1" applyProtection="1">
      <protection locked="0"/>
    </xf>
    <xf numFmtId="0" fontId="6" fillId="4" borderId="4" xfId="0" applyFont="1" applyFill="1" applyBorder="1" applyAlignment="1" applyProtection="1">
      <alignment horizontal="center" vertical="center"/>
      <protection locked="0"/>
    </xf>
    <xf numFmtId="0" fontId="6" fillId="3" borderId="0" xfId="2" applyFont="1" applyFill="1" applyBorder="1" applyAlignment="1" applyProtection="1">
      <alignment horizontal="center" wrapText="1"/>
    </xf>
    <xf numFmtId="0" fontId="6" fillId="3" borderId="11" xfId="2" applyFont="1" applyFill="1" applyBorder="1" applyAlignment="1" applyProtection="1">
      <alignment horizontal="center" wrapText="1"/>
    </xf>
    <xf numFmtId="0" fontId="4" fillId="3" borderId="1" xfId="0" applyFont="1" applyFill="1" applyBorder="1"/>
    <xf numFmtId="0" fontId="4" fillId="3" borderId="2" xfId="0" applyFont="1" applyFill="1" applyBorder="1"/>
    <xf numFmtId="0" fontId="4" fillId="3" borderId="3" xfId="0" applyFont="1" applyFill="1" applyBorder="1"/>
    <xf numFmtId="0" fontId="4" fillId="3" borderId="14" xfId="0" applyFont="1" applyFill="1" applyBorder="1" applyAlignment="1">
      <alignment vertical="center"/>
    </xf>
    <xf numFmtId="0" fontId="4" fillId="3" borderId="15" xfId="0" applyFont="1" applyFill="1" applyBorder="1" applyAlignment="1">
      <alignment vertical="center"/>
    </xf>
    <xf numFmtId="0" fontId="6" fillId="3" borderId="6" xfId="0" applyFont="1" applyFill="1" applyBorder="1" applyAlignment="1">
      <alignment vertical="center" wrapText="1"/>
    </xf>
    <xf numFmtId="0" fontId="4" fillId="3" borderId="7" xfId="0" applyFont="1" applyFill="1" applyBorder="1" applyAlignment="1">
      <alignment horizontal="center" vertical="center"/>
    </xf>
    <xf numFmtId="0" fontId="4" fillId="3" borderId="25" xfId="0" applyFont="1" applyFill="1" applyBorder="1" applyAlignment="1">
      <alignment horizontal="center" vertical="center"/>
    </xf>
    <xf numFmtId="9" fontId="4" fillId="0" borderId="7" xfId="0" applyNumberFormat="1" applyFont="1" applyBorder="1" applyAlignment="1" applyProtection="1">
      <alignment horizontal="center" vertical="center"/>
      <protection locked="0"/>
    </xf>
    <xf numFmtId="166" fontId="4" fillId="0" borderId="7" xfId="0" applyNumberFormat="1"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165" fontId="4" fillId="0" borderId="7" xfId="0" applyNumberFormat="1" applyFont="1" applyBorder="1" applyAlignment="1" applyProtection="1">
      <alignment horizontal="center" vertical="center"/>
      <protection locked="0"/>
    </xf>
    <xf numFmtId="165" fontId="4" fillId="0" borderId="57" xfId="0" applyNumberFormat="1" applyFont="1" applyBorder="1" applyAlignment="1" applyProtection="1">
      <alignment horizontal="center" vertical="center"/>
      <protection locked="0"/>
    </xf>
    <xf numFmtId="0" fontId="6" fillId="3" borderId="29" xfId="0" applyFont="1" applyFill="1" applyBorder="1" applyAlignment="1">
      <alignment vertical="center" wrapText="1"/>
    </xf>
    <xf numFmtId="9" fontId="4" fillId="0" borderId="29" xfId="0" applyNumberFormat="1" applyFont="1" applyBorder="1" applyAlignment="1" applyProtection="1">
      <alignment horizontal="center" vertical="center"/>
      <protection locked="0"/>
    </xf>
    <xf numFmtId="166" fontId="4" fillId="0" borderId="29" xfId="0" applyNumberFormat="1" applyFont="1" applyBorder="1" applyAlignment="1" applyProtection="1">
      <alignment horizontal="center" vertical="center"/>
      <protection locked="0"/>
    </xf>
    <xf numFmtId="165" fontId="4" fillId="0" borderId="29" xfId="0" applyNumberFormat="1" applyFont="1" applyBorder="1" applyAlignment="1" applyProtection="1">
      <alignment horizontal="center" vertical="center"/>
      <protection locked="0"/>
    </xf>
    <xf numFmtId="165" fontId="4" fillId="0" borderId="38" xfId="0" applyNumberFormat="1" applyFont="1" applyBorder="1" applyAlignment="1" applyProtection="1">
      <alignment horizontal="center" vertical="center"/>
      <protection locked="0"/>
    </xf>
    <xf numFmtId="0" fontId="6" fillId="4" borderId="15" xfId="0" applyFont="1" applyFill="1" applyBorder="1" applyAlignment="1" applyProtection="1">
      <alignment horizontal="center" vertical="center" wrapText="1"/>
      <protection locked="0"/>
    </xf>
    <xf numFmtId="0" fontId="6" fillId="0" borderId="90" xfId="0" applyFont="1" applyBorder="1" applyAlignment="1" applyProtection="1">
      <alignment horizontal="center" vertical="center" wrapText="1"/>
      <protection locked="0"/>
    </xf>
    <xf numFmtId="0" fontId="6" fillId="4" borderId="24" xfId="0" applyFont="1" applyFill="1" applyBorder="1" applyAlignment="1" applyProtection="1">
      <alignment horizontal="center" vertical="center" wrapText="1"/>
      <protection locked="0"/>
    </xf>
    <xf numFmtId="0" fontId="6" fillId="4" borderId="38" xfId="0" applyFont="1" applyFill="1" applyBorder="1" applyAlignment="1" applyProtection="1">
      <alignment horizontal="center" vertical="center" wrapText="1"/>
      <protection locked="0"/>
    </xf>
    <xf numFmtId="9" fontId="6" fillId="0" borderId="6" xfId="0" applyNumberFormat="1" applyFont="1" applyBorder="1" applyAlignment="1" applyProtection="1">
      <alignment horizontal="center"/>
      <protection locked="0"/>
    </xf>
    <xf numFmtId="164" fontId="6" fillId="4" borderId="4" xfId="1" applyNumberFormat="1" applyFont="1" applyFill="1" applyBorder="1" applyAlignment="1" applyProtection="1">
      <alignment horizontal="center" vertical="center" wrapText="1"/>
      <protection locked="0"/>
    </xf>
    <xf numFmtId="0" fontId="6" fillId="4" borderId="4" xfId="0" applyFont="1" applyFill="1" applyBorder="1" applyAlignment="1" applyProtection="1">
      <alignment horizontal="center" vertical="center" wrapText="1"/>
      <protection locked="0"/>
    </xf>
    <xf numFmtId="49" fontId="6" fillId="3" borderId="4" xfId="3" applyNumberFormat="1" applyFill="1" applyBorder="1" applyAlignment="1">
      <alignment horizontal="center" vertical="center"/>
    </xf>
    <xf numFmtId="0" fontId="4" fillId="3" borderId="32" xfId="0" applyFont="1" applyFill="1" applyBorder="1" applyAlignment="1">
      <alignment horizontal="center" vertical="center"/>
    </xf>
    <xf numFmtId="0" fontId="4" fillId="0" borderId="38" xfId="0" applyFont="1" applyBorder="1" applyAlignment="1" applyProtection="1">
      <alignment horizontal="left"/>
      <protection locked="0"/>
    </xf>
    <xf numFmtId="0" fontId="4" fillId="0" borderId="0" xfId="0" applyFont="1" applyAlignment="1" applyProtection="1">
      <alignment horizontal="center"/>
      <protection locked="0"/>
    </xf>
    <xf numFmtId="0" fontId="4" fillId="3" borderId="29" xfId="0" applyFont="1" applyFill="1" applyBorder="1"/>
    <xf numFmtId="0" fontId="6" fillId="3" borderId="27" xfId="0" applyFont="1" applyFill="1" applyBorder="1" applyAlignment="1">
      <alignment horizontal="center" vertical="center"/>
    </xf>
    <xf numFmtId="0" fontId="25" fillId="0" borderId="0" xfId="0" applyFont="1"/>
    <xf numFmtId="0" fontId="6" fillId="0" borderId="1" xfId="0" applyFont="1" applyBorder="1" applyAlignment="1" applyProtection="1">
      <alignment horizontal="center" vertical="center" wrapText="1"/>
      <protection locked="0"/>
    </xf>
    <xf numFmtId="0" fontId="6" fillId="3" borderId="40" xfId="0" applyFont="1" applyFill="1" applyBorder="1" applyAlignment="1">
      <alignment horizontal="center" vertical="center" wrapText="1"/>
    </xf>
    <xf numFmtId="0" fontId="6" fillId="0" borderId="29" xfId="0" applyFont="1" applyBorder="1" applyAlignment="1" applyProtection="1">
      <alignment horizontal="center"/>
      <protection locked="0"/>
    </xf>
    <xf numFmtId="0" fontId="6" fillId="0" borderId="7" xfId="0" applyFont="1" applyBorder="1" applyAlignment="1" applyProtection="1">
      <alignment horizontal="center"/>
      <protection locked="0"/>
    </xf>
    <xf numFmtId="0" fontId="6" fillId="3" borderId="29" xfId="0" applyFont="1" applyFill="1" applyBorder="1" applyAlignment="1">
      <alignment horizontal="center" vertical="center" wrapText="1"/>
    </xf>
    <xf numFmtId="49" fontId="6" fillId="3" borderId="6" xfId="0" applyNumberFormat="1" applyFont="1" applyFill="1" applyBorder="1" applyAlignment="1">
      <alignment horizontal="center"/>
    </xf>
    <xf numFmtId="49" fontId="6" fillId="3" borderId="24" xfId="0" applyNumberFormat="1" applyFont="1" applyFill="1" applyBorder="1" applyAlignment="1">
      <alignment horizontal="center"/>
    </xf>
    <xf numFmtId="0" fontId="6" fillId="3" borderId="12" xfId="0" applyFont="1" applyFill="1" applyBorder="1" applyAlignment="1">
      <alignment horizontal="center" vertical="center" wrapText="1"/>
    </xf>
    <xf numFmtId="0" fontId="6" fillId="0" borderId="1" xfId="0" applyFont="1" applyBorder="1" applyProtection="1">
      <protection locked="0"/>
    </xf>
    <xf numFmtId="0" fontId="6" fillId="0" borderId="33" xfId="0" applyFont="1" applyBorder="1" applyProtection="1">
      <protection locked="0"/>
    </xf>
    <xf numFmtId="0" fontId="6" fillId="3" borderId="15" xfId="0" applyFont="1" applyFill="1" applyBorder="1" applyAlignment="1">
      <alignment horizontal="center" vertical="center"/>
    </xf>
    <xf numFmtId="0" fontId="6" fillId="3" borderId="26" xfId="0" applyFont="1" applyFill="1" applyBorder="1" applyAlignment="1">
      <alignment horizontal="center" vertical="center" wrapText="1"/>
    </xf>
    <xf numFmtId="0" fontId="6" fillId="3" borderId="33" xfId="0" applyFont="1" applyFill="1" applyBorder="1" applyAlignment="1">
      <alignment horizontal="center" vertical="center" wrapText="1"/>
    </xf>
    <xf numFmtId="0" fontId="6" fillId="3" borderId="90" xfId="0" applyFont="1" applyFill="1" applyBorder="1" applyAlignment="1">
      <alignment horizontal="center" vertical="center"/>
    </xf>
    <xf numFmtId="0" fontId="6" fillId="0" borderId="90" xfId="0" applyFont="1" applyBorder="1" applyProtection="1">
      <protection locked="0"/>
    </xf>
    <xf numFmtId="167" fontId="4" fillId="0" borderId="130" xfId="6" applyNumberFormat="1" applyFont="1" applyFill="1" applyBorder="1" applyAlignment="1" applyProtection="1">
      <alignment horizontal="center" wrapText="1"/>
      <protection locked="0"/>
    </xf>
    <xf numFmtId="167" fontId="4" fillId="0" borderId="11" xfId="6" applyNumberFormat="1" applyFont="1" applyFill="1" applyBorder="1" applyAlignment="1" applyProtection="1">
      <alignment horizontal="center" wrapText="1"/>
      <protection locked="0"/>
    </xf>
    <xf numFmtId="167" fontId="4" fillId="0" borderId="139" xfId="6" applyNumberFormat="1" applyFont="1" applyFill="1" applyBorder="1" applyAlignment="1" applyProtection="1">
      <alignment horizontal="center" wrapText="1"/>
      <protection locked="0"/>
    </xf>
    <xf numFmtId="167" fontId="4" fillId="0" borderId="145" xfId="6" applyNumberFormat="1" applyFont="1" applyFill="1" applyBorder="1" applyAlignment="1" applyProtection="1">
      <alignment horizontal="center" wrapText="1"/>
      <protection locked="0"/>
    </xf>
    <xf numFmtId="167" fontId="4" fillId="0" borderId="130" xfId="0" applyNumberFormat="1" applyFont="1" applyBorder="1" applyAlignment="1" applyProtection="1">
      <alignment horizontal="center" wrapText="1"/>
      <protection locked="0"/>
    </xf>
    <xf numFmtId="167" fontId="4" fillId="0" borderId="138" xfId="0" applyNumberFormat="1" applyFont="1" applyBorder="1" applyAlignment="1" applyProtection="1">
      <alignment horizontal="center" wrapText="1"/>
      <protection locked="0"/>
    </xf>
    <xf numFmtId="167" fontId="4" fillId="0" borderId="139" xfId="0" applyNumberFormat="1" applyFont="1" applyBorder="1" applyAlignment="1" applyProtection="1">
      <alignment horizontal="center" wrapText="1"/>
      <protection locked="0"/>
    </xf>
    <xf numFmtId="0" fontId="6" fillId="0" borderId="50" xfId="0" applyFont="1" applyBorder="1" applyAlignment="1" applyProtection="1">
      <alignment horizontal="center" vertical="center" wrapText="1"/>
      <protection locked="0"/>
    </xf>
    <xf numFmtId="0" fontId="6" fillId="3" borderId="26" xfId="0" applyFont="1" applyFill="1" applyBorder="1" applyAlignment="1">
      <alignment horizontal="center" vertical="center"/>
    </xf>
    <xf numFmtId="0" fontId="6" fillId="4" borderId="24" xfId="3" applyFill="1" applyBorder="1" applyAlignment="1" applyProtection="1">
      <alignment horizontal="center" vertical="center" wrapText="1"/>
      <protection locked="0"/>
    </xf>
    <xf numFmtId="0" fontId="6" fillId="4" borderId="39" xfId="3" applyFill="1" applyBorder="1" applyAlignment="1" applyProtection="1">
      <alignment horizontal="center" vertical="center" wrapText="1"/>
      <protection locked="0"/>
    </xf>
    <xf numFmtId="0" fontId="6" fillId="0" borderId="24" xfId="0" applyFont="1" applyBorder="1" applyAlignment="1" applyProtection="1">
      <alignment horizontal="left" vertical="center" wrapText="1"/>
      <protection locked="0"/>
    </xf>
    <xf numFmtId="0" fontId="4" fillId="0" borderId="0" xfId="0" applyFont="1" applyAlignment="1">
      <alignment horizontal="left" wrapText="1"/>
    </xf>
    <xf numFmtId="0" fontId="4" fillId="3" borderId="146" xfId="0" applyFont="1" applyFill="1" applyBorder="1" applyAlignment="1">
      <alignment horizontal="center" vertical="center"/>
    </xf>
    <xf numFmtId="0" fontId="6" fillId="0" borderId="124" xfId="0" applyFont="1" applyBorder="1" applyAlignment="1" applyProtection="1">
      <alignment horizontal="center" vertical="center" wrapText="1"/>
      <protection locked="0"/>
    </xf>
    <xf numFmtId="0" fontId="6" fillId="0" borderId="101" xfId="0" applyFont="1" applyBorder="1" applyAlignment="1" applyProtection="1">
      <alignment horizontal="left" vertical="center" wrapText="1"/>
      <protection locked="0"/>
    </xf>
    <xf numFmtId="9" fontId="6" fillId="0" borderId="101" xfId="0" applyNumberFormat="1" applyFont="1" applyBorder="1" applyAlignment="1" applyProtection="1">
      <alignment horizontal="center" vertical="center"/>
      <protection locked="0"/>
    </xf>
    <xf numFmtId="166" fontId="6" fillId="0" borderId="101" xfId="0" applyNumberFormat="1" applyFont="1" applyBorder="1" applyAlignment="1" applyProtection="1">
      <alignment horizontal="center" vertical="center"/>
      <protection locked="0"/>
    </xf>
    <xf numFmtId="0" fontId="6" fillId="0" borderId="101" xfId="0" applyFont="1" applyBorder="1" applyAlignment="1" applyProtection="1">
      <alignment horizontal="center" vertical="center"/>
      <protection locked="0"/>
    </xf>
    <xf numFmtId="0" fontId="6" fillId="0" borderId="101" xfId="0" applyFont="1" applyBorder="1" applyAlignment="1" applyProtection="1">
      <alignment horizontal="center" vertical="center" wrapText="1"/>
      <protection locked="0"/>
    </xf>
    <xf numFmtId="165" fontId="6" fillId="0" borderId="101" xfId="0" applyNumberFormat="1" applyFont="1" applyBorder="1" applyAlignment="1" applyProtection="1">
      <alignment horizontal="center" vertical="center" wrapText="1"/>
      <protection locked="0"/>
    </xf>
    <xf numFmtId="165" fontId="6" fillId="0" borderId="147" xfId="0" applyNumberFormat="1" applyFont="1" applyBorder="1" applyAlignment="1" applyProtection="1">
      <alignment horizontal="center" vertical="center" wrapText="1"/>
      <protection locked="0"/>
    </xf>
    <xf numFmtId="0" fontId="6" fillId="3" borderId="38" xfId="0" applyFont="1" applyFill="1" applyBorder="1" applyAlignment="1">
      <alignment horizontal="center" vertical="center" wrapText="1"/>
    </xf>
    <xf numFmtId="0" fontId="6" fillId="3" borderId="50" xfId="0" applyFont="1" applyFill="1" applyBorder="1" applyAlignment="1">
      <alignment horizontal="center" vertical="center" wrapText="1"/>
    </xf>
    <xf numFmtId="0" fontId="5" fillId="3" borderId="26" xfId="0" applyFont="1" applyFill="1" applyBorder="1" applyAlignment="1">
      <alignment horizontal="center" vertical="center"/>
    </xf>
    <xf numFmtId="0" fontId="4" fillId="3" borderId="6" xfId="5" applyFont="1" applyFill="1" applyBorder="1" applyAlignment="1">
      <alignment horizontal="center" vertical="center" wrapText="1"/>
    </xf>
    <xf numFmtId="9" fontId="9" fillId="3" borderId="24" xfId="6" applyFont="1" applyFill="1" applyBorder="1" applyAlignment="1">
      <alignment horizontal="center" vertical="center" wrapText="1"/>
    </xf>
    <xf numFmtId="9" fontId="4" fillId="4" borderId="6" xfId="6" applyFont="1" applyFill="1" applyBorder="1" applyAlignment="1" applyProtection="1">
      <alignment horizontal="center" vertical="center" wrapText="1"/>
      <protection locked="0"/>
    </xf>
    <xf numFmtId="9" fontId="4" fillId="4" borderId="49" xfId="6" applyFont="1" applyFill="1" applyBorder="1" applyAlignment="1" applyProtection="1">
      <alignment horizontal="center" vertical="center" wrapText="1"/>
      <protection locked="0"/>
    </xf>
    <xf numFmtId="9" fontId="4" fillId="0" borderId="50" xfId="6" applyFont="1" applyBorder="1" applyAlignment="1" applyProtection="1">
      <alignment horizontal="center" vertical="center" wrapText="1"/>
      <protection locked="0"/>
    </xf>
    <xf numFmtId="9" fontId="4" fillId="0" borderId="29" xfId="6" applyFont="1" applyBorder="1" applyAlignment="1" applyProtection="1">
      <alignment horizontal="center" vertical="center" wrapText="1"/>
      <protection locked="0"/>
    </xf>
    <xf numFmtId="9" fontId="4" fillId="4" borderId="29" xfId="6" applyFont="1" applyFill="1" applyBorder="1" applyAlignment="1" applyProtection="1">
      <alignment horizontal="center" vertical="center" wrapText="1"/>
      <protection locked="0"/>
    </xf>
    <xf numFmtId="9" fontId="9" fillId="3" borderId="38" xfId="6" applyFont="1" applyFill="1" applyBorder="1" applyAlignment="1">
      <alignment horizontal="center" vertical="center" wrapText="1"/>
    </xf>
    <xf numFmtId="0" fontId="4" fillId="3" borderId="0" xfId="0" applyFont="1" applyFill="1" applyAlignment="1">
      <alignment vertical="center" wrapText="1"/>
    </xf>
    <xf numFmtId="9" fontId="4" fillId="4" borderId="50" xfId="6" applyFont="1" applyFill="1" applyBorder="1" applyAlignment="1" applyProtection="1">
      <alignment horizontal="center" vertical="center" wrapText="1"/>
      <protection locked="0"/>
    </xf>
    <xf numFmtId="9" fontId="4" fillId="4" borderId="78" xfId="6" applyFont="1" applyFill="1" applyBorder="1" applyAlignment="1" applyProtection="1">
      <alignment horizontal="center" vertical="center" wrapText="1"/>
      <protection locked="0"/>
    </xf>
    <xf numFmtId="9" fontId="4" fillId="4" borderId="7" xfId="6" applyFont="1" applyFill="1" applyBorder="1" applyAlignment="1" applyProtection="1">
      <alignment horizontal="center" vertical="center" wrapText="1"/>
      <protection locked="0"/>
    </xf>
    <xf numFmtId="9" fontId="9" fillId="3" borderId="57" xfId="6" applyFont="1" applyFill="1" applyBorder="1" applyAlignment="1">
      <alignment horizontal="center" vertical="center" wrapText="1"/>
    </xf>
    <xf numFmtId="0" fontId="4" fillId="3" borderId="50" xfId="0" applyFont="1" applyFill="1" applyBorder="1" applyAlignment="1">
      <alignment horizontal="center" vertical="center" textRotation="90" wrapText="1"/>
    </xf>
    <xf numFmtId="0" fontId="4" fillId="3" borderId="29" xfId="0" applyFont="1" applyFill="1" applyBorder="1" applyAlignment="1">
      <alignment horizontal="center" vertical="center" textRotation="90" wrapText="1"/>
    </xf>
    <xf numFmtId="0" fontId="4" fillId="3" borderId="33" xfId="0" applyFont="1" applyFill="1" applyBorder="1" applyAlignment="1">
      <alignment horizontal="center" vertical="center" textRotation="90" wrapText="1"/>
    </xf>
    <xf numFmtId="0" fontId="4" fillId="3" borderId="90" xfId="0" applyFont="1" applyFill="1" applyBorder="1" applyAlignment="1">
      <alignment horizontal="center" vertical="center" textRotation="90" wrapText="1"/>
    </xf>
    <xf numFmtId="0" fontId="4" fillId="3" borderId="30" xfId="0" applyFont="1" applyFill="1" applyBorder="1" applyAlignment="1">
      <alignment horizontal="center" vertical="center" textRotation="90" wrapText="1"/>
    </xf>
    <xf numFmtId="0" fontId="5" fillId="3" borderId="0" xfId="0" applyFont="1" applyFill="1" applyAlignment="1">
      <alignment horizontal="center" vertical="center"/>
    </xf>
    <xf numFmtId="0" fontId="4" fillId="3" borderId="0" xfId="0" applyFont="1" applyFill="1" applyAlignment="1">
      <alignment horizontal="center" vertical="center" textRotation="90" wrapText="1"/>
    </xf>
    <xf numFmtId="9" fontId="9" fillId="3" borderId="0" xfId="6" applyFont="1" applyFill="1" applyBorder="1" applyAlignment="1">
      <alignment horizontal="center" vertical="center" wrapText="1"/>
    </xf>
    <xf numFmtId="9" fontId="9" fillId="3" borderId="30" xfId="6" applyFont="1" applyFill="1" applyBorder="1" applyAlignment="1">
      <alignment horizontal="center" vertical="center" wrapText="1"/>
    </xf>
    <xf numFmtId="9" fontId="4" fillId="3" borderId="0" xfId="6" applyFont="1" applyFill="1" applyBorder="1" applyAlignment="1" applyProtection="1">
      <alignment horizontal="center" vertical="center"/>
      <protection locked="0"/>
    </xf>
    <xf numFmtId="9" fontId="4" fillId="3" borderId="0" xfId="6" applyFont="1" applyFill="1" applyBorder="1" applyAlignment="1" applyProtection="1">
      <alignment horizontal="center" vertical="center" wrapText="1"/>
      <protection locked="0"/>
    </xf>
    <xf numFmtId="9" fontId="13" fillId="3" borderId="49" xfId="6" applyFont="1" applyFill="1" applyBorder="1" applyAlignment="1" applyProtection="1">
      <alignment horizontal="center" vertical="center"/>
    </xf>
    <xf numFmtId="9" fontId="4" fillId="0" borderId="78" xfId="6" applyFont="1" applyFill="1" applyBorder="1" applyAlignment="1" applyProtection="1">
      <alignment horizontal="center" vertical="center"/>
      <protection locked="0"/>
    </xf>
    <xf numFmtId="9" fontId="4" fillId="0" borderId="13" xfId="6" applyFont="1" applyFill="1" applyBorder="1" applyAlignment="1" applyProtection="1">
      <alignment horizontal="center" vertical="center"/>
      <protection locked="0"/>
    </xf>
    <xf numFmtId="9" fontId="4" fillId="0" borderId="7" xfId="6" applyFont="1" applyFill="1" applyBorder="1" applyAlignment="1" applyProtection="1">
      <alignment horizontal="center" vertical="center"/>
      <protection locked="0"/>
    </xf>
    <xf numFmtId="9" fontId="4" fillId="0" borderId="57" xfId="6" applyFont="1" applyFill="1" applyBorder="1" applyAlignment="1" applyProtection="1">
      <alignment horizontal="center" vertical="center"/>
      <protection locked="0"/>
    </xf>
    <xf numFmtId="9" fontId="6" fillId="0" borderId="78" xfId="6" applyFont="1" applyFill="1" applyBorder="1" applyAlignment="1" applyProtection="1">
      <alignment horizontal="center" wrapText="1"/>
      <protection locked="0"/>
    </xf>
    <xf numFmtId="9" fontId="6" fillId="0" borderId="57" xfId="6" applyFont="1" applyFill="1" applyBorder="1" applyAlignment="1" applyProtection="1">
      <alignment horizontal="center" wrapText="1"/>
      <protection locked="0"/>
    </xf>
    <xf numFmtId="9" fontId="13" fillId="3" borderId="78" xfId="6" applyFont="1" applyFill="1" applyBorder="1" applyAlignment="1" applyProtection="1">
      <alignment horizontal="center" vertical="center"/>
    </xf>
    <xf numFmtId="0" fontId="6" fillId="3" borderId="149" xfId="0" applyFont="1" applyFill="1" applyBorder="1" applyAlignment="1">
      <alignment horizontal="center" vertical="center" wrapText="1"/>
    </xf>
    <xf numFmtId="0" fontId="6" fillId="3" borderId="71" xfId="0" applyFont="1" applyFill="1" applyBorder="1" applyAlignment="1">
      <alignment horizontal="center" vertical="center" wrapText="1"/>
    </xf>
    <xf numFmtId="0" fontId="6" fillId="3" borderId="61" xfId="0" applyFont="1" applyFill="1" applyBorder="1" applyAlignment="1">
      <alignment horizontal="center" vertical="center" wrapText="1"/>
    </xf>
    <xf numFmtId="0" fontId="4" fillId="3" borderId="80" xfId="0" applyFont="1" applyFill="1" applyBorder="1" applyAlignment="1">
      <alignment horizontal="center" vertical="center"/>
    </xf>
    <xf numFmtId="0" fontId="4" fillId="3" borderId="58" xfId="0" applyFont="1" applyFill="1" applyBorder="1" applyAlignment="1">
      <alignment horizontal="center" vertical="center"/>
    </xf>
    <xf numFmtId="0" fontId="4" fillId="3" borderId="81" xfId="0" applyFont="1" applyFill="1" applyBorder="1" applyAlignment="1">
      <alignment horizontal="center" vertical="center"/>
    </xf>
    <xf numFmtId="0" fontId="0" fillId="3" borderId="31" xfId="0" applyFill="1" applyBorder="1"/>
    <xf numFmtId="0" fontId="6" fillId="3" borderId="150" xfId="0" applyFont="1" applyFill="1" applyBorder="1" applyAlignment="1">
      <alignment horizontal="center" vertical="center"/>
    </xf>
    <xf numFmtId="49" fontId="6" fillId="3" borderId="24" xfId="3" applyNumberFormat="1" applyFill="1" applyBorder="1" applyAlignment="1">
      <alignment horizontal="center" vertical="center" wrapText="1"/>
    </xf>
    <xf numFmtId="49" fontId="6" fillId="3" borderId="2" xfId="3" applyNumberFormat="1" applyFill="1" applyBorder="1" applyAlignment="1">
      <alignment horizontal="center" vertical="center" wrapText="1"/>
    </xf>
    <xf numFmtId="0" fontId="6" fillId="0" borderId="24" xfId="0" applyFont="1" applyBorder="1" applyAlignment="1" applyProtection="1">
      <alignment vertical="center"/>
      <protection locked="0"/>
    </xf>
    <xf numFmtId="0" fontId="6" fillId="4" borderId="144" xfId="0" applyFont="1" applyFill="1" applyBorder="1" applyAlignment="1" applyProtection="1">
      <alignment horizontal="center" vertical="center" wrapText="1"/>
      <protection locked="0"/>
    </xf>
    <xf numFmtId="0" fontId="6" fillId="3" borderId="0" xfId="0" applyFont="1" applyFill="1" applyAlignment="1">
      <alignment vertical="center" wrapText="1"/>
    </xf>
    <xf numFmtId="0" fontId="6" fillId="3" borderId="28" xfId="0" applyFont="1" applyFill="1" applyBorder="1" applyAlignment="1">
      <alignment horizontal="center" vertical="center"/>
    </xf>
    <xf numFmtId="0" fontId="4" fillId="3" borderId="4" xfId="0" applyFont="1" applyFill="1" applyBorder="1" applyAlignment="1">
      <alignment horizontal="center"/>
    </xf>
    <xf numFmtId="9" fontId="4" fillId="0" borderId="4" xfId="6" applyFont="1" applyBorder="1" applyAlignment="1" applyProtection="1">
      <alignment horizontal="center" vertical="center"/>
      <protection locked="0"/>
    </xf>
    <xf numFmtId="0" fontId="4" fillId="0" borderId="4" xfId="0" applyFont="1" applyBorder="1" applyAlignment="1" applyProtection="1">
      <alignment horizontal="center" vertical="center"/>
      <protection locked="0"/>
    </xf>
    <xf numFmtId="0" fontId="6" fillId="3" borderId="137" xfId="0" applyFont="1" applyFill="1" applyBorder="1" applyAlignment="1" applyProtection="1">
      <alignment horizontal="left" vertical="center" wrapText="1"/>
      <protection hidden="1"/>
    </xf>
    <xf numFmtId="0" fontId="6" fillId="3" borderId="137" xfId="0" applyFont="1" applyFill="1" applyBorder="1" applyAlignment="1">
      <alignment horizontal="center" vertical="center"/>
    </xf>
    <xf numFmtId="0" fontId="6" fillId="3" borderId="19" xfId="0" applyFont="1" applyFill="1" applyBorder="1" applyAlignment="1">
      <alignment vertical="center"/>
    </xf>
    <xf numFmtId="0" fontId="0" fillId="3" borderId="0" xfId="0" applyFill="1"/>
    <xf numFmtId="0" fontId="6" fillId="3" borderId="28" xfId="0" applyFont="1" applyFill="1" applyBorder="1" applyAlignment="1">
      <alignment vertical="center"/>
    </xf>
    <xf numFmtId="0" fontId="0" fillId="3" borderId="137" xfId="0" applyFill="1" applyBorder="1"/>
    <xf numFmtId="0" fontId="12" fillId="3" borderId="137" xfId="2" applyFont="1" applyFill="1" applyBorder="1" applyAlignment="1" applyProtection="1">
      <alignment horizontal="left" vertical="center"/>
    </xf>
    <xf numFmtId="0" fontId="12" fillId="3" borderId="31" xfId="2" applyFont="1" applyFill="1" applyBorder="1" applyAlignment="1">
      <alignment horizontal="right"/>
    </xf>
    <xf numFmtId="167" fontId="4" fillId="0" borderId="125" xfId="0" applyNumberFormat="1" applyFont="1" applyBorder="1" applyAlignment="1" applyProtection="1">
      <alignment horizontal="center" wrapText="1"/>
      <protection locked="0"/>
    </xf>
    <xf numFmtId="167" fontId="4" fillId="0" borderId="85" xfId="0" applyNumberFormat="1" applyFont="1" applyBorder="1" applyAlignment="1" applyProtection="1">
      <alignment horizontal="center" wrapText="1"/>
      <protection locked="0"/>
    </xf>
    <xf numFmtId="167" fontId="4" fillId="0" borderId="126" xfId="0" applyNumberFormat="1" applyFont="1" applyBorder="1" applyAlignment="1" applyProtection="1">
      <alignment horizontal="center" wrapText="1"/>
      <protection locked="0"/>
    </xf>
    <xf numFmtId="0" fontId="4" fillId="3" borderId="123" xfId="0" applyFont="1" applyFill="1" applyBorder="1" applyAlignment="1">
      <alignment horizontal="left" vertical="center"/>
    </xf>
    <xf numFmtId="0" fontId="4" fillId="0" borderId="116" xfId="6" applyNumberFormat="1" applyFont="1" applyFill="1" applyBorder="1" applyAlignment="1" applyProtection="1">
      <alignment horizontal="center" wrapText="1"/>
      <protection locked="0"/>
    </xf>
    <xf numFmtId="9" fontId="4" fillId="0" borderId="116" xfId="6" applyFont="1" applyFill="1" applyBorder="1" applyAlignment="1" applyProtection="1">
      <alignment horizontal="center" wrapText="1"/>
      <protection locked="0"/>
    </xf>
    <xf numFmtId="0" fontId="4" fillId="0" borderId="123" xfId="0" applyFont="1" applyBorder="1" applyAlignment="1" applyProtection="1">
      <alignment horizontal="center" wrapText="1"/>
      <protection locked="0"/>
    </xf>
    <xf numFmtId="0" fontId="4" fillId="0" borderId="116" xfId="0" applyFont="1" applyBorder="1" applyAlignment="1" applyProtection="1">
      <alignment horizontal="center" wrapText="1"/>
      <protection locked="0"/>
    </xf>
    <xf numFmtId="9" fontId="4" fillId="0" borderId="116" xfId="0" applyNumberFormat="1" applyFont="1" applyBorder="1" applyAlignment="1" applyProtection="1">
      <alignment horizontal="center" wrapText="1"/>
      <protection locked="0"/>
    </xf>
    <xf numFmtId="166" fontId="4" fillId="0" borderId="116" xfId="0" applyNumberFormat="1" applyFont="1" applyBorder="1" applyAlignment="1" applyProtection="1">
      <alignment horizontal="center" wrapText="1"/>
      <protection locked="0"/>
    </xf>
    <xf numFmtId="167" fontId="4" fillId="0" borderId="153" xfId="0" applyNumberFormat="1" applyFont="1" applyBorder="1" applyAlignment="1" applyProtection="1">
      <alignment horizontal="center" wrapText="1"/>
      <protection locked="0"/>
    </xf>
    <xf numFmtId="167" fontId="4" fillId="0" borderId="116" xfId="0" applyNumberFormat="1" applyFont="1" applyBorder="1" applyAlignment="1" applyProtection="1">
      <alignment horizontal="center" wrapText="1"/>
      <protection locked="0"/>
    </xf>
    <xf numFmtId="167" fontId="4" fillId="0" borderId="127" xfId="0" applyNumberFormat="1" applyFont="1" applyBorder="1" applyAlignment="1" applyProtection="1">
      <alignment horizontal="center" wrapText="1"/>
      <protection locked="0"/>
    </xf>
    <xf numFmtId="0" fontId="4" fillId="0" borderId="7" xfId="0" applyFont="1" applyBorder="1" applyAlignment="1" applyProtection="1">
      <alignment horizontal="center"/>
      <protection locked="0"/>
    </xf>
    <xf numFmtId="0" fontId="4" fillId="0" borderId="57" xfId="0" applyFont="1" applyBorder="1" applyAlignment="1" applyProtection="1">
      <alignment horizontal="left"/>
      <protection locked="0"/>
    </xf>
    <xf numFmtId="0" fontId="6" fillId="3" borderId="29" xfId="8" quotePrefix="1" applyFont="1" applyFill="1" applyBorder="1" applyAlignment="1">
      <alignment horizontal="center" vertical="center" wrapText="1"/>
    </xf>
    <xf numFmtId="0" fontId="6" fillId="3" borderId="29" xfId="8" applyFont="1" applyFill="1" applyBorder="1" applyAlignment="1">
      <alignment horizontal="center" vertical="center" wrapText="1"/>
    </xf>
    <xf numFmtId="0" fontId="31" fillId="0" borderId="0" xfId="0" applyFont="1" applyAlignment="1">
      <alignment vertical="top" wrapText="1"/>
    </xf>
    <xf numFmtId="9" fontId="4" fillId="4" borderId="48" xfId="6" applyFont="1" applyFill="1" applyBorder="1" applyAlignment="1" applyProtection="1">
      <alignment horizontal="center" vertical="center" wrapText="1"/>
      <protection locked="0"/>
    </xf>
    <xf numFmtId="0" fontId="6" fillId="3" borderId="74" xfId="0" applyFont="1" applyFill="1" applyBorder="1" applyAlignment="1">
      <alignment horizontal="center" vertical="center" wrapText="1"/>
    </xf>
    <xf numFmtId="0" fontId="6" fillId="3" borderId="60" xfId="0" applyFont="1" applyFill="1" applyBorder="1" applyAlignment="1">
      <alignment horizontal="center" vertical="center" wrapText="1"/>
    </xf>
    <xf numFmtId="9" fontId="4" fillId="0" borderId="50" xfId="6" applyFont="1" applyFill="1" applyBorder="1" applyAlignment="1" applyProtection="1">
      <alignment horizontal="center" vertical="center"/>
      <protection locked="0"/>
    </xf>
    <xf numFmtId="9" fontId="4" fillId="0" borderId="33" xfId="6" applyFont="1" applyFill="1" applyBorder="1" applyAlignment="1" applyProtection="1">
      <alignment horizontal="center" vertical="center"/>
      <protection locked="0"/>
    </xf>
    <xf numFmtId="9" fontId="4" fillId="0" borderId="29" xfId="6" applyFont="1" applyFill="1" applyBorder="1" applyAlignment="1" applyProtection="1">
      <alignment horizontal="center" vertical="center"/>
      <protection locked="0"/>
    </xf>
    <xf numFmtId="9" fontId="4" fillId="0" borderId="38" xfId="6" applyFont="1" applyFill="1" applyBorder="1" applyAlignment="1" applyProtection="1">
      <alignment horizontal="center" vertical="center"/>
      <protection locked="0"/>
    </xf>
    <xf numFmtId="9" fontId="4" fillId="3" borderId="137" xfId="6" applyFont="1" applyFill="1" applyBorder="1" applyAlignment="1" applyProtection="1">
      <alignment horizontal="center" vertical="center"/>
      <protection locked="0"/>
    </xf>
    <xf numFmtId="9" fontId="6" fillId="0" borderId="50" xfId="6" applyFont="1" applyFill="1" applyBorder="1" applyAlignment="1" applyProtection="1">
      <alignment horizontal="center" wrapText="1"/>
      <protection locked="0"/>
    </xf>
    <xf numFmtId="9" fontId="6" fillId="0" borderId="38" xfId="6" applyFont="1" applyFill="1" applyBorder="1" applyAlignment="1" applyProtection="1">
      <alignment horizontal="center" wrapText="1"/>
      <protection locked="0"/>
    </xf>
    <xf numFmtId="9" fontId="13" fillId="3" borderId="50" xfId="6" applyFont="1" applyFill="1" applyBorder="1" applyAlignment="1" applyProtection="1">
      <alignment horizontal="center" vertical="center"/>
    </xf>
    <xf numFmtId="9" fontId="6" fillId="3" borderId="38" xfId="6" applyFont="1" applyFill="1" applyBorder="1" applyAlignment="1" applyProtection="1">
      <alignment horizontal="center" vertical="center"/>
    </xf>
    <xf numFmtId="0" fontId="5" fillId="3" borderId="21" xfId="0" applyFont="1" applyFill="1" applyBorder="1" applyAlignment="1">
      <alignment horizontal="left" vertical="center"/>
    </xf>
    <xf numFmtId="0" fontId="0" fillId="3" borderId="76" xfId="0" applyFill="1" applyBorder="1" applyAlignment="1">
      <alignment horizontal="left"/>
    </xf>
    <xf numFmtId="0" fontId="6" fillId="3" borderId="137" xfId="0" applyFont="1" applyFill="1" applyBorder="1" applyAlignment="1">
      <alignment horizontal="center" vertical="center" wrapText="1"/>
    </xf>
    <xf numFmtId="0" fontId="6" fillId="3" borderId="137" xfId="0" applyFont="1" applyFill="1" applyBorder="1" applyAlignment="1">
      <alignment vertical="center" wrapText="1"/>
    </xf>
    <xf numFmtId="0" fontId="5" fillId="3" borderId="154" xfId="0" applyFont="1" applyFill="1" applyBorder="1" applyAlignment="1">
      <alignment horizontal="center" vertical="center"/>
    </xf>
    <xf numFmtId="0" fontId="6" fillId="3" borderId="39" xfId="0" applyFont="1" applyFill="1" applyBorder="1" applyAlignment="1">
      <alignment horizontal="center" vertical="center" wrapText="1"/>
    </xf>
    <xf numFmtId="0" fontId="6" fillId="3" borderId="33" xfId="0" applyFont="1" applyFill="1" applyBorder="1" applyAlignment="1">
      <alignment horizontal="center" vertical="center"/>
    </xf>
    <xf numFmtId="9" fontId="6" fillId="3" borderId="137" xfId="6" applyFont="1" applyFill="1" applyBorder="1" applyAlignment="1" applyProtection="1">
      <alignment horizontal="center" wrapText="1"/>
      <protection locked="0"/>
    </xf>
    <xf numFmtId="9" fontId="13" fillId="3" borderId="137" xfId="6" applyFont="1" applyFill="1" applyBorder="1" applyAlignment="1" applyProtection="1">
      <alignment horizontal="center" vertical="center"/>
    </xf>
    <xf numFmtId="9" fontId="6" fillId="3" borderId="137" xfId="6" applyFont="1" applyFill="1" applyBorder="1" applyAlignment="1" applyProtection="1">
      <alignment horizontal="center" vertical="center"/>
    </xf>
    <xf numFmtId="49" fontId="6" fillId="4" borderId="1" xfId="3" applyNumberFormat="1" applyFill="1" applyBorder="1" applyAlignment="1" applyProtection="1">
      <alignment horizontal="center" vertical="center"/>
      <protection locked="0"/>
    </xf>
    <xf numFmtId="0" fontId="4" fillId="3" borderId="19" xfId="5" applyFont="1" applyFill="1" applyBorder="1" applyAlignment="1">
      <alignment horizontal="center" vertical="center" wrapText="1"/>
    </xf>
    <xf numFmtId="0" fontId="54" fillId="0" borderId="0" xfId="0" applyFont="1"/>
    <xf numFmtId="49" fontId="6" fillId="0" borderId="39" xfId="3" applyNumberFormat="1" applyBorder="1" applyAlignment="1" applyProtection="1">
      <alignment vertical="center"/>
      <protection locked="0"/>
    </xf>
    <xf numFmtId="164" fontId="6" fillId="4" borderId="24" xfId="3" applyNumberFormat="1" applyFill="1" applyBorder="1" applyAlignment="1" applyProtection="1">
      <alignment horizontal="center" vertical="center"/>
      <protection locked="0"/>
    </xf>
    <xf numFmtId="0" fontId="24" fillId="0" borderId="30" xfId="0" applyFont="1" applyBorder="1" applyAlignment="1">
      <alignment horizontal="center"/>
    </xf>
    <xf numFmtId="0" fontId="13" fillId="0" borderId="69" xfId="3" applyFont="1" applyBorder="1" applyAlignment="1">
      <alignment horizontal="center"/>
    </xf>
    <xf numFmtId="0" fontId="13" fillId="0" borderId="34" xfId="3" applyFont="1" applyBorder="1" applyAlignment="1">
      <alignment horizontal="center"/>
    </xf>
    <xf numFmtId="0" fontId="13" fillId="0" borderId="56" xfId="3" applyFont="1" applyBorder="1" applyAlignment="1">
      <alignment horizontal="center"/>
    </xf>
    <xf numFmtId="0" fontId="12" fillId="0" borderId="20" xfId="2" applyFont="1" applyBorder="1" applyAlignment="1" applyProtection="1">
      <alignment horizontal="right"/>
    </xf>
    <xf numFmtId="0" fontId="12" fillId="0" borderId="21" xfId="2" applyFont="1" applyBorder="1" applyAlignment="1" applyProtection="1">
      <alignment horizontal="right"/>
    </xf>
    <xf numFmtId="0" fontId="12" fillId="0" borderId="22" xfId="2" applyFont="1" applyBorder="1" applyAlignment="1" applyProtection="1">
      <alignment horizontal="right"/>
    </xf>
    <xf numFmtId="0" fontId="6" fillId="0" borderId="19" xfId="3" applyBorder="1" applyAlignment="1">
      <alignment horizontal="right"/>
    </xf>
    <xf numFmtId="0" fontId="6" fillId="0" borderId="0" xfId="3" applyAlignment="1">
      <alignment horizontal="right"/>
    </xf>
    <xf numFmtId="0" fontId="6" fillId="0" borderId="26" xfId="3" applyBorder="1" applyAlignment="1">
      <alignment horizontal="right"/>
    </xf>
    <xf numFmtId="0" fontId="4" fillId="0" borderId="42" xfId="3" applyFont="1" applyBorder="1" applyAlignment="1">
      <alignment horizontal="right"/>
    </xf>
    <xf numFmtId="0" fontId="6" fillId="0" borderId="14" xfId="3" applyBorder="1" applyAlignment="1">
      <alignment horizontal="right"/>
    </xf>
    <xf numFmtId="0" fontId="6" fillId="0" borderId="41" xfId="3" applyBorder="1" applyAlignment="1">
      <alignment horizontal="right"/>
    </xf>
    <xf numFmtId="0" fontId="5" fillId="9" borderId="43" xfId="3" applyFont="1" applyFill="1" applyBorder="1" applyAlignment="1">
      <alignment horizontal="center" vertical="center"/>
    </xf>
    <xf numFmtId="0" fontId="5" fillId="9" borderId="2" xfId="3" applyFont="1" applyFill="1" applyBorder="1" applyAlignment="1">
      <alignment horizontal="center" vertical="center"/>
    </xf>
    <xf numFmtId="0" fontId="5" fillId="9" borderId="40" xfId="3" applyFont="1" applyFill="1" applyBorder="1" applyAlignment="1">
      <alignment horizontal="center" vertical="center"/>
    </xf>
    <xf numFmtId="0" fontId="6" fillId="0" borderId="43" xfId="3" applyBorder="1" applyAlignment="1">
      <alignment horizontal="center" vertical="top"/>
    </xf>
    <xf numFmtId="0" fontId="6" fillId="0" borderId="2" xfId="3" applyBorder="1" applyAlignment="1">
      <alignment horizontal="center" vertical="top"/>
    </xf>
    <xf numFmtId="0" fontId="6" fillId="0" borderId="40" xfId="3" applyBorder="1" applyAlignment="1">
      <alignment horizontal="center" vertical="top"/>
    </xf>
    <xf numFmtId="0" fontId="5" fillId="9" borderId="79" xfId="3" applyFont="1" applyFill="1" applyBorder="1" applyAlignment="1">
      <alignment horizontal="center" vertical="center"/>
    </xf>
    <xf numFmtId="0" fontId="5" fillId="9" borderId="9" xfId="3" applyFont="1" applyFill="1" applyBorder="1" applyAlignment="1">
      <alignment horizontal="center" vertical="center"/>
    </xf>
    <xf numFmtId="0" fontId="5" fillId="9" borderId="44" xfId="3" applyFont="1" applyFill="1" applyBorder="1" applyAlignment="1">
      <alignment horizontal="center" vertical="center"/>
    </xf>
    <xf numFmtId="0" fontId="6" fillId="0" borderId="20" xfId="3" applyBorder="1" applyAlignment="1">
      <alignment horizontal="left" vertical="center" wrapText="1"/>
    </xf>
    <xf numFmtId="0" fontId="6" fillId="0" borderId="70" xfId="3" applyBorder="1" applyAlignment="1">
      <alignment horizontal="left" vertical="center" wrapText="1"/>
    </xf>
    <xf numFmtId="0" fontId="6" fillId="0" borderId="76" xfId="3" applyBorder="1" applyAlignment="1">
      <alignment horizontal="left" vertical="center" wrapText="1"/>
    </xf>
    <xf numFmtId="0" fontId="5" fillId="9" borderId="82" xfId="3" applyFont="1" applyFill="1" applyBorder="1" applyAlignment="1">
      <alignment horizontal="center" vertical="center"/>
    </xf>
    <xf numFmtId="0" fontId="5" fillId="9" borderId="83" xfId="3" applyFont="1" applyFill="1" applyBorder="1" applyAlignment="1">
      <alignment horizontal="center" vertical="center"/>
    </xf>
    <xf numFmtId="0" fontId="5" fillId="9" borderId="84" xfId="3" applyFont="1" applyFill="1" applyBorder="1" applyAlignment="1">
      <alignment horizontal="center" vertical="center"/>
    </xf>
    <xf numFmtId="0" fontId="6" fillId="0" borderId="66" xfId="3" applyBorder="1" applyAlignment="1">
      <alignment horizontal="left" vertical="center" wrapText="1"/>
    </xf>
    <xf numFmtId="0" fontId="6" fillId="0" borderId="67" xfId="3" applyBorder="1" applyAlignment="1">
      <alignment horizontal="left" vertical="center" wrapText="1"/>
    </xf>
    <xf numFmtId="0" fontId="6" fillId="0" borderId="68" xfId="3" applyBorder="1" applyAlignment="1">
      <alignment horizontal="left" vertical="center" wrapText="1"/>
    </xf>
    <xf numFmtId="0" fontId="5" fillId="9" borderId="63" xfId="3" applyFont="1" applyFill="1" applyBorder="1" applyAlignment="1">
      <alignment horizontal="center" vertical="center"/>
    </xf>
    <xf numFmtId="0" fontId="5" fillId="9" borderId="64" xfId="3" applyFont="1" applyFill="1" applyBorder="1" applyAlignment="1">
      <alignment horizontal="center" vertical="center"/>
    </xf>
    <xf numFmtId="0" fontId="5" fillId="9" borderId="65" xfId="3" applyFont="1" applyFill="1" applyBorder="1" applyAlignment="1">
      <alignment horizontal="center" vertical="center"/>
    </xf>
    <xf numFmtId="0" fontId="4" fillId="0" borderId="66" xfId="3" applyFont="1" applyBorder="1" applyAlignment="1">
      <alignment horizontal="left" vertical="center" wrapText="1"/>
    </xf>
    <xf numFmtId="0" fontId="4" fillId="0" borderId="67" xfId="3" applyFont="1" applyBorder="1" applyAlignment="1">
      <alignment horizontal="left" vertical="center" wrapText="1"/>
    </xf>
    <xf numFmtId="0" fontId="4" fillId="0" borderId="68" xfId="3" applyFont="1" applyBorder="1" applyAlignment="1">
      <alignment horizontal="left" vertical="center" wrapText="1"/>
    </xf>
    <xf numFmtId="0" fontId="15" fillId="0" borderId="28" xfId="3" applyFont="1" applyBorder="1" applyAlignment="1">
      <alignment horizontal="center" vertical="center" wrapText="1"/>
    </xf>
    <xf numFmtId="0" fontId="15" fillId="0" borderId="30" xfId="3" applyFont="1" applyBorder="1" applyAlignment="1">
      <alignment horizontal="center" vertical="center" wrapText="1"/>
    </xf>
    <xf numFmtId="0" fontId="15" fillId="0" borderId="31" xfId="3" applyFont="1" applyBorder="1" applyAlignment="1">
      <alignment horizontal="center" vertical="center" wrapText="1"/>
    </xf>
    <xf numFmtId="0" fontId="12" fillId="0" borderId="8" xfId="2" applyFont="1" applyFill="1" applyBorder="1" applyAlignment="1">
      <alignment horizontal="left"/>
    </xf>
    <xf numFmtId="0" fontId="12" fillId="0" borderId="9" xfId="2" applyFont="1" applyFill="1" applyBorder="1" applyAlignment="1">
      <alignment horizontal="left"/>
    </xf>
    <xf numFmtId="0" fontId="12" fillId="0" borderId="44" xfId="2" applyFont="1" applyFill="1" applyBorder="1" applyAlignment="1">
      <alignment horizontal="left"/>
    </xf>
    <xf numFmtId="0" fontId="24" fillId="0" borderId="0" xfId="0" applyFont="1" applyAlignment="1">
      <alignment horizontal="center"/>
    </xf>
    <xf numFmtId="0" fontId="12" fillId="0" borderId="16" xfId="2" applyFont="1" applyBorder="1" applyAlignment="1" applyProtection="1">
      <alignment horizontal="left" vertical="center"/>
    </xf>
    <xf numFmtId="0" fontId="12" fillId="0" borderId="17" xfId="2" applyFont="1" applyBorder="1" applyAlignment="1" applyProtection="1">
      <alignment horizontal="left" vertical="center"/>
    </xf>
    <xf numFmtId="0" fontId="12" fillId="0" borderId="17" xfId="2" applyFont="1" applyBorder="1" applyAlignment="1" applyProtection="1">
      <alignment horizontal="center" vertical="center"/>
    </xf>
    <xf numFmtId="0" fontId="12" fillId="0" borderId="17" xfId="2" applyFont="1" applyBorder="1" applyAlignment="1" applyProtection="1">
      <alignment horizontal="right" vertical="center"/>
    </xf>
    <xf numFmtId="0" fontId="12" fillId="0" borderId="18" xfId="2" applyFont="1" applyBorder="1" applyAlignment="1" applyProtection="1">
      <alignment horizontal="right" vertical="center"/>
    </xf>
    <xf numFmtId="0" fontId="5" fillId="2" borderId="16" xfId="2" applyFont="1" applyFill="1" applyBorder="1" applyAlignment="1" applyProtection="1">
      <alignment horizontal="center" vertical="center"/>
    </xf>
    <xf numFmtId="0" fontId="5" fillId="2" borderId="17" xfId="2" applyFont="1" applyFill="1" applyBorder="1" applyAlignment="1" applyProtection="1">
      <alignment horizontal="center" vertical="center"/>
    </xf>
    <xf numFmtId="0" fontId="5" fillId="2" borderId="18" xfId="2" applyFont="1" applyFill="1" applyBorder="1" applyAlignment="1" applyProtection="1">
      <alignment horizontal="center" vertical="center"/>
    </xf>
    <xf numFmtId="0" fontId="12" fillId="0" borderId="77" xfId="2" applyFont="1" applyFill="1" applyBorder="1" applyAlignment="1">
      <alignment horizontal="left"/>
    </xf>
    <xf numFmtId="0" fontId="12" fillId="0" borderId="21" xfId="2" applyFont="1" applyFill="1" applyBorder="1" applyAlignment="1">
      <alignment horizontal="left"/>
    </xf>
    <xf numFmtId="0" fontId="12" fillId="0" borderId="76" xfId="2" applyFont="1" applyFill="1" applyBorder="1" applyAlignment="1">
      <alignment horizontal="left"/>
    </xf>
    <xf numFmtId="0" fontId="13" fillId="0" borderId="16" xfId="5" applyFont="1" applyBorder="1" applyAlignment="1">
      <alignment horizontal="center" vertical="center"/>
    </xf>
    <xf numFmtId="0" fontId="13" fillId="0" borderId="17" xfId="5" applyFont="1" applyBorder="1" applyAlignment="1">
      <alignment horizontal="center" vertical="center"/>
    </xf>
    <xf numFmtId="0" fontId="13" fillId="0" borderId="18" xfId="5" applyFont="1" applyBorder="1" applyAlignment="1">
      <alignment horizontal="center" vertical="center"/>
    </xf>
    <xf numFmtId="0" fontId="4" fillId="0" borderId="60" xfId="0" applyFont="1" applyBorder="1" applyAlignment="1">
      <alignment horizontal="left" vertical="center" wrapText="1"/>
    </xf>
    <xf numFmtId="0" fontId="4" fillId="0" borderId="61" xfId="0" applyFont="1" applyBorder="1" applyAlignment="1">
      <alignment horizontal="left" vertical="center" wrapText="1"/>
    </xf>
    <xf numFmtId="0" fontId="5" fillId="2" borderId="71" xfId="2" applyFont="1" applyFill="1" applyBorder="1" applyAlignment="1" applyProtection="1">
      <alignment horizontal="center" vertical="center"/>
    </xf>
    <xf numFmtId="0" fontId="5" fillId="2" borderId="60" xfId="2" applyFont="1" applyFill="1" applyBorder="1" applyAlignment="1" applyProtection="1">
      <alignment horizontal="center" vertical="center"/>
    </xf>
    <xf numFmtId="0" fontId="5" fillId="2" borderId="61" xfId="2" applyFont="1" applyFill="1" applyBorder="1" applyAlignment="1" applyProtection="1">
      <alignment horizontal="center" vertical="center"/>
    </xf>
    <xf numFmtId="0" fontId="4" fillId="0" borderId="60" xfId="0" applyFont="1" applyBorder="1" applyAlignment="1">
      <alignment vertical="center" wrapText="1"/>
    </xf>
    <xf numFmtId="0" fontId="4" fillId="0" borderId="61" xfId="0" applyFont="1" applyBorder="1" applyAlignment="1">
      <alignment vertical="center" wrapText="1"/>
    </xf>
    <xf numFmtId="0" fontId="13" fillId="0" borderId="74" xfId="0" applyFont="1" applyBorder="1" applyAlignment="1">
      <alignment horizontal="left" vertical="center" wrapText="1"/>
    </xf>
    <xf numFmtId="0" fontId="13" fillId="0" borderId="17" xfId="0" applyFont="1" applyBorder="1" applyAlignment="1">
      <alignment horizontal="left" vertical="center" wrapText="1"/>
    </xf>
    <xf numFmtId="0" fontId="13" fillId="0" borderId="18" xfId="0" applyFont="1" applyBorder="1" applyAlignment="1">
      <alignment horizontal="left" vertical="center" wrapText="1"/>
    </xf>
    <xf numFmtId="0" fontId="6" fillId="0" borderId="74" xfId="0" applyFont="1" applyBorder="1" applyAlignment="1">
      <alignment horizontal="left" vertical="center" wrapText="1"/>
    </xf>
    <xf numFmtId="0" fontId="13" fillId="0" borderId="60" xfId="3" applyFont="1" applyBorder="1" applyAlignment="1">
      <alignment vertical="center" wrapText="1"/>
    </xf>
    <xf numFmtId="0" fontId="13" fillId="0" borderId="61" xfId="3" applyFont="1" applyBorder="1" applyAlignment="1">
      <alignment vertical="center" wrapText="1"/>
    </xf>
    <xf numFmtId="0" fontId="6" fillId="0" borderId="60" xfId="3" applyBorder="1" applyAlignment="1">
      <alignment horizontal="left" vertical="center" wrapText="1"/>
    </xf>
    <xf numFmtId="0" fontId="6" fillId="0" borderId="61" xfId="3" applyBorder="1" applyAlignment="1">
      <alignment horizontal="left" vertical="center" wrapText="1"/>
    </xf>
    <xf numFmtId="0" fontId="13" fillId="0" borderId="71" xfId="3" applyFont="1" applyBorder="1" applyAlignment="1">
      <alignment horizontal="center" vertical="center"/>
    </xf>
    <xf numFmtId="0" fontId="13" fillId="0" borderId="60" xfId="3" applyFont="1" applyBorder="1" applyAlignment="1">
      <alignment horizontal="center" vertical="center"/>
    </xf>
    <xf numFmtId="0" fontId="13" fillId="0" borderId="61" xfId="3" applyFont="1" applyBorder="1" applyAlignment="1">
      <alignment horizontal="center" vertical="center"/>
    </xf>
    <xf numFmtId="0" fontId="6" fillId="0" borderId="1" xfId="0" applyFont="1" applyBorder="1" applyAlignment="1" applyProtection="1">
      <alignment horizontal="center" vertical="center"/>
      <protection locked="0"/>
    </xf>
    <xf numFmtId="0" fontId="6" fillId="0" borderId="40" xfId="0" applyFont="1" applyBorder="1" applyAlignment="1" applyProtection="1">
      <alignment horizontal="center" vertical="center"/>
      <protection locked="0"/>
    </xf>
    <xf numFmtId="0" fontId="6" fillId="3" borderId="0" xfId="2" applyFont="1" applyFill="1" applyBorder="1" applyAlignment="1" applyProtection="1">
      <alignment horizontal="center" wrapText="1"/>
    </xf>
    <xf numFmtId="0" fontId="6" fillId="3" borderId="12" xfId="2" applyFont="1" applyFill="1" applyBorder="1" applyAlignment="1" applyProtection="1">
      <alignment horizontal="center" wrapText="1"/>
    </xf>
    <xf numFmtId="0" fontId="6" fillId="4" borderId="6" xfId="2" applyFont="1" applyFill="1" applyBorder="1" applyAlignment="1" applyProtection="1">
      <alignment horizontal="center"/>
      <protection locked="0"/>
    </xf>
    <xf numFmtId="0" fontId="12" fillId="3" borderId="46" xfId="2" applyFont="1" applyFill="1" applyBorder="1" applyAlignment="1" applyProtection="1">
      <alignment horizontal="center" vertical="top" wrapText="1"/>
    </xf>
    <xf numFmtId="0" fontId="12" fillId="3" borderId="30" xfId="2" applyFont="1" applyFill="1" applyBorder="1" applyAlignment="1" applyProtection="1">
      <alignment horizontal="center" vertical="top" wrapText="1"/>
    </xf>
    <xf numFmtId="0" fontId="12" fillId="3" borderId="45" xfId="2" applyFont="1" applyFill="1" applyBorder="1" applyAlignment="1" applyProtection="1">
      <alignment horizontal="center" vertical="top" wrapText="1"/>
    </xf>
    <xf numFmtId="0" fontId="6" fillId="4" borderId="29" xfId="2" applyFont="1" applyFill="1" applyBorder="1" applyAlignment="1" applyProtection="1">
      <alignment horizontal="center"/>
      <protection locked="0"/>
    </xf>
    <xf numFmtId="0" fontId="6" fillId="0" borderId="6" xfId="3" applyBorder="1" applyAlignment="1">
      <alignment horizontal="center" vertical="center"/>
    </xf>
    <xf numFmtId="0" fontId="6" fillId="3" borderId="8" xfId="2" applyFont="1" applyFill="1" applyBorder="1" applyAlignment="1" applyProtection="1">
      <alignment horizontal="center" vertical="center" wrapText="1"/>
    </xf>
    <xf numFmtId="0" fontId="6" fillId="3" borderId="11" xfId="2" applyFont="1" applyFill="1" applyBorder="1" applyAlignment="1" applyProtection="1">
      <alignment horizontal="center" vertical="center" wrapText="1"/>
    </xf>
    <xf numFmtId="0" fontId="6" fillId="4" borderId="6" xfId="2" applyFont="1" applyFill="1" applyBorder="1" applyAlignment="1" applyProtection="1">
      <alignment horizontal="center" vertical="center"/>
      <protection locked="0"/>
    </xf>
    <xf numFmtId="0" fontId="6" fillId="3" borderId="1" xfId="3" applyFill="1" applyBorder="1" applyAlignment="1">
      <alignment horizontal="left" vertical="center"/>
    </xf>
    <xf numFmtId="0" fontId="6" fillId="3" borderId="2" xfId="3" applyFill="1" applyBorder="1" applyAlignment="1">
      <alignment horizontal="left" vertical="center"/>
    </xf>
    <xf numFmtId="0" fontId="6" fillId="3" borderId="3" xfId="3" applyFill="1" applyBorder="1" applyAlignment="1">
      <alignment horizontal="left" vertical="center"/>
    </xf>
    <xf numFmtId="0" fontId="6" fillId="4" borderId="1" xfId="3" applyFill="1" applyBorder="1" applyAlignment="1" applyProtection="1">
      <alignment horizontal="center" vertical="center"/>
      <protection locked="0"/>
    </xf>
    <xf numFmtId="0" fontId="6" fillId="4" borderId="2" xfId="3" applyFill="1" applyBorder="1" applyAlignment="1" applyProtection="1">
      <alignment horizontal="center" vertical="center"/>
      <protection locked="0"/>
    </xf>
    <xf numFmtId="0" fontId="6" fillId="4" borderId="3" xfId="3" applyFill="1" applyBorder="1" applyAlignment="1" applyProtection="1">
      <alignment horizontal="center" vertical="center"/>
      <protection locked="0"/>
    </xf>
    <xf numFmtId="0" fontId="6" fillId="4" borderId="24" xfId="2" applyFont="1" applyFill="1" applyBorder="1" applyAlignment="1" applyProtection="1">
      <alignment horizontal="center" vertical="center"/>
      <protection locked="0"/>
    </xf>
    <xf numFmtId="0" fontId="6" fillId="3" borderId="40" xfId="3" applyFill="1" applyBorder="1" applyAlignment="1">
      <alignment horizontal="left" vertical="center"/>
    </xf>
    <xf numFmtId="0" fontId="6" fillId="3" borderId="51" xfId="0" applyFont="1" applyFill="1" applyBorder="1" applyAlignment="1">
      <alignment horizontal="center" vertical="center"/>
    </xf>
    <xf numFmtId="0" fontId="6" fillId="3" borderId="25" xfId="0" applyFont="1" applyFill="1" applyBorder="1" applyAlignment="1">
      <alignment horizontal="center" vertical="center"/>
    </xf>
    <xf numFmtId="0" fontId="6" fillId="0" borderId="1"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4" borderId="1" xfId="0" applyFont="1" applyFill="1" applyBorder="1" applyAlignment="1" applyProtection="1">
      <alignment horizontal="center" vertical="center"/>
      <protection locked="0"/>
    </xf>
    <xf numFmtId="0" fontId="6" fillId="4" borderId="2" xfId="0" applyFont="1" applyFill="1" applyBorder="1" applyAlignment="1" applyProtection="1">
      <alignment horizontal="center" vertical="center"/>
      <protection locked="0"/>
    </xf>
    <xf numFmtId="0" fontId="6" fillId="4" borderId="40" xfId="0" applyFont="1" applyFill="1" applyBorder="1" applyAlignment="1" applyProtection="1">
      <alignment horizontal="center" vertical="center"/>
      <protection locked="0"/>
    </xf>
    <xf numFmtId="0" fontId="6" fillId="4" borderId="1" xfId="0" applyFont="1" applyFill="1" applyBorder="1" applyAlignment="1" applyProtection="1">
      <alignment horizontal="center" vertical="center" wrapText="1"/>
      <protection locked="0"/>
    </xf>
    <xf numFmtId="0" fontId="6" fillId="4" borderId="3" xfId="0" applyFont="1" applyFill="1" applyBorder="1" applyAlignment="1" applyProtection="1">
      <alignment horizontal="center" vertical="center" wrapText="1"/>
      <protection locked="0"/>
    </xf>
    <xf numFmtId="0" fontId="6" fillId="0" borderId="40" xfId="0" applyFont="1" applyBorder="1" applyAlignment="1" applyProtection="1">
      <alignment horizontal="center" vertical="center" wrapText="1"/>
      <protection locked="0"/>
    </xf>
    <xf numFmtId="0" fontId="6" fillId="0" borderId="1" xfId="0" applyFont="1" applyBorder="1" applyAlignment="1" applyProtection="1">
      <alignment horizontal="left" vertical="center"/>
      <protection locked="0"/>
    </xf>
    <xf numFmtId="0" fontId="6" fillId="0" borderId="2" xfId="0" applyFont="1" applyBorder="1" applyAlignment="1" applyProtection="1">
      <alignment horizontal="left" vertical="center"/>
      <protection locked="0"/>
    </xf>
    <xf numFmtId="0" fontId="6" fillId="0" borderId="3" xfId="0" applyFont="1" applyBorder="1" applyAlignment="1" applyProtection="1">
      <alignment horizontal="left" vertical="center"/>
      <protection locked="0"/>
    </xf>
    <xf numFmtId="0" fontId="6" fillId="0" borderId="33" xfId="0" applyFont="1" applyBorder="1" applyAlignment="1" applyProtection="1">
      <alignment horizontal="left" vertical="center"/>
      <protection locked="0"/>
    </xf>
    <xf numFmtId="0" fontId="6" fillId="0" borderId="89" xfId="0" applyFont="1" applyBorder="1" applyAlignment="1" applyProtection="1">
      <alignment horizontal="left" vertical="center"/>
      <protection locked="0"/>
    </xf>
    <xf numFmtId="0" fontId="6" fillId="0" borderId="90" xfId="0" applyFont="1" applyBorder="1" applyAlignment="1" applyProtection="1">
      <alignment horizontal="left" vertical="center"/>
      <protection locked="0"/>
    </xf>
    <xf numFmtId="0" fontId="6" fillId="3" borderId="32" xfId="0" applyFont="1" applyFill="1" applyBorder="1" applyAlignment="1">
      <alignment horizontal="center" vertical="center"/>
    </xf>
    <xf numFmtId="0" fontId="6" fillId="0" borderId="33" xfId="0" applyFont="1" applyBorder="1" applyAlignment="1" applyProtection="1">
      <alignment horizontal="center" vertical="center"/>
      <protection locked="0"/>
    </xf>
    <xf numFmtId="0" fontId="6" fillId="0" borderId="56" xfId="0" applyFont="1" applyBorder="1" applyAlignment="1" applyProtection="1">
      <alignment horizontal="center" vertical="center"/>
      <protection locked="0"/>
    </xf>
    <xf numFmtId="0" fontId="5" fillId="2" borderId="53" xfId="0" applyFont="1" applyFill="1" applyBorder="1" applyAlignment="1">
      <alignment horizontal="left" vertical="center"/>
    </xf>
    <xf numFmtId="0" fontId="5" fillId="2" borderId="59" xfId="0" applyFont="1" applyFill="1" applyBorder="1" applyAlignment="1">
      <alignment horizontal="left" vertical="center"/>
    </xf>
    <xf numFmtId="0" fontId="6" fillId="4" borderId="29" xfId="2" applyFont="1" applyFill="1" applyBorder="1" applyAlignment="1" applyProtection="1">
      <alignment horizontal="center" vertical="center"/>
      <protection locked="0"/>
    </xf>
    <xf numFmtId="0" fontId="6" fillId="4" borderId="38" xfId="2" applyFont="1" applyFill="1" applyBorder="1" applyAlignment="1" applyProtection="1">
      <alignment horizontal="center" vertical="center"/>
      <protection locked="0"/>
    </xf>
    <xf numFmtId="0" fontId="9" fillId="0" borderId="28" xfId="0" applyFont="1" applyBorder="1" applyAlignment="1">
      <alignment horizontal="center" vertical="center"/>
    </xf>
    <xf numFmtId="0" fontId="9" fillId="0" borderId="30" xfId="0" applyFont="1" applyBorder="1" applyAlignment="1">
      <alignment horizontal="center" vertical="center"/>
    </xf>
    <xf numFmtId="0" fontId="9" fillId="0" borderId="31" xfId="0" applyFont="1" applyBorder="1" applyAlignment="1">
      <alignment horizontal="center" vertical="center"/>
    </xf>
    <xf numFmtId="0" fontId="6" fillId="4" borderId="8" xfId="0" applyFont="1" applyFill="1" applyBorder="1" applyAlignment="1" applyProtection="1">
      <alignment horizontal="center" vertical="center"/>
      <protection locked="0"/>
    </xf>
    <xf numFmtId="0" fontId="6" fillId="4" borderId="9" xfId="0" applyFont="1" applyFill="1" applyBorder="1" applyAlignment="1" applyProtection="1">
      <alignment horizontal="center" vertical="center"/>
      <protection locked="0"/>
    </xf>
    <xf numFmtId="0" fontId="6" fillId="4" borderId="44" xfId="0" applyFont="1" applyFill="1" applyBorder="1" applyAlignment="1" applyProtection="1">
      <alignment horizontal="center" vertical="center"/>
      <protection locked="0"/>
    </xf>
    <xf numFmtId="0" fontId="6" fillId="3" borderId="13" xfId="0" applyFont="1" applyFill="1" applyBorder="1" applyAlignment="1">
      <alignment horizontal="left" vertical="center" wrapText="1"/>
    </xf>
    <xf numFmtId="0" fontId="6" fillId="3" borderId="14" xfId="0" applyFont="1" applyFill="1" applyBorder="1" applyAlignment="1">
      <alignment horizontal="left" vertical="center" wrapText="1"/>
    </xf>
    <xf numFmtId="0" fontId="6" fillId="3" borderId="41" xfId="0" applyFont="1" applyFill="1" applyBorder="1" applyAlignment="1">
      <alignment horizontal="left" vertical="center" wrapText="1"/>
    </xf>
    <xf numFmtId="0" fontId="6" fillId="3" borderId="1" xfId="3" applyFill="1" applyBorder="1" applyAlignment="1">
      <alignment horizontal="center" vertical="center"/>
    </xf>
    <xf numFmtId="0" fontId="6" fillId="3" borderId="2" xfId="3" applyFill="1" applyBorder="1" applyAlignment="1">
      <alignment horizontal="center" vertical="center"/>
    </xf>
    <xf numFmtId="0" fontId="6" fillId="3" borderId="3" xfId="3" applyFill="1" applyBorder="1" applyAlignment="1">
      <alignment horizontal="center" vertical="center"/>
    </xf>
    <xf numFmtId="0" fontId="6" fillId="3" borderId="40" xfId="3" applyFill="1" applyBorder="1" applyAlignment="1">
      <alignment horizontal="center" vertical="center"/>
    </xf>
    <xf numFmtId="0" fontId="6" fillId="4" borderId="8" xfId="0" applyFont="1" applyFill="1" applyBorder="1" applyAlignment="1" applyProtection="1">
      <alignment horizontal="center" vertical="center" wrapText="1"/>
      <protection locked="0"/>
    </xf>
    <xf numFmtId="0" fontId="6" fillId="4" borderId="10" xfId="0" applyFont="1" applyFill="1" applyBorder="1" applyAlignment="1" applyProtection="1">
      <alignment horizontal="center" vertical="center" wrapText="1"/>
      <protection locked="0"/>
    </xf>
    <xf numFmtId="0" fontId="4" fillId="0" borderId="74" xfId="0" applyFont="1" applyBorder="1" applyAlignment="1" applyProtection="1">
      <alignment horizontal="center" vertical="center"/>
      <protection locked="0"/>
    </xf>
    <xf numFmtId="0" fontId="4" fillId="0" borderId="17" xfId="0" applyFont="1" applyBorder="1" applyAlignment="1" applyProtection="1">
      <alignment horizontal="center" vertical="center"/>
      <protection locked="0"/>
    </xf>
    <xf numFmtId="0" fontId="4" fillId="0" borderId="18" xfId="0" applyFont="1" applyBorder="1" applyAlignment="1" applyProtection="1">
      <alignment horizontal="center" vertical="center"/>
      <protection locked="0"/>
    </xf>
    <xf numFmtId="0" fontId="6" fillId="3" borderId="16" xfId="0" applyFont="1" applyFill="1" applyBorder="1" applyAlignment="1">
      <alignment horizontal="center" vertical="center"/>
    </xf>
    <xf numFmtId="0" fontId="6" fillId="3" borderId="17" xfId="0" applyFont="1" applyFill="1" applyBorder="1" applyAlignment="1">
      <alignment horizontal="center" vertical="center"/>
    </xf>
    <xf numFmtId="0" fontId="6" fillId="3" borderId="73" xfId="0" applyFont="1" applyFill="1" applyBorder="1" applyAlignment="1">
      <alignment horizontal="center" vertical="center"/>
    </xf>
    <xf numFmtId="0" fontId="6" fillId="3" borderId="33" xfId="3" applyFill="1" applyBorder="1" applyAlignment="1">
      <alignment horizontal="left" vertical="center"/>
    </xf>
    <xf numFmtId="0" fontId="6" fillId="3" borderId="89" xfId="3" applyFill="1" applyBorder="1" applyAlignment="1">
      <alignment horizontal="left" vertical="center"/>
    </xf>
    <xf numFmtId="0" fontId="6" fillId="3" borderId="90" xfId="3" applyFill="1" applyBorder="1" applyAlignment="1">
      <alignment horizontal="left" vertical="center"/>
    </xf>
    <xf numFmtId="0" fontId="6" fillId="4" borderId="33" xfId="3" applyFill="1" applyBorder="1" applyAlignment="1" applyProtection="1">
      <alignment horizontal="center" vertical="center"/>
      <protection locked="0"/>
    </xf>
    <xf numFmtId="0" fontId="6" fillId="4" borderId="89" xfId="3" applyFill="1" applyBorder="1" applyAlignment="1" applyProtection="1">
      <alignment horizontal="center" vertical="center"/>
      <protection locked="0"/>
    </xf>
    <xf numFmtId="0" fontId="6" fillId="4" borderId="90" xfId="3" applyFill="1" applyBorder="1" applyAlignment="1" applyProtection="1">
      <alignment horizontal="center" vertical="center"/>
      <protection locked="0"/>
    </xf>
    <xf numFmtId="0" fontId="6" fillId="3" borderId="9" xfId="2" applyFont="1" applyFill="1" applyBorder="1" applyAlignment="1" applyProtection="1">
      <alignment horizontal="center" vertical="center" wrapText="1"/>
    </xf>
    <xf numFmtId="0" fontId="6" fillId="3" borderId="10" xfId="2" applyFont="1" applyFill="1" applyBorder="1" applyAlignment="1" applyProtection="1">
      <alignment horizontal="center" vertical="center" wrapText="1"/>
    </xf>
    <xf numFmtId="0" fontId="6" fillId="3" borderId="0" xfId="2" applyFont="1" applyFill="1" applyBorder="1" applyAlignment="1" applyProtection="1">
      <alignment horizontal="center" vertical="center" wrapText="1"/>
    </xf>
    <xf numFmtId="0" fontId="6" fillId="3" borderId="12" xfId="2" applyFont="1" applyFill="1" applyBorder="1" applyAlignment="1" applyProtection="1">
      <alignment horizontal="center" vertical="center" wrapText="1"/>
    </xf>
    <xf numFmtId="0" fontId="5" fillId="2" borderId="27" xfId="0" applyFont="1" applyFill="1" applyBorder="1" applyAlignment="1">
      <alignment horizontal="left" vertical="center"/>
    </xf>
    <xf numFmtId="0" fontId="5" fillId="2" borderId="39" xfId="0" applyFont="1" applyFill="1" applyBorder="1" applyAlignment="1">
      <alignment horizontal="left" vertical="center"/>
    </xf>
    <xf numFmtId="0" fontId="5" fillId="2" borderId="52" xfId="0" applyFont="1" applyFill="1" applyBorder="1" applyAlignment="1">
      <alignment horizontal="left" vertical="center"/>
    </xf>
    <xf numFmtId="0" fontId="6" fillId="3" borderId="1"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40" xfId="0" applyFont="1" applyFill="1" applyBorder="1" applyAlignment="1">
      <alignment horizontal="center" vertical="center"/>
    </xf>
    <xf numFmtId="0" fontId="6" fillId="0" borderId="1" xfId="0" applyFont="1" applyBorder="1" applyAlignment="1" applyProtection="1">
      <alignment horizontal="left" vertical="center" wrapText="1"/>
      <protection locked="0"/>
    </xf>
    <xf numFmtId="0" fontId="6" fillId="0" borderId="40" xfId="0" applyFont="1" applyBorder="1" applyAlignment="1" applyProtection="1">
      <alignment horizontal="left" vertical="center" wrapText="1"/>
      <protection locked="0"/>
    </xf>
    <xf numFmtId="0" fontId="6" fillId="0" borderId="6" xfId="0" applyFont="1" applyBorder="1" applyAlignment="1" applyProtection="1">
      <alignment vertical="center"/>
      <protection locked="0"/>
    </xf>
    <xf numFmtId="0" fontId="6" fillId="3" borderId="1" xfId="0" applyFont="1" applyFill="1" applyBorder="1" applyAlignment="1">
      <alignment horizontal="left" vertical="center"/>
    </xf>
    <xf numFmtId="0" fontId="6" fillId="3" borderId="2" xfId="0" applyFont="1" applyFill="1" applyBorder="1" applyAlignment="1">
      <alignment horizontal="left" vertical="center"/>
    </xf>
    <xf numFmtId="0" fontId="6" fillId="3" borderId="3" xfId="0" applyFont="1" applyFill="1" applyBorder="1" applyAlignment="1">
      <alignment horizontal="left" vertical="center"/>
    </xf>
    <xf numFmtId="0" fontId="6" fillId="3" borderId="1" xfId="0" applyFont="1" applyFill="1" applyBorder="1" applyAlignment="1">
      <alignment horizontal="left" vertical="center" wrapText="1"/>
    </xf>
    <xf numFmtId="0" fontId="6" fillId="3" borderId="2" xfId="0" applyFont="1" applyFill="1" applyBorder="1" applyAlignment="1">
      <alignment horizontal="left" vertical="center" wrapText="1"/>
    </xf>
    <xf numFmtId="0" fontId="6" fillId="3" borderId="3" xfId="0" applyFont="1" applyFill="1" applyBorder="1" applyAlignment="1">
      <alignment horizontal="left" vertical="center" wrapText="1"/>
    </xf>
    <xf numFmtId="0" fontId="6" fillId="3" borderId="1"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40" xfId="0" applyFont="1" applyFill="1" applyBorder="1" applyAlignment="1">
      <alignment horizontal="center" vertical="center" wrapText="1"/>
    </xf>
    <xf numFmtId="0" fontId="6" fillId="3" borderId="40" xfId="0" applyFont="1" applyFill="1" applyBorder="1" applyAlignment="1">
      <alignment horizontal="left" vertical="center" wrapText="1"/>
    </xf>
    <xf numFmtId="0" fontId="6" fillId="3" borderId="2" xfId="0" applyFont="1" applyFill="1" applyBorder="1" applyAlignment="1">
      <alignment horizontal="center" vertical="center"/>
    </xf>
    <xf numFmtId="0" fontId="6" fillId="4" borderId="40" xfId="0" applyFont="1" applyFill="1" applyBorder="1" applyAlignment="1" applyProtection="1">
      <alignment horizontal="center" vertical="center" wrapText="1"/>
      <protection locked="0"/>
    </xf>
    <xf numFmtId="49" fontId="6" fillId="3" borderId="1" xfId="0" applyNumberFormat="1" applyFont="1" applyFill="1" applyBorder="1" applyAlignment="1" applyProtection="1">
      <alignment horizontal="center" vertical="center" wrapText="1"/>
      <protection locked="0"/>
    </xf>
    <xf numFmtId="49" fontId="6" fillId="3" borderId="40" xfId="0" applyNumberFormat="1" applyFont="1" applyFill="1" applyBorder="1" applyAlignment="1" applyProtection="1">
      <alignment horizontal="center" vertical="center" wrapText="1"/>
      <protection locked="0"/>
    </xf>
    <xf numFmtId="0" fontId="6" fillId="3" borderId="20" xfId="0" applyFont="1" applyFill="1" applyBorder="1" applyAlignment="1">
      <alignment horizontal="center" vertical="center"/>
    </xf>
    <xf numFmtId="0" fontId="6" fillId="3" borderId="6" xfId="0" applyFont="1" applyFill="1" applyBorder="1" applyAlignment="1">
      <alignment horizontal="left" vertical="center"/>
    </xf>
    <xf numFmtId="0" fontId="6" fillId="3" borderId="10" xfId="0" applyFont="1" applyFill="1" applyBorder="1" applyAlignment="1">
      <alignment horizontal="left" vertical="center"/>
    </xf>
    <xf numFmtId="0" fontId="6" fillId="3" borderId="4" xfId="0" applyFont="1" applyFill="1" applyBorder="1" applyAlignment="1">
      <alignment horizontal="left" vertical="center"/>
    </xf>
    <xf numFmtId="0" fontId="6" fillId="0" borderId="24" xfId="0" applyFont="1" applyBorder="1" applyAlignment="1" applyProtection="1">
      <alignment vertical="center"/>
      <protection locked="0"/>
    </xf>
    <xf numFmtId="0" fontId="6" fillId="0" borderId="4" xfId="0" applyFont="1" applyBorder="1" applyAlignment="1" applyProtection="1">
      <alignment vertical="center"/>
      <protection locked="0"/>
    </xf>
    <xf numFmtId="0" fontId="6" fillId="0" borderId="37" xfId="0" applyFont="1" applyBorder="1" applyAlignment="1" applyProtection="1">
      <alignment vertical="center"/>
      <protection locked="0"/>
    </xf>
    <xf numFmtId="0" fontId="6" fillId="3" borderId="20" xfId="2" applyFont="1" applyFill="1" applyBorder="1" applyAlignment="1" applyProtection="1">
      <alignment horizontal="left" vertical="center" wrapText="1"/>
    </xf>
    <xf numFmtId="0" fontId="6" fillId="3" borderId="21" xfId="2" applyFont="1" applyFill="1" applyBorder="1" applyAlignment="1" applyProtection="1">
      <alignment horizontal="left" vertical="center" wrapText="1"/>
    </xf>
    <xf numFmtId="0" fontId="6" fillId="3" borderId="76" xfId="2" applyFont="1" applyFill="1" applyBorder="1" applyAlignment="1" applyProtection="1">
      <alignment horizontal="left" vertical="center" wrapText="1"/>
    </xf>
    <xf numFmtId="0" fontId="4" fillId="3" borderId="0" xfId="0" applyFont="1" applyFill="1" applyAlignment="1">
      <alignment horizontal="center" vertical="center"/>
    </xf>
    <xf numFmtId="0" fontId="4" fillId="3" borderId="12" xfId="0" applyFont="1" applyFill="1" applyBorder="1" applyAlignment="1">
      <alignment horizontal="center" vertical="center"/>
    </xf>
    <xf numFmtId="0" fontId="4" fillId="4" borderId="6" xfId="0" applyFont="1" applyFill="1" applyBorder="1" applyAlignment="1" applyProtection="1">
      <alignment horizontal="center" vertical="center"/>
      <protection locked="0"/>
    </xf>
    <xf numFmtId="0" fontId="12" fillId="0" borderId="20" xfId="2" applyFont="1" applyBorder="1" applyAlignment="1" applyProtection="1">
      <alignment horizontal="left" vertical="center"/>
    </xf>
    <xf numFmtId="0" fontId="12" fillId="0" borderId="21" xfId="2" applyFont="1" applyBorder="1" applyAlignment="1" applyProtection="1">
      <alignment horizontal="left" vertical="center"/>
    </xf>
    <xf numFmtId="0" fontId="6" fillId="0" borderId="21" xfId="0" applyFont="1" applyBorder="1" applyAlignment="1">
      <alignment horizontal="center" vertical="center"/>
    </xf>
    <xf numFmtId="0" fontId="5" fillId="2" borderId="14" xfId="0" applyFont="1" applyFill="1" applyBorder="1" applyAlignment="1">
      <alignment horizontal="left" vertical="center"/>
    </xf>
    <xf numFmtId="0" fontId="5" fillId="2" borderId="15" xfId="0" applyFont="1" applyFill="1" applyBorder="1" applyAlignment="1">
      <alignment horizontal="left" vertical="center"/>
    </xf>
    <xf numFmtId="0" fontId="5" fillId="2" borderId="41" xfId="0" applyFont="1" applyFill="1" applyBorder="1" applyAlignment="1">
      <alignment horizontal="left" vertical="center"/>
    </xf>
    <xf numFmtId="0" fontId="12" fillId="0" borderId="17" xfId="2" applyFont="1" applyBorder="1" applyAlignment="1">
      <alignment horizontal="right" vertical="center"/>
    </xf>
    <xf numFmtId="0" fontId="12" fillId="0" borderId="18" xfId="2" applyFont="1" applyBorder="1" applyAlignment="1">
      <alignment horizontal="right" vertical="center"/>
    </xf>
    <xf numFmtId="0" fontId="5" fillId="2" borderId="20" xfId="0" applyFont="1" applyFill="1" applyBorder="1" applyAlignment="1">
      <alignment horizontal="left" vertical="center"/>
    </xf>
    <xf numFmtId="0" fontId="5" fillId="2" borderId="21" xfId="0" applyFont="1" applyFill="1" applyBorder="1" applyAlignment="1">
      <alignment horizontal="left" vertical="center"/>
    </xf>
    <xf numFmtId="0" fontId="5" fillId="2" borderId="76" xfId="0" applyFont="1" applyFill="1" applyBorder="1" applyAlignment="1">
      <alignment horizontal="left" vertical="center"/>
    </xf>
    <xf numFmtId="0" fontId="6" fillId="3" borderId="6" xfId="2" applyFont="1" applyFill="1" applyBorder="1" applyAlignment="1" applyProtection="1">
      <alignment horizontal="left" vertical="center"/>
    </xf>
    <xf numFmtId="0" fontId="6" fillId="3" borderId="24" xfId="2" applyFont="1" applyFill="1" applyBorder="1" applyAlignment="1" applyProtection="1">
      <alignment horizontal="left" vertical="center"/>
    </xf>
    <xf numFmtId="0" fontId="6" fillId="3" borderId="3" xfId="2" applyFont="1" applyFill="1" applyBorder="1" applyAlignment="1" applyProtection="1">
      <alignment horizontal="left" vertical="center"/>
    </xf>
    <xf numFmtId="0" fontId="5" fillId="2" borderId="16" xfId="0" applyFont="1" applyFill="1" applyBorder="1" applyAlignment="1">
      <alignment horizontal="left" vertical="center"/>
    </xf>
    <xf numFmtId="0" fontId="5" fillId="2" borderId="17" xfId="0" applyFont="1" applyFill="1" applyBorder="1" applyAlignment="1">
      <alignment horizontal="left" vertical="center"/>
    </xf>
    <xf numFmtId="0" fontId="5" fillId="2" borderId="18" xfId="0" applyFont="1" applyFill="1" applyBorder="1" applyAlignment="1">
      <alignment horizontal="left" vertical="center"/>
    </xf>
    <xf numFmtId="0" fontId="6" fillId="3" borderId="19" xfId="0" applyFont="1" applyFill="1" applyBorder="1" applyAlignment="1">
      <alignment horizontal="center" vertical="center"/>
    </xf>
    <xf numFmtId="0" fontId="6" fillId="3" borderId="77" xfId="0" applyFont="1" applyFill="1" applyBorder="1" applyAlignment="1">
      <alignment horizontal="left" vertical="center" wrapText="1"/>
    </xf>
    <xf numFmtId="0" fontId="6" fillId="3" borderId="21" xfId="0" applyFont="1" applyFill="1" applyBorder="1" applyAlignment="1">
      <alignment horizontal="left" vertical="center" wrapText="1"/>
    </xf>
    <xf numFmtId="0" fontId="6" fillId="3" borderId="76" xfId="0" applyFont="1" applyFill="1" applyBorder="1" applyAlignment="1">
      <alignment horizontal="left" vertical="center" wrapText="1"/>
    </xf>
    <xf numFmtId="49" fontId="6" fillId="3" borderId="20" xfId="0" applyNumberFormat="1" applyFont="1" applyFill="1" applyBorder="1" applyAlignment="1">
      <alignment horizontal="center" vertical="center" wrapText="1"/>
    </xf>
    <xf numFmtId="49" fontId="6" fillId="3" borderId="21" xfId="0" applyNumberFormat="1" applyFont="1" applyFill="1" applyBorder="1" applyAlignment="1">
      <alignment horizontal="center" vertical="center" wrapText="1"/>
    </xf>
    <xf numFmtId="49" fontId="6" fillId="3" borderId="19" xfId="0" applyNumberFormat="1" applyFont="1" applyFill="1" applyBorder="1" applyAlignment="1">
      <alignment horizontal="center" vertical="center" wrapText="1"/>
    </xf>
    <xf numFmtId="49" fontId="6" fillId="3" borderId="0" xfId="0" applyNumberFormat="1" applyFont="1" applyFill="1" applyAlignment="1">
      <alignment horizontal="center" vertical="center" wrapText="1"/>
    </xf>
    <xf numFmtId="49" fontId="6" fillId="3" borderId="28" xfId="0" applyNumberFormat="1" applyFont="1" applyFill="1" applyBorder="1" applyAlignment="1">
      <alignment horizontal="center" vertical="center" wrapText="1"/>
    </xf>
    <xf numFmtId="49" fontId="6" fillId="3" borderId="30" xfId="0" applyNumberFormat="1" applyFont="1" applyFill="1" applyBorder="1" applyAlignment="1">
      <alignment horizontal="center" vertical="center" wrapText="1"/>
    </xf>
    <xf numFmtId="0" fontId="6" fillId="3" borderId="48" xfId="0" applyFont="1" applyFill="1" applyBorder="1" applyAlignment="1">
      <alignment horizontal="center" vertical="center"/>
    </xf>
    <xf numFmtId="0" fontId="6" fillId="3" borderId="27" xfId="0" applyFont="1" applyFill="1" applyBorder="1" applyAlignment="1">
      <alignment horizontal="center" vertical="center"/>
    </xf>
    <xf numFmtId="0" fontId="6" fillId="3" borderId="52" xfId="0" applyFont="1" applyFill="1" applyBorder="1" applyAlignment="1">
      <alignment horizontal="center" vertical="center"/>
    </xf>
    <xf numFmtId="0" fontId="6" fillId="3" borderId="62" xfId="0" applyFont="1" applyFill="1" applyBorder="1" applyAlignment="1">
      <alignment horizontal="center" vertical="center"/>
    </xf>
    <xf numFmtId="0" fontId="6" fillId="3" borderId="53" xfId="0" applyFont="1" applyFill="1" applyBorder="1" applyAlignment="1">
      <alignment horizontal="center" vertical="center"/>
    </xf>
    <xf numFmtId="0" fontId="6" fillId="3" borderId="59" xfId="0" applyFont="1" applyFill="1" applyBorder="1" applyAlignment="1">
      <alignment horizontal="center" vertical="center"/>
    </xf>
    <xf numFmtId="0" fontId="6" fillId="0" borderId="6" xfId="0" applyFont="1" applyBorder="1" applyAlignment="1" applyProtection="1">
      <alignment horizontal="center"/>
      <protection locked="0"/>
    </xf>
    <xf numFmtId="0" fontId="6" fillId="0" borderId="24" xfId="0" applyFont="1" applyBorder="1" applyAlignment="1" applyProtection="1">
      <alignment horizontal="center"/>
      <protection locked="0"/>
    </xf>
    <xf numFmtId="49" fontId="6" fillId="3" borderId="1" xfId="0" applyNumberFormat="1" applyFont="1" applyFill="1" applyBorder="1" applyAlignment="1">
      <alignment horizontal="center"/>
    </xf>
    <xf numFmtId="49" fontId="6" fillId="3" borderId="2" xfId="0" applyNumberFormat="1" applyFont="1" applyFill="1" applyBorder="1" applyAlignment="1">
      <alignment horizontal="center"/>
    </xf>
    <xf numFmtId="49" fontId="6" fillId="3" borderId="6" xfId="0" applyNumberFormat="1" applyFont="1" applyFill="1" applyBorder="1" applyAlignment="1">
      <alignment horizontal="center"/>
    </xf>
    <xf numFmtId="49" fontId="6" fillId="3" borderId="24" xfId="0" applyNumberFormat="1" applyFont="1" applyFill="1" applyBorder="1" applyAlignment="1">
      <alignment horizontal="center"/>
    </xf>
    <xf numFmtId="0" fontId="6" fillId="3" borderId="23" xfId="0" applyFont="1" applyFill="1" applyBorder="1" applyAlignment="1">
      <alignment horizontal="center" vertical="center" wrapText="1"/>
    </xf>
    <xf numFmtId="0" fontId="6" fillId="3" borderId="32"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72"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6" fillId="3" borderId="46" xfId="0" applyFont="1" applyFill="1" applyBorder="1" applyAlignment="1">
      <alignment horizontal="center" vertical="center" wrapText="1"/>
    </xf>
    <xf numFmtId="0" fontId="6" fillId="3" borderId="49" xfId="0" applyFont="1" applyFill="1" applyBorder="1" applyAlignment="1">
      <alignment horizontal="center" vertical="center" wrapText="1"/>
    </xf>
    <xf numFmtId="0" fontId="6" fillId="3" borderId="50"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3" borderId="29"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90" xfId="0" applyFont="1" applyFill="1" applyBorder="1" applyAlignment="1">
      <alignment horizontal="center" vertical="center" wrapText="1"/>
    </xf>
    <xf numFmtId="0" fontId="6" fillId="3" borderId="24" xfId="0" applyFont="1" applyFill="1" applyBorder="1" applyAlignment="1">
      <alignment horizontal="center" vertical="center" wrapText="1"/>
    </xf>
    <xf numFmtId="0" fontId="6" fillId="3" borderId="38" xfId="0" applyFont="1" applyFill="1" applyBorder="1" applyAlignment="1">
      <alignment horizontal="center" vertical="center" wrapText="1"/>
    </xf>
    <xf numFmtId="0" fontId="6" fillId="0" borderId="7" xfId="0" applyFont="1" applyBorder="1" applyAlignment="1" applyProtection="1">
      <alignment horizontal="center"/>
      <protection locked="0"/>
    </xf>
    <xf numFmtId="0" fontId="6" fillId="0" borderId="57" xfId="0" applyFont="1" applyBorder="1" applyAlignment="1" applyProtection="1">
      <alignment horizontal="center"/>
      <protection locked="0"/>
    </xf>
    <xf numFmtId="0" fontId="4" fillId="0" borderId="0" xfId="0" applyFont="1" applyAlignment="1">
      <alignment horizontal="left" vertical="center" wrapText="1"/>
    </xf>
    <xf numFmtId="0" fontId="6" fillId="3" borderId="28" xfId="0" applyFont="1" applyFill="1" applyBorder="1" applyAlignment="1">
      <alignment horizontal="center" vertical="center"/>
    </xf>
    <xf numFmtId="0" fontId="6" fillId="3" borderId="30" xfId="0" applyFont="1" applyFill="1" applyBorder="1" applyAlignment="1">
      <alignment horizontal="center" vertical="center"/>
    </xf>
    <xf numFmtId="0" fontId="6" fillId="3" borderId="45" xfId="0" applyFont="1" applyFill="1" applyBorder="1" applyAlignment="1">
      <alignment horizontal="center" vertical="center"/>
    </xf>
    <xf numFmtId="0" fontId="6" fillId="4" borderId="30" xfId="0" applyFont="1" applyFill="1" applyBorder="1" applyAlignment="1" applyProtection="1">
      <alignment horizontal="center"/>
      <protection locked="0"/>
    </xf>
    <xf numFmtId="0" fontId="6" fillId="4" borderId="31" xfId="0" applyFont="1" applyFill="1" applyBorder="1" applyAlignment="1" applyProtection="1">
      <alignment horizontal="center"/>
      <protection locked="0"/>
    </xf>
    <xf numFmtId="0" fontId="9" fillId="0" borderId="16" xfId="0" applyFont="1" applyBorder="1" applyAlignment="1">
      <alignment horizontal="center" vertical="center"/>
    </xf>
    <xf numFmtId="0" fontId="9" fillId="0" borderId="17" xfId="0" applyFont="1" applyBorder="1" applyAlignment="1">
      <alignment horizontal="center" vertical="center"/>
    </xf>
    <xf numFmtId="0" fontId="9" fillId="0" borderId="18" xfId="0" applyFont="1" applyBorder="1" applyAlignment="1">
      <alignment horizontal="center" vertical="center"/>
    </xf>
    <xf numFmtId="0" fontId="6" fillId="0" borderId="29" xfId="0" applyFont="1" applyBorder="1" applyAlignment="1" applyProtection="1">
      <alignment horizontal="center"/>
      <protection locked="0"/>
    </xf>
    <xf numFmtId="0" fontId="6" fillId="0" borderId="38" xfId="0" applyFont="1" applyBorder="1" applyAlignment="1" applyProtection="1">
      <alignment horizontal="center"/>
      <protection locked="0"/>
    </xf>
    <xf numFmtId="0" fontId="6" fillId="3" borderId="13" xfId="0" applyFont="1" applyFill="1" applyBorder="1" applyAlignment="1">
      <alignment horizontal="center" vertical="center"/>
    </xf>
    <xf numFmtId="0" fontId="6" fillId="3" borderId="14" xfId="0" applyFont="1" applyFill="1" applyBorder="1" applyAlignment="1">
      <alignment horizontal="center" vertical="center"/>
    </xf>
    <xf numFmtId="0" fontId="6" fillId="3" borderId="41" xfId="0" applyFont="1" applyFill="1" applyBorder="1" applyAlignment="1">
      <alignment horizontal="center" vertical="center"/>
    </xf>
    <xf numFmtId="0" fontId="4" fillId="3" borderId="1" xfId="2" applyFont="1" applyFill="1" applyBorder="1" applyAlignment="1">
      <alignment horizontal="left" vertical="center" wrapText="1"/>
    </xf>
    <xf numFmtId="0" fontId="4" fillId="3" borderId="40" xfId="2" applyFont="1" applyFill="1" applyBorder="1" applyAlignment="1">
      <alignment horizontal="left" vertical="center" wrapText="1"/>
    </xf>
    <xf numFmtId="0" fontId="4" fillId="3" borderId="1" xfId="0" applyFont="1" applyFill="1" applyBorder="1" applyAlignment="1">
      <alignment horizontal="left" vertical="center" wrapText="1"/>
    </xf>
    <xf numFmtId="0" fontId="4" fillId="3" borderId="40" xfId="0" applyFont="1" applyFill="1" applyBorder="1" applyAlignment="1">
      <alignment horizontal="left" vertical="center" wrapText="1"/>
    </xf>
    <xf numFmtId="0" fontId="6" fillId="3" borderId="72" xfId="0" applyFont="1" applyFill="1" applyBorder="1" applyAlignment="1">
      <alignment horizontal="center" vertical="center"/>
    </xf>
    <xf numFmtId="0" fontId="6" fillId="4" borderId="72" xfId="0" applyFont="1" applyFill="1" applyBorder="1" applyAlignment="1" applyProtection="1">
      <alignment horizontal="left" vertical="center"/>
      <protection locked="0"/>
    </xf>
    <xf numFmtId="0" fontId="6" fillId="4" borderId="86" xfId="0" applyFont="1" applyFill="1" applyBorder="1" applyAlignment="1" applyProtection="1">
      <alignment horizontal="left" vertical="center"/>
      <protection locked="0"/>
    </xf>
    <xf numFmtId="0" fontId="24" fillId="0" borderId="0" xfId="0" applyFont="1" applyAlignment="1">
      <alignment horizontal="center" vertical="center"/>
    </xf>
    <xf numFmtId="0" fontId="4" fillId="3" borderId="21" xfId="0" applyFont="1" applyFill="1" applyBorder="1" applyAlignment="1">
      <alignment horizontal="left" vertical="center" wrapText="1"/>
    </xf>
    <xf numFmtId="0" fontId="4" fillId="3" borderId="76" xfId="0" applyFont="1" applyFill="1" applyBorder="1" applyAlignment="1">
      <alignment horizontal="left" vertical="center" wrapText="1"/>
    </xf>
    <xf numFmtId="0" fontId="4" fillId="3" borderId="0" xfId="0" applyFont="1" applyFill="1" applyAlignment="1">
      <alignment horizontal="left" vertical="center" wrapText="1"/>
    </xf>
    <xf numFmtId="0" fontId="4" fillId="3" borderId="26" xfId="0" applyFont="1" applyFill="1" applyBorder="1" applyAlignment="1">
      <alignment horizontal="left" vertical="center" wrapText="1"/>
    </xf>
    <xf numFmtId="0" fontId="6" fillId="3" borderId="11" xfId="0" applyFont="1" applyFill="1" applyBorder="1" applyAlignment="1">
      <alignment horizontal="center" vertical="center"/>
    </xf>
    <xf numFmtId="0" fontId="6" fillId="3" borderId="0" xfId="0" applyFont="1" applyFill="1" applyAlignment="1">
      <alignment horizontal="center" vertical="center"/>
    </xf>
    <xf numFmtId="0" fontId="6" fillId="3" borderId="26" xfId="0" applyFont="1" applyFill="1" applyBorder="1" applyAlignment="1">
      <alignment horizontal="center" vertical="center"/>
    </xf>
    <xf numFmtId="0" fontId="5" fillId="2" borderId="48" xfId="0" applyFont="1" applyFill="1" applyBorder="1" applyAlignment="1">
      <alignment horizontal="center" vertical="center"/>
    </xf>
    <xf numFmtId="0" fontId="5" fillId="2" borderId="27" xfId="0" applyFont="1" applyFill="1" applyBorder="1" applyAlignment="1">
      <alignment horizontal="center" vertical="center"/>
    </xf>
    <xf numFmtId="0" fontId="5" fillId="2" borderId="39" xfId="0" applyFont="1" applyFill="1" applyBorder="1" applyAlignment="1">
      <alignment horizontal="center" vertical="center"/>
    </xf>
    <xf numFmtId="0" fontId="6" fillId="3" borderId="49" xfId="0" applyFont="1" applyFill="1" applyBorder="1" applyAlignment="1">
      <alignment horizontal="center" vertical="center"/>
    </xf>
    <xf numFmtId="0" fontId="6" fillId="3" borderId="43" xfId="0" applyFont="1" applyFill="1" applyBorder="1" applyAlignment="1">
      <alignment horizontal="center" vertical="center"/>
    </xf>
    <xf numFmtId="0" fontId="6" fillId="3" borderId="50" xfId="0" applyFont="1" applyFill="1" applyBorder="1" applyAlignment="1">
      <alignment horizontal="center" vertical="center"/>
    </xf>
    <xf numFmtId="0" fontId="4" fillId="3" borderId="2" xfId="0" applyFont="1" applyFill="1" applyBorder="1" applyAlignment="1">
      <alignment horizontal="left" vertical="center" wrapText="1"/>
    </xf>
    <xf numFmtId="0" fontId="4" fillId="3" borderId="89" xfId="0" applyFont="1" applyFill="1" applyBorder="1" applyAlignment="1" applyProtection="1">
      <alignment horizontal="left" vertical="center"/>
      <protection hidden="1"/>
    </xf>
    <xf numFmtId="0" fontId="4" fillId="3" borderId="144" xfId="0" applyFont="1" applyFill="1" applyBorder="1" applyAlignment="1" applyProtection="1">
      <alignment horizontal="left" vertical="center"/>
      <protection hidden="1"/>
    </xf>
    <xf numFmtId="0" fontId="4" fillId="0" borderId="46" xfId="0" applyFont="1" applyBorder="1" applyAlignment="1" applyProtection="1">
      <alignment horizontal="center" wrapText="1"/>
      <protection locked="0"/>
    </xf>
    <xf numFmtId="0" fontId="4" fillId="0" borderId="30" xfId="0" applyFont="1" applyBorder="1" applyAlignment="1" applyProtection="1">
      <alignment horizontal="center" wrapText="1"/>
      <protection locked="0"/>
    </xf>
    <xf numFmtId="0" fontId="4" fillId="0" borderId="31" xfId="0" applyFont="1" applyBorder="1" applyAlignment="1" applyProtection="1">
      <alignment horizontal="center" wrapText="1"/>
      <protection locked="0"/>
    </xf>
    <xf numFmtId="0" fontId="4" fillId="3" borderId="48" xfId="0" applyFont="1" applyFill="1" applyBorder="1" applyAlignment="1">
      <alignment horizontal="center" vertical="center"/>
    </xf>
    <xf numFmtId="0" fontId="4" fillId="3" borderId="49" xfId="0" applyFont="1" applyFill="1" applyBorder="1" applyAlignment="1">
      <alignment horizontal="center" vertical="center"/>
    </xf>
    <xf numFmtId="0" fontId="4" fillId="3" borderId="50" xfId="0" applyFont="1" applyFill="1" applyBorder="1" applyAlignment="1">
      <alignment horizontal="center" vertical="center"/>
    </xf>
    <xf numFmtId="0" fontId="4" fillId="3" borderId="44" xfId="0" applyFont="1" applyFill="1" applyBorder="1" applyAlignment="1">
      <alignment horizontal="center" vertical="center" textRotation="90" wrapText="1"/>
    </xf>
    <xf numFmtId="0" fontId="4" fillId="3" borderId="31" xfId="0" applyFont="1" applyFill="1" applyBorder="1" applyAlignment="1">
      <alignment horizontal="center" vertical="center" textRotation="90" wrapText="1"/>
    </xf>
    <xf numFmtId="0" fontId="5" fillId="2" borderId="62" xfId="0" applyFont="1" applyFill="1" applyBorder="1" applyAlignment="1">
      <alignment horizontal="center" vertical="center"/>
    </xf>
    <xf numFmtId="0" fontId="5" fillId="2" borderId="53" xfId="0" applyFont="1" applyFill="1" applyBorder="1" applyAlignment="1">
      <alignment horizontal="center" vertical="center"/>
    </xf>
    <xf numFmtId="0" fontId="5" fillId="2" borderId="59" xfId="0" applyFont="1" applyFill="1" applyBorder="1" applyAlignment="1">
      <alignment horizontal="center" vertical="center"/>
    </xf>
    <xf numFmtId="0" fontId="4" fillId="3" borderId="43"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2" xfId="0" applyFont="1" applyFill="1" applyBorder="1" applyAlignment="1">
      <alignment horizontal="center" vertical="center"/>
    </xf>
    <xf numFmtId="0" fontId="4" fillId="3" borderId="1" xfId="0" applyFont="1" applyFill="1" applyBorder="1" applyAlignment="1">
      <alignment horizontal="center" vertical="center"/>
    </xf>
    <xf numFmtId="0" fontId="4" fillId="3" borderId="37" xfId="0" applyFont="1" applyFill="1" applyBorder="1" applyAlignment="1">
      <alignment horizontal="center" vertical="center" textRotation="90" wrapText="1"/>
    </xf>
    <xf numFmtId="0" fontId="4" fillId="3" borderId="86" xfId="0" applyFont="1" applyFill="1" applyBorder="1" applyAlignment="1">
      <alignment horizontal="center" vertical="center" textRotation="90" wrapText="1"/>
    </xf>
    <xf numFmtId="0" fontId="4" fillId="3" borderId="6" xfId="0" applyFont="1" applyFill="1" applyBorder="1" applyAlignment="1">
      <alignment horizontal="center" vertical="center"/>
    </xf>
    <xf numFmtId="0" fontId="4" fillId="3" borderId="24" xfId="0" applyFont="1" applyFill="1" applyBorder="1" applyAlignment="1">
      <alignment horizontal="center" vertical="center"/>
    </xf>
    <xf numFmtId="0" fontId="6" fillId="3" borderId="2" xfId="0" applyFont="1" applyFill="1" applyBorder="1" applyAlignment="1">
      <alignment horizontal="left" wrapText="1"/>
    </xf>
    <xf numFmtId="0" fontId="6" fillId="3" borderId="6" xfId="0" applyFont="1" applyFill="1" applyBorder="1" applyAlignment="1" applyProtection="1">
      <alignment horizontal="left" vertical="center" wrapText="1"/>
      <protection hidden="1"/>
    </xf>
    <xf numFmtId="0" fontId="6" fillId="3" borderId="1" xfId="0" applyFont="1" applyFill="1" applyBorder="1" applyAlignment="1" applyProtection="1">
      <alignment horizontal="left" vertical="center" wrapText="1"/>
      <protection hidden="1"/>
    </xf>
    <xf numFmtId="0" fontId="6" fillId="3" borderId="11" xfId="0" applyFont="1" applyFill="1" applyBorder="1" applyAlignment="1">
      <alignment horizontal="left" vertical="center" wrapText="1"/>
    </xf>
    <xf numFmtId="0" fontId="6" fillId="3" borderId="0" xfId="0" applyFont="1" applyFill="1" applyAlignment="1">
      <alignment horizontal="left" vertical="center" wrapText="1"/>
    </xf>
    <xf numFmtId="0" fontId="6" fillId="3" borderId="26" xfId="0" applyFont="1" applyFill="1" applyBorder="1" applyAlignment="1">
      <alignment horizontal="left" vertical="center" wrapText="1"/>
    </xf>
    <xf numFmtId="0" fontId="5" fillId="2" borderId="51" xfId="0" applyFont="1" applyFill="1" applyBorder="1" applyAlignment="1">
      <alignment horizontal="center" vertical="center"/>
    </xf>
    <xf numFmtId="0" fontId="5" fillId="2" borderId="87" xfId="0" applyFont="1" applyFill="1" applyBorder="1" applyAlignment="1">
      <alignment horizontal="center" vertical="center"/>
    </xf>
    <xf numFmtId="0" fontId="5" fillId="2" borderId="88" xfId="0" applyFont="1" applyFill="1" applyBorder="1" applyAlignment="1">
      <alignment horizontal="center" vertical="center"/>
    </xf>
    <xf numFmtId="0" fontId="6" fillId="4" borderId="6" xfId="0" applyFont="1" applyFill="1" applyBorder="1" applyAlignment="1" applyProtection="1">
      <alignment horizontal="center" vertical="center" wrapText="1"/>
      <protection locked="0"/>
    </xf>
    <xf numFmtId="0" fontId="6" fillId="4" borderId="74" xfId="0" applyFont="1" applyFill="1" applyBorder="1" applyAlignment="1" applyProtection="1">
      <alignment horizontal="left"/>
      <protection locked="0"/>
    </xf>
    <xf numFmtId="0" fontId="6" fillId="4" borderId="17" xfId="0" applyFont="1" applyFill="1" applyBorder="1" applyAlignment="1" applyProtection="1">
      <alignment horizontal="left"/>
      <protection locked="0"/>
    </xf>
    <xf numFmtId="0" fontId="6" fillId="4" borderId="18" xfId="0" applyFont="1" applyFill="1" applyBorder="1" applyAlignment="1" applyProtection="1">
      <alignment horizontal="left"/>
      <protection locked="0"/>
    </xf>
    <xf numFmtId="0" fontId="6" fillId="3" borderId="1" xfId="0" applyFont="1" applyFill="1" applyBorder="1" applyAlignment="1">
      <alignment horizontal="left" wrapText="1"/>
    </xf>
    <xf numFmtId="0" fontId="12" fillId="4" borderId="17" xfId="2" applyFont="1" applyFill="1" applyBorder="1" applyAlignment="1" applyProtection="1">
      <alignment horizontal="right" vertical="center"/>
    </xf>
    <xf numFmtId="0" fontId="12" fillId="4" borderId="18" xfId="2" applyFont="1" applyFill="1" applyBorder="1" applyAlignment="1" applyProtection="1">
      <alignment horizontal="right" vertical="center"/>
    </xf>
    <xf numFmtId="0" fontId="6" fillId="3" borderId="14" xfId="0" applyFont="1" applyFill="1" applyBorder="1" applyAlignment="1">
      <alignment horizontal="left" vertical="center"/>
    </xf>
    <xf numFmtId="0" fontId="6" fillId="3" borderId="41" xfId="0" applyFont="1" applyFill="1" applyBorder="1" applyAlignment="1">
      <alignment horizontal="left" vertical="center"/>
    </xf>
    <xf numFmtId="0" fontId="4" fillId="3" borderId="4" xfId="0" applyFont="1" applyFill="1" applyBorder="1" applyAlignment="1">
      <alignment horizontal="center" vertical="center"/>
    </xf>
    <xf numFmtId="0" fontId="4" fillId="3" borderId="5" xfId="0" applyFont="1" applyFill="1" applyBorder="1" applyAlignment="1">
      <alignment horizontal="center" vertical="center"/>
    </xf>
    <xf numFmtId="0" fontId="4" fillId="3" borderId="7" xfId="0" applyFont="1" applyFill="1" applyBorder="1" applyAlignment="1">
      <alignment horizontal="center" vertical="center"/>
    </xf>
    <xf numFmtId="0" fontId="6" fillId="3" borderId="9" xfId="0" applyFont="1" applyFill="1" applyBorder="1" applyAlignment="1">
      <alignment horizontal="left" vertical="center" wrapText="1"/>
    </xf>
    <xf numFmtId="0" fontId="6" fillId="3" borderId="44" xfId="0" applyFont="1" applyFill="1" applyBorder="1" applyAlignment="1">
      <alignment horizontal="left" vertical="center" wrapText="1"/>
    </xf>
    <xf numFmtId="0" fontId="4" fillId="3" borderId="72" xfId="0" applyFont="1" applyFill="1" applyBorder="1" applyAlignment="1">
      <alignment horizontal="center" vertical="center"/>
    </xf>
    <xf numFmtId="0" fontId="6" fillId="3" borderId="9" xfId="0" applyFont="1" applyFill="1" applyBorder="1" applyAlignment="1" applyProtection="1">
      <alignment horizontal="left" vertical="center" wrapText="1"/>
      <protection hidden="1"/>
    </xf>
    <xf numFmtId="0" fontId="6" fillId="3" borderId="44" xfId="0" applyFont="1" applyFill="1" applyBorder="1" applyAlignment="1" applyProtection="1">
      <alignment horizontal="left" vertical="center" wrapText="1"/>
      <protection hidden="1"/>
    </xf>
    <xf numFmtId="0" fontId="6" fillId="3" borderId="0" xfId="0" applyFont="1" applyFill="1" applyAlignment="1" applyProtection="1">
      <alignment horizontal="left" vertical="center" wrapText="1"/>
      <protection hidden="1"/>
    </xf>
    <xf numFmtId="0" fontId="6" fillId="3" borderId="26" xfId="0" applyFont="1" applyFill="1" applyBorder="1" applyAlignment="1" applyProtection="1">
      <alignment horizontal="left" vertical="center" wrapText="1"/>
      <protection hidden="1"/>
    </xf>
    <xf numFmtId="0" fontId="6" fillId="3" borderId="137" xfId="0" applyFont="1" applyFill="1" applyBorder="1" applyAlignment="1" applyProtection="1">
      <alignment horizontal="left" vertical="center" wrapText="1"/>
      <protection hidden="1"/>
    </xf>
    <xf numFmtId="0" fontId="6" fillId="3" borderId="31" xfId="0" applyFont="1" applyFill="1" applyBorder="1" applyAlignment="1" applyProtection="1">
      <alignment horizontal="left" vertical="center" wrapText="1"/>
      <protection hidden="1"/>
    </xf>
    <xf numFmtId="0" fontId="6" fillId="3" borderId="71" xfId="0" applyFont="1" applyFill="1" applyBorder="1" applyAlignment="1">
      <alignment horizontal="center" vertical="center"/>
    </xf>
    <xf numFmtId="0" fontId="6" fillId="3" borderId="60" xfId="0" applyFont="1" applyFill="1" applyBorder="1" applyAlignment="1">
      <alignment horizontal="center" vertical="center"/>
    </xf>
    <xf numFmtId="0" fontId="6" fillId="4" borderId="60" xfId="0" applyFont="1" applyFill="1" applyBorder="1" applyAlignment="1" applyProtection="1">
      <alignment horizontal="left" vertical="center"/>
      <protection locked="0"/>
    </xf>
    <xf numFmtId="0" fontId="6" fillId="4" borderId="61" xfId="0" applyFont="1" applyFill="1" applyBorder="1" applyAlignment="1" applyProtection="1">
      <alignment horizontal="left" vertical="center"/>
      <protection locked="0"/>
    </xf>
    <xf numFmtId="0" fontId="6" fillId="3" borderId="78" xfId="0" applyFont="1" applyFill="1" applyBorder="1" applyAlignment="1">
      <alignment horizontal="center" vertical="center"/>
    </xf>
    <xf numFmtId="0" fontId="4" fillId="3" borderId="21" xfId="0" applyFont="1" applyFill="1" applyBorder="1" applyAlignment="1">
      <alignment horizontal="left" vertical="center"/>
    </xf>
    <xf numFmtId="0" fontId="4" fillId="3" borderId="76" xfId="0" applyFont="1" applyFill="1" applyBorder="1" applyAlignment="1">
      <alignment horizontal="left" vertical="center"/>
    </xf>
    <xf numFmtId="0" fontId="4" fillId="3" borderId="0" xfId="0" applyFont="1" applyFill="1" applyAlignment="1">
      <alignment horizontal="left" vertical="center"/>
    </xf>
    <xf numFmtId="0" fontId="4" fillId="3" borderId="26" xfId="0" applyFont="1" applyFill="1" applyBorder="1" applyAlignment="1">
      <alignment horizontal="left" vertical="center"/>
    </xf>
    <xf numFmtId="0" fontId="5" fillId="2" borderId="62" xfId="0" applyFont="1" applyFill="1" applyBorder="1" applyAlignment="1">
      <alignment horizontal="center" vertical="center" wrapText="1"/>
    </xf>
    <xf numFmtId="0" fontId="5" fillId="2" borderId="53" xfId="0" applyFont="1" applyFill="1" applyBorder="1" applyAlignment="1">
      <alignment horizontal="center" vertical="center" wrapText="1"/>
    </xf>
    <xf numFmtId="0" fontId="5" fillId="2" borderId="59" xfId="0" applyFont="1" applyFill="1" applyBorder="1" applyAlignment="1">
      <alignment horizontal="center" vertical="center" wrapText="1"/>
    </xf>
    <xf numFmtId="0" fontId="6" fillId="3" borderId="4" xfId="0" applyFont="1" applyFill="1" applyBorder="1" applyAlignment="1">
      <alignment horizontal="center" vertical="center"/>
    </xf>
    <xf numFmtId="0" fontId="6" fillId="3" borderId="5" xfId="0" applyFont="1" applyFill="1" applyBorder="1" applyAlignment="1">
      <alignment horizontal="center" vertical="center"/>
    </xf>
    <xf numFmtId="0" fontId="6" fillId="3" borderId="7" xfId="0" applyFont="1" applyFill="1" applyBorder="1" applyAlignment="1">
      <alignment horizontal="center" vertical="center"/>
    </xf>
    <xf numFmtId="0" fontId="6" fillId="0" borderId="17" xfId="0" applyFont="1" applyBorder="1" applyAlignment="1">
      <alignment horizontal="center" vertical="center" wrapText="1"/>
    </xf>
    <xf numFmtId="0" fontId="52" fillId="0" borderId="17" xfId="2" applyFont="1" applyBorder="1" applyAlignment="1" applyProtection="1">
      <alignment horizontal="right" vertical="center"/>
    </xf>
    <xf numFmtId="0" fontId="52" fillId="0" borderId="18" xfId="2" applyFont="1" applyBorder="1" applyAlignment="1" applyProtection="1">
      <alignment horizontal="right" vertical="center"/>
    </xf>
    <xf numFmtId="0" fontId="6" fillId="3" borderId="9" xfId="0" applyFont="1" applyFill="1" applyBorder="1" applyAlignment="1">
      <alignment horizontal="center" vertical="center" wrapText="1"/>
    </xf>
    <xf numFmtId="0" fontId="6" fillId="3" borderId="44"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6" fillId="3" borderId="14" xfId="0" applyFont="1" applyFill="1" applyBorder="1" applyAlignment="1">
      <alignment horizontal="center" vertical="center" wrapText="1"/>
    </xf>
    <xf numFmtId="0" fontId="6" fillId="3" borderId="41" xfId="0" applyFont="1" applyFill="1" applyBorder="1" applyAlignment="1">
      <alignment horizontal="center" vertical="center" wrapText="1"/>
    </xf>
    <xf numFmtId="0" fontId="6" fillId="3" borderId="79"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3" borderId="28" xfId="0" applyFont="1" applyFill="1" applyBorder="1" applyAlignment="1">
      <alignment horizontal="center" vertical="center" wrapText="1"/>
    </xf>
    <xf numFmtId="0" fontId="6" fillId="3" borderId="45"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72" xfId="0" applyFont="1" applyFill="1" applyBorder="1" applyAlignment="1">
      <alignment horizontal="center" vertical="center" wrapText="1"/>
    </xf>
    <xf numFmtId="0" fontId="6" fillId="3" borderId="16" xfId="0" applyFont="1" applyFill="1" applyBorder="1" applyAlignment="1">
      <alignment horizontal="left" vertical="center" wrapText="1"/>
    </xf>
    <xf numFmtId="0" fontId="6" fillId="3" borderId="17" xfId="0" applyFont="1" applyFill="1" applyBorder="1" applyAlignment="1">
      <alignment horizontal="left" vertical="center" wrapText="1"/>
    </xf>
    <xf numFmtId="0" fontId="6" fillId="3" borderId="18" xfId="0" applyFont="1" applyFill="1" applyBorder="1" applyAlignment="1">
      <alignment horizontal="left" vertical="center" wrapText="1"/>
    </xf>
    <xf numFmtId="0" fontId="4" fillId="3" borderId="6" xfId="0" applyFont="1" applyFill="1" applyBorder="1" applyAlignment="1">
      <alignment horizontal="center" vertical="center" wrapText="1"/>
    </xf>
    <xf numFmtId="0" fontId="6" fillId="3" borderId="30" xfId="0" applyFont="1" applyFill="1" applyBorder="1" applyAlignment="1">
      <alignment horizontal="center" vertical="center" wrapText="1"/>
    </xf>
    <xf numFmtId="0" fontId="6" fillId="3" borderId="31" xfId="0" applyFont="1" applyFill="1" applyBorder="1" applyAlignment="1">
      <alignment horizontal="center" vertical="center" wrapText="1"/>
    </xf>
    <xf numFmtId="0" fontId="6" fillId="3" borderId="20" xfId="0" applyFont="1" applyFill="1" applyBorder="1" applyAlignment="1">
      <alignment horizontal="center" vertical="center" wrapText="1"/>
    </xf>
    <xf numFmtId="0" fontId="6" fillId="3" borderId="19"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4" fillId="3" borderId="26" xfId="0" applyFont="1" applyFill="1" applyBorder="1" applyAlignment="1">
      <alignment horizontal="center"/>
    </xf>
    <xf numFmtId="0" fontId="4" fillId="3" borderId="0" xfId="0" applyFont="1" applyFill="1" applyAlignment="1">
      <alignment horizontal="center" vertical="center" wrapText="1"/>
    </xf>
    <xf numFmtId="0" fontId="6" fillId="4" borderId="74" xfId="0" applyFont="1" applyFill="1" applyBorder="1" applyAlignment="1" applyProtection="1">
      <alignment horizontal="center" vertical="center"/>
      <protection locked="0"/>
    </xf>
    <xf numFmtId="0" fontId="6" fillId="4" borderId="17" xfId="0" applyFont="1" applyFill="1" applyBorder="1" applyAlignment="1" applyProtection="1">
      <alignment horizontal="center" vertical="center"/>
      <protection locked="0"/>
    </xf>
    <xf numFmtId="0" fontId="6" fillId="4" borderId="18" xfId="0" applyFont="1" applyFill="1" applyBorder="1" applyAlignment="1" applyProtection="1">
      <alignment horizontal="center" vertical="center"/>
      <protection locked="0"/>
    </xf>
    <xf numFmtId="0" fontId="4" fillId="3" borderId="16"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4" fillId="3" borderId="18" xfId="0" applyFont="1" applyFill="1" applyBorder="1" applyAlignment="1">
      <alignment horizontal="left" vertical="center" wrapText="1"/>
    </xf>
    <xf numFmtId="0" fontId="12" fillId="0" borderId="17" xfId="2" applyFont="1" applyBorder="1" applyAlignment="1" applyProtection="1">
      <alignment horizontal="right" vertical="center" wrapText="1"/>
    </xf>
    <xf numFmtId="0" fontId="12" fillId="0" borderId="18" xfId="2" applyFont="1" applyBorder="1" applyAlignment="1" applyProtection="1">
      <alignment horizontal="right" vertical="center" wrapText="1"/>
    </xf>
    <xf numFmtId="0" fontId="5" fillId="2" borderId="71" xfId="0" applyFont="1" applyFill="1" applyBorder="1" applyAlignment="1">
      <alignment horizontal="left" vertical="center"/>
    </xf>
    <xf numFmtId="0" fontId="5" fillId="2" borderId="60" xfId="0" applyFont="1" applyFill="1" applyBorder="1" applyAlignment="1">
      <alignment horizontal="left" vertical="center"/>
    </xf>
    <xf numFmtId="0" fontId="5" fillId="2" borderId="61" xfId="0" applyFont="1" applyFill="1" applyBorder="1" applyAlignment="1">
      <alignment horizontal="left" vertical="center"/>
    </xf>
    <xf numFmtId="0" fontId="4" fillId="3" borderId="1" xfId="0" applyFont="1" applyFill="1" applyBorder="1" applyAlignment="1">
      <alignment horizontal="left"/>
    </xf>
    <xf numFmtId="0" fontId="4" fillId="3" borderId="2" xfId="0" applyFont="1" applyFill="1" applyBorder="1" applyAlignment="1">
      <alignment horizontal="left"/>
    </xf>
    <xf numFmtId="0" fontId="4" fillId="3" borderId="3" xfId="0" applyFont="1" applyFill="1" applyBorder="1" applyAlignment="1">
      <alignment horizontal="left"/>
    </xf>
    <xf numFmtId="0" fontId="6" fillId="3" borderId="1" xfId="0" applyFont="1" applyFill="1" applyBorder="1" applyAlignment="1">
      <alignment horizontal="left"/>
    </xf>
    <xf numFmtId="0" fontId="6" fillId="3" borderId="3" xfId="0" applyFont="1" applyFill="1" applyBorder="1" applyAlignment="1">
      <alignment horizontal="left"/>
    </xf>
    <xf numFmtId="0" fontId="4" fillId="3" borderId="8" xfId="0" applyFont="1" applyFill="1" applyBorder="1" applyAlignment="1">
      <alignment horizontal="left"/>
    </xf>
    <xf numFmtId="0" fontId="4" fillId="3" borderId="9" xfId="0" applyFont="1" applyFill="1" applyBorder="1" applyAlignment="1">
      <alignment horizontal="left"/>
    </xf>
    <xf numFmtId="0" fontId="4" fillId="3" borderId="10" xfId="0" applyFont="1" applyFill="1" applyBorder="1" applyAlignment="1">
      <alignment horizontal="left"/>
    </xf>
    <xf numFmtId="0" fontId="4" fillId="3" borderId="6" xfId="0" applyFont="1" applyFill="1" applyBorder="1" applyAlignment="1">
      <alignment horizontal="left"/>
    </xf>
    <xf numFmtId="0" fontId="4" fillId="3" borderId="29" xfId="0" applyFont="1" applyFill="1" applyBorder="1" applyAlignment="1">
      <alignment horizontal="left"/>
    </xf>
    <xf numFmtId="0" fontId="4" fillId="3" borderId="62" xfId="0" applyFont="1" applyFill="1" applyBorder="1" applyAlignment="1">
      <alignment horizontal="center" vertical="center"/>
    </xf>
    <xf numFmtId="0" fontId="5" fillId="2" borderId="16" xfId="0" applyFont="1" applyFill="1" applyBorder="1" applyAlignment="1">
      <alignment horizontal="left" vertical="center" wrapText="1"/>
    </xf>
    <xf numFmtId="0" fontId="5" fillId="2" borderId="17" xfId="0" applyFont="1" applyFill="1" applyBorder="1" applyAlignment="1">
      <alignment horizontal="left" vertical="center" wrapText="1"/>
    </xf>
    <xf numFmtId="0" fontId="5" fillId="2" borderId="18" xfId="0" applyFont="1" applyFill="1" applyBorder="1" applyAlignment="1">
      <alignment horizontal="left" vertical="center" wrapText="1"/>
    </xf>
    <xf numFmtId="0" fontId="4" fillId="3" borderId="13" xfId="0" applyFont="1" applyFill="1" applyBorder="1" applyAlignment="1">
      <alignment horizontal="center" vertical="center" wrapText="1"/>
    </xf>
    <xf numFmtId="0" fontId="4" fillId="3" borderId="14" xfId="0" applyFont="1" applyFill="1" applyBorder="1" applyAlignment="1">
      <alignment horizontal="center" vertical="center"/>
    </xf>
    <xf numFmtId="0" fontId="4" fillId="3" borderId="15" xfId="0" applyFont="1" applyFill="1" applyBorder="1" applyAlignment="1">
      <alignment horizontal="center" vertical="center"/>
    </xf>
    <xf numFmtId="0" fontId="4" fillId="3" borderId="1" xfId="0" applyFont="1" applyFill="1" applyBorder="1" applyAlignment="1">
      <alignment horizontal="left" vertical="center"/>
    </xf>
    <xf numFmtId="0" fontId="4" fillId="3" borderId="2" xfId="0" applyFont="1" applyFill="1" applyBorder="1" applyAlignment="1">
      <alignment horizontal="left" vertical="center"/>
    </xf>
    <xf numFmtId="0" fontId="4" fillId="3" borderId="3" xfId="0" applyFont="1" applyFill="1" applyBorder="1" applyAlignment="1">
      <alignment horizontal="left" vertical="center"/>
    </xf>
    <xf numFmtId="0" fontId="4" fillId="3" borderId="20" xfId="0" applyFont="1" applyFill="1" applyBorder="1" applyAlignment="1">
      <alignment horizontal="center" vertical="center"/>
    </xf>
    <xf numFmtId="0" fontId="4" fillId="3" borderId="25" xfId="0" applyFont="1" applyFill="1" applyBorder="1" applyAlignment="1">
      <alignment horizontal="center" vertical="center"/>
    </xf>
    <xf numFmtId="0" fontId="4" fillId="3" borderId="32" xfId="0" applyFont="1" applyFill="1" applyBorder="1" applyAlignment="1">
      <alignment horizontal="center" vertical="center"/>
    </xf>
    <xf numFmtId="0" fontId="4" fillId="3" borderId="14" xfId="0" applyFont="1" applyFill="1" applyBorder="1" applyAlignment="1">
      <alignment horizontal="center" vertical="center" wrapText="1"/>
    </xf>
    <xf numFmtId="0" fontId="4" fillId="3" borderId="15" xfId="0" applyFont="1" applyFill="1" applyBorder="1" applyAlignment="1">
      <alignment horizontal="center" vertical="center" wrapText="1"/>
    </xf>
    <xf numFmtId="0" fontId="4" fillId="4" borderId="74" xfId="0" applyFont="1" applyFill="1" applyBorder="1" applyAlignment="1" applyProtection="1">
      <alignment horizontal="center"/>
      <protection locked="0"/>
    </xf>
    <xf numFmtId="0" fontId="4" fillId="4" borderId="17" xfId="0" applyFont="1" applyFill="1" applyBorder="1" applyAlignment="1" applyProtection="1">
      <alignment horizontal="center"/>
      <protection locked="0"/>
    </xf>
    <xf numFmtId="0" fontId="4" fillId="4" borderId="18" xfId="0" applyFont="1" applyFill="1" applyBorder="1" applyAlignment="1" applyProtection="1">
      <alignment horizontal="center"/>
      <protection locked="0"/>
    </xf>
    <xf numFmtId="0" fontId="4" fillId="3" borderId="52" xfId="0" applyFont="1" applyFill="1" applyBorder="1" applyAlignment="1">
      <alignment horizontal="left" vertical="center" wrapText="1"/>
    </xf>
    <xf numFmtId="0" fontId="4" fillId="3" borderId="53" xfId="0" applyFont="1" applyFill="1" applyBorder="1" applyAlignment="1">
      <alignment horizontal="left" vertical="center" wrapText="1"/>
    </xf>
    <xf numFmtId="0" fontId="4" fillId="3" borderId="59" xfId="0" applyFont="1" applyFill="1" applyBorder="1" applyAlignment="1">
      <alignment horizontal="left" vertical="center" wrapText="1"/>
    </xf>
    <xf numFmtId="0" fontId="4" fillId="3" borderId="103" xfId="0" applyFont="1" applyFill="1" applyBorder="1" applyAlignment="1" applyProtection="1">
      <alignment horizontal="left" vertical="center"/>
      <protection hidden="1"/>
    </xf>
    <xf numFmtId="0" fontId="4" fillId="3" borderId="105" xfId="0" applyFont="1" applyFill="1" applyBorder="1" applyAlignment="1" applyProtection="1">
      <alignment horizontal="left" vertical="center"/>
      <protection hidden="1"/>
    </xf>
    <xf numFmtId="0" fontId="4" fillId="3" borderId="104" xfId="0" applyFont="1" applyFill="1" applyBorder="1" applyAlignment="1" applyProtection="1">
      <alignment horizontal="left" vertical="center"/>
      <protection hidden="1"/>
    </xf>
    <xf numFmtId="0" fontId="4" fillId="3" borderId="115" xfId="0" applyFont="1" applyFill="1" applyBorder="1" applyAlignment="1" applyProtection="1">
      <alignment horizontal="left" vertical="center"/>
      <protection hidden="1"/>
    </xf>
    <xf numFmtId="0" fontId="4" fillId="3" borderId="109" xfId="0" applyFont="1" applyFill="1" applyBorder="1" applyAlignment="1" applyProtection="1">
      <alignment horizontal="left" vertical="center"/>
      <protection hidden="1"/>
    </xf>
    <xf numFmtId="0" fontId="4" fillId="3" borderId="107" xfId="0" applyFont="1" applyFill="1" applyBorder="1" applyAlignment="1" applyProtection="1">
      <alignment horizontal="left" vertical="center"/>
      <protection hidden="1"/>
    </xf>
    <xf numFmtId="0" fontId="4" fillId="0" borderId="17" xfId="0" applyFont="1" applyBorder="1" applyAlignment="1">
      <alignment horizontal="center" wrapText="1"/>
    </xf>
    <xf numFmtId="0" fontId="12" fillId="0" borderId="17" xfId="2" applyFont="1" applyBorder="1" applyAlignment="1">
      <alignment horizontal="right"/>
    </xf>
    <xf numFmtId="0" fontId="12" fillId="0" borderId="18" xfId="2" applyFont="1" applyBorder="1" applyAlignment="1">
      <alignment horizontal="right"/>
    </xf>
    <xf numFmtId="0" fontId="5" fillId="2" borderId="19" xfId="0" applyFont="1" applyFill="1" applyBorder="1" applyAlignment="1">
      <alignment horizontal="left" vertical="center"/>
    </xf>
    <xf numFmtId="0" fontId="5" fillId="2" borderId="0" xfId="0" applyFont="1" applyFill="1" applyAlignment="1">
      <alignment horizontal="left" vertical="center"/>
    </xf>
    <xf numFmtId="0" fontId="4" fillId="3" borderId="1"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103" xfId="0" applyFont="1" applyFill="1" applyBorder="1" applyAlignment="1">
      <alignment horizontal="left" vertical="center"/>
    </xf>
    <xf numFmtId="0" fontId="4" fillId="3" borderId="105" xfId="0" applyFont="1" applyFill="1" applyBorder="1" applyAlignment="1">
      <alignment horizontal="left" vertical="center"/>
    </xf>
    <xf numFmtId="0" fontId="4" fillId="3" borderId="104" xfId="0" applyFont="1" applyFill="1" applyBorder="1" applyAlignment="1">
      <alignment horizontal="left" vertical="center"/>
    </xf>
    <xf numFmtId="0" fontId="4" fillId="3" borderId="115" xfId="0" applyFont="1" applyFill="1" applyBorder="1" applyAlignment="1">
      <alignment horizontal="left" vertical="center"/>
    </xf>
    <xf numFmtId="0" fontId="4" fillId="3" borderId="109" xfId="0" applyFont="1" applyFill="1" applyBorder="1" applyAlignment="1">
      <alignment horizontal="left" vertical="center"/>
    </xf>
    <xf numFmtId="0" fontId="4" fillId="3" borderId="107" xfId="0" applyFont="1" applyFill="1" applyBorder="1" applyAlignment="1">
      <alignment horizontal="left" vertical="center"/>
    </xf>
    <xf numFmtId="0" fontId="4" fillId="3" borderId="51" xfId="0" applyFont="1" applyFill="1" applyBorder="1" applyAlignment="1">
      <alignment horizontal="center" vertical="center"/>
    </xf>
    <xf numFmtId="0" fontId="4" fillId="4" borderId="74" xfId="0" applyFont="1" applyFill="1" applyBorder="1" applyAlignment="1" applyProtection="1">
      <alignment horizontal="left"/>
      <protection locked="0"/>
    </xf>
    <xf numFmtId="0" fontId="4" fillId="4" borderId="17" xfId="0" applyFont="1" applyFill="1" applyBorder="1" applyAlignment="1" applyProtection="1">
      <alignment horizontal="left"/>
      <protection locked="0"/>
    </xf>
    <xf numFmtId="0" fontId="4" fillId="4" borderId="18" xfId="0" applyFont="1" applyFill="1" applyBorder="1" applyAlignment="1" applyProtection="1">
      <alignment horizontal="left"/>
      <protection locked="0"/>
    </xf>
    <xf numFmtId="0" fontId="4" fillId="3" borderId="8"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6" fillId="0" borderId="74" xfId="0" applyFont="1" applyBorder="1" applyAlignment="1" applyProtection="1">
      <alignment horizontal="center" vertical="center"/>
      <protection locked="0"/>
    </xf>
    <xf numFmtId="0" fontId="6" fillId="0" borderId="17" xfId="0" applyFont="1" applyBorder="1" applyAlignment="1" applyProtection="1">
      <alignment horizontal="center" vertical="center"/>
      <protection locked="0"/>
    </xf>
    <xf numFmtId="0" fontId="6" fillId="0" borderId="18" xfId="0" applyFont="1" applyBorder="1" applyAlignment="1" applyProtection="1">
      <alignment horizontal="center" vertical="center"/>
      <protection locked="0"/>
    </xf>
    <xf numFmtId="0" fontId="4" fillId="3" borderId="6" xfId="0" applyFont="1" applyFill="1" applyBorder="1" applyAlignment="1">
      <alignment horizontal="left" vertical="center"/>
    </xf>
    <xf numFmtId="166" fontId="4" fillId="4" borderId="6" xfId="0" applyNumberFormat="1" applyFont="1" applyFill="1" applyBorder="1" applyAlignment="1" applyProtection="1">
      <alignment horizontal="center" vertical="center" wrapText="1"/>
      <protection locked="0"/>
    </xf>
    <xf numFmtId="166" fontId="4" fillId="3" borderId="11" xfId="0" applyNumberFormat="1" applyFont="1" applyFill="1" applyBorder="1" applyAlignment="1">
      <alignment horizontal="center" vertical="center" wrapText="1"/>
    </xf>
    <xf numFmtId="166" fontId="4" fillId="3" borderId="0" xfId="0" applyNumberFormat="1" applyFont="1" applyFill="1" applyAlignment="1">
      <alignment horizontal="center" vertical="center" wrapText="1"/>
    </xf>
    <xf numFmtId="166" fontId="4" fillId="3" borderId="26" xfId="0" applyNumberFormat="1" applyFont="1" applyFill="1" applyBorder="1" applyAlignment="1">
      <alignment horizontal="center" vertical="center" wrapText="1"/>
    </xf>
    <xf numFmtId="0" fontId="4" fillId="3" borderId="26" xfId="0" applyFont="1" applyFill="1" applyBorder="1" applyAlignment="1">
      <alignment horizontal="center" vertical="center"/>
    </xf>
    <xf numFmtId="0" fontId="4" fillId="4" borderId="1" xfId="0" applyFont="1" applyFill="1" applyBorder="1" applyAlignment="1" applyProtection="1">
      <alignment horizontal="center" vertical="center"/>
      <protection locked="0"/>
    </xf>
    <xf numFmtId="0" fontId="4" fillId="4" borderId="2" xfId="0" applyFont="1" applyFill="1" applyBorder="1" applyAlignment="1" applyProtection="1">
      <alignment horizontal="center" vertical="center"/>
      <protection locked="0"/>
    </xf>
    <xf numFmtId="0" fontId="4" fillId="4" borderId="3" xfId="0" applyFont="1" applyFill="1" applyBorder="1" applyAlignment="1" applyProtection="1">
      <alignment horizontal="center" vertical="center"/>
      <protection locked="0"/>
    </xf>
    <xf numFmtId="0" fontId="4" fillId="3" borderId="46" xfId="0" applyFont="1" applyFill="1" applyBorder="1" applyAlignment="1">
      <alignment horizontal="center" vertical="center"/>
    </xf>
    <xf numFmtId="0" fontId="4" fillId="3" borderId="30" xfId="0" applyFont="1" applyFill="1" applyBorder="1" applyAlignment="1">
      <alignment horizontal="center" vertical="center"/>
    </xf>
    <xf numFmtId="0" fontId="4" fillId="3" borderId="31" xfId="0" applyFont="1" applyFill="1" applyBorder="1" applyAlignment="1">
      <alignment horizontal="center" vertical="center"/>
    </xf>
    <xf numFmtId="0" fontId="4" fillId="0" borderId="6" xfId="0" applyFont="1" applyBorder="1" applyAlignment="1" applyProtection="1">
      <alignment horizontal="center" vertical="center"/>
      <protection locked="0"/>
    </xf>
    <xf numFmtId="0" fontId="4" fillId="0" borderId="24" xfId="0" applyFont="1" applyBorder="1" applyAlignment="1" applyProtection="1">
      <alignment horizontal="center" vertical="center"/>
      <protection locked="0"/>
    </xf>
    <xf numFmtId="0" fontId="4" fillId="0" borderId="29" xfId="0" applyFont="1" applyBorder="1" applyAlignment="1" applyProtection="1">
      <alignment horizontal="center" vertical="center"/>
      <protection locked="0"/>
    </xf>
    <xf numFmtId="0" fontId="4" fillId="0" borderId="38" xfId="0" applyFont="1" applyBorder="1" applyAlignment="1" applyProtection="1">
      <alignment horizontal="center" vertical="center"/>
      <protection locked="0"/>
    </xf>
    <xf numFmtId="0" fontId="4" fillId="3" borderId="25" xfId="5" applyFont="1" applyFill="1" applyBorder="1" applyAlignment="1">
      <alignment horizontal="center" vertical="center" wrapText="1"/>
    </xf>
    <xf numFmtId="0" fontId="4" fillId="3" borderId="32" xfId="5" applyFont="1" applyFill="1" applyBorder="1" applyAlignment="1">
      <alignment horizontal="center" vertical="center" wrapText="1"/>
    </xf>
    <xf numFmtId="0" fontId="4" fillId="3" borderId="77" xfId="0" applyFont="1" applyFill="1" applyBorder="1" applyAlignment="1">
      <alignment horizontal="center" vertical="center"/>
    </xf>
    <xf numFmtId="0" fontId="4" fillId="3" borderId="21" xfId="0" applyFont="1" applyFill="1" applyBorder="1" applyAlignment="1">
      <alignment horizontal="center" vertical="center"/>
    </xf>
    <xf numFmtId="0" fontId="4" fillId="3" borderId="76" xfId="0" applyFont="1" applyFill="1" applyBorder="1" applyAlignment="1">
      <alignment horizontal="center" vertical="center"/>
    </xf>
    <xf numFmtId="166" fontId="4" fillId="4" borderId="1" xfId="0" applyNumberFormat="1" applyFont="1" applyFill="1" applyBorder="1" applyAlignment="1" applyProtection="1">
      <alignment horizontal="center" vertical="center" wrapText="1"/>
      <protection locked="0"/>
    </xf>
    <xf numFmtId="166" fontId="4" fillId="4" borderId="3" xfId="0" applyNumberFormat="1" applyFont="1" applyFill="1" applyBorder="1" applyAlignment="1" applyProtection="1">
      <alignment horizontal="center" vertical="center" wrapText="1"/>
      <protection locked="0"/>
    </xf>
    <xf numFmtId="0" fontId="4" fillId="4" borderId="1" xfId="0" applyFont="1" applyFill="1" applyBorder="1" applyAlignment="1" applyProtection="1">
      <alignment horizontal="left" vertical="center"/>
      <protection locked="0"/>
    </xf>
    <xf numFmtId="0" fontId="4" fillId="4" borderId="2" xfId="0" applyFont="1" applyFill="1" applyBorder="1" applyAlignment="1" applyProtection="1">
      <alignment horizontal="left" vertical="center"/>
      <protection locked="0"/>
    </xf>
    <xf numFmtId="0" fontId="4" fillId="4" borderId="3" xfId="0" applyFont="1" applyFill="1" applyBorder="1" applyAlignment="1" applyProtection="1">
      <alignment horizontal="left" vertical="center"/>
      <protection locked="0"/>
    </xf>
    <xf numFmtId="0" fontId="11" fillId="6" borderId="20" xfId="5" applyFont="1" applyFill="1" applyBorder="1" applyAlignment="1">
      <alignment horizontal="left" vertical="center" wrapText="1"/>
    </xf>
    <xf numFmtId="0" fontId="11" fillId="6" borderId="21" xfId="5" applyFont="1" applyFill="1" applyBorder="1" applyAlignment="1">
      <alignment horizontal="left" vertical="center" wrapText="1"/>
    </xf>
    <xf numFmtId="0" fontId="11" fillId="6" borderId="76" xfId="5" applyFont="1" applyFill="1" applyBorder="1" applyAlignment="1">
      <alignment horizontal="left" vertical="center" wrapText="1"/>
    </xf>
    <xf numFmtId="0" fontId="6" fillId="3" borderId="5" xfId="0" applyFont="1" applyFill="1" applyBorder="1" applyAlignment="1">
      <alignment horizontal="center" wrapText="1"/>
    </xf>
    <xf numFmtId="0" fontId="6" fillId="3" borderId="7" xfId="0" applyFont="1" applyFill="1" applyBorder="1" applyAlignment="1">
      <alignment horizontal="center" wrapText="1"/>
    </xf>
    <xf numFmtId="0" fontId="6" fillId="3" borderId="5"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6" fillId="3" borderId="15" xfId="0" applyFont="1" applyFill="1" applyBorder="1" applyAlignment="1">
      <alignment horizontal="center" vertical="center" wrapText="1"/>
    </xf>
    <xf numFmtId="0" fontId="4" fillId="3" borderId="20" xfId="5" applyFont="1" applyFill="1" applyBorder="1" applyAlignment="1">
      <alignment horizontal="center" vertical="center" wrapText="1"/>
    </xf>
    <xf numFmtId="0" fontId="4" fillId="3" borderId="19" xfId="5" applyFont="1" applyFill="1" applyBorder="1" applyAlignment="1">
      <alignment horizontal="center" vertical="center" wrapText="1"/>
    </xf>
    <xf numFmtId="0" fontId="4" fillId="3" borderId="28" xfId="5" applyFont="1" applyFill="1" applyBorder="1" applyAlignment="1">
      <alignment horizontal="center" vertical="center" wrapText="1"/>
    </xf>
    <xf numFmtId="0" fontId="6" fillId="3" borderId="0" xfId="0" applyFont="1" applyFill="1" applyAlignment="1">
      <alignment horizontal="center" vertical="center" wrapText="1"/>
    </xf>
    <xf numFmtId="0" fontId="6" fillId="3" borderId="12" xfId="0" applyFont="1" applyFill="1" applyBorder="1" applyAlignment="1">
      <alignment horizontal="center" vertical="center" wrapText="1"/>
    </xf>
    <xf numFmtId="0" fontId="11" fillId="2" borderId="20" xfId="5" applyFont="1" applyFill="1" applyBorder="1" applyAlignment="1">
      <alignment horizontal="left" vertical="center" wrapText="1"/>
    </xf>
    <xf numFmtId="0" fontId="11" fillId="2" borderId="21" xfId="5" applyFont="1" applyFill="1" applyBorder="1" applyAlignment="1">
      <alignment horizontal="left" vertical="center" wrapText="1"/>
    </xf>
    <xf numFmtId="0" fontId="11" fillId="2" borderId="76" xfId="5" applyFont="1" applyFill="1" applyBorder="1" applyAlignment="1">
      <alignment horizontal="left" vertical="center" wrapText="1"/>
    </xf>
    <xf numFmtId="0" fontId="6" fillId="3" borderId="6" xfId="0" applyFont="1" applyFill="1" applyBorder="1" applyAlignment="1">
      <alignment horizontal="left" vertical="center" wrapText="1"/>
    </xf>
    <xf numFmtId="0" fontId="10" fillId="0" borderId="17" xfId="4" applyBorder="1" applyAlignment="1" applyProtection="1">
      <alignment horizontal="center" vertical="center"/>
    </xf>
    <xf numFmtId="0" fontId="11" fillId="6" borderId="16" xfId="5" applyFont="1" applyFill="1" applyBorder="1" applyAlignment="1">
      <alignment horizontal="left" vertical="center" wrapText="1"/>
    </xf>
    <xf numFmtId="0" fontId="11" fillId="6" borderId="17" xfId="5" applyFont="1" applyFill="1" applyBorder="1" applyAlignment="1">
      <alignment horizontal="left" vertical="center" wrapText="1"/>
    </xf>
    <xf numFmtId="0" fontId="11" fillId="6" borderId="18" xfId="5" applyFont="1" applyFill="1" applyBorder="1" applyAlignment="1">
      <alignment horizontal="left" vertical="center" wrapText="1"/>
    </xf>
    <xf numFmtId="9" fontId="9" fillId="3" borderId="30" xfId="6" applyFont="1" applyFill="1" applyBorder="1" applyAlignment="1">
      <alignment horizontal="center"/>
    </xf>
    <xf numFmtId="0" fontId="0" fillId="3" borderId="0" xfId="0" applyFill="1" applyAlignment="1">
      <alignment horizontal="center"/>
    </xf>
    <xf numFmtId="0" fontId="0" fillId="3" borderId="30" xfId="0" applyFill="1" applyBorder="1" applyAlignment="1">
      <alignment horizontal="center"/>
    </xf>
    <xf numFmtId="0" fontId="0" fillId="3" borderId="53" xfId="0" applyFill="1" applyBorder="1" applyAlignment="1">
      <alignment horizontal="center"/>
    </xf>
    <xf numFmtId="0" fontId="5" fillId="2" borderId="77" xfId="0" applyFont="1" applyFill="1" applyBorder="1" applyAlignment="1">
      <alignment horizontal="left" vertical="center" wrapText="1"/>
    </xf>
    <xf numFmtId="0" fontId="5" fillId="2" borderId="21" xfId="0" applyFont="1" applyFill="1" applyBorder="1" applyAlignment="1">
      <alignment horizontal="left" vertical="center" wrapText="1"/>
    </xf>
    <xf numFmtId="0" fontId="5" fillId="2" borderId="76" xfId="0" applyFont="1" applyFill="1" applyBorder="1" applyAlignment="1">
      <alignment horizontal="left" vertical="center" wrapText="1"/>
    </xf>
    <xf numFmtId="0" fontId="4" fillId="3" borderId="20" xfId="0" applyFont="1" applyFill="1" applyBorder="1" applyAlignment="1">
      <alignment horizontal="left" vertical="center" wrapText="1"/>
    </xf>
    <xf numFmtId="9" fontId="9" fillId="3" borderId="0" xfId="6" applyFont="1" applyFill="1" applyBorder="1" applyAlignment="1">
      <alignment horizontal="center"/>
    </xf>
    <xf numFmtId="0" fontId="4" fillId="0" borderId="6" xfId="0" applyFont="1" applyBorder="1" applyAlignment="1" applyProtection="1">
      <alignment horizontal="center"/>
      <protection locked="0"/>
    </xf>
    <xf numFmtId="0" fontId="0" fillId="3" borderId="21" xfId="0" applyFill="1" applyBorder="1" applyAlignment="1">
      <alignment horizontal="center"/>
    </xf>
    <xf numFmtId="0" fontId="4" fillId="0" borderId="17" xfId="0" applyFont="1" applyBorder="1" applyAlignment="1" applyProtection="1">
      <alignment horizontal="left"/>
      <protection locked="0"/>
    </xf>
    <xf numFmtId="0" fontId="4" fillId="0" borderId="18" xfId="0" applyFont="1" applyBorder="1" applyAlignment="1" applyProtection="1">
      <alignment horizontal="left"/>
      <protection locked="0"/>
    </xf>
    <xf numFmtId="0" fontId="4" fillId="3" borderId="6" xfId="0" applyFont="1" applyFill="1" applyBorder="1" applyAlignment="1">
      <alignment horizontal="center"/>
    </xf>
    <xf numFmtId="0" fontId="9" fillId="4" borderId="74" xfId="0" applyFont="1" applyFill="1" applyBorder="1" applyAlignment="1" applyProtection="1">
      <alignment horizontal="center"/>
      <protection locked="0"/>
    </xf>
    <xf numFmtId="0" fontId="9" fillId="4" borderId="73" xfId="0" applyFont="1" applyFill="1" applyBorder="1" applyAlignment="1" applyProtection="1">
      <alignment horizontal="center"/>
      <protection locked="0"/>
    </xf>
    <xf numFmtId="0" fontId="4" fillId="0" borderId="4" xfId="0" applyFont="1" applyBorder="1" applyAlignment="1" applyProtection="1">
      <alignment horizontal="center"/>
      <protection locked="0"/>
    </xf>
    <xf numFmtId="0" fontId="4" fillId="3" borderId="78" xfId="0" applyFont="1" applyFill="1" applyBorder="1" applyAlignment="1">
      <alignment horizontal="center" vertical="center"/>
    </xf>
    <xf numFmtId="0" fontId="4" fillId="3" borderId="23" xfId="0" applyFont="1" applyFill="1" applyBorder="1" applyAlignment="1">
      <alignment horizontal="center" vertical="center"/>
    </xf>
    <xf numFmtId="0" fontId="4" fillId="3" borderId="7" xfId="0" applyFont="1" applyFill="1" applyBorder="1" applyAlignment="1">
      <alignment horizontal="center" vertical="center" wrapText="1"/>
    </xf>
    <xf numFmtId="0" fontId="4" fillId="3" borderId="0" xfId="0" applyFont="1" applyFill="1" applyAlignment="1">
      <alignment horizontal="center"/>
    </xf>
    <xf numFmtId="0" fontId="9" fillId="4" borderId="60" xfId="0" applyFont="1" applyFill="1" applyBorder="1" applyAlignment="1" applyProtection="1">
      <alignment horizontal="center"/>
      <protection locked="0"/>
    </xf>
    <xf numFmtId="0" fontId="4" fillId="0" borderId="8" xfId="0" applyFont="1" applyBorder="1" applyAlignment="1" applyProtection="1">
      <alignment horizontal="center"/>
      <protection locked="0"/>
    </xf>
    <xf numFmtId="0" fontId="4" fillId="0" borderId="10" xfId="0" applyFont="1" applyBorder="1" applyAlignment="1" applyProtection="1">
      <alignment horizontal="center"/>
      <protection locked="0"/>
    </xf>
    <xf numFmtId="9" fontId="13" fillId="0" borderId="60" xfId="6" applyFont="1" applyFill="1" applyBorder="1" applyAlignment="1" applyProtection="1">
      <alignment horizontal="center"/>
      <protection locked="0"/>
    </xf>
    <xf numFmtId="9" fontId="13" fillId="0" borderId="61" xfId="6" applyFont="1" applyFill="1" applyBorder="1" applyAlignment="1" applyProtection="1">
      <alignment horizontal="center"/>
      <protection locked="0"/>
    </xf>
    <xf numFmtId="9" fontId="4" fillId="4" borderId="4" xfId="0" applyNumberFormat="1" applyFont="1" applyFill="1" applyBorder="1" applyAlignment="1" applyProtection="1">
      <alignment horizontal="center"/>
      <protection locked="0"/>
    </xf>
    <xf numFmtId="9" fontId="9" fillId="3" borderId="60" xfId="6" applyFont="1" applyFill="1" applyBorder="1" applyAlignment="1" applyProtection="1">
      <alignment horizontal="center"/>
      <protection hidden="1"/>
    </xf>
    <xf numFmtId="9" fontId="9" fillId="0" borderId="60" xfId="6" applyFont="1" applyFill="1" applyBorder="1" applyAlignment="1" applyProtection="1">
      <alignment horizontal="center"/>
      <protection locked="0"/>
    </xf>
    <xf numFmtId="9" fontId="9" fillId="0" borderId="61" xfId="6" applyFont="1" applyFill="1" applyBorder="1" applyAlignment="1" applyProtection="1">
      <alignment horizontal="center"/>
      <protection locked="0"/>
    </xf>
    <xf numFmtId="9" fontId="4" fillId="4" borderId="6" xfId="6" applyFont="1" applyFill="1" applyBorder="1" applyAlignment="1" applyProtection="1">
      <alignment horizontal="center"/>
      <protection locked="0"/>
    </xf>
    <xf numFmtId="0" fontId="4" fillId="4" borderId="6" xfId="0" applyFont="1" applyFill="1" applyBorder="1" applyAlignment="1" applyProtection="1">
      <alignment horizontal="center"/>
      <protection locked="0"/>
    </xf>
    <xf numFmtId="9" fontId="4" fillId="4" borderId="6" xfId="0" applyNumberFormat="1" applyFont="1" applyFill="1" applyBorder="1" applyAlignment="1" applyProtection="1">
      <alignment horizontal="center"/>
      <protection locked="0"/>
    </xf>
    <xf numFmtId="9" fontId="4" fillId="4" borderId="4" xfId="6" applyFont="1" applyFill="1" applyBorder="1" applyAlignment="1" applyProtection="1">
      <alignment horizontal="center"/>
      <protection locked="0"/>
    </xf>
    <xf numFmtId="0" fontId="4" fillId="4" borderId="4" xfId="0" applyFont="1" applyFill="1" applyBorder="1" applyAlignment="1" applyProtection="1">
      <alignment horizontal="center"/>
      <protection locked="0"/>
    </xf>
    <xf numFmtId="9" fontId="4" fillId="0" borderId="4" xfId="6" applyFont="1" applyFill="1" applyBorder="1" applyAlignment="1" applyProtection="1">
      <alignment horizontal="center"/>
      <protection locked="0"/>
    </xf>
    <xf numFmtId="9" fontId="4" fillId="0" borderId="4" xfId="0" applyNumberFormat="1" applyFont="1" applyBorder="1" applyAlignment="1" applyProtection="1">
      <alignment horizontal="center"/>
      <protection locked="0"/>
    </xf>
    <xf numFmtId="9" fontId="4" fillId="0" borderId="4" xfId="0" applyNumberFormat="1" applyFont="1" applyBorder="1" applyAlignment="1" applyProtection="1">
      <alignment horizontal="center" vertical="center" wrapText="1"/>
      <protection locked="0"/>
    </xf>
    <xf numFmtId="9" fontId="9" fillId="4" borderId="60" xfId="6" applyFont="1" applyFill="1" applyBorder="1" applyAlignment="1" applyProtection="1">
      <alignment horizontal="center"/>
      <protection locked="0"/>
    </xf>
    <xf numFmtId="9" fontId="4" fillId="0" borderId="6" xfId="6" applyFont="1" applyFill="1" applyBorder="1" applyAlignment="1" applyProtection="1">
      <alignment horizontal="center"/>
      <protection locked="0"/>
    </xf>
    <xf numFmtId="9" fontId="4" fillId="0" borderId="6" xfId="0" applyNumberFormat="1" applyFont="1" applyBorder="1" applyAlignment="1" applyProtection="1">
      <alignment horizontal="center"/>
      <protection locked="0"/>
    </xf>
    <xf numFmtId="0" fontId="12" fillId="0" borderId="17" xfId="2" quotePrefix="1" applyFont="1" applyBorder="1" applyAlignment="1" applyProtection="1">
      <alignment horizontal="center" vertical="center"/>
    </xf>
    <xf numFmtId="9" fontId="50" fillId="3" borderId="77" xfId="0" applyNumberFormat="1" applyFont="1" applyFill="1" applyBorder="1" applyAlignment="1">
      <alignment horizontal="center" vertical="center" wrapText="1"/>
    </xf>
    <xf numFmtId="9" fontId="50" fillId="3" borderId="96" xfId="0" applyNumberFormat="1" applyFont="1" applyFill="1" applyBorder="1" applyAlignment="1">
      <alignment horizontal="center" vertical="center" wrapText="1"/>
    </xf>
    <xf numFmtId="0" fontId="48" fillId="3" borderId="14" xfId="0" applyFont="1" applyFill="1" applyBorder="1" applyAlignment="1">
      <alignment horizontal="center" vertical="center" wrapText="1"/>
    </xf>
    <xf numFmtId="0" fontId="4" fillId="3" borderId="28" xfId="0" applyFont="1" applyFill="1" applyBorder="1" applyAlignment="1">
      <alignment horizontal="left" vertical="center" wrapText="1"/>
    </xf>
    <xf numFmtId="0" fontId="4" fillId="3" borderId="137" xfId="0" applyFont="1" applyFill="1" applyBorder="1" applyAlignment="1">
      <alignment horizontal="left" vertical="center" wrapText="1"/>
    </xf>
    <xf numFmtId="0" fontId="4" fillId="3" borderId="31" xfId="0" applyFont="1" applyFill="1" applyBorder="1" applyAlignment="1">
      <alignment horizontal="left" vertical="center" wrapText="1"/>
    </xf>
    <xf numFmtId="0" fontId="48" fillId="3" borderId="6" xfId="0" applyFont="1" applyFill="1" applyBorder="1" applyAlignment="1">
      <alignment horizontal="center" vertical="center" wrapText="1"/>
    </xf>
    <xf numFmtId="0" fontId="48" fillId="3" borderId="6" xfId="0" applyFont="1" applyFill="1" applyBorder="1"/>
    <xf numFmtId="0" fontId="48" fillId="3" borderId="29" xfId="0" applyFont="1" applyFill="1" applyBorder="1"/>
    <xf numFmtId="0" fontId="48" fillId="3" borderId="21" xfId="0" applyFont="1" applyFill="1" applyBorder="1" applyAlignment="1">
      <alignment horizontal="center" vertical="center" wrapText="1"/>
    </xf>
    <xf numFmtId="0" fontId="48" fillId="3" borderId="96" xfId="0" applyFont="1" applyFill="1" applyBorder="1" applyAlignment="1">
      <alignment horizontal="center" vertical="center" wrapText="1"/>
    </xf>
    <xf numFmtId="0" fontId="48" fillId="3" borderId="1" xfId="0" applyFont="1" applyFill="1" applyBorder="1" applyAlignment="1">
      <alignment horizontal="center" vertical="center" wrapText="1"/>
    </xf>
    <xf numFmtId="0" fontId="48" fillId="3" borderId="2" xfId="0" applyFont="1" applyFill="1" applyBorder="1" applyAlignment="1">
      <alignment horizontal="center" vertical="center" wrapText="1"/>
    </xf>
    <xf numFmtId="0" fontId="48" fillId="3" borderId="3" xfId="0" applyFont="1" applyFill="1" applyBorder="1" applyAlignment="1">
      <alignment horizontal="center" vertical="center" wrapText="1"/>
    </xf>
    <xf numFmtId="0" fontId="48" fillId="3" borderId="0" xfId="0" applyFont="1" applyFill="1" applyAlignment="1">
      <alignment horizontal="center" vertical="center" wrapText="1"/>
    </xf>
    <xf numFmtId="9" fontId="48" fillId="3" borderId="1" xfId="0" applyNumberFormat="1" applyFont="1" applyFill="1" applyBorder="1" applyAlignment="1">
      <alignment horizontal="center" vertical="center" wrapText="1"/>
    </xf>
    <xf numFmtId="9" fontId="48" fillId="3" borderId="2" xfId="0" applyNumberFormat="1" applyFont="1" applyFill="1" applyBorder="1" applyAlignment="1">
      <alignment horizontal="center" vertical="center" wrapText="1"/>
    </xf>
    <xf numFmtId="9" fontId="48" fillId="3" borderId="3" xfId="0" applyNumberFormat="1" applyFont="1" applyFill="1" applyBorder="1" applyAlignment="1">
      <alignment horizontal="center" vertical="center" wrapText="1"/>
    </xf>
    <xf numFmtId="9" fontId="48" fillId="3" borderId="8" xfId="0" applyNumberFormat="1" applyFont="1" applyFill="1" applyBorder="1" applyAlignment="1">
      <alignment horizontal="center" vertical="center" wrapText="1"/>
    </xf>
    <xf numFmtId="9" fontId="48" fillId="3" borderId="9" xfId="0" applyNumberFormat="1" applyFont="1" applyFill="1" applyBorder="1" applyAlignment="1">
      <alignment horizontal="center" vertical="center" wrapText="1"/>
    </xf>
    <xf numFmtId="9" fontId="48" fillId="3" borderId="10" xfId="0" applyNumberFormat="1" applyFont="1" applyFill="1" applyBorder="1" applyAlignment="1">
      <alignment horizontal="center" vertical="center" wrapText="1"/>
    </xf>
    <xf numFmtId="9" fontId="50" fillId="3" borderId="21" xfId="0" applyNumberFormat="1" applyFont="1" applyFill="1" applyBorder="1" applyAlignment="1">
      <alignment horizontal="center" vertical="center" wrapText="1"/>
    </xf>
    <xf numFmtId="9" fontId="48" fillId="3" borderId="29" xfId="0" applyNumberFormat="1" applyFont="1" applyFill="1" applyBorder="1" applyAlignment="1">
      <alignment horizontal="center" vertical="center" wrapText="1"/>
    </xf>
    <xf numFmtId="0" fontId="48" fillId="3" borderId="29" xfId="0" applyFont="1" applyFill="1" applyBorder="1" applyAlignment="1">
      <alignment horizontal="center" vertical="center" wrapText="1"/>
    </xf>
    <xf numFmtId="9" fontId="48" fillId="3" borderId="6" xfId="0" applyNumberFormat="1" applyFont="1" applyFill="1" applyBorder="1" applyAlignment="1">
      <alignment horizontal="center" vertical="center" wrapText="1"/>
    </xf>
    <xf numFmtId="0" fontId="6" fillId="3" borderId="52" xfId="0" applyFont="1" applyFill="1" applyBorder="1" applyAlignment="1">
      <alignment horizontal="left" vertical="center"/>
    </xf>
    <xf numFmtId="0" fontId="6" fillId="3" borderId="53" xfId="0" applyFont="1" applyFill="1" applyBorder="1" applyAlignment="1">
      <alignment horizontal="left" vertical="center"/>
    </xf>
    <xf numFmtId="0" fontId="6" fillId="3" borderId="47" xfId="0" applyFont="1" applyFill="1" applyBorder="1" applyAlignment="1">
      <alignment horizontal="left" vertical="center"/>
    </xf>
    <xf numFmtId="0" fontId="6" fillId="3" borderId="78" xfId="5" applyFont="1" applyFill="1" applyBorder="1" applyAlignment="1">
      <alignment horizontal="center" vertical="center" wrapText="1"/>
    </xf>
    <xf numFmtId="0" fontId="6" fillId="3" borderId="49" xfId="5" applyFont="1" applyFill="1" applyBorder="1" applyAlignment="1">
      <alignment horizontal="center" vertical="center" wrapText="1"/>
    </xf>
    <xf numFmtId="0" fontId="6" fillId="3" borderId="23" xfId="5" applyFont="1" applyFill="1" applyBorder="1" applyAlignment="1">
      <alignment horizontal="center" vertical="center" wrapText="1"/>
    </xf>
    <xf numFmtId="0" fontId="6" fillId="4" borderId="1" xfId="0" applyFont="1" applyFill="1" applyBorder="1" applyAlignment="1" applyProtection="1">
      <alignment horizontal="center" vertical="center" wrapText="1"/>
      <protection locked="0" hidden="1"/>
    </xf>
    <xf numFmtId="0" fontId="6" fillId="4" borderId="3" xfId="0" applyFont="1" applyFill="1" applyBorder="1" applyAlignment="1" applyProtection="1">
      <alignment horizontal="center" vertical="center" wrapText="1"/>
      <protection locked="0" hidden="1"/>
    </xf>
    <xf numFmtId="0" fontId="6" fillId="4" borderId="1" xfId="0" applyFont="1" applyFill="1" applyBorder="1" applyAlignment="1" applyProtection="1">
      <alignment horizontal="left" vertical="center" wrapText="1"/>
      <protection locked="0"/>
    </xf>
    <xf numFmtId="0" fontId="6" fillId="4" borderId="2" xfId="0" applyFont="1" applyFill="1" applyBorder="1" applyAlignment="1" applyProtection="1">
      <alignment horizontal="left" vertical="center" wrapText="1"/>
      <protection locked="0"/>
    </xf>
    <xf numFmtId="0" fontId="6" fillId="4" borderId="40" xfId="0" applyFont="1" applyFill="1" applyBorder="1" applyAlignment="1" applyProtection="1">
      <alignment horizontal="left" vertical="center" wrapText="1"/>
      <protection locked="0"/>
    </xf>
    <xf numFmtId="0" fontId="6" fillId="3" borderId="8" xfId="0" applyFont="1" applyFill="1" applyBorder="1" applyAlignment="1">
      <alignment horizontal="left" vertical="center" wrapText="1"/>
    </xf>
    <xf numFmtId="0" fontId="6" fillId="3" borderId="3" xfId="0" applyFont="1" applyFill="1" applyBorder="1" applyAlignment="1" applyProtection="1">
      <alignment horizontal="left" vertical="center" wrapText="1"/>
      <protection hidden="1"/>
    </xf>
    <xf numFmtId="0" fontId="6" fillId="3" borderId="10" xfId="0" applyFont="1" applyFill="1" applyBorder="1" applyAlignment="1" applyProtection="1">
      <alignment horizontal="left" vertical="center" wrapText="1"/>
      <protection hidden="1"/>
    </xf>
    <xf numFmtId="0" fontId="6" fillId="3" borderId="4" xfId="0" applyFont="1" applyFill="1" applyBorder="1" applyAlignment="1" applyProtection="1">
      <alignment horizontal="left" vertical="center" wrapText="1"/>
      <protection hidden="1"/>
    </xf>
    <xf numFmtId="0" fontId="6" fillId="0" borderId="72" xfId="0" applyFont="1" applyBorder="1" applyAlignment="1" applyProtection="1">
      <alignment horizontal="left" vertical="center"/>
      <protection locked="0"/>
    </xf>
    <xf numFmtId="0" fontId="6" fillId="0" borderId="86" xfId="0" applyFont="1" applyBorder="1" applyAlignment="1" applyProtection="1">
      <alignment horizontal="left" vertical="center"/>
      <protection locked="0"/>
    </xf>
    <xf numFmtId="0" fontId="6" fillId="4" borderId="8" xfId="0" applyFont="1" applyFill="1" applyBorder="1" applyAlignment="1" applyProtection="1">
      <alignment horizontal="center" vertical="center" wrapText="1"/>
      <protection locked="0" hidden="1"/>
    </xf>
    <xf numFmtId="0" fontId="6" fillId="4" borderId="10" xfId="0" applyFont="1" applyFill="1" applyBorder="1" applyAlignment="1" applyProtection="1">
      <alignment horizontal="center" vertical="center" wrapText="1"/>
      <protection locked="0" hidden="1"/>
    </xf>
    <xf numFmtId="0" fontId="6" fillId="0" borderId="24" xfId="0" applyFont="1" applyBorder="1" applyAlignment="1" applyProtection="1">
      <alignment horizontal="center" vertical="center"/>
      <protection locked="0"/>
    </xf>
    <xf numFmtId="0" fontId="6" fillId="4" borderId="29" xfId="0" applyFont="1" applyFill="1" applyBorder="1" applyAlignment="1" applyProtection="1">
      <alignment horizontal="left" vertical="center" wrapText="1"/>
      <protection locked="0"/>
    </xf>
    <xf numFmtId="0" fontId="6" fillId="4" borderId="38" xfId="0" applyFont="1" applyFill="1" applyBorder="1" applyAlignment="1" applyProtection="1">
      <alignment horizontal="left" vertical="center" wrapText="1"/>
      <protection locked="0"/>
    </xf>
    <xf numFmtId="0" fontId="6" fillId="3" borderId="19" xfId="5" applyFont="1" applyFill="1" applyBorder="1" applyAlignment="1">
      <alignment horizontal="center" vertical="center" wrapText="1"/>
    </xf>
    <xf numFmtId="0" fontId="6" fillId="3" borderId="28" xfId="5" applyFont="1" applyFill="1" applyBorder="1" applyAlignment="1">
      <alignment horizontal="center" vertical="center" wrapText="1"/>
    </xf>
    <xf numFmtId="0" fontId="6" fillId="5" borderId="51" xfId="5" applyFont="1" applyFill="1" applyBorder="1" applyAlignment="1">
      <alignment horizontal="center" vertical="center"/>
    </xf>
    <xf numFmtId="0" fontId="6" fillId="5" borderId="25" xfId="5" applyFont="1" applyFill="1" applyBorder="1" applyAlignment="1">
      <alignment horizontal="center" vertical="center"/>
    </xf>
    <xf numFmtId="0" fontId="6" fillId="5" borderId="32" xfId="5" applyFont="1" applyFill="1" applyBorder="1" applyAlignment="1">
      <alignment horizontal="center" vertical="center"/>
    </xf>
    <xf numFmtId="0" fontId="6" fillId="0" borderId="29" xfId="0" applyFont="1" applyBorder="1" applyAlignment="1">
      <alignment horizontal="center" vertical="center" wrapText="1"/>
    </xf>
    <xf numFmtId="0" fontId="6" fillId="0" borderId="6"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38" xfId="0" applyFont="1" applyBorder="1" applyAlignment="1">
      <alignment horizontal="center" vertical="center" wrapText="1"/>
    </xf>
    <xf numFmtId="0" fontId="6" fillId="3" borderId="24" xfId="0" applyFont="1" applyFill="1" applyBorder="1" applyAlignment="1">
      <alignment horizontal="left" vertical="center" wrapText="1"/>
    </xf>
    <xf numFmtId="0" fontId="6" fillId="3" borderId="52" xfId="0" applyFont="1" applyFill="1" applyBorder="1" applyAlignment="1">
      <alignment horizontal="left" vertical="center" wrapText="1"/>
    </xf>
    <xf numFmtId="0" fontId="6" fillId="3" borderId="53" xfId="0" applyFont="1" applyFill="1" applyBorder="1" applyAlignment="1">
      <alignment horizontal="left" vertical="center" wrapText="1"/>
    </xf>
    <xf numFmtId="0" fontId="6" fillId="3" borderId="59" xfId="0" applyFont="1" applyFill="1" applyBorder="1" applyAlignment="1">
      <alignment horizontal="left" vertical="center" wrapText="1"/>
    </xf>
    <xf numFmtId="0" fontId="4" fillId="4" borderId="4" xfId="0" applyFont="1" applyFill="1" applyBorder="1" applyAlignment="1" applyProtection="1">
      <alignment horizontal="center" vertical="center" wrapText="1"/>
      <protection locked="0"/>
    </xf>
    <xf numFmtId="0" fontId="6" fillId="0" borderId="1" xfId="0" applyFont="1" applyBorder="1" applyAlignment="1" applyProtection="1">
      <alignment horizontal="center"/>
      <protection locked="0"/>
    </xf>
    <xf numFmtId="0" fontId="6" fillId="0" borderId="3" xfId="0" applyFont="1" applyBorder="1" applyAlignment="1" applyProtection="1">
      <alignment horizontal="center"/>
      <protection locked="0"/>
    </xf>
    <xf numFmtId="0" fontId="6" fillId="4" borderId="33" xfId="0" applyFont="1" applyFill="1" applyBorder="1" applyAlignment="1" applyProtection="1">
      <alignment horizontal="center" vertical="center" wrapText="1"/>
      <protection locked="0"/>
    </xf>
    <xf numFmtId="0" fontId="6" fillId="4" borderId="90" xfId="0" applyFont="1" applyFill="1" applyBorder="1" applyAlignment="1" applyProtection="1">
      <alignment horizontal="center" vertical="center" wrapText="1"/>
      <protection locked="0"/>
    </xf>
    <xf numFmtId="0" fontId="4" fillId="3" borderId="40" xfId="0" applyFont="1" applyFill="1" applyBorder="1" applyAlignment="1">
      <alignment horizontal="center" vertical="center"/>
    </xf>
    <xf numFmtId="0" fontId="6" fillId="4" borderId="33" xfId="0" applyFont="1" applyFill="1" applyBorder="1" applyAlignment="1" applyProtection="1">
      <alignment horizontal="left" vertical="center" wrapText="1"/>
      <protection locked="0"/>
    </xf>
    <xf numFmtId="0" fontId="6" fillId="4" borderId="89" xfId="0" applyFont="1" applyFill="1" applyBorder="1" applyAlignment="1" applyProtection="1">
      <alignment horizontal="left" vertical="center" wrapText="1"/>
      <protection locked="0"/>
    </xf>
    <xf numFmtId="0" fontId="6" fillId="4" borderId="144" xfId="0" applyFont="1" applyFill="1" applyBorder="1" applyAlignment="1" applyProtection="1">
      <alignment horizontal="left" vertical="center" wrapText="1"/>
      <protection locked="0"/>
    </xf>
    <xf numFmtId="0" fontId="4" fillId="3" borderId="3" xfId="0" applyFont="1" applyFill="1" applyBorder="1" applyAlignment="1">
      <alignment horizontal="left" vertical="center" wrapText="1"/>
    </xf>
    <xf numFmtId="0" fontId="4" fillId="3" borderId="8" xfId="0" applyFont="1" applyFill="1" applyBorder="1" applyAlignment="1">
      <alignment horizontal="left" vertical="center" wrapText="1"/>
    </xf>
    <xf numFmtId="0" fontId="4" fillId="3" borderId="9" xfId="0" applyFont="1" applyFill="1" applyBorder="1" applyAlignment="1">
      <alignment horizontal="left" vertical="center" wrapText="1"/>
    </xf>
    <xf numFmtId="0" fontId="4" fillId="3" borderId="10" xfId="0" applyFont="1" applyFill="1" applyBorder="1" applyAlignment="1">
      <alignment horizontal="left" vertical="center" wrapText="1"/>
    </xf>
    <xf numFmtId="0" fontId="6" fillId="4" borderId="74" xfId="0" applyFont="1" applyFill="1" applyBorder="1" applyAlignment="1" applyProtection="1">
      <alignment horizontal="left" vertical="center"/>
      <protection locked="0"/>
    </xf>
    <xf numFmtId="0" fontId="6" fillId="4" borderId="17" xfId="0" applyFont="1" applyFill="1" applyBorder="1" applyAlignment="1" applyProtection="1">
      <alignment horizontal="left" vertical="center"/>
      <protection locked="0"/>
    </xf>
    <xf numFmtId="0" fontId="6" fillId="4" borderId="18" xfId="0" applyFont="1" applyFill="1" applyBorder="1" applyAlignment="1" applyProtection="1">
      <alignment horizontal="left" vertical="center"/>
      <protection locked="0"/>
    </xf>
    <xf numFmtId="0" fontId="6" fillId="0" borderId="2" xfId="0" applyFont="1" applyBorder="1" applyAlignment="1" applyProtection="1">
      <alignment horizontal="center"/>
      <protection locked="0"/>
    </xf>
    <xf numFmtId="0" fontId="6" fillId="0" borderId="40" xfId="0" applyFont="1" applyBorder="1" applyAlignment="1" applyProtection="1">
      <alignment horizontal="center"/>
      <protection locked="0"/>
    </xf>
    <xf numFmtId="0" fontId="4" fillId="3" borderId="40" xfId="0" applyFont="1" applyFill="1" applyBorder="1" applyAlignment="1">
      <alignment horizontal="left" vertical="center"/>
    </xf>
    <xf numFmtId="0" fontId="4" fillId="3" borderId="1" xfId="0" applyFont="1" applyFill="1" applyBorder="1" applyAlignment="1">
      <alignment horizontal="center"/>
    </xf>
    <xf numFmtId="0" fontId="4" fillId="3" borderId="2" xfId="0" applyFont="1" applyFill="1" applyBorder="1" applyAlignment="1">
      <alignment horizontal="center"/>
    </xf>
    <xf numFmtId="0" fontId="4" fillId="3" borderId="3" xfId="0" applyFont="1" applyFill="1" applyBorder="1" applyAlignment="1">
      <alignment horizontal="center"/>
    </xf>
    <xf numFmtId="0" fontId="4" fillId="3" borderId="40" xfId="0" applyFont="1" applyFill="1" applyBorder="1" applyAlignment="1">
      <alignment horizontal="center"/>
    </xf>
    <xf numFmtId="0" fontId="6" fillId="0" borderId="40" xfId="0" applyFont="1" applyBorder="1" applyAlignment="1" applyProtection="1">
      <alignment horizontal="left" vertical="center"/>
      <protection locked="0"/>
    </xf>
    <xf numFmtId="0" fontId="4" fillId="3" borderId="52" xfId="0" applyFont="1" applyFill="1" applyBorder="1" applyAlignment="1">
      <alignment horizontal="left" vertical="center"/>
    </xf>
    <xf numFmtId="0" fontId="4" fillId="3" borderId="53" xfId="0" applyFont="1" applyFill="1" applyBorder="1" applyAlignment="1">
      <alignment horizontal="left" vertical="center"/>
    </xf>
    <xf numFmtId="0" fontId="4" fillId="3" borderId="59" xfId="0" applyFont="1" applyFill="1" applyBorder="1" applyAlignment="1">
      <alignment horizontal="left" vertical="center"/>
    </xf>
    <xf numFmtId="0" fontId="6" fillId="0" borderId="1" xfId="0" applyFont="1" applyBorder="1" applyProtection="1">
      <protection locked="0"/>
    </xf>
    <xf numFmtId="0" fontId="6" fillId="0" borderId="2" xfId="0" applyFont="1" applyBorder="1" applyProtection="1">
      <protection locked="0"/>
    </xf>
    <xf numFmtId="0" fontId="6" fillId="0" borderId="40" xfId="0" applyFont="1" applyBorder="1" applyProtection="1">
      <protection locked="0"/>
    </xf>
    <xf numFmtId="0" fontId="6" fillId="0" borderId="33" xfId="0" applyFont="1" applyBorder="1" applyProtection="1">
      <protection locked="0"/>
    </xf>
    <xf numFmtId="0" fontId="6" fillId="0" borderId="89" xfId="0" applyFont="1" applyBorder="1" applyProtection="1">
      <protection locked="0"/>
    </xf>
    <xf numFmtId="0" fontId="6" fillId="0" borderId="144" xfId="0" applyFont="1" applyBorder="1" applyProtection="1">
      <protection locked="0"/>
    </xf>
    <xf numFmtId="0" fontId="6" fillId="0" borderId="33" xfId="0" applyFont="1" applyBorder="1" applyAlignment="1" applyProtection="1">
      <alignment horizontal="center"/>
      <protection locked="0"/>
    </xf>
    <xf numFmtId="0" fontId="6" fillId="0" borderId="89" xfId="0" applyFont="1" applyBorder="1" applyAlignment="1" applyProtection="1">
      <alignment horizontal="center"/>
      <protection locked="0"/>
    </xf>
    <xf numFmtId="0" fontId="6" fillId="0" borderId="144" xfId="0" applyFont="1" applyBorder="1" applyAlignment="1" applyProtection="1">
      <alignment horizontal="center"/>
      <protection locked="0"/>
    </xf>
    <xf numFmtId="0" fontId="2" fillId="0" borderId="17" xfId="2" applyBorder="1" applyAlignment="1" applyProtection="1">
      <alignment horizontal="right" vertical="center"/>
    </xf>
    <xf numFmtId="0" fontId="2" fillId="0" borderId="18" xfId="2" applyBorder="1" applyAlignment="1" applyProtection="1">
      <alignment horizontal="right" vertical="center"/>
    </xf>
    <xf numFmtId="0" fontId="6" fillId="0" borderId="144" xfId="0" applyFont="1" applyBorder="1" applyAlignment="1" applyProtection="1">
      <alignment horizontal="left" vertical="center"/>
      <protection locked="0"/>
    </xf>
    <xf numFmtId="0" fontId="4" fillId="3" borderId="33" xfId="0" applyFont="1" applyFill="1" applyBorder="1" applyAlignment="1">
      <alignment horizontal="left"/>
    </xf>
    <xf numFmtId="0" fontId="4" fillId="3" borderId="90" xfId="0" applyFont="1" applyFill="1" applyBorder="1" applyAlignment="1">
      <alignment horizontal="left"/>
    </xf>
    <xf numFmtId="0" fontId="5" fillId="2" borderId="20" xfId="2" applyFont="1" applyFill="1" applyBorder="1" applyAlignment="1" applyProtection="1">
      <alignment horizontal="left" vertical="center"/>
    </xf>
    <xf numFmtId="0" fontId="5" fillId="2" borderId="21" xfId="2" applyFont="1" applyFill="1" applyBorder="1" applyAlignment="1" applyProtection="1">
      <alignment horizontal="left" vertical="center"/>
    </xf>
    <xf numFmtId="0" fontId="5" fillId="2" borderId="76" xfId="2" applyFont="1" applyFill="1" applyBorder="1" applyAlignment="1" applyProtection="1">
      <alignment horizontal="left" vertical="center"/>
    </xf>
    <xf numFmtId="0" fontId="6" fillId="0" borderId="90" xfId="0" applyFont="1" applyBorder="1" applyAlignment="1" applyProtection="1">
      <alignment horizontal="center"/>
      <protection locked="0"/>
    </xf>
    <xf numFmtId="0" fontId="4" fillId="3" borderId="40" xfId="0" applyFont="1" applyFill="1" applyBorder="1" applyAlignment="1">
      <alignment horizontal="center" vertical="center" wrapText="1"/>
    </xf>
    <xf numFmtId="0" fontId="6" fillId="0" borderId="8" xfId="0" applyFont="1" applyBorder="1" applyAlignment="1" applyProtection="1">
      <alignment horizontal="center"/>
      <protection locked="0"/>
    </xf>
    <xf numFmtId="0" fontId="6" fillId="0" borderId="44" xfId="0" applyFont="1" applyBorder="1" applyAlignment="1" applyProtection="1">
      <alignment horizontal="center"/>
      <protection locked="0"/>
    </xf>
    <xf numFmtId="0" fontId="6" fillId="0" borderId="10" xfId="0" applyFont="1" applyBorder="1" applyAlignment="1" applyProtection="1">
      <alignment horizontal="center"/>
      <protection locked="0"/>
    </xf>
    <xf numFmtId="0" fontId="4" fillId="4" borderId="6" xfId="0" applyFont="1" applyFill="1" applyBorder="1" applyAlignment="1" applyProtection="1">
      <alignment horizontal="center" vertical="center" wrapText="1"/>
      <protection locked="0"/>
    </xf>
    <xf numFmtId="0" fontId="4" fillId="3" borderId="8" xfId="0" applyFont="1" applyFill="1" applyBorder="1" applyAlignment="1">
      <alignment horizontal="center" vertical="center"/>
    </xf>
    <xf numFmtId="0" fontId="4" fillId="3" borderId="9" xfId="0" applyFont="1" applyFill="1" applyBorder="1" applyAlignment="1">
      <alignment horizontal="center" vertical="center"/>
    </xf>
    <xf numFmtId="0" fontId="4" fillId="3" borderId="10" xfId="0" applyFont="1" applyFill="1" applyBorder="1" applyAlignment="1">
      <alignment horizontal="center" vertical="center"/>
    </xf>
    <xf numFmtId="0" fontId="4" fillId="3" borderId="13" xfId="0" applyFont="1" applyFill="1" applyBorder="1" applyAlignment="1">
      <alignment horizontal="center" vertical="center"/>
    </xf>
    <xf numFmtId="0" fontId="5" fillId="2" borderId="7" xfId="0" applyFont="1" applyFill="1" applyBorder="1" applyAlignment="1">
      <alignment horizontal="left" vertical="center"/>
    </xf>
    <xf numFmtId="0" fontId="4" fillId="3" borderId="11" xfId="0" applyFont="1" applyFill="1" applyBorder="1" applyAlignment="1">
      <alignment horizontal="left" vertical="center" wrapText="1"/>
    </xf>
    <xf numFmtId="0" fontId="4" fillId="3" borderId="29" xfId="0" applyFont="1" applyFill="1" applyBorder="1" applyAlignment="1">
      <alignment horizontal="left" vertical="center"/>
    </xf>
    <xf numFmtId="0" fontId="6" fillId="3" borderId="16" xfId="2" applyFont="1" applyFill="1" applyBorder="1" applyAlignment="1" applyProtection="1">
      <alignment horizontal="left" vertical="center"/>
    </xf>
    <xf numFmtId="0" fontId="13" fillId="3" borderId="17" xfId="2" applyFont="1" applyFill="1" applyBorder="1" applyAlignment="1" applyProtection="1">
      <alignment horizontal="left" vertical="center"/>
    </xf>
    <xf numFmtId="0" fontId="13" fillId="3" borderId="18" xfId="2" applyFont="1" applyFill="1" applyBorder="1" applyAlignment="1" applyProtection="1">
      <alignment horizontal="left" vertical="center"/>
    </xf>
    <xf numFmtId="0" fontId="53" fillId="3" borderId="89" xfId="0" applyFont="1" applyFill="1" applyBorder="1" applyAlignment="1">
      <alignment horizontal="left" vertical="center" wrapText="1"/>
    </xf>
    <xf numFmtId="0" fontId="6" fillId="3" borderId="16" xfId="0" applyFont="1" applyFill="1" applyBorder="1" applyAlignment="1">
      <alignment horizontal="left" vertical="center"/>
    </xf>
    <xf numFmtId="0" fontId="6" fillId="3" borderId="17" xfId="0" applyFont="1" applyFill="1" applyBorder="1" applyAlignment="1">
      <alignment horizontal="left" vertical="center"/>
    </xf>
    <xf numFmtId="0" fontId="6" fillId="3" borderId="73" xfId="0" applyFont="1" applyFill="1" applyBorder="1" applyAlignment="1">
      <alignment horizontal="left" vertical="center"/>
    </xf>
    <xf numFmtId="0" fontId="13" fillId="0" borderId="16" xfId="0" applyFont="1" applyBorder="1" applyAlignment="1">
      <alignment horizontal="center" vertical="center"/>
    </xf>
    <xf numFmtId="0" fontId="13" fillId="0" borderId="17" xfId="0" applyFont="1" applyBorder="1" applyAlignment="1">
      <alignment horizontal="center" vertical="center"/>
    </xf>
    <xf numFmtId="0" fontId="13" fillId="0" borderId="18" xfId="0" applyFont="1" applyBorder="1" applyAlignment="1">
      <alignment horizontal="center" vertical="center"/>
    </xf>
    <xf numFmtId="0" fontId="13" fillId="3" borderId="77" xfId="0" applyFont="1" applyFill="1" applyBorder="1" applyAlignment="1">
      <alignment horizontal="left" vertical="center"/>
    </xf>
    <xf numFmtId="0" fontId="13" fillId="3" borderId="21" xfId="0" applyFont="1" applyFill="1" applyBorder="1" applyAlignment="1">
      <alignment horizontal="left" vertical="center"/>
    </xf>
    <xf numFmtId="0" fontId="13" fillId="3" borderId="96" xfId="0" applyFont="1" applyFill="1" applyBorder="1" applyAlignment="1">
      <alignment horizontal="left" vertical="center"/>
    </xf>
    <xf numFmtId="0" fontId="6" fillId="3" borderId="92" xfId="3" applyFill="1" applyBorder="1" applyAlignment="1">
      <alignment horizontal="left" vertical="center"/>
    </xf>
    <xf numFmtId="0" fontId="6" fillId="3" borderId="93" xfId="3" applyFill="1" applyBorder="1" applyAlignment="1">
      <alignment horizontal="left" vertical="center"/>
    </xf>
    <xf numFmtId="0" fontId="6" fillId="3" borderId="99" xfId="3" applyFill="1" applyBorder="1" applyAlignment="1">
      <alignment horizontal="left" vertical="center"/>
    </xf>
    <xf numFmtId="0" fontId="6" fillId="3" borderId="94" xfId="3" applyFill="1" applyBorder="1" applyAlignment="1">
      <alignment horizontal="left" vertical="center"/>
    </xf>
    <xf numFmtId="0" fontId="6" fillId="3" borderId="95" xfId="3" applyFill="1" applyBorder="1" applyAlignment="1">
      <alignment horizontal="left" vertical="center"/>
    </xf>
    <xf numFmtId="0" fontId="6" fillId="3" borderId="118" xfId="3" applyFill="1" applyBorder="1" applyAlignment="1">
      <alignment horizontal="left" vertical="center"/>
    </xf>
    <xf numFmtId="0" fontId="13" fillId="0" borderId="74" xfId="0" applyFont="1" applyBorder="1" applyAlignment="1" applyProtection="1">
      <alignment horizontal="left" vertical="center"/>
      <protection locked="0"/>
    </xf>
    <xf numFmtId="0" fontId="13" fillId="0" borderId="17" xfId="0" applyFont="1" applyBorder="1" applyAlignment="1" applyProtection="1">
      <alignment horizontal="left" vertical="center"/>
      <protection locked="0"/>
    </xf>
    <xf numFmtId="0" fontId="13" fillId="0" borderId="18" xfId="0" applyFont="1" applyBorder="1" applyAlignment="1" applyProtection="1">
      <alignment horizontal="left" vertical="center"/>
      <protection locked="0"/>
    </xf>
    <xf numFmtId="0" fontId="6" fillId="3" borderId="74" xfId="3" applyFill="1" applyBorder="1" applyAlignment="1">
      <alignment horizontal="left" vertical="center"/>
    </xf>
    <xf numFmtId="0" fontId="6" fillId="3" borderId="17" xfId="3" applyFill="1" applyBorder="1" applyAlignment="1">
      <alignment horizontal="left" vertical="center"/>
    </xf>
    <xf numFmtId="164" fontId="6" fillId="0" borderId="74" xfId="0" applyNumberFormat="1" applyFont="1" applyBorder="1" applyAlignment="1" applyProtection="1">
      <alignment horizontal="center"/>
      <protection locked="0"/>
    </xf>
    <xf numFmtId="164" fontId="6" fillId="0" borderId="17" xfId="0" applyNumberFormat="1" applyFont="1" applyBorder="1" applyAlignment="1" applyProtection="1">
      <alignment horizontal="center"/>
      <protection locked="0"/>
    </xf>
    <xf numFmtId="164" fontId="6" fillId="0" borderId="18" xfId="0" applyNumberFormat="1" applyFont="1" applyBorder="1" applyAlignment="1" applyProtection="1">
      <alignment horizontal="center"/>
      <protection locked="0"/>
    </xf>
    <xf numFmtId="0" fontId="13" fillId="3" borderId="110" xfId="3" applyFont="1" applyFill="1" applyBorder="1" applyAlignment="1">
      <alignment horizontal="left" vertical="center" wrapText="1"/>
    </xf>
    <xf numFmtId="0" fontId="13" fillId="3" borderId="71" xfId="3" applyFont="1" applyFill="1" applyBorder="1" applyAlignment="1">
      <alignment horizontal="center" vertical="center" wrapText="1"/>
    </xf>
    <xf numFmtId="0" fontId="13" fillId="3" borderId="60" xfId="3" applyFont="1" applyFill="1" applyBorder="1" applyAlignment="1">
      <alignment horizontal="center" vertical="center" wrapText="1"/>
    </xf>
    <xf numFmtId="0" fontId="13" fillId="3" borderId="61" xfId="3" applyFont="1" applyFill="1" applyBorder="1" applyAlignment="1">
      <alignment horizontal="center" vertical="center" wrapText="1"/>
    </xf>
    <xf numFmtId="0" fontId="13" fillId="3" borderId="28" xfId="3" applyFont="1" applyFill="1" applyBorder="1" applyAlignment="1">
      <alignment horizontal="center" vertical="center"/>
    </xf>
    <xf numFmtId="0" fontId="13" fillId="3" borderId="30" xfId="3" applyFont="1" applyFill="1" applyBorder="1" applyAlignment="1">
      <alignment horizontal="center" vertical="center"/>
    </xf>
    <xf numFmtId="0" fontId="13" fillId="3" borderId="45" xfId="3" applyFont="1" applyFill="1" applyBorder="1" applyAlignment="1">
      <alignment horizontal="center" vertical="center"/>
    </xf>
    <xf numFmtId="0" fontId="6" fillId="0" borderId="72" xfId="3" applyBorder="1" applyAlignment="1" applyProtection="1">
      <alignment horizontal="center" vertical="center" wrapText="1"/>
      <protection locked="0"/>
    </xf>
    <xf numFmtId="0" fontId="6" fillId="0" borderId="86" xfId="3" applyBorder="1" applyAlignment="1" applyProtection="1">
      <alignment horizontal="center" vertical="center" wrapText="1"/>
      <protection locked="0"/>
    </xf>
    <xf numFmtId="0" fontId="13" fillId="3" borderId="101" xfId="3" applyFont="1" applyFill="1" applyBorder="1" applyAlignment="1">
      <alignment horizontal="left" vertical="center" wrapText="1"/>
    </xf>
    <xf numFmtId="0" fontId="6" fillId="3" borderId="92" xfId="3" applyFill="1" applyBorder="1" applyAlignment="1">
      <alignment horizontal="center" vertical="center"/>
    </xf>
    <xf numFmtId="0" fontId="6" fillId="3" borderId="51" xfId="3" applyFill="1" applyBorder="1" applyAlignment="1">
      <alignment horizontal="left" vertical="center" wrapText="1"/>
    </xf>
    <xf numFmtId="0" fontId="6" fillId="3" borderId="87" xfId="3" applyFill="1" applyBorder="1" applyAlignment="1">
      <alignment horizontal="left" vertical="center" wrapText="1"/>
    </xf>
    <xf numFmtId="0" fontId="6" fillId="3" borderId="88" xfId="3" applyFill="1" applyBorder="1" applyAlignment="1">
      <alignment horizontal="left" vertical="center" wrapText="1"/>
    </xf>
    <xf numFmtId="0" fontId="12" fillId="0" borderId="16" xfId="2" applyFont="1" applyBorder="1" applyAlignment="1">
      <alignment horizontal="left"/>
    </xf>
    <xf numFmtId="0" fontId="12" fillId="0" borderId="17" xfId="2" applyFont="1" applyBorder="1" applyAlignment="1">
      <alignment horizontal="left"/>
    </xf>
    <xf numFmtId="0" fontId="40" fillId="0" borderId="17" xfId="4" applyFont="1" applyBorder="1" applyAlignment="1" applyProtection="1">
      <alignment horizontal="center" vertical="center"/>
    </xf>
    <xf numFmtId="0" fontId="5" fillId="8" borderId="16" xfId="5" applyFont="1" applyFill="1" applyBorder="1" applyAlignment="1">
      <alignment horizontal="left" vertical="center"/>
    </xf>
    <xf numFmtId="0" fontId="5" fillId="8" borderId="17" xfId="5" applyFont="1" applyFill="1" applyBorder="1" applyAlignment="1">
      <alignment horizontal="left" vertical="center"/>
    </xf>
    <xf numFmtId="0" fontId="5" fillId="8" borderId="18" xfId="5" applyFont="1" applyFill="1" applyBorder="1" applyAlignment="1">
      <alignment horizontal="left" vertical="center"/>
    </xf>
    <xf numFmtId="9" fontId="6" fillId="0" borderId="1" xfId="5" applyNumberFormat="1" applyFont="1" applyBorder="1" applyAlignment="1" applyProtection="1">
      <alignment horizontal="center" vertical="center" wrapText="1"/>
      <protection locked="0"/>
    </xf>
    <xf numFmtId="9" fontId="6" fillId="0" borderId="3" xfId="5" applyNumberFormat="1" applyFont="1" applyBorder="1" applyAlignment="1" applyProtection="1">
      <alignment horizontal="center" vertical="center" wrapText="1"/>
      <protection locked="0"/>
    </xf>
    <xf numFmtId="9" fontId="6" fillId="0" borderId="8" xfId="6" applyFont="1" applyFill="1" applyBorder="1" applyAlignment="1" applyProtection="1">
      <alignment horizontal="center" vertical="center" wrapText="1"/>
      <protection locked="0"/>
    </xf>
    <xf numFmtId="9" fontId="6" fillId="0" borderId="10" xfId="6" applyFont="1" applyFill="1" applyBorder="1" applyAlignment="1" applyProtection="1">
      <alignment horizontal="center" vertical="center" wrapText="1"/>
      <protection locked="0"/>
    </xf>
    <xf numFmtId="9" fontId="6" fillId="0" borderId="13" xfId="6" applyFont="1" applyFill="1" applyBorder="1" applyAlignment="1" applyProtection="1">
      <alignment horizontal="center" vertical="center" wrapText="1"/>
      <protection locked="0"/>
    </xf>
    <xf numFmtId="9" fontId="6" fillId="0" borderId="15" xfId="6" applyFont="1" applyFill="1" applyBorder="1" applyAlignment="1" applyProtection="1">
      <alignment horizontal="center" vertical="center" wrapText="1"/>
      <protection locked="0"/>
    </xf>
    <xf numFmtId="0" fontId="4" fillId="0" borderId="1"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4" fillId="0" borderId="40"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4" fillId="0" borderId="44" xfId="0" applyFont="1" applyBorder="1" applyAlignment="1" applyProtection="1">
      <alignment horizontal="center" vertical="center"/>
      <protection locked="0"/>
    </xf>
    <xf numFmtId="0" fontId="6" fillId="5" borderId="8" xfId="5" applyFont="1" applyFill="1" applyBorder="1" applyAlignment="1">
      <alignment horizontal="center" vertical="center" wrapText="1"/>
    </xf>
    <xf numFmtId="0" fontId="6" fillId="5" borderId="9" xfId="5" applyFont="1" applyFill="1" applyBorder="1" applyAlignment="1">
      <alignment horizontal="center" vertical="center" wrapText="1"/>
    </xf>
    <xf numFmtId="0" fontId="6" fillId="5" borderId="10" xfId="5" applyFont="1" applyFill="1" applyBorder="1" applyAlignment="1">
      <alignment horizontal="center" vertical="center" wrapText="1"/>
    </xf>
    <xf numFmtId="0" fontId="6" fillId="5" borderId="13" xfId="5" applyFont="1" applyFill="1" applyBorder="1" applyAlignment="1">
      <alignment horizontal="center" vertical="center" wrapText="1"/>
    </xf>
    <xf numFmtId="0" fontId="6" fillId="5" borderId="14" xfId="5" applyFont="1" applyFill="1" applyBorder="1" applyAlignment="1">
      <alignment horizontal="center" vertical="center" wrapText="1"/>
    </xf>
    <xf numFmtId="0" fontId="6" fillId="5" borderId="15" xfId="5" applyFont="1" applyFill="1" applyBorder="1" applyAlignment="1">
      <alignment horizontal="center" vertical="center" wrapText="1"/>
    </xf>
    <xf numFmtId="0" fontId="6" fillId="0" borderId="1" xfId="5" applyFont="1" applyBorder="1" applyAlignment="1" applyProtection="1">
      <alignment horizontal="center" vertical="center" wrapText="1"/>
      <protection locked="0"/>
    </xf>
    <xf numFmtId="0" fontId="6" fillId="0" borderId="2" xfId="5" applyFont="1" applyBorder="1" applyAlignment="1" applyProtection="1">
      <alignment horizontal="center" vertical="center" wrapText="1"/>
      <protection locked="0"/>
    </xf>
    <xf numFmtId="0" fontId="6" fillId="0" borderId="3" xfId="5" applyFont="1" applyBorder="1" applyAlignment="1" applyProtection="1">
      <alignment horizontal="center" vertical="center" wrapText="1"/>
      <protection locked="0"/>
    </xf>
    <xf numFmtId="0" fontId="6" fillId="0" borderId="33" xfId="5" applyFont="1" applyBorder="1" applyAlignment="1" applyProtection="1">
      <alignment horizontal="center" vertical="center" wrapText="1"/>
      <protection locked="0"/>
    </xf>
    <xf numFmtId="0" fontId="6" fillId="0" borderId="89" xfId="5" applyFont="1" applyBorder="1" applyAlignment="1" applyProtection="1">
      <alignment horizontal="center" vertical="center" wrapText="1"/>
      <protection locked="0"/>
    </xf>
    <xf numFmtId="0" fontId="6" fillId="0" borderId="90" xfId="5" applyFont="1" applyBorder="1" applyAlignment="1" applyProtection="1">
      <alignment horizontal="center" vertical="center" wrapText="1"/>
      <protection locked="0"/>
    </xf>
    <xf numFmtId="0" fontId="6" fillId="0" borderId="37" xfId="5" applyFont="1" applyBorder="1" applyAlignment="1" applyProtection="1">
      <alignment horizontal="center" vertical="center" wrapText="1"/>
      <protection locked="0"/>
    </xf>
    <xf numFmtId="0" fontId="6" fillId="0" borderId="57" xfId="5" applyFont="1" applyBorder="1" applyAlignment="1" applyProtection="1">
      <alignment horizontal="center" vertical="center" wrapText="1"/>
      <protection locked="0"/>
    </xf>
    <xf numFmtId="0" fontId="4" fillId="3" borderId="5" xfId="5" applyFont="1" applyFill="1" applyBorder="1" applyAlignment="1">
      <alignment horizontal="center" vertical="center" wrapText="1"/>
    </xf>
    <xf numFmtId="0" fontId="4" fillId="3" borderId="7" xfId="5" applyFont="1" applyFill="1" applyBorder="1" applyAlignment="1">
      <alignment horizontal="center" vertical="center" wrapText="1"/>
    </xf>
    <xf numFmtId="0" fontId="4" fillId="5" borderId="13" xfId="5" applyFont="1" applyFill="1" applyBorder="1" applyAlignment="1">
      <alignment horizontal="center" vertical="center" wrapText="1"/>
    </xf>
    <xf numFmtId="0" fontId="4" fillId="5" borderId="14" xfId="5" applyFont="1" applyFill="1" applyBorder="1" applyAlignment="1">
      <alignment horizontal="center" vertical="center" wrapText="1"/>
    </xf>
    <xf numFmtId="0" fontId="4" fillId="5" borderId="41" xfId="5" applyFont="1" applyFill="1" applyBorder="1" applyAlignment="1">
      <alignment horizontal="center" vertical="center" wrapText="1"/>
    </xf>
    <xf numFmtId="0" fontId="4" fillId="5" borderId="1" xfId="5" applyFont="1" applyFill="1" applyBorder="1" applyAlignment="1">
      <alignment horizontal="center" vertical="center" wrapText="1"/>
    </xf>
    <xf numFmtId="0" fontId="4" fillId="5" borderId="3" xfId="5" applyFont="1" applyFill="1" applyBorder="1" applyAlignment="1">
      <alignment horizontal="center" vertical="center" wrapText="1"/>
    </xf>
    <xf numFmtId="0" fontId="6" fillId="0" borderId="4" xfId="5" applyFont="1" applyBorder="1" applyAlignment="1" applyProtection="1">
      <alignment horizontal="center" vertical="center" wrapText="1"/>
      <protection locked="0"/>
    </xf>
    <xf numFmtId="0" fontId="6" fillId="0" borderId="7" xfId="5" applyFont="1" applyBorder="1" applyAlignment="1" applyProtection="1">
      <alignment horizontal="center" vertical="center" wrapText="1"/>
      <protection locked="0"/>
    </xf>
    <xf numFmtId="164" fontId="6" fillId="0" borderId="4" xfId="5" applyNumberFormat="1" applyFont="1" applyBorder="1" applyAlignment="1" applyProtection="1">
      <alignment horizontal="center" vertical="center" wrapText="1"/>
      <protection locked="0"/>
    </xf>
    <xf numFmtId="164" fontId="6" fillId="0" borderId="7" xfId="5" applyNumberFormat="1" applyFont="1" applyBorder="1" applyAlignment="1" applyProtection="1">
      <alignment horizontal="center" vertical="center" wrapText="1"/>
      <protection locked="0"/>
    </xf>
    <xf numFmtId="0" fontId="6" fillId="4" borderId="8" xfId="5" applyFont="1" applyFill="1" applyBorder="1" applyAlignment="1" applyProtection="1">
      <alignment horizontal="center" vertical="center" wrapText="1"/>
      <protection locked="0"/>
    </xf>
    <xf numFmtId="0" fontId="6" fillId="4" borderId="10" xfId="5" applyFont="1" applyFill="1" applyBorder="1" applyAlignment="1" applyProtection="1">
      <alignment horizontal="center" vertical="center" wrapText="1"/>
      <protection locked="0"/>
    </xf>
    <xf numFmtId="0" fontId="6" fillId="4" borderId="13" xfId="5" applyFont="1" applyFill="1" applyBorder="1" applyAlignment="1" applyProtection="1">
      <alignment horizontal="center" vertical="center" wrapText="1"/>
      <protection locked="0"/>
    </xf>
    <xf numFmtId="0" fontId="6" fillId="4" borderId="15" xfId="5" applyFont="1" applyFill="1" applyBorder="1" applyAlignment="1" applyProtection="1">
      <alignment horizontal="center" vertical="center" wrapText="1"/>
      <protection locked="0"/>
    </xf>
    <xf numFmtId="0" fontId="4" fillId="5" borderId="4" xfId="5" applyFont="1" applyFill="1" applyBorder="1" applyAlignment="1">
      <alignment horizontal="center" vertical="center" wrapText="1"/>
    </xf>
    <xf numFmtId="0" fontId="4" fillId="5" borderId="7" xfId="5" applyFont="1" applyFill="1" applyBorder="1" applyAlignment="1">
      <alignment horizontal="center" vertical="center" wrapText="1"/>
    </xf>
    <xf numFmtId="0" fontId="6" fillId="0" borderId="13" xfId="0" applyFont="1" applyBorder="1" applyAlignment="1" applyProtection="1">
      <alignment horizontal="center"/>
      <protection locked="0"/>
    </xf>
    <xf numFmtId="0" fontId="6" fillId="0" borderId="15" xfId="0" applyFont="1" applyBorder="1" applyAlignment="1" applyProtection="1">
      <alignment horizontal="center"/>
      <protection locked="0"/>
    </xf>
    <xf numFmtId="165" fontId="6" fillId="0" borderId="4" xfId="5" applyNumberFormat="1" applyFont="1" applyBorder="1" applyAlignment="1" applyProtection="1">
      <alignment horizontal="center" vertical="center" wrapText="1"/>
      <protection locked="0"/>
    </xf>
    <xf numFmtId="165" fontId="6" fillId="0" borderId="7" xfId="5" applyNumberFormat="1" applyFont="1" applyBorder="1" applyAlignment="1" applyProtection="1">
      <alignment horizontal="center" vertical="center" wrapText="1"/>
      <protection locked="0"/>
    </xf>
    <xf numFmtId="9" fontId="4" fillId="3" borderId="13" xfId="0" applyNumberFormat="1" applyFont="1" applyFill="1" applyBorder="1" applyAlignment="1" applyProtection="1">
      <alignment horizontal="center" vertical="center"/>
      <protection locked="0"/>
    </xf>
    <xf numFmtId="9" fontId="4" fillId="3" borderId="15" xfId="0" applyNumberFormat="1" applyFont="1" applyFill="1" applyBorder="1" applyAlignment="1" applyProtection="1">
      <alignment horizontal="center" vertical="center"/>
      <protection locked="0"/>
    </xf>
    <xf numFmtId="9" fontId="4" fillId="3" borderId="8" xfId="0" applyNumberFormat="1" applyFont="1" applyFill="1" applyBorder="1" applyAlignment="1" applyProtection="1">
      <alignment horizontal="center" vertical="center"/>
      <protection locked="0"/>
    </xf>
    <xf numFmtId="9" fontId="4" fillId="3" borderId="10" xfId="0" applyNumberFormat="1" applyFont="1" applyFill="1" applyBorder="1" applyAlignment="1" applyProtection="1">
      <alignment horizontal="center" vertical="center"/>
      <protection locked="0"/>
    </xf>
    <xf numFmtId="9" fontId="4" fillId="3" borderId="1" xfId="0" applyNumberFormat="1" applyFont="1" applyFill="1" applyBorder="1" applyAlignment="1" applyProtection="1">
      <alignment horizontal="center" vertical="center"/>
      <protection locked="0"/>
    </xf>
    <xf numFmtId="9" fontId="4" fillId="3" borderId="3" xfId="0" applyNumberFormat="1" applyFont="1" applyFill="1" applyBorder="1" applyAlignment="1" applyProtection="1">
      <alignment horizontal="center" vertical="center"/>
      <protection locked="0"/>
    </xf>
    <xf numFmtId="0" fontId="6" fillId="3" borderId="4" xfId="3" applyFill="1" applyBorder="1" applyAlignment="1">
      <alignment horizontal="center" vertical="center"/>
    </xf>
    <xf numFmtId="0" fontId="6" fillId="3" borderId="5" xfId="3" applyFill="1" applyBorder="1" applyAlignment="1">
      <alignment horizontal="center" vertical="center"/>
    </xf>
    <xf numFmtId="0" fontId="6" fillId="3" borderId="7" xfId="3" applyFill="1" applyBorder="1" applyAlignment="1">
      <alignment horizontal="center" vertical="center"/>
    </xf>
    <xf numFmtId="0" fontId="6" fillId="3" borderId="120" xfId="3" applyFill="1" applyBorder="1" applyAlignment="1">
      <alignment horizontal="left" vertical="center"/>
    </xf>
    <xf numFmtId="0" fontId="6" fillId="3" borderId="122" xfId="3" applyFill="1" applyBorder="1" applyAlignment="1">
      <alignment horizontal="left" vertical="center"/>
    </xf>
    <xf numFmtId="0" fontId="6" fillId="3" borderId="148" xfId="3" applyFill="1" applyBorder="1" applyAlignment="1">
      <alignment horizontal="left" vertical="center"/>
    </xf>
    <xf numFmtId="0" fontId="6" fillId="3" borderId="0" xfId="3" applyFill="1" applyAlignment="1">
      <alignment horizontal="left" vertical="center"/>
    </xf>
    <xf numFmtId="0" fontId="6" fillId="3" borderId="12" xfId="3" applyFill="1" applyBorder="1" applyAlignment="1">
      <alignment horizontal="left" vertical="center"/>
    </xf>
    <xf numFmtId="0" fontId="13" fillId="3" borderId="8" xfId="0" applyFont="1" applyFill="1" applyBorder="1" applyAlignment="1">
      <alignment horizontal="left" vertical="center"/>
    </xf>
    <xf numFmtId="0" fontId="13" fillId="3" borderId="9" xfId="0" applyFont="1" applyFill="1" applyBorder="1" applyAlignment="1">
      <alignment horizontal="left" vertical="center"/>
    </xf>
    <xf numFmtId="0" fontId="13" fillId="3" borderId="10" xfId="0" applyFont="1" applyFill="1" applyBorder="1" applyAlignment="1">
      <alignment horizontal="left" vertical="center"/>
    </xf>
    <xf numFmtId="0" fontId="6" fillId="3" borderId="0" xfId="3" applyFill="1" applyAlignment="1">
      <alignment horizontal="left" vertical="center" wrapText="1"/>
    </xf>
    <xf numFmtId="0" fontId="6" fillId="3" borderId="12" xfId="3" applyFill="1" applyBorder="1" applyAlignment="1">
      <alignment horizontal="left" vertical="center" wrapText="1"/>
    </xf>
    <xf numFmtId="0" fontId="6" fillId="3" borderId="151" xfId="3" applyFill="1" applyBorder="1" applyAlignment="1">
      <alignment horizontal="left" vertical="center" wrapText="1"/>
    </xf>
    <xf numFmtId="0" fontId="6" fillId="3" borderId="152" xfId="3" applyFill="1" applyBorder="1" applyAlignment="1">
      <alignment horizontal="left" vertical="center" wrapText="1"/>
    </xf>
    <xf numFmtId="0" fontId="6" fillId="3" borderId="2" xfId="3" applyFill="1" applyBorder="1" applyAlignment="1">
      <alignment horizontal="left" vertical="center" wrapText="1"/>
    </xf>
    <xf numFmtId="0" fontId="6" fillId="3" borderId="3" xfId="3" applyFill="1" applyBorder="1" applyAlignment="1">
      <alignment horizontal="left" vertical="center" wrapText="1"/>
    </xf>
    <xf numFmtId="9" fontId="4" fillId="0" borderId="13" xfId="0" applyNumberFormat="1" applyFont="1" applyBorder="1" applyAlignment="1" applyProtection="1">
      <alignment horizontal="center"/>
      <protection locked="0"/>
    </xf>
    <xf numFmtId="9" fontId="4" fillId="0" borderId="15" xfId="0" applyNumberFormat="1" applyFont="1" applyBorder="1" applyAlignment="1" applyProtection="1">
      <alignment horizontal="center"/>
      <protection locked="0"/>
    </xf>
    <xf numFmtId="9" fontId="4" fillId="0" borderId="8" xfId="0" applyNumberFormat="1" applyFont="1" applyBorder="1" applyAlignment="1" applyProtection="1">
      <alignment horizontal="center"/>
      <protection locked="0"/>
    </xf>
    <xf numFmtId="9" fontId="4" fillId="0" borderId="10" xfId="0" applyNumberFormat="1" applyFont="1" applyBorder="1" applyAlignment="1" applyProtection="1">
      <alignment horizontal="center"/>
      <protection locked="0"/>
    </xf>
    <xf numFmtId="9" fontId="4" fillId="0" borderId="1" xfId="0" applyNumberFormat="1" applyFont="1" applyBorder="1" applyAlignment="1" applyProtection="1">
      <alignment horizontal="center"/>
      <protection locked="0"/>
    </xf>
    <xf numFmtId="9" fontId="4" fillId="0" borderId="3" xfId="0" applyNumberFormat="1" applyFont="1" applyBorder="1" applyAlignment="1" applyProtection="1">
      <alignment horizontal="center"/>
      <protection locked="0"/>
    </xf>
    <xf numFmtId="0" fontId="13" fillId="3" borderId="52" xfId="3" applyFont="1" applyFill="1" applyBorder="1" applyAlignment="1">
      <alignment horizontal="left" vertical="center" wrapText="1"/>
    </xf>
    <xf numFmtId="0" fontId="13" fillId="3" borderId="53" xfId="3" applyFont="1" applyFill="1" applyBorder="1" applyAlignment="1">
      <alignment horizontal="left" vertical="center" wrapText="1"/>
    </xf>
    <xf numFmtId="0" fontId="13" fillId="3" borderId="47" xfId="3" applyFont="1" applyFill="1" applyBorder="1" applyAlignment="1">
      <alignment horizontal="left" vertical="center" wrapText="1"/>
    </xf>
    <xf numFmtId="0" fontId="4" fillId="3" borderId="13" xfId="5" applyFont="1" applyFill="1" applyBorder="1" applyAlignment="1">
      <alignment horizontal="center" vertical="center" wrapText="1"/>
    </xf>
    <xf numFmtId="0" fontId="4" fillId="3" borderId="14" xfId="5" applyFont="1" applyFill="1" applyBorder="1" applyAlignment="1">
      <alignment horizontal="center" vertical="center" wrapText="1"/>
    </xf>
    <xf numFmtId="0" fontId="4" fillId="3" borderId="15" xfId="5" applyFont="1" applyFill="1" applyBorder="1" applyAlignment="1">
      <alignment horizontal="center" vertical="center" wrapText="1"/>
    </xf>
    <xf numFmtId="0" fontId="4" fillId="3" borderId="6" xfId="5" applyFont="1" applyFill="1" applyBorder="1" applyAlignment="1">
      <alignment horizontal="center" vertical="center" wrapText="1"/>
    </xf>
    <xf numFmtId="0" fontId="4" fillId="0" borderId="26" xfId="0" applyFont="1" applyBorder="1" applyAlignment="1">
      <alignment horizontal="center"/>
    </xf>
    <xf numFmtId="0" fontId="12" fillId="0" borderId="17" xfId="2" applyFont="1" applyBorder="1" applyAlignment="1">
      <alignment horizontal="center"/>
    </xf>
    <xf numFmtId="0" fontId="2" fillId="0" borderId="17" xfId="2" applyBorder="1" applyAlignment="1">
      <alignment horizontal="right" vertical="center"/>
    </xf>
    <xf numFmtId="0" fontId="2" fillId="0" borderId="18" xfId="2" applyBorder="1" applyAlignment="1">
      <alignment horizontal="right" vertical="center"/>
    </xf>
    <xf numFmtId="0" fontId="16" fillId="8" borderId="16" xfId="5" applyFont="1" applyFill="1" applyBorder="1" applyAlignment="1">
      <alignment horizontal="left" vertical="center"/>
    </xf>
    <xf numFmtId="0" fontId="16" fillId="8" borderId="17" xfId="5" applyFont="1" applyFill="1" applyBorder="1" applyAlignment="1">
      <alignment horizontal="left" vertical="center"/>
    </xf>
    <xf numFmtId="9" fontId="6" fillId="0" borderId="1" xfId="6" applyFont="1" applyBorder="1" applyAlignment="1" applyProtection="1">
      <alignment horizontal="center" vertical="center" wrapText="1"/>
      <protection locked="0"/>
    </xf>
    <xf numFmtId="9" fontId="6" fillId="0" borderId="3" xfId="6" applyFont="1" applyBorder="1" applyAlignment="1" applyProtection="1">
      <alignment horizontal="center" vertical="center" wrapText="1"/>
      <protection locked="0"/>
    </xf>
    <xf numFmtId="0" fontId="6" fillId="0" borderId="35" xfId="5" applyFont="1" applyBorder="1" applyAlignment="1" applyProtection="1">
      <alignment horizontal="center" vertical="center" wrapText="1"/>
      <protection locked="0"/>
    </xf>
    <xf numFmtId="9" fontId="6" fillId="0" borderId="33" xfId="6" applyFont="1" applyBorder="1" applyAlignment="1" applyProtection="1">
      <alignment horizontal="center" vertical="center" wrapText="1"/>
      <protection locked="0"/>
    </xf>
    <xf numFmtId="9" fontId="6" fillId="0" borderId="35" xfId="6" applyFont="1" applyBorder="1" applyAlignment="1" applyProtection="1">
      <alignment horizontal="center" vertical="center" wrapText="1"/>
      <protection locked="0"/>
    </xf>
    <xf numFmtId="9" fontId="6" fillId="0" borderId="33" xfId="5" applyNumberFormat="1" applyFont="1" applyBorder="1" applyAlignment="1" applyProtection="1">
      <alignment horizontal="center" vertical="center" wrapText="1"/>
      <protection locked="0"/>
    </xf>
    <xf numFmtId="9" fontId="6" fillId="0" borderId="35" xfId="5" applyNumberFormat="1" applyFont="1" applyBorder="1" applyAlignment="1" applyProtection="1">
      <alignment horizontal="center" vertical="center" wrapText="1"/>
      <protection locked="0"/>
    </xf>
    <xf numFmtId="0" fontId="22" fillId="0" borderId="0" xfId="0" applyFont="1" applyAlignment="1">
      <alignment vertical="center"/>
    </xf>
    <xf numFmtId="0" fontId="6" fillId="3" borderId="1" xfId="5" applyFont="1" applyFill="1" applyBorder="1" applyAlignment="1">
      <alignment horizontal="center" vertical="center" wrapText="1"/>
    </xf>
    <xf numFmtId="0" fontId="6" fillId="3" borderId="3" xfId="5" applyFont="1" applyFill="1" applyBorder="1" applyAlignment="1">
      <alignment horizontal="center" vertical="center" wrapText="1"/>
    </xf>
    <xf numFmtId="0" fontId="6" fillId="3" borderId="113" xfId="3" applyFill="1" applyBorder="1" applyAlignment="1">
      <alignment horizontal="left" vertical="center"/>
    </xf>
    <xf numFmtId="0" fontId="6" fillId="3" borderId="119" xfId="3" applyFill="1" applyBorder="1" applyAlignment="1">
      <alignment horizontal="left" vertical="center"/>
    </xf>
    <xf numFmtId="0" fontId="6" fillId="3" borderId="114" xfId="3" applyFill="1" applyBorder="1" applyAlignment="1">
      <alignment horizontal="left" vertical="center"/>
    </xf>
    <xf numFmtId="0" fontId="6" fillId="3" borderId="8" xfId="5" applyFont="1" applyFill="1" applyBorder="1" applyAlignment="1">
      <alignment horizontal="center" vertical="center" wrapText="1"/>
    </xf>
    <xf numFmtId="0" fontId="6" fillId="3" borderId="10" xfId="5" applyFont="1" applyFill="1" applyBorder="1" applyAlignment="1">
      <alignment horizontal="center" vertical="center" wrapText="1"/>
    </xf>
    <xf numFmtId="0" fontId="6" fillId="3" borderId="13" xfId="5" applyFont="1" applyFill="1" applyBorder="1" applyAlignment="1">
      <alignment horizontal="center" vertical="center" wrapText="1"/>
    </xf>
    <xf numFmtId="0" fontId="6" fillId="3" borderId="15" xfId="5" applyFont="1" applyFill="1" applyBorder="1" applyAlignment="1">
      <alignment horizontal="center" vertical="center" wrapText="1"/>
    </xf>
    <xf numFmtId="0" fontId="6" fillId="3" borderId="2" xfId="5" applyFont="1" applyFill="1" applyBorder="1" applyAlignment="1">
      <alignment horizontal="center" vertical="center" wrapText="1"/>
    </xf>
    <xf numFmtId="0" fontId="6" fillId="3" borderId="40" xfId="5" applyFont="1" applyFill="1" applyBorder="1" applyAlignment="1">
      <alignment horizontal="center" vertical="center" wrapText="1"/>
    </xf>
    <xf numFmtId="0" fontId="6" fillId="3" borderId="137" xfId="0" applyFont="1" applyFill="1" applyBorder="1" applyAlignment="1">
      <alignment horizontal="center" vertical="center"/>
    </xf>
    <xf numFmtId="0" fontId="6" fillId="0" borderId="46" xfId="0" applyFont="1" applyBorder="1" applyAlignment="1" applyProtection="1">
      <alignment horizontal="center" vertical="center"/>
      <protection locked="0"/>
    </xf>
    <xf numFmtId="0" fontId="6" fillId="0" borderId="137" xfId="0" applyFont="1" applyBorder="1" applyAlignment="1" applyProtection="1">
      <alignment horizontal="center" vertical="center"/>
      <protection locked="0"/>
    </xf>
    <xf numFmtId="0" fontId="6" fillId="0" borderId="31" xfId="0" applyFont="1" applyBorder="1" applyAlignment="1" applyProtection="1">
      <alignment horizontal="center" vertical="center"/>
      <protection locked="0"/>
    </xf>
    <xf numFmtId="0" fontId="4" fillId="5" borderId="11" xfId="5" applyFont="1" applyFill="1" applyBorder="1" applyAlignment="1">
      <alignment horizontal="center" vertical="center" wrapText="1"/>
    </xf>
    <xf numFmtId="0" fontId="4" fillId="5" borderId="12" xfId="5" applyFont="1" applyFill="1" applyBorder="1" applyAlignment="1">
      <alignment horizontal="center" vertical="center" wrapText="1"/>
    </xf>
    <xf numFmtId="0" fontId="4" fillId="5" borderId="15" xfId="5" applyFont="1" applyFill="1" applyBorder="1" applyAlignment="1">
      <alignment horizontal="center" vertical="center" wrapText="1"/>
    </xf>
    <xf numFmtId="0" fontId="4" fillId="3" borderId="11" xfId="5" applyFont="1" applyFill="1" applyBorder="1" applyAlignment="1">
      <alignment horizontal="center" vertical="center" wrapText="1"/>
    </xf>
    <xf numFmtId="0" fontId="4" fillId="3" borderId="12" xfId="5" applyFont="1" applyFill="1" applyBorder="1" applyAlignment="1">
      <alignment horizontal="center" vertical="center" wrapText="1"/>
    </xf>
    <xf numFmtId="0" fontId="4" fillId="4" borderId="1" xfId="5" applyFont="1" applyFill="1" applyBorder="1" applyAlignment="1" applyProtection="1">
      <alignment horizontal="center" vertical="center" wrapText="1"/>
      <protection locked="0"/>
    </xf>
    <xf numFmtId="0" fontId="4" fillId="4" borderId="3" xfId="5" applyFont="1" applyFill="1" applyBorder="1" applyAlignment="1" applyProtection="1">
      <alignment horizontal="center" vertical="center" wrapText="1"/>
      <protection locked="0"/>
    </xf>
    <xf numFmtId="0" fontId="6" fillId="0" borderId="2"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9" fontId="4" fillId="0" borderId="1" xfId="0" applyNumberFormat="1" applyFont="1" applyBorder="1" applyAlignment="1" applyProtection="1">
      <alignment horizontal="left"/>
      <protection locked="0"/>
    </xf>
    <xf numFmtId="9" fontId="4" fillId="0" borderId="2" xfId="0" applyNumberFormat="1" applyFont="1" applyBorder="1" applyAlignment="1" applyProtection="1">
      <alignment horizontal="left"/>
      <protection locked="0"/>
    </xf>
    <xf numFmtId="9" fontId="4" fillId="0" borderId="40" xfId="0" applyNumberFormat="1" applyFont="1" applyBorder="1" applyAlignment="1" applyProtection="1">
      <alignment horizontal="left"/>
      <protection locked="0"/>
    </xf>
    <xf numFmtId="0" fontId="6" fillId="0" borderId="8" xfId="0" applyFont="1" applyBorder="1" applyAlignment="1" applyProtection="1">
      <alignment horizontal="center" vertical="center"/>
      <protection locked="0"/>
    </xf>
    <xf numFmtId="0" fontId="6" fillId="0" borderId="9" xfId="0" applyFont="1" applyBorder="1" applyAlignment="1" applyProtection="1">
      <alignment horizontal="center" vertical="center"/>
      <protection locked="0"/>
    </xf>
    <xf numFmtId="0" fontId="6" fillId="0" borderId="10" xfId="0" applyFont="1" applyBorder="1" applyAlignment="1" applyProtection="1">
      <alignment horizontal="center" vertical="center"/>
      <protection locked="0"/>
    </xf>
    <xf numFmtId="0" fontId="6" fillId="3" borderId="29" xfId="0" applyFont="1" applyFill="1" applyBorder="1" applyAlignment="1">
      <alignment vertical="center"/>
    </xf>
    <xf numFmtId="0" fontId="6" fillId="0" borderId="29" xfId="0" applyFont="1" applyBorder="1" applyAlignment="1" applyProtection="1">
      <alignment horizontal="center" vertical="center"/>
      <protection locked="0"/>
    </xf>
    <xf numFmtId="0" fontId="6" fillId="0" borderId="38" xfId="0" applyFont="1" applyBorder="1" applyAlignment="1" applyProtection="1">
      <alignment horizontal="center" vertical="center"/>
      <protection locked="0"/>
    </xf>
    <xf numFmtId="0" fontId="6" fillId="3" borderId="27" xfId="0" applyFont="1" applyFill="1" applyBorder="1" applyAlignment="1">
      <alignment horizontal="left" vertical="center"/>
    </xf>
    <xf numFmtId="0" fontId="6" fillId="3" borderId="6" xfId="0" applyFont="1" applyFill="1" applyBorder="1" applyAlignment="1">
      <alignment vertical="center"/>
    </xf>
    <xf numFmtId="0" fontId="6" fillId="0" borderId="6" xfId="0" applyFont="1" applyBorder="1" applyAlignment="1" applyProtection="1">
      <alignment horizontal="center" vertical="center"/>
      <protection locked="0"/>
    </xf>
    <xf numFmtId="0" fontId="6" fillId="4" borderId="27" xfId="3" applyFill="1" applyBorder="1" applyAlignment="1" applyProtection="1">
      <alignment horizontal="center" vertical="center" wrapText="1"/>
      <protection locked="0"/>
    </xf>
    <xf numFmtId="0" fontId="6" fillId="3" borderId="52" xfId="3" applyFill="1" applyBorder="1" applyAlignment="1" applyProtection="1">
      <alignment horizontal="left" vertical="center" wrapText="1"/>
      <protection locked="0"/>
    </xf>
    <xf numFmtId="0" fontId="6" fillId="3" borderId="53" xfId="3" applyFill="1" applyBorder="1" applyAlignment="1" applyProtection="1">
      <alignment horizontal="left" vertical="center" wrapText="1"/>
      <protection locked="0"/>
    </xf>
    <xf numFmtId="0" fontId="6" fillId="3" borderId="47" xfId="3" applyFill="1" applyBorder="1" applyAlignment="1" applyProtection="1">
      <alignment horizontal="left" vertical="center" wrapText="1"/>
      <protection locked="0"/>
    </xf>
    <xf numFmtId="49" fontId="6" fillId="4" borderId="6" xfId="3" applyNumberFormat="1" applyFill="1" applyBorder="1" applyAlignment="1" applyProtection="1">
      <alignment horizontal="center" vertical="center"/>
      <protection locked="0"/>
    </xf>
    <xf numFmtId="49" fontId="6" fillId="4" borderId="1" xfId="3" applyNumberFormat="1" applyFill="1" applyBorder="1" applyAlignment="1" applyProtection="1">
      <alignment horizontal="center" vertical="center"/>
      <protection locked="0"/>
    </xf>
    <xf numFmtId="49" fontId="6" fillId="4" borderId="24" xfId="3" applyNumberFormat="1" applyFill="1" applyBorder="1" applyAlignment="1" applyProtection="1">
      <alignment horizontal="center" vertical="center"/>
      <protection locked="0"/>
    </xf>
    <xf numFmtId="49" fontId="4" fillId="3" borderId="6" xfId="3" applyNumberFormat="1" applyFont="1" applyFill="1" applyBorder="1" applyAlignment="1">
      <alignment horizontal="center" vertical="center"/>
    </xf>
    <xf numFmtId="49" fontId="4" fillId="3" borderId="6" xfId="3" applyNumberFormat="1" applyFont="1" applyFill="1" applyBorder="1" applyAlignment="1">
      <alignment horizontal="center" vertical="center" wrapText="1"/>
    </xf>
    <xf numFmtId="49" fontId="4" fillId="3" borderId="1" xfId="3" applyNumberFormat="1" applyFont="1" applyFill="1" applyBorder="1" applyAlignment="1">
      <alignment horizontal="center" vertical="center"/>
    </xf>
    <xf numFmtId="49" fontId="4" fillId="3" borderId="24" xfId="3" applyNumberFormat="1" applyFont="1" applyFill="1" applyBorder="1" applyAlignment="1">
      <alignment horizontal="center" vertical="center"/>
    </xf>
    <xf numFmtId="0" fontId="6" fillId="0" borderId="6" xfId="3" applyBorder="1" applyAlignment="1" applyProtection="1">
      <alignment vertical="center" wrapText="1"/>
      <protection locked="0"/>
    </xf>
    <xf numFmtId="0" fontId="6" fillId="0" borderId="6" xfId="3" applyBorder="1" applyAlignment="1" applyProtection="1">
      <alignment horizontal="center" vertical="center" wrapText="1"/>
      <protection locked="0"/>
    </xf>
    <xf numFmtId="0" fontId="6" fillId="0" borderId="1" xfId="3" applyBorder="1" applyAlignment="1" applyProtection="1">
      <alignment horizontal="center" vertical="center" wrapText="1"/>
      <protection locked="0"/>
    </xf>
    <xf numFmtId="0" fontId="6" fillId="0" borderId="24" xfId="3" applyBorder="1" applyAlignment="1" applyProtection="1">
      <alignment horizontal="center" vertical="center" wrapText="1"/>
      <protection locked="0"/>
    </xf>
    <xf numFmtId="0" fontId="6" fillId="3" borderId="28" xfId="0" applyFont="1" applyFill="1" applyBorder="1" applyAlignment="1">
      <alignment horizontal="left" vertical="center"/>
    </xf>
    <xf numFmtId="0" fontId="6" fillId="3" borderId="30" xfId="0" applyFont="1" applyFill="1" applyBorder="1" applyAlignment="1">
      <alignment horizontal="left" vertical="center"/>
    </xf>
    <xf numFmtId="0" fontId="6" fillId="3" borderId="45" xfId="0" applyFont="1" applyFill="1" applyBorder="1" applyAlignment="1">
      <alignment horizontal="left" vertical="center"/>
    </xf>
    <xf numFmtId="0" fontId="6" fillId="3" borderId="51" xfId="3" applyFill="1" applyBorder="1" applyAlignment="1">
      <alignment horizontal="center" vertical="center" wrapText="1"/>
    </xf>
    <xf numFmtId="0" fontId="6" fillId="3" borderId="32" xfId="3" applyFill="1" applyBorder="1" applyAlignment="1">
      <alignment horizontal="center" vertical="center" wrapText="1"/>
    </xf>
    <xf numFmtId="49" fontId="6" fillId="3" borderId="1" xfId="3" applyNumberFormat="1" applyFill="1" applyBorder="1" applyAlignment="1">
      <alignment horizontal="center" vertical="center"/>
    </xf>
    <xf numFmtId="49" fontId="6" fillId="3" borderId="2" xfId="3" applyNumberFormat="1" applyFill="1" applyBorder="1" applyAlignment="1">
      <alignment horizontal="center" vertical="center"/>
    </xf>
    <xf numFmtId="49" fontId="6" fillId="3" borderId="3" xfId="3" applyNumberFormat="1" applyFill="1" applyBorder="1" applyAlignment="1">
      <alignment horizontal="center" vertical="center"/>
    </xf>
    <xf numFmtId="49" fontId="6" fillId="4" borderId="3" xfId="3" applyNumberFormat="1" applyFill="1" applyBorder="1" applyAlignment="1" applyProtection="1">
      <alignment horizontal="center" vertical="center"/>
      <protection locked="0"/>
    </xf>
    <xf numFmtId="49" fontId="6" fillId="4" borderId="2" xfId="3" applyNumberFormat="1" applyFill="1" applyBorder="1" applyAlignment="1" applyProtection="1">
      <alignment horizontal="center" vertical="center"/>
      <protection locked="0"/>
    </xf>
    <xf numFmtId="0" fontId="4" fillId="0" borderId="137" xfId="0" applyFont="1" applyBorder="1" applyAlignment="1" applyProtection="1">
      <alignment horizontal="center" wrapText="1"/>
      <protection locked="0"/>
    </xf>
    <xf numFmtId="49" fontId="6" fillId="3" borderId="29" xfId="3" applyNumberFormat="1" applyFill="1" applyBorder="1" applyAlignment="1">
      <alignment horizontal="left" vertical="center"/>
    </xf>
    <xf numFmtId="49" fontId="6" fillId="0" borderId="29" xfId="3" applyNumberFormat="1" applyBorder="1" applyAlignment="1" applyProtection="1">
      <alignment horizontal="center" vertical="center"/>
      <protection locked="0"/>
    </xf>
    <xf numFmtId="49" fontId="6" fillId="0" borderId="33" xfId="3" applyNumberFormat="1" applyBorder="1" applyAlignment="1" applyProtection="1">
      <alignment horizontal="center" vertical="center"/>
      <protection locked="0"/>
    </xf>
    <xf numFmtId="49" fontId="6" fillId="0" borderId="38" xfId="3" applyNumberFormat="1" applyBorder="1" applyAlignment="1" applyProtection="1">
      <alignment horizontal="center" vertical="center"/>
      <protection locked="0"/>
    </xf>
    <xf numFmtId="49" fontId="6" fillId="3" borderId="52" xfId="3" applyNumberFormat="1" applyFill="1" applyBorder="1" applyAlignment="1">
      <alignment horizontal="left" vertical="center"/>
    </xf>
    <xf numFmtId="49" fontId="6" fillId="3" borderId="53" xfId="3" applyNumberFormat="1" applyFill="1" applyBorder="1" applyAlignment="1">
      <alignment horizontal="left" vertical="center"/>
    </xf>
    <xf numFmtId="49" fontId="6" fillId="3" borderId="47" xfId="3" applyNumberFormat="1" applyFill="1" applyBorder="1" applyAlignment="1">
      <alignment horizontal="left" vertical="center"/>
    </xf>
    <xf numFmtId="49" fontId="6" fillId="3" borderId="6" xfId="3" applyNumberFormat="1" applyFill="1" applyBorder="1" applyAlignment="1">
      <alignment horizontal="left" vertical="center"/>
    </xf>
    <xf numFmtId="49" fontId="6" fillId="3" borderId="1" xfId="3" applyNumberFormat="1" applyFill="1" applyBorder="1" applyAlignment="1">
      <alignment horizontal="left" vertical="center"/>
    </xf>
    <xf numFmtId="49" fontId="6" fillId="3" borderId="24" xfId="3" applyNumberFormat="1" applyFill="1" applyBorder="1" applyAlignment="1">
      <alignment horizontal="left" vertical="center"/>
    </xf>
    <xf numFmtId="49" fontId="6" fillId="3" borderId="6" xfId="3" applyNumberFormat="1" applyFill="1" applyBorder="1" applyAlignment="1">
      <alignment horizontal="center" vertical="center"/>
    </xf>
    <xf numFmtId="49" fontId="6" fillId="3" borderId="6" xfId="3" applyNumberFormat="1" applyFill="1" applyBorder="1" applyAlignment="1">
      <alignment horizontal="center" vertical="center" wrapText="1"/>
    </xf>
    <xf numFmtId="49" fontId="6" fillId="3" borderId="24" xfId="3" applyNumberFormat="1" applyFill="1" applyBorder="1" applyAlignment="1">
      <alignment horizontal="center" vertical="center"/>
    </xf>
    <xf numFmtId="49" fontId="6" fillId="4" borderId="4" xfId="3" applyNumberFormat="1" applyFill="1" applyBorder="1" applyAlignment="1" applyProtection="1">
      <alignment horizontal="center" vertical="center"/>
      <protection locked="0"/>
    </xf>
    <xf numFmtId="49" fontId="6" fillId="4" borderId="8" xfId="3" applyNumberFormat="1" applyFill="1" applyBorder="1" applyAlignment="1" applyProtection="1">
      <alignment horizontal="center" vertical="center"/>
      <protection locked="0"/>
    </xf>
    <xf numFmtId="49" fontId="6" fillId="4" borderId="37" xfId="3" applyNumberFormat="1" applyFill="1" applyBorder="1" applyAlignment="1" applyProtection="1">
      <alignment horizontal="center" vertical="center"/>
      <protection locked="0"/>
    </xf>
    <xf numFmtId="49" fontId="6" fillId="3" borderId="1" xfId="3" applyNumberFormat="1" applyFill="1" applyBorder="1" applyAlignment="1">
      <alignment horizontal="center" vertical="center" wrapText="1"/>
    </xf>
    <xf numFmtId="49" fontId="6" fillId="3" borderId="3" xfId="3" applyNumberFormat="1" applyFill="1" applyBorder="1" applyAlignment="1">
      <alignment horizontal="center" vertical="center" wrapText="1"/>
    </xf>
    <xf numFmtId="49" fontId="4" fillId="3" borderId="1" xfId="3" applyNumberFormat="1" applyFont="1" applyFill="1" applyBorder="1" applyAlignment="1">
      <alignment horizontal="left" vertical="center" wrapText="1"/>
    </xf>
    <xf numFmtId="49" fontId="4" fillId="3" borderId="2" xfId="3" applyNumberFormat="1" applyFont="1" applyFill="1" applyBorder="1" applyAlignment="1">
      <alignment horizontal="left" vertical="center" wrapText="1"/>
    </xf>
    <xf numFmtId="49" fontId="4" fillId="3" borderId="40" xfId="3" applyNumberFormat="1" applyFont="1" applyFill="1" applyBorder="1" applyAlignment="1">
      <alignment horizontal="left" vertical="center" wrapText="1"/>
    </xf>
    <xf numFmtId="49" fontId="6" fillId="3" borderId="52" xfId="3" applyNumberFormat="1" applyFill="1" applyBorder="1" applyAlignment="1">
      <alignment horizontal="left" vertical="center" wrapText="1"/>
    </xf>
    <xf numFmtId="49" fontId="6" fillId="3" borderId="53" xfId="3" applyNumberFormat="1" applyFill="1" applyBorder="1" applyAlignment="1">
      <alignment horizontal="left" vertical="center" wrapText="1"/>
    </xf>
    <xf numFmtId="49" fontId="6" fillId="3" borderId="47" xfId="3" applyNumberFormat="1" applyFill="1" applyBorder="1" applyAlignment="1">
      <alignment horizontal="left" vertical="center" wrapText="1"/>
    </xf>
    <xf numFmtId="49" fontId="4" fillId="3" borderId="3" xfId="3" applyNumberFormat="1" applyFont="1" applyFill="1" applyBorder="1" applyAlignment="1">
      <alignment horizontal="left" vertical="center" wrapText="1"/>
    </xf>
    <xf numFmtId="0" fontId="6" fillId="0" borderId="29" xfId="3" applyBorder="1" applyAlignment="1" applyProtection="1">
      <alignment vertical="center" wrapText="1"/>
      <protection locked="0"/>
    </xf>
    <xf numFmtId="0" fontId="6" fillId="0" borderId="29" xfId="3" applyBorder="1" applyAlignment="1" applyProtection="1">
      <alignment horizontal="center" vertical="center" wrapText="1"/>
      <protection locked="0"/>
    </xf>
    <xf numFmtId="0" fontId="6" fillId="0" borderId="33" xfId="3" applyBorder="1" applyAlignment="1" applyProtection="1">
      <alignment horizontal="center" vertical="center" wrapText="1"/>
      <protection locked="0"/>
    </xf>
    <xf numFmtId="0" fontId="6" fillId="0" borderId="38" xfId="3" applyBorder="1" applyAlignment="1" applyProtection="1">
      <alignment horizontal="center" vertical="center" wrapText="1"/>
      <protection locked="0"/>
    </xf>
    <xf numFmtId="0" fontId="6" fillId="3" borderId="6" xfId="3" applyFill="1" applyBorder="1" applyAlignment="1">
      <alignment horizontal="center" vertical="center" wrapText="1"/>
    </xf>
    <xf numFmtId="0" fontId="6" fillId="3" borderId="1" xfId="3" applyFill="1" applyBorder="1" applyAlignment="1">
      <alignment horizontal="center" vertical="center" wrapText="1"/>
    </xf>
    <xf numFmtId="0" fontId="6" fillId="3" borderId="24" xfId="3" applyFill="1" applyBorder="1" applyAlignment="1">
      <alignment horizontal="center" vertical="center" wrapText="1"/>
    </xf>
    <xf numFmtId="49" fontId="6" fillId="3" borderId="2" xfId="3" applyNumberFormat="1" applyFill="1" applyBorder="1" applyAlignment="1">
      <alignment horizontal="left" vertical="center"/>
    </xf>
    <xf numFmtId="49" fontId="6" fillId="3" borderId="3" xfId="3" applyNumberFormat="1" applyFill="1" applyBorder="1" applyAlignment="1">
      <alignment horizontal="left" vertical="center"/>
    </xf>
    <xf numFmtId="0" fontId="5" fillId="2" borderId="71" xfId="2" applyFont="1" applyFill="1" applyBorder="1" applyAlignment="1" applyProtection="1">
      <alignment horizontal="left" vertical="center"/>
    </xf>
    <xf numFmtId="0" fontId="5" fillId="2" borderId="60" xfId="2" applyFont="1" applyFill="1" applyBorder="1" applyAlignment="1" applyProtection="1">
      <alignment horizontal="left" vertical="center"/>
    </xf>
    <xf numFmtId="0" fontId="5" fillId="2" borderId="74" xfId="2" applyFont="1" applyFill="1" applyBorder="1" applyAlignment="1" applyProtection="1">
      <alignment horizontal="left" vertical="center"/>
    </xf>
    <xf numFmtId="0" fontId="5" fillId="2" borderId="61" xfId="2" applyFont="1" applyFill="1" applyBorder="1" applyAlignment="1" applyProtection="1">
      <alignment horizontal="left" vertical="center"/>
    </xf>
    <xf numFmtId="0" fontId="6" fillId="3" borderId="48" xfId="3" applyFill="1" applyBorder="1" applyAlignment="1">
      <alignment horizontal="center" vertical="center" wrapText="1"/>
    </xf>
    <xf numFmtId="0" fontId="6" fillId="3" borderId="49" xfId="3" applyFill="1" applyBorder="1" applyAlignment="1">
      <alignment horizontal="center" vertical="center" wrapText="1"/>
    </xf>
    <xf numFmtId="0" fontId="6" fillId="3" borderId="50" xfId="3" applyFill="1" applyBorder="1" applyAlignment="1">
      <alignment horizontal="center" vertical="center" wrapText="1"/>
    </xf>
    <xf numFmtId="0" fontId="4" fillId="3" borderId="1" xfId="3" applyFont="1" applyFill="1" applyBorder="1" applyAlignment="1">
      <alignment horizontal="left" vertical="center" wrapText="1"/>
    </xf>
    <xf numFmtId="0" fontId="4" fillId="3" borderId="2" xfId="3" applyFont="1" applyFill="1" applyBorder="1" applyAlignment="1">
      <alignment horizontal="left" vertical="center" wrapText="1"/>
    </xf>
    <xf numFmtId="0" fontId="4" fillId="3" borderId="40" xfId="3" applyFont="1" applyFill="1" applyBorder="1" applyAlignment="1">
      <alignment horizontal="left" vertical="center" wrapText="1"/>
    </xf>
    <xf numFmtId="0" fontId="6" fillId="3" borderId="25" xfId="3" applyFill="1" applyBorder="1" applyAlignment="1">
      <alignment horizontal="center" vertical="center" wrapText="1"/>
    </xf>
    <xf numFmtId="0" fontId="4" fillId="0" borderId="46" xfId="0" applyFont="1" applyBorder="1" applyAlignment="1" applyProtection="1">
      <alignment horizontal="left" wrapText="1"/>
      <protection locked="0"/>
    </xf>
    <xf numFmtId="0" fontId="4" fillId="0" borderId="30" xfId="0" applyFont="1" applyBorder="1" applyAlignment="1" applyProtection="1">
      <alignment horizontal="left" wrapText="1"/>
      <protection locked="0"/>
    </xf>
    <xf numFmtId="0" fontId="4" fillId="0" borderId="31" xfId="0" applyFont="1" applyBorder="1" applyAlignment="1" applyProtection="1">
      <alignment horizontal="left" wrapText="1"/>
      <protection locked="0"/>
    </xf>
    <xf numFmtId="0" fontId="4" fillId="0" borderId="33" xfId="0" applyFont="1" applyBorder="1" applyAlignment="1" applyProtection="1">
      <alignment horizontal="center"/>
      <protection locked="0"/>
    </xf>
    <xf numFmtId="0" fontId="4" fillId="0" borderId="89" xfId="0" applyFont="1" applyBorder="1" applyAlignment="1" applyProtection="1">
      <alignment horizontal="center"/>
      <protection locked="0"/>
    </xf>
    <xf numFmtId="0" fontId="4" fillId="0" borderId="90" xfId="0" applyFont="1" applyBorder="1" applyAlignment="1" applyProtection="1">
      <alignment horizontal="center"/>
      <protection locked="0"/>
    </xf>
    <xf numFmtId="0" fontId="6" fillId="0" borderId="72" xfId="0" applyFont="1" applyBorder="1" applyAlignment="1" applyProtection="1">
      <alignment horizontal="left"/>
      <protection locked="0"/>
    </xf>
    <xf numFmtId="0" fontId="6" fillId="0" borderId="29" xfId="0" applyFont="1" applyBorder="1" applyAlignment="1" applyProtection="1">
      <alignment horizontal="left"/>
      <protection locked="0"/>
    </xf>
    <xf numFmtId="0" fontId="6" fillId="0" borderId="38" xfId="0" applyFont="1" applyBorder="1" applyAlignment="1" applyProtection="1">
      <alignment horizontal="left"/>
      <protection locked="0"/>
    </xf>
    <xf numFmtId="0" fontId="6" fillId="3" borderId="7" xfId="0" applyFont="1" applyFill="1" applyBorder="1" applyAlignment="1">
      <alignment horizontal="left" vertical="center" wrapText="1"/>
    </xf>
    <xf numFmtId="0" fontId="6" fillId="3" borderId="57" xfId="0" applyFont="1" applyFill="1" applyBorder="1" applyAlignment="1">
      <alignment horizontal="left" vertical="center" wrapText="1"/>
    </xf>
    <xf numFmtId="0" fontId="6" fillId="0" borderId="6" xfId="0" applyFont="1" applyBorder="1" applyAlignment="1" applyProtection="1">
      <alignment horizontal="left"/>
      <protection locked="0"/>
    </xf>
    <xf numFmtId="0" fontId="6" fillId="0" borderId="24" xfId="0" applyFont="1" applyBorder="1" applyAlignment="1" applyProtection="1">
      <alignment horizontal="left"/>
      <protection locked="0"/>
    </xf>
    <xf numFmtId="0" fontId="5" fillId="2" borderId="20" xfId="3" applyFont="1" applyFill="1" applyBorder="1" applyAlignment="1">
      <alignment horizontal="left" vertical="center" wrapText="1"/>
    </xf>
    <xf numFmtId="0" fontId="8" fillId="2" borderId="21" xfId="3" applyFont="1" applyFill="1" applyBorder="1" applyAlignment="1">
      <alignment horizontal="left" vertical="center" wrapText="1"/>
    </xf>
    <xf numFmtId="0" fontId="8" fillId="2" borderId="76" xfId="3" applyFont="1" applyFill="1" applyBorder="1" applyAlignment="1">
      <alignment horizontal="left" vertical="center" wrapText="1"/>
    </xf>
    <xf numFmtId="0" fontId="6" fillId="3" borderId="6" xfId="0" applyFont="1" applyFill="1" applyBorder="1" applyAlignment="1">
      <alignment horizontal="center" vertical="center"/>
    </xf>
    <xf numFmtId="0" fontId="4" fillId="0" borderId="1" xfId="6" applyNumberFormat="1" applyFont="1" applyBorder="1" applyAlignment="1" applyProtection="1">
      <alignment horizontal="left"/>
      <protection locked="0"/>
    </xf>
    <xf numFmtId="0" fontId="4" fillId="0" borderId="2" xfId="6" applyNumberFormat="1" applyFont="1" applyBorder="1" applyAlignment="1" applyProtection="1">
      <alignment horizontal="left"/>
      <protection locked="0"/>
    </xf>
    <xf numFmtId="0" fontId="4" fillId="0" borderId="40" xfId="6" applyNumberFormat="1" applyFont="1" applyBorder="1" applyAlignment="1" applyProtection="1">
      <alignment horizontal="left"/>
      <protection locked="0"/>
    </xf>
    <xf numFmtId="0" fontId="4" fillId="3" borderId="131" xfId="0" applyFont="1" applyFill="1" applyBorder="1" applyAlignment="1">
      <alignment horizontal="left"/>
    </xf>
    <xf numFmtId="0" fontId="4" fillId="3" borderId="133" xfId="0" applyFont="1" applyFill="1" applyBorder="1" applyAlignment="1">
      <alignment horizontal="left"/>
    </xf>
    <xf numFmtId="0" fontId="4" fillId="3" borderId="135" xfId="0" applyFont="1" applyFill="1" applyBorder="1" applyAlignment="1">
      <alignment horizontal="left"/>
    </xf>
    <xf numFmtId="0" fontId="4" fillId="3" borderId="136" xfId="0" applyFont="1" applyFill="1" applyBorder="1" applyAlignment="1">
      <alignment horizontal="left"/>
    </xf>
    <xf numFmtId="0" fontId="4" fillId="0" borderId="33" xfId="6" applyNumberFormat="1" applyFont="1" applyBorder="1" applyAlignment="1" applyProtection="1">
      <alignment horizontal="left"/>
      <protection locked="0"/>
    </xf>
    <xf numFmtId="0" fontId="4" fillId="0" borderId="89" xfId="6" applyNumberFormat="1" applyFont="1" applyBorder="1" applyAlignment="1" applyProtection="1">
      <alignment horizontal="left"/>
      <protection locked="0"/>
    </xf>
    <xf numFmtId="0" fontId="4" fillId="0" borderId="56" xfId="6" applyNumberFormat="1" applyFont="1" applyBorder="1" applyAlignment="1" applyProtection="1">
      <alignment horizontal="left"/>
      <protection locked="0"/>
    </xf>
    <xf numFmtId="0" fontId="6" fillId="0" borderId="1" xfId="7" applyBorder="1" applyAlignment="1" applyProtection="1">
      <alignment horizontal="left" vertical="center" wrapText="1"/>
      <protection locked="0"/>
    </xf>
    <xf numFmtId="0" fontId="6" fillId="0" borderId="2" xfId="7" applyBorder="1" applyAlignment="1" applyProtection="1">
      <alignment horizontal="left" vertical="center" wrapText="1"/>
      <protection locked="0"/>
    </xf>
    <xf numFmtId="0" fontId="6" fillId="0" borderId="40" xfId="7" applyBorder="1" applyAlignment="1" applyProtection="1">
      <alignment horizontal="left" vertical="center" wrapText="1"/>
      <protection locked="0"/>
    </xf>
    <xf numFmtId="0" fontId="6" fillId="0" borderId="6" xfId="7" applyBorder="1" applyAlignment="1" applyProtection="1">
      <alignment horizontal="left" vertical="center" wrapText="1"/>
      <protection locked="0"/>
    </xf>
    <xf numFmtId="0" fontId="6" fillId="0" borderId="24" xfId="7" applyBorder="1" applyAlignment="1" applyProtection="1">
      <alignment horizontal="left" vertical="center" wrapText="1"/>
      <protection locked="0"/>
    </xf>
    <xf numFmtId="0" fontId="6" fillId="3" borderId="6" xfId="7" applyFill="1" applyBorder="1" applyAlignment="1">
      <alignment horizontal="center" vertical="center" wrapText="1"/>
    </xf>
    <xf numFmtId="0" fontId="6" fillId="3" borderId="24" xfId="7" applyFill="1" applyBorder="1" applyAlignment="1">
      <alignment horizontal="center" vertical="center" wrapText="1"/>
    </xf>
    <xf numFmtId="0" fontId="6" fillId="3" borderId="13" xfId="7" applyFill="1" applyBorder="1" applyAlignment="1">
      <alignment horizontal="left" vertical="center" wrapText="1"/>
    </xf>
    <xf numFmtId="0" fontId="6" fillId="3" borderId="14" xfId="7" applyFill="1" applyBorder="1" applyAlignment="1">
      <alignment horizontal="left" vertical="center" wrapText="1"/>
    </xf>
    <xf numFmtId="0" fontId="6" fillId="3" borderId="41" xfId="7" applyFill="1" applyBorder="1" applyAlignment="1">
      <alignment horizontal="left" vertical="center" wrapText="1"/>
    </xf>
    <xf numFmtId="0" fontId="6" fillId="0" borderId="33" xfId="7" applyBorder="1" applyAlignment="1" applyProtection="1">
      <alignment horizontal="left" vertical="center" wrapText="1"/>
      <protection locked="0"/>
    </xf>
    <xf numFmtId="0" fontId="6" fillId="0" borderId="34" xfId="7" applyBorder="1" applyAlignment="1" applyProtection="1">
      <alignment horizontal="left" vertical="center" wrapText="1"/>
      <protection locked="0"/>
    </xf>
    <xf numFmtId="0" fontId="6" fillId="0" borderId="56" xfId="7" applyBorder="1" applyAlignment="1" applyProtection="1">
      <alignment horizontal="left" vertical="center" wrapText="1"/>
      <protection locked="0"/>
    </xf>
    <xf numFmtId="0" fontId="6" fillId="3" borderId="6" xfId="7" applyFill="1" applyBorder="1" applyAlignment="1">
      <alignment horizontal="left" vertical="center" wrapText="1"/>
    </xf>
    <xf numFmtId="0" fontId="6" fillId="3" borderId="25" xfId="7" applyFill="1" applyBorder="1" applyAlignment="1">
      <alignment horizontal="center" vertical="center" wrapText="1"/>
    </xf>
    <xf numFmtId="0" fontId="6" fillId="3" borderId="32" xfId="7" applyFill="1" applyBorder="1" applyAlignment="1">
      <alignment horizontal="center" vertical="center" wrapText="1"/>
    </xf>
    <xf numFmtId="0" fontId="6" fillId="3" borderId="29" xfId="7" applyFill="1" applyBorder="1" applyAlignment="1">
      <alignment horizontal="left" vertical="center" wrapText="1"/>
    </xf>
    <xf numFmtId="0" fontId="4" fillId="0" borderId="74" xfId="0" applyFont="1" applyBorder="1" applyAlignment="1" applyProtection="1">
      <alignment horizontal="left" wrapText="1"/>
      <protection locked="0"/>
    </xf>
    <xf numFmtId="0" fontId="4" fillId="0" borderId="17" xfId="0" applyFont="1" applyBorder="1" applyAlignment="1" applyProtection="1">
      <alignment horizontal="left" wrapText="1"/>
      <protection locked="0"/>
    </xf>
    <xf numFmtId="0" fontId="4" fillId="0" borderId="18" xfId="0" applyFont="1" applyBorder="1" applyAlignment="1" applyProtection="1">
      <alignment horizontal="left" wrapText="1"/>
      <protection locked="0"/>
    </xf>
    <xf numFmtId="0" fontId="0" fillId="0" borderId="6" xfId="0" applyBorder="1" applyAlignment="1" applyProtection="1">
      <alignment horizontal="left"/>
      <protection locked="0"/>
    </xf>
    <xf numFmtId="0" fontId="0" fillId="0" borderId="24" xfId="0" applyBorder="1" applyAlignment="1" applyProtection="1">
      <alignment horizontal="left"/>
      <protection locked="0"/>
    </xf>
    <xf numFmtId="0" fontId="4" fillId="4" borderId="6" xfId="0" applyFont="1" applyFill="1" applyBorder="1" applyAlignment="1" applyProtection="1">
      <alignment horizontal="left" vertical="center"/>
      <protection locked="0"/>
    </xf>
    <xf numFmtId="0" fontId="4" fillId="3" borderId="137" xfId="0" applyFont="1" applyFill="1" applyBorder="1" applyAlignment="1">
      <alignment horizontal="center" vertical="center"/>
    </xf>
    <xf numFmtId="0" fontId="4" fillId="3" borderId="6" xfId="0" applyFont="1" applyFill="1" applyBorder="1" applyAlignment="1">
      <alignment horizontal="left" vertical="center" wrapText="1"/>
    </xf>
    <xf numFmtId="0" fontId="4" fillId="3" borderId="6" xfId="0" applyFont="1" applyFill="1" applyBorder="1" applyAlignment="1">
      <alignment vertical="center"/>
    </xf>
    <xf numFmtId="0" fontId="4" fillId="0" borderId="6" xfId="0" applyFont="1" applyBorder="1" applyAlignment="1" applyProtection="1">
      <alignment horizontal="center" vertical="center" wrapText="1"/>
      <protection locked="0"/>
    </xf>
    <xf numFmtId="0" fontId="4" fillId="3" borderId="77" xfId="0" applyFont="1" applyFill="1" applyBorder="1" applyAlignment="1">
      <alignment horizontal="left" vertical="center" wrapText="1"/>
    </xf>
    <xf numFmtId="0" fontId="4" fillId="0" borderId="33" xfId="0" applyFont="1" applyBorder="1" applyAlignment="1" applyProtection="1">
      <alignment horizontal="center" vertical="center"/>
      <protection locked="0"/>
    </xf>
    <xf numFmtId="0" fontId="4" fillId="0" borderId="89" xfId="0" applyFont="1" applyBorder="1" applyAlignment="1" applyProtection="1">
      <alignment horizontal="center" vertical="center"/>
      <protection locked="0"/>
    </xf>
    <xf numFmtId="0" fontId="4" fillId="0" borderId="56" xfId="0" applyFont="1" applyBorder="1" applyAlignment="1" applyProtection="1">
      <alignment horizontal="center" vertical="center"/>
      <protection locked="0"/>
    </xf>
    <xf numFmtId="0" fontId="4" fillId="0" borderId="29" xfId="0" applyFont="1" applyBorder="1" applyAlignment="1" applyProtection="1">
      <alignment horizontal="center"/>
      <protection locked="0"/>
    </xf>
    <xf numFmtId="0" fontId="4" fillId="0" borderId="1" xfId="0" applyFont="1" applyBorder="1" applyAlignment="1" applyProtection="1">
      <alignment horizontal="left"/>
      <protection locked="0"/>
    </xf>
    <xf numFmtId="0" fontId="4" fillId="0" borderId="2" xfId="0" applyFont="1" applyBorder="1" applyAlignment="1" applyProtection="1">
      <alignment horizontal="left"/>
      <protection locked="0"/>
    </xf>
    <xf numFmtId="0" fontId="4" fillId="0" borderId="3" xfId="0" applyFont="1" applyBorder="1" applyAlignment="1" applyProtection="1">
      <alignment horizontal="left"/>
      <protection locked="0"/>
    </xf>
    <xf numFmtId="0" fontId="4" fillId="0" borderId="33" xfId="0" applyFont="1" applyBorder="1" applyAlignment="1" applyProtection="1">
      <alignment horizontal="left"/>
      <protection locked="0"/>
    </xf>
    <xf numFmtId="0" fontId="4" fillId="0" borderId="89" xfId="0" applyFont="1" applyBorder="1" applyAlignment="1" applyProtection="1">
      <alignment horizontal="left"/>
      <protection locked="0"/>
    </xf>
    <xf numFmtId="0" fontId="4" fillId="0" borderId="90" xfId="0" applyFont="1" applyBorder="1" applyAlignment="1" applyProtection="1">
      <alignment horizontal="left"/>
      <protection locked="0"/>
    </xf>
    <xf numFmtId="0" fontId="4" fillId="0" borderId="60" xfId="0" applyFont="1" applyBorder="1" applyAlignment="1" applyProtection="1">
      <alignment horizontal="center" wrapText="1"/>
      <protection locked="0"/>
    </xf>
    <xf numFmtId="0" fontId="4" fillId="0" borderId="74" xfId="0" applyFont="1" applyBorder="1" applyAlignment="1" applyProtection="1">
      <alignment horizontal="center" wrapText="1"/>
      <protection locked="0"/>
    </xf>
    <xf numFmtId="0" fontId="4" fillId="0" borderId="61" xfId="0" applyFont="1" applyBorder="1" applyAlignment="1" applyProtection="1">
      <alignment horizontal="center" wrapText="1"/>
      <protection locked="0"/>
    </xf>
    <xf numFmtId="0" fontId="4" fillId="0" borderId="6" xfId="0" applyFont="1" applyBorder="1" applyAlignment="1" applyProtection="1">
      <alignment horizontal="left"/>
      <protection locked="0"/>
    </xf>
    <xf numFmtId="0" fontId="5" fillId="2" borderId="16" xfId="2" applyFont="1" applyFill="1" applyBorder="1" applyAlignment="1" applyProtection="1">
      <alignment horizontal="left" vertical="center"/>
    </xf>
    <xf numFmtId="0" fontId="18" fillId="2" borderId="17" xfId="2" applyFont="1" applyFill="1" applyBorder="1" applyAlignment="1" applyProtection="1">
      <alignment horizontal="left" vertical="center"/>
    </xf>
    <xf numFmtId="0" fontId="18" fillId="2" borderId="18" xfId="2" applyFont="1" applyFill="1" applyBorder="1" applyAlignment="1" applyProtection="1">
      <alignment horizontal="left" vertical="center"/>
    </xf>
    <xf numFmtId="0" fontId="4" fillId="3" borderId="27" xfId="0" applyFont="1" applyFill="1" applyBorder="1" applyAlignment="1">
      <alignment horizontal="left" vertical="center" wrapText="1"/>
    </xf>
    <xf numFmtId="0" fontId="4" fillId="3" borderId="39" xfId="0" applyFont="1" applyFill="1" applyBorder="1" applyAlignment="1">
      <alignment horizontal="left" vertical="center" wrapText="1"/>
    </xf>
    <xf numFmtId="0" fontId="4" fillId="3" borderId="29" xfId="0" applyFont="1" applyFill="1" applyBorder="1" applyAlignment="1">
      <alignment horizontal="center" vertical="center"/>
    </xf>
    <xf numFmtId="0" fontId="4" fillId="3" borderId="7" xfId="0" applyFont="1" applyFill="1" applyBorder="1" applyAlignment="1">
      <alignment horizontal="left"/>
    </xf>
    <xf numFmtId="0" fontId="6" fillId="3" borderId="8" xfId="0" applyFont="1" applyFill="1" applyBorder="1" applyAlignment="1">
      <alignment horizontal="center" vertical="center"/>
    </xf>
    <xf numFmtId="0" fontId="6" fillId="3" borderId="9" xfId="0" applyFont="1" applyFill="1" applyBorder="1" applyAlignment="1">
      <alignment horizontal="center" vertical="center"/>
    </xf>
    <xf numFmtId="0" fontId="6" fillId="3" borderId="10" xfId="0" applyFont="1" applyFill="1" applyBorder="1" applyAlignment="1">
      <alignment horizontal="center" vertical="center"/>
    </xf>
    <xf numFmtId="0" fontId="6" fillId="3" borderId="46" xfId="0" applyFont="1" applyFill="1" applyBorder="1" applyAlignment="1">
      <alignment horizontal="center" vertical="center"/>
    </xf>
    <xf numFmtId="0" fontId="6" fillId="3" borderId="37" xfId="0" applyFont="1" applyFill="1" applyBorder="1" applyAlignment="1">
      <alignment horizontal="center" vertical="center"/>
    </xf>
    <xf numFmtId="0" fontId="6" fillId="3" borderId="86" xfId="0" applyFont="1" applyFill="1" applyBorder="1" applyAlignment="1">
      <alignment horizontal="center" vertical="center"/>
    </xf>
    <xf numFmtId="0" fontId="4" fillId="0" borderId="13" xfId="0" applyFont="1" applyBorder="1" applyAlignment="1" applyProtection="1">
      <alignment horizontal="left"/>
      <protection locked="0"/>
    </xf>
    <xf numFmtId="0" fontId="4" fillId="0" borderId="14" xfId="0" applyFont="1" applyBorder="1" applyAlignment="1" applyProtection="1">
      <alignment horizontal="left"/>
      <protection locked="0"/>
    </xf>
    <xf numFmtId="0" fontId="4" fillId="0" borderId="15" xfId="0" applyFont="1" applyBorder="1" applyAlignment="1" applyProtection="1">
      <alignment horizontal="left"/>
      <protection locked="0"/>
    </xf>
    <xf numFmtId="0" fontId="4" fillId="0" borderId="6" xfId="0" applyFont="1" applyBorder="1" applyAlignment="1" applyProtection="1">
      <alignment horizontal="left" vertical="center"/>
      <protection locked="0"/>
    </xf>
    <xf numFmtId="0" fontId="4" fillId="0" borderId="24" xfId="0" applyFont="1" applyBorder="1" applyAlignment="1" applyProtection="1">
      <alignment horizontal="left" vertical="center"/>
      <protection locked="0"/>
    </xf>
    <xf numFmtId="0" fontId="6" fillId="3" borderId="20" xfId="0" applyFont="1" applyFill="1" applyBorder="1" applyAlignment="1">
      <alignment horizontal="left" vertical="center" wrapText="1"/>
    </xf>
    <xf numFmtId="0" fontId="9" fillId="0" borderId="20" xfId="0" applyFont="1" applyBorder="1" applyAlignment="1">
      <alignment horizontal="center" vertical="center"/>
    </xf>
    <xf numFmtId="0" fontId="9" fillId="0" borderId="21" xfId="0" applyFont="1" applyBorder="1" applyAlignment="1">
      <alignment horizontal="center" vertical="center"/>
    </xf>
    <xf numFmtId="0" fontId="9" fillId="0" borderId="76" xfId="0" applyFont="1" applyBorder="1" applyAlignment="1">
      <alignment horizontal="center" vertical="center"/>
    </xf>
    <xf numFmtId="0" fontId="4" fillId="0" borderId="60" xfId="0" applyFont="1" applyBorder="1" applyAlignment="1" applyProtection="1">
      <alignment horizontal="center" vertical="center"/>
      <protection locked="0"/>
    </xf>
    <xf numFmtId="0" fontId="4" fillId="0" borderId="61" xfId="0" applyFont="1" applyBorder="1" applyAlignment="1" applyProtection="1">
      <alignment horizontal="center" vertical="center"/>
      <protection locked="0"/>
    </xf>
    <xf numFmtId="14" fontId="4" fillId="0" borderId="6" xfId="0" applyNumberFormat="1" applyFont="1" applyBorder="1" applyAlignment="1" applyProtection="1">
      <alignment horizontal="left" vertical="center"/>
      <protection locked="0"/>
    </xf>
    <xf numFmtId="14" fontId="4" fillId="0" borderId="24" xfId="0" applyNumberFormat="1" applyFont="1" applyBorder="1" applyAlignment="1" applyProtection="1">
      <alignment horizontal="left" vertical="center"/>
      <protection locked="0"/>
    </xf>
    <xf numFmtId="0" fontId="4" fillId="3" borderId="19" xfId="0" applyFont="1" applyFill="1" applyBorder="1" applyAlignment="1">
      <alignment horizontal="left" vertical="center"/>
    </xf>
    <xf numFmtId="0" fontId="4" fillId="0" borderId="50" xfId="0" applyFont="1" applyBorder="1" applyAlignment="1" applyProtection="1">
      <alignment horizontal="left" vertical="center" wrapText="1"/>
      <protection locked="0"/>
    </xf>
    <xf numFmtId="0" fontId="4" fillId="0" borderId="29" xfId="0" applyFont="1" applyBorder="1" applyAlignment="1" applyProtection="1">
      <alignment horizontal="left" vertical="center" wrapText="1"/>
      <protection locked="0"/>
    </xf>
    <xf numFmtId="0" fontId="4" fillId="0" borderId="38" xfId="0" applyFont="1" applyBorder="1" applyAlignment="1" applyProtection="1">
      <alignment horizontal="left" vertical="center" wrapText="1"/>
      <protection locked="0"/>
    </xf>
    <xf numFmtId="0" fontId="4" fillId="0" borderId="6" xfId="0" applyFont="1" applyBorder="1" applyAlignment="1">
      <alignment horizontal="left" vertical="center" wrapText="1"/>
    </xf>
    <xf numFmtId="0" fontId="4" fillId="0" borderId="24" xfId="0" applyFont="1" applyBorder="1" applyAlignment="1">
      <alignment horizontal="left" vertical="center" wrapText="1"/>
    </xf>
    <xf numFmtId="0" fontId="4" fillId="0" borderId="4" xfId="0" applyFont="1" applyBorder="1" applyAlignment="1">
      <alignment horizontal="left" vertical="center" wrapText="1"/>
    </xf>
    <xf numFmtId="0" fontId="4" fillId="0" borderId="37" xfId="0" applyFont="1" applyBorder="1" applyAlignment="1">
      <alignment horizontal="left" vertical="center" wrapText="1"/>
    </xf>
    <xf numFmtId="0" fontId="13" fillId="0" borderId="71" xfId="5" applyFont="1" applyBorder="1" applyAlignment="1">
      <alignment horizontal="center"/>
    </xf>
    <xf numFmtId="0" fontId="13" fillId="0" borderId="60" xfId="5" applyFont="1" applyBorder="1" applyAlignment="1">
      <alignment horizontal="center"/>
    </xf>
    <xf numFmtId="0" fontId="13" fillId="0" borderId="61" xfId="5" applyFont="1" applyBorder="1" applyAlignment="1">
      <alignment horizontal="center"/>
    </xf>
    <xf numFmtId="0" fontId="6" fillId="10" borderId="62" xfId="5" applyFont="1" applyFill="1" applyBorder="1" applyAlignment="1">
      <alignment horizontal="center" vertical="center" wrapText="1"/>
    </xf>
    <xf numFmtId="0" fontId="6" fillId="10" borderId="53" xfId="5" applyFont="1" applyFill="1" applyBorder="1" applyAlignment="1">
      <alignment horizontal="center" vertical="center" wrapText="1"/>
    </xf>
    <xf numFmtId="0" fontId="6" fillId="10" borderId="59" xfId="5" applyFont="1" applyFill="1" applyBorder="1" applyAlignment="1">
      <alignment horizontal="center" vertical="center" wrapText="1"/>
    </xf>
  </cellXfs>
  <cellStyles count="9">
    <cellStyle name="Currency" xfId="1" builtinId="4"/>
    <cellStyle name="Hyperlink" xfId="2" builtinId="8"/>
    <cellStyle name="Hyperlink 2" xfId="4" xr:uid="{7A0D414D-3472-42FD-ADC4-13F45717B804}"/>
    <cellStyle name="Normal" xfId="0" builtinId="0"/>
    <cellStyle name="Normal 2" xfId="3" xr:uid="{C20EB0FD-18ED-47E2-87CF-63E124BC9454}"/>
    <cellStyle name="Normal 3" xfId="5" xr:uid="{F700B13D-345D-4D43-BA25-AB9C836636D2}"/>
    <cellStyle name="Normal 4" xfId="8" xr:uid="{22D8DDB1-2BBB-45F4-9C09-43747E41BA19}"/>
    <cellStyle name="Normal 5" xfId="7" xr:uid="{8D9CC127-1828-4A95-9DC1-BA8BD156CD66}"/>
    <cellStyle name="Percent" xfId="6" builtinId="5"/>
  </cellStyles>
  <dxfs count="32">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patternType="solid">
          <bgColor theme="0" tint="-0.14996795556505021"/>
        </patternFill>
      </fill>
    </dxf>
    <dxf>
      <fill>
        <patternFill>
          <bgColor theme="0" tint="-0.14996795556505021"/>
        </patternFill>
      </fill>
    </dxf>
    <dxf>
      <fill>
        <patternFill patternType="solid">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color theme="0"/>
      </font>
      <fill>
        <patternFill>
          <bgColor theme="1"/>
        </patternFill>
      </fill>
    </dxf>
    <dxf>
      <fill>
        <patternFill>
          <bgColor theme="0" tint="-0.14996795556505021"/>
        </patternFill>
      </fill>
    </dxf>
    <dxf>
      <font>
        <color theme="0" tint="-0.14996795556505021"/>
      </font>
      <fill>
        <patternFill patternType="solid">
          <bgColor theme="0" tint="-0.14993743705557422"/>
        </patternFill>
      </fill>
    </dxf>
    <dxf>
      <fill>
        <patternFill patternType="solid">
          <bgColor theme="0" tint="-0.14996795556505021"/>
        </patternFill>
      </fill>
    </dxf>
    <dxf>
      <font>
        <b/>
        <i val="0"/>
        <color theme="0"/>
      </font>
      <fill>
        <patternFill>
          <bgColor theme="1"/>
        </patternFill>
      </fill>
    </dxf>
    <dxf>
      <fill>
        <patternFill patternType="solid">
          <bgColor theme="0" tint="-0.14996795556505021"/>
        </patternFill>
      </fill>
    </dxf>
    <dxf>
      <font>
        <b/>
        <i val="0"/>
        <color theme="0"/>
      </font>
      <fill>
        <patternFill patternType="solid">
          <bgColor theme="1"/>
        </patternFill>
      </fill>
      <border>
        <vertical/>
        <horizontal/>
      </border>
    </dxf>
    <dxf>
      <fill>
        <patternFill>
          <bgColor theme="0"/>
        </patternFill>
      </fill>
    </dxf>
    <dxf>
      <fill>
        <patternFill>
          <bgColor theme="0"/>
        </patternFill>
      </fill>
    </dxf>
    <dxf>
      <fill>
        <patternFill patternType="solid">
          <bgColor theme="0"/>
        </patternFill>
      </fill>
    </dxf>
    <dxf>
      <fill>
        <patternFill patternType="solid">
          <bgColor theme="0" tint="-0.14996795556505021"/>
        </patternFill>
      </fill>
    </dxf>
    <dxf>
      <fill>
        <patternFill>
          <bgColor theme="0" tint="-0.14996795556505021"/>
        </patternFill>
      </fill>
    </dxf>
    <dxf>
      <font>
        <color auto="1"/>
      </font>
      <fill>
        <patternFill patternType="solid">
          <bgColor theme="0" tint="-0.14996795556505021"/>
        </patternFill>
      </fill>
    </dxf>
    <dxf>
      <fill>
        <patternFill patternType="solid">
          <bgColor theme="0" tint="-0.14996795556505021"/>
        </patternFill>
      </fill>
    </dxf>
    <dxf>
      <fill>
        <patternFill patternType="solid">
          <bgColor theme="0" tint="-0.14996795556505021"/>
        </patternFill>
      </fill>
    </dxf>
  </dxfs>
  <tableStyles count="0" defaultTableStyle="TableStyleMedium2" defaultPivotStyle="PivotStyleLight16"/>
  <colors>
    <mruColors>
      <color rgb="FF333333"/>
      <color rgb="FFFF0000"/>
      <color rgb="FF5F5F5F"/>
      <color rgb="FFF0D4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theme" Target="theme/theme1.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6</xdr:col>
      <xdr:colOff>459104</xdr:colOff>
      <xdr:row>5</xdr:row>
      <xdr:rowOff>74295</xdr:rowOff>
    </xdr:from>
    <xdr:ext cx="1035844" cy="1043940"/>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87264" y="1011555"/>
          <a:ext cx="1035844" cy="1043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EA/OTE/NDAA%20Microelectronics%20Study/9904%20U.S.%20Microelectronics%20Supply%20Chain%20Assessment/Survey/Drafts/9904%20Survey%20-%20DRAFT%20-%2004072022%20-%20DB.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akhan\Desktop\Mary\Data%20Mapping%20990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EA/OTE/NDAA%20Microelectronics%20Study/9904%20U.S.%20Microelectronics%20Supply%20Chain%20Assessment/Survey/Drafts/9904%20Survey%20-%20DRAFT%20-%2004082022%20-%20Versio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Table of Contents"/>
      <sheetName val="General Instructions"/>
      <sheetName val="1"/>
      <sheetName val="2"/>
      <sheetName val="3a"/>
      <sheetName val="3b"/>
      <sheetName val="3c"/>
      <sheetName val="4"/>
      <sheetName val="5"/>
      <sheetName val="6"/>
      <sheetName val="7"/>
      <sheetName val="8"/>
      <sheetName val="9"/>
      <sheetName val="10a"/>
      <sheetName val="10b"/>
      <sheetName val="11a"/>
      <sheetName val="11b"/>
      <sheetName val="12"/>
      <sheetName val="13"/>
      <sheetName val="14"/>
      <sheetName val="Packaging "/>
      <sheetName val="15"/>
      <sheetName val="Definition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1">
          <cell r="A1" t="str">
            <v>FOUO - PRE-DECISIONAL - DO NOT DISTRIBUTE</v>
          </cell>
        </row>
      </sheetData>
      <sheetData sheetId="16"/>
      <sheetData sheetId="17"/>
      <sheetData sheetId="18">
        <row r="1">
          <cell r="A1" t="str">
            <v>FOUO - PRE-DECISIONAL - DO NOT DISTRIBUTE</v>
          </cell>
        </row>
      </sheetData>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4"/>
      <sheetName val="Data Validation"/>
      <sheetName val="Data Mapping 9904"/>
    </sheetNames>
    <definedNames>
      <definedName name="Country"/>
      <definedName name="State"/>
    </definedNames>
    <sheetDataSet>
      <sheetData sheetId="0"/>
      <sheetData sheetId="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Table of Contents"/>
      <sheetName val="General Instructions"/>
      <sheetName val="1"/>
      <sheetName val="2"/>
      <sheetName val="3a"/>
      <sheetName val="3b"/>
      <sheetName val="3c"/>
      <sheetName val="4"/>
      <sheetName val="5"/>
      <sheetName val="6"/>
      <sheetName val="7"/>
      <sheetName val="8"/>
      <sheetName val="9"/>
      <sheetName val="10a"/>
      <sheetName val="10b"/>
      <sheetName val="11a"/>
      <sheetName val="11b"/>
      <sheetName val="12"/>
      <sheetName val="13"/>
      <sheetName val="Packaging "/>
      <sheetName val="Sheet1"/>
      <sheetName val="14"/>
      <sheetName val="15"/>
      <sheetName val="Definitions"/>
      <sheetName val="Li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1">
          <cell r="A1" t="str">
            <v>FOUO - PRE-DECISIONAL - DO NOT DISTRIBUTE</v>
          </cell>
        </row>
      </sheetData>
      <sheetData sheetId="16" refreshError="1"/>
      <sheetData sheetId="17" refreshError="1"/>
      <sheetData sheetId="18">
        <row r="1">
          <cell r="A1" t="str">
            <v>FOUO - PRE-DECISIONAL - DO NOT DISTRIBUTE</v>
          </cell>
        </row>
      </sheetData>
      <sheetData sheetId="19" refreshError="1"/>
      <sheetData sheetId="20" refreshError="1"/>
      <sheetData sheetId="21" refreshError="1"/>
      <sheetData sheetId="22" refreshError="1"/>
      <sheetData sheetId="23" refreshError="1"/>
      <sheetData sheetId="24" refreshError="1"/>
      <sheetData sheetId="25">
        <row r="2">
          <cell r="A2" t="str">
            <v>Yes</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census.gov/naics/" TargetMode="External"/><Relationship Id="rId2" Type="http://schemas.openxmlformats.org/officeDocument/2006/relationships/hyperlink" Target="https://www.dnb.com/duns-number/lookup.html" TargetMode="External"/><Relationship Id="rId1" Type="http://schemas.openxmlformats.org/officeDocument/2006/relationships/hyperlink" Target="https://cage.dla.mil/"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92210-B038-49CD-9952-EAF0328C69DD}">
  <sheetPr codeName="Sheet1">
    <pageSetUpPr fitToPage="1"/>
  </sheetPr>
  <dimension ref="A1:P14"/>
  <sheetViews>
    <sheetView showGridLines="0" showRowColHeaders="0" zoomScale="90" zoomScaleNormal="90" workbookViewId="0">
      <selection activeCell="P9" sqref="P9"/>
    </sheetView>
  </sheetViews>
  <sheetFormatPr defaultRowHeight="14.4"/>
  <cols>
    <col min="1" max="1" width="8.88671875" customWidth="1"/>
    <col min="2" max="2" width="18.6640625" customWidth="1"/>
    <col min="14" max="14" width="18.44140625" customWidth="1"/>
  </cols>
  <sheetData>
    <row r="1" spans="1:16" ht="16.2" thickBot="1">
      <c r="A1" s="70"/>
      <c r="B1" s="1"/>
      <c r="C1" s="628"/>
      <c r="D1" s="628"/>
      <c r="E1" s="628"/>
      <c r="F1" s="628"/>
      <c r="G1" s="628"/>
      <c r="H1" s="628"/>
      <c r="I1" s="628"/>
      <c r="J1" s="628"/>
      <c r="K1" s="628"/>
      <c r="L1" s="628"/>
      <c r="M1" s="628"/>
      <c r="N1" s="71"/>
      <c r="O1" s="60"/>
      <c r="P1" s="60"/>
    </row>
    <row r="2" spans="1:16">
      <c r="B2" s="632" t="s">
        <v>1</v>
      </c>
      <c r="C2" s="633"/>
      <c r="D2" s="633"/>
      <c r="E2" s="633"/>
      <c r="F2" s="633"/>
      <c r="G2" s="633"/>
      <c r="H2" s="633"/>
      <c r="I2" s="633"/>
      <c r="J2" s="633"/>
      <c r="K2" s="633"/>
      <c r="L2" s="633"/>
      <c r="M2" s="633"/>
      <c r="N2" s="634"/>
    </row>
    <row r="3" spans="1:16">
      <c r="B3" s="635" t="s">
        <v>1459</v>
      </c>
      <c r="C3" s="636"/>
      <c r="D3" s="636"/>
      <c r="E3" s="636"/>
      <c r="F3" s="636"/>
      <c r="G3" s="636"/>
      <c r="H3" s="636"/>
      <c r="I3" s="636"/>
      <c r="J3" s="636"/>
      <c r="K3" s="636"/>
      <c r="L3" s="636"/>
      <c r="M3" s="636"/>
      <c r="N3" s="637"/>
    </row>
    <row r="4" spans="1:16">
      <c r="B4" s="638" t="s">
        <v>561</v>
      </c>
      <c r="C4" s="639"/>
      <c r="D4" s="639"/>
      <c r="E4" s="639"/>
      <c r="F4" s="639"/>
      <c r="G4" s="639"/>
      <c r="H4" s="639"/>
      <c r="I4" s="639"/>
      <c r="J4" s="639"/>
      <c r="K4" s="639"/>
      <c r="L4" s="639"/>
      <c r="M4" s="639"/>
      <c r="N4" s="640"/>
    </row>
    <row r="5" spans="1:16">
      <c r="B5" s="641" t="s">
        <v>562</v>
      </c>
      <c r="C5" s="642"/>
      <c r="D5" s="642"/>
      <c r="E5" s="642"/>
      <c r="F5" s="642"/>
      <c r="G5" s="642"/>
      <c r="H5" s="642"/>
      <c r="I5" s="642"/>
      <c r="J5" s="642"/>
      <c r="K5" s="642"/>
      <c r="L5" s="642"/>
      <c r="M5" s="642"/>
      <c r="N5" s="643"/>
      <c r="P5" s="24"/>
    </row>
    <row r="6" spans="1:16" ht="96.6" customHeight="1">
      <c r="B6" s="644"/>
      <c r="C6" s="645"/>
      <c r="D6" s="645"/>
      <c r="E6" s="645"/>
      <c r="F6" s="645"/>
      <c r="G6" s="645"/>
      <c r="H6" s="645"/>
      <c r="I6" s="645"/>
      <c r="J6" s="645"/>
      <c r="K6" s="645"/>
      <c r="L6" s="645"/>
      <c r="M6" s="645"/>
      <c r="N6" s="646"/>
    </row>
    <row r="7" spans="1:16" ht="15" thickBot="1">
      <c r="B7" s="647" t="s">
        <v>563</v>
      </c>
      <c r="C7" s="648"/>
      <c r="D7" s="648"/>
      <c r="E7" s="648"/>
      <c r="F7" s="648"/>
      <c r="G7" s="648"/>
      <c r="H7" s="648"/>
      <c r="I7" s="648"/>
      <c r="J7" s="648"/>
      <c r="K7" s="648"/>
      <c r="L7" s="648"/>
      <c r="M7" s="648"/>
      <c r="N7" s="649"/>
    </row>
    <row r="8" spans="1:16" ht="65.400000000000006" customHeight="1">
      <c r="B8" s="650" t="s">
        <v>1377</v>
      </c>
      <c r="C8" s="651"/>
      <c r="D8" s="651"/>
      <c r="E8" s="651"/>
      <c r="F8" s="651"/>
      <c r="G8" s="651"/>
      <c r="H8" s="651"/>
      <c r="I8" s="651"/>
      <c r="J8" s="651"/>
      <c r="K8" s="651"/>
      <c r="L8" s="651"/>
      <c r="M8" s="651"/>
      <c r="N8" s="652"/>
    </row>
    <row r="9" spans="1:16" ht="31.8" customHeight="1" thickBot="1">
      <c r="B9" s="665" t="s">
        <v>1421</v>
      </c>
      <c r="C9" s="666"/>
      <c r="D9" s="666"/>
      <c r="E9" s="666"/>
      <c r="F9" s="666"/>
      <c r="G9" s="666"/>
      <c r="H9" s="666"/>
      <c r="I9" s="666"/>
      <c r="J9" s="666"/>
      <c r="K9" s="666"/>
      <c r="L9" s="666"/>
      <c r="M9" s="666"/>
      <c r="N9" s="667"/>
    </row>
    <row r="10" spans="1:16" ht="15" thickBot="1">
      <c r="B10" s="653" t="s">
        <v>564</v>
      </c>
      <c r="C10" s="654"/>
      <c r="D10" s="654"/>
      <c r="E10" s="654"/>
      <c r="F10" s="654"/>
      <c r="G10" s="654"/>
      <c r="H10" s="654"/>
      <c r="I10" s="654"/>
      <c r="J10" s="654"/>
      <c r="K10" s="654"/>
      <c r="L10" s="654"/>
      <c r="M10" s="654"/>
      <c r="N10" s="655"/>
    </row>
    <row r="11" spans="1:16" ht="130.80000000000001" customHeight="1">
      <c r="B11" s="656" t="s">
        <v>1434</v>
      </c>
      <c r="C11" s="657"/>
      <c r="D11" s="657"/>
      <c r="E11" s="657"/>
      <c r="F11" s="657"/>
      <c r="G11" s="657"/>
      <c r="H11" s="657"/>
      <c r="I11" s="657"/>
      <c r="J11" s="657"/>
      <c r="K11" s="657"/>
      <c r="L11" s="657"/>
      <c r="M11" s="657"/>
      <c r="N11" s="658"/>
    </row>
    <row r="12" spans="1:16" ht="15" thickBot="1">
      <c r="B12" s="659" t="s">
        <v>565</v>
      </c>
      <c r="C12" s="660"/>
      <c r="D12" s="660"/>
      <c r="E12" s="660"/>
      <c r="F12" s="660"/>
      <c r="G12" s="660"/>
      <c r="H12" s="660"/>
      <c r="I12" s="660"/>
      <c r="J12" s="660"/>
      <c r="K12" s="660"/>
      <c r="L12" s="660"/>
      <c r="M12" s="660"/>
      <c r="N12" s="661"/>
    </row>
    <row r="13" spans="1:16" ht="71.400000000000006" customHeight="1">
      <c r="B13" s="662" t="s">
        <v>1460</v>
      </c>
      <c r="C13" s="663"/>
      <c r="D13" s="663"/>
      <c r="E13" s="663"/>
      <c r="F13" s="663"/>
      <c r="G13" s="663"/>
      <c r="H13" s="663"/>
      <c r="I13" s="663"/>
      <c r="J13" s="663"/>
      <c r="K13" s="663"/>
      <c r="L13" s="663"/>
      <c r="M13" s="663"/>
      <c r="N13" s="664"/>
    </row>
    <row r="14" spans="1:16" ht="15" thickBot="1">
      <c r="B14" s="629" t="s">
        <v>35</v>
      </c>
      <c r="C14" s="630"/>
      <c r="D14" s="630"/>
      <c r="E14" s="630"/>
      <c r="F14" s="630"/>
      <c r="G14" s="630"/>
      <c r="H14" s="630"/>
      <c r="I14" s="630"/>
      <c r="J14" s="630"/>
      <c r="K14" s="630"/>
      <c r="L14" s="630"/>
      <c r="M14" s="630"/>
      <c r="N14" s="631"/>
    </row>
  </sheetData>
  <sheetProtection algorithmName="SHA-512" hashValue="rx6KS1+CYD4MFnHbEFpiN/s0E9rJnqaOHicr6PxKuyaabKWzQDOGmm8FDq8HYojDjVi2GeROPNUTc7eOjU0iRg==" saltValue="3QmKm1SFUFHBs4CkoxPk2A==" spinCount="100000" sheet="1" objects="1" scenarios="1"/>
  <mergeCells count="14">
    <mergeCell ref="C1:M1"/>
    <mergeCell ref="B14:N14"/>
    <mergeCell ref="B2:N2"/>
    <mergeCell ref="B3:N3"/>
    <mergeCell ref="B4:N4"/>
    <mergeCell ref="B5:N5"/>
    <mergeCell ref="B6:N6"/>
    <mergeCell ref="B7:N7"/>
    <mergeCell ref="B8:N8"/>
    <mergeCell ref="B10:N10"/>
    <mergeCell ref="B11:N11"/>
    <mergeCell ref="B12:N12"/>
    <mergeCell ref="B13:N13"/>
    <mergeCell ref="B9:N9"/>
  </mergeCells>
  <hyperlinks>
    <hyperlink ref="B2:N2" location="'Table of Contents'!A1" display="Next Page" xr:uid="{FBD14BEA-FC11-4521-8A48-9A5A590E90B1}"/>
  </hyperlinks>
  <pageMargins left="0.7" right="0.7" top="0.75" bottom="0.75" header="0.3" footer="0.3"/>
  <pageSetup scale="59" orientation="portrait" horizontalDpi="90" verticalDpi="9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D3F3DE-EE35-4444-B9D3-FFD25FBF1700}">
  <sheetPr codeName="Sheet15">
    <tabColor theme="2"/>
    <pageSetUpPr fitToPage="1"/>
  </sheetPr>
  <dimension ref="A1:AA70"/>
  <sheetViews>
    <sheetView showGridLines="0" showRowColHeaders="0" zoomScale="90" zoomScaleNormal="90" workbookViewId="0">
      <selection sqref="A1:M1"/>
    </sheetView>
  </sheetViews>
  <sheetFormatPr defaultRowHeight="13.2"/>
  <cols>
    <col min="1" max="1" width="8.88671875" style="8"/>
    <col min="2" max="2" width="2.88671875" style="8" customWidth="1"/>
    <col min="3" max="3" width="1.77734375" style="8" customWidth="1"/>
    <col min="4" max="4" width="3" style="8" customWidth="1"/>
    <col min="5" max="5" width="37.21875" style="8" customWidth="1"/>
    <col min="6" max="6" width="22.77734375" style="8" customWidth="1"/>
    <col min="7" max="7" width="21.77734375" style="8" customWidth="1"/>
    <col min="8" max="8" width="21.21875" style="8" customWidth="1"/>
    <col min="9" max="9" width="25.21875" style="8" customWidth="1"/>
    <col min="10" max="11" width="22.77734375" style="8" customWidth="1"/>
    <col min="12" max="12" width="1.77734375" style="8" customWidth="1"/>
    <col min="13" max="14" width="7.77734375" style="8" customWidth="1"/>
    <col min="15" max="15" width="8" style="8" customWidth="1"/>
    <col min="16" max="16384" width="8.88671875" style="8"/>
  </cols>
  <sheetData>
    <row r="1" spans="1:27" ht="21" thickBot="1">
      <c r="A1" s="671"/>
      <c r="B1" s="671"/>
      <c r="C1" s="671"/>
      <c r="D1" s="671"/>
      <c r="E1" s="671"/>
      <c r="F1" s="671"/>
      <c r="G1" s="671"/>
      <c r="H1" s="671"/>
      <c r="I1" s="671"/>
      <c r="J1" s="671"/>
      <c r="K1" s="671"/>
      <c r="L1" s="671"/>
      <c r="M1" s="671"/>
      <c r="N1" s="55"/>
      <c r="O1" s="55"/>
      <c r="P1" s="55"/>
      <c r="Q1" s="55"/>
      <c r="R1" s="55"/>
      <c r="S1" s="55"/>
      <c r="T1" s="55"/>
      <c r="U1" s="55"/>
      <c r="V1" s="55"/>
      <c r="W1" s="55"/>
      <c r="X1" s="55"/>
      <c r="Y1" s="55"/>
      <c r="Z1" s="55"/>
      <c r="AA1" s="55"/>
    </row>
    <row r="2" spans="1:27" ht="15" customHeight="1" thickBot="1">
      <c r="B2" s="672" t="s">
        <v>715</v>
      </c>
      <c r="C2" s="673"/>
      <c r="D2" s="673"/>
      <c r="E2" s="673"/>
      <c r="F2" s="674"/>
      <c r="G2" s="674"/>
      <c r="H2" s="674"/>
      <c r="I2" s="674"/>
      <c r="J2" s="675" t="s">
        <v>1</v>
      </c>
      <c r="K2" s="675"/>
      <c r="L2" s="676"/>
      <c r="M2" s="80"/>
    </row>
    <row r="3" spans="1:27" ht="14.4" customHeight="1" thickBot="1">
      <c r="B3" s="829" t="s">
        <v>1124</v>
      </c>
      <c r="C3" s="830"/>
      <c r="D3" s="830"/>
      <c r="E3" s="830"/>
      <c r="F3" s="830"/>
      <c r="G3" s="830"/>
      <c r="H3" s="830"/>
      <c r="I3" s="830"/>
      <c r="J3" s="830"/>
      <c r="K3" s="830"/>
      <c r="L3" s="831"/>
    </row>
    <row r="4" spans="1:27" ht="48" customHeight="1" thickBot="1">
      <c r="B4" s="986" t="s">
        <v>1363</v>
      </c>
      <c r="C4" s="987"/>
      <c r="D4" s="987"/>
      <c r="E4" s="987"/>
      <c r="F4" s="987"/>
      <c r="G4" s="987"/>
      <c r="H4" s="987"/>
      <c r="I4" s="987"/>
      <c r="J4" s="987"/>
      <c r="K4" s="987"/>
      <c r="L4" s="988"/>
      <c r="N4" s="80"/>
    </row>
    <row r="5" spans="1:27" ht="18" customHeight="1" thickBot="1">
      <c r="B5" s="992" t="s">
        <v>3</v>
      </c>
      <c r="C5" s="830" t="s">
        <v>1196</v>
      </c>
      <c r="D5" s="830"/>
      <c r="E5" s="830"/>
      <c r="F5" s="830"/>
      <c r="G5" s="830"/>
      <c r="H5" s="830"/>
      <c r="I5" s="830"/>
      <c r="J5" s="830"/>
      <c r="K5" s="830"/>
      <c r="L5" s="831"/>
    </row>
    <row r="6" spans="1:27" ht="7.8" customHeight="1">
      <c r="B6" s="993"/>
      <c r="C6" s="994"/>
      <c r="D6" s="282"/>
      <c r="E6" s="282"/>
      <c r="F6" s="282"/>
      <c r="G6" s="282"/>
      <c r="H6" s="282"/>
      <c r="I6" s="282"/>
      <c r="J6" s="282"/>
      <c r="K6" s="282"/>
      <c r="L6" s="995"/>
    </row>
    <row r="7" spans="1:27" ht="20.399999999999999" customHeight="1">
      <c r="B7" s="993"/>
      <c r="C7" s="994"/>
      <c r="D7" s="996" t="s">
        <v>1194</v>
      </c>
      <c r="E7" s="996"/>
      <c r="F7" s="205"/>
      <c r="G7" s="283"/>
      <c r="H7" s="812" t="s">
        <v>1195</v>
      </c>
      <c r="I7" s="813"/>
      <c r="J7" s="287"/>
      <c r="K7" s="111"/>
      <c r="L7" s="995"/>
      <c r="N7"/>
      <c r="O7" s="600"/>
      <c r="P7" s="600"/>
      <c r="Q7" s="600"/>
      <c r="R7" s="600"/>
      <c r="S7" s="600"/>
      <c r="T7" s="600"/>
    </row>
    <row r="8" spans="1:27" ht="7.2" customHeight="1">
      <c r="B8" s="993"/>
      <c r="C8" s="994"/>
      <c r="D8" s="121"/>
      <c r="E8" s="121"/>
      <c r="F8" s="283"/>
      <c r="G8" s="283"/>
      <c r="H8" s="40"/>
      <c r="I8" s="40"/>
      <c r="J8" s="111"/>
      <c r="K8" s="111"/>
      <c r="L8" s="995"/>
      <c r="O8" s="600"/>
      <c r="P8" s="600"/>
      <c r="Q8" s="600"/>
      <c r="R8" s="600"/>
      <c r="S8" s="600"/>
      <c r="T8" s="600"/>
    </row>
    <row r="9" spans="1:27" s="10" customFormat="1" ht="39.6" customHeight="1">
      <c r="B9" s="993"/>
      <c r="C9" s="994"/>
      <c r="D9" s="989" t="s">
        <v>1209</v>
      </c>
      <c r="E9" s="989"/>
      <c r="F9" s="143" t="s">
        <v>1201</v>
      </c>
      <c r="G9" s="143" t="s">
        <v>1203</v>
      </c>
      <c r="H9" s="143" t="s">
        <v>1204</v>
      </c>
      <c r="I9" s="143" t="s">
        <v>1205</v>
      </c>
      <c r="J9" s="114" t="s">
        <v>1197</v>
      </c>
      <c r="K9" s="114" t="s">
        <v>1198</v>
      </c>
      <c r="L9" s="995"/>
      <c r="N9" s="74"/>
      <c r="O9" s="600"/>
      <c r="P9" s="600"/>
      <c r="Q9" s="600"/>
      <c r="R9" s="600"/>
      <c r="S9" s="600"/>
      <c r="T9" s="600"/>
    </row>
    <row r="10" spans="1:27" ht="14.4" customHeight="1">
      <c r="B10" s="993"/>
      <c r="C10" s="994"/>
      <c r="D10" s="110">
        <v>1</v>
      </c>
      <c r="E10" s="208"/>
      <c r="F10" s="208"/>
      <c r="G10" s="223"/>
      <c r="H10" s="284"/>
      <c r="I10" s="284"/>
      <c r="J10" s="223"/>
      <c r="K10" s="223"/>
      <c r="L10" s="995"/>
      <c r="N10" s="74"/>
    </row>
    <row r="11" spans="1:27" ht="14.4" customHeight="1">
      <c r="B11" s="993"/>
      <c r="C11" s="994"/>
      <c r="D11" s="110">
        <v>2</v>
      </c>
      <c r="E11" s="208"/>
      <c r="F11" s="208"/>
      <c r="G11" s="223"/>
      <c r="H11" s="284"/>
      <c r="I11" s="284"/>
      <c r="J11" s="223"/>
      <c r="K11" s="223"/>
      <c r="L11" s="995"/>
    </row>
    <row r="12" spans="1:27" ht="14.4" customHeight="1">
      <c r="B12" s="993"/>
      <c r="C12" s="994"/>
      <c r="D12" s="110">
        <v>3</v>
      </c>
      <c r="E12" s="208"/>
      <c r="F12" s="208"/>
      <c r="G12" s="223"/>
      <c r="H12" s="284"/>
      <c r="I12" s="284"/>
      <c r="J12" s="223"/>
      <c r="K12" s="208"/>
      <c r="L12" s="995"/>
    </row>
    <row r="13" spans="1:27" ht="14.4" customHeight="1">
      <c r="B13" s="993"/>
      <c r="C13" s="994"/>
      <c r="D13" s="11">
        <v>4</v>
      </c>
      <c r="E13" s="207" t="s">
        <v>513</v>
      </c>
      <c r="F13" s="208"/>
      <c r="G13" s="223"/>
      <c r="H13" s="284"/>
      <c r="I13" s="284"/>
      <c r="J13" s="223"/>
      <c r="K13" s="288"/>
      <c r="L13" s="995"/>
    </row>
    <row r="14" spans="1:27" ht="14.4" customHeight="1">
      <c r="B14" s="993"/>
      <c r="C14" s="994"/>
      <c r="D14" s="110">
        <v>5</v>
      </c>
      <c r="E14" s="208"/>
      <c r="F14" s="208"/>
      <c r="G14" s="223"/>
      <c r="H14" s="284"/>
      <c r="I14" s="284"/>
      <c r="J14" s="223"/>
      <c r="K14" s="208"/>
      <c r="L14" s="995"/>
    </row>
    <row r="15" spans="1:27" ht="14.4" customHeight="1">
      <c r="B15" s="993"/>
      <c r="C15" s="994"/>
      <c r="D15" s="110">
        <v>6</v>
      </c>
      <c r="E15" s="208"/>
      <c r="F15" s="208"/>
      <c r="G15" s="223"/>
      <c r="H15" s="284"/>
      <c r="I15" s="284"/>
      <c r="J15" s="223"/>
      <c r="K15" s="208"/>
      <c r="L15" s="995"/>
    </row>
    <row r="16" spans="1:27" ht="14.4" customHeight="1">
      <c r="B16" s="993"/>
      <c r="C16" s="994"/>
      <c r="D16" s="110">
        <v>7</v>
      </c>
      <c r="E16" s="208"/>
      <c r="F16" s="208"/>
      <c r="G16" s="223"/>
      <c r="H16" s="284"/>
      <c r="I16" s="284"/>
      <c r="J16" s="223"/>
      <c r="K16" s="208"/>
      <c r="L16" s="995"/>
    </row>
    <row r="17" spans="2:15" ht="14.4" customHeight="1">
      <c r="B17" s="993"/>
      <c r="C17" s="994"/>
      <c r="D17" s="110">
        <v>8</v>
      </c>
      <c r="E17" s="208"/>
      <c r="F17" s="208"/>
      <c r="G17" s="223"/>
      <c r="H17" s="284"/>
      <c r="I17" s="284"/>
      <c r="J17" s="223"/>
      <c r="K17" s="208"/>
      <c r="L17" s="995"/>
    </row>
    <row r="18" spans="2:15" ht="14.4" customHeight="1">
      <c r="B18" s="993"/>
      <c r="C18" s="994"/>
      <c r="D18" s="110">
        <v>9</v>
      </c>
      <c r="E18" s="208"/>
      <c r="F18" s="208"/>
      <c r="G18" s="223"/>
      <c r="H18" s="284"/>
      <c r="I18" s="284"/>
      <c r="J18" s="223"/>
      <c r="K18" s="208"/>
      <c r="L18" s="995"/>
    </row>
    <row r="19" spans="2:15" ht="15" customHeight="1">
      <c r="B19" s="993"/>
      <c r="C19" s="994"/>
      <c r="D19" s="110">
        <v>10</v>
      </c>
      <c r="E19" s="208"/>
      <c r="F19" s="208"/>
      <c r="G19" s="223"/>
      <c r="H19" s="284"/>
      <c r="I19" s="284"/>
      <c r="J19" s="223"/>
      <c r="K19" s="208"/>
      <c r="L19" s="995"/>
    </row>
    <row r="20" spans="2:15" ht="7.8" customHeight="1" thickBot="1">
      <c r="B20" s="982"/>
      <c r="C20" s="859"/>
      <c r="D20" s="990"/>
      <c r="E20" s="990"/>
      <c r="F20" s="990"/>
      <c r="G20" s="990"/>
      <c r="H20" s="990"/>
      <c r="I20" s="990"/>
      <c r="J20" s="990"/>
      <c r="K20" s="990"/>
      <c r="L20" s="991"/>
    </row>
    <row r="21" spans="2:15" ht="18" customHeight="1" thickBot="1">
      <c r="B21" s="992" t="s">
        <v>7</v>
      </c>
      <c r="C21" s="830" t="s">
        <v>1199</v>
      </c>
      <c r="D21" s="830"/>
      <c r="E21" s="830"/>
      <c r="F21" s="830"/>
      <c r="G21" s="830"/>
      <c r="H21" s="830"/>
      <c r="I21" s="830"/>
      <c r="J21" s="830"/>
      <c r="K21" s="830"/>
      <c r="L21" s="831"/>
    </row>
    <row r="22" spans="2:15" ht="7.8" customHeight="1">
      <c r="B22" s="993"/>
      <c r="C22" s="994"/>
      <c r="D22" s="282"/>
      <c r="E22" s="282"/>
      <c r="F22" s="282"/>
      <c r="G22" s="282"/>
      <c r="H22" s="282"/>
      <c r="I22" s="282"/>
      <c r="J22" s="282"/>
      <c r="K22" s="282"/>
      <c r="L22" s="995"/>
    </row>
    <row r="23" spans="2:15" ht="20.399999999999999" customHeight="1">
      <c r="B23" s="993"/>
      <c r="C23" s="994"/>
      <c r="D23" s="996" t="s">
        <v>1194</v>
      </c>
      <c r="E23" s="996"/>
      <c r="F23" s="205"/>
      <c r="G23" s="283"/>
      <c r="H23" s="812" t="s">
        <v>1195</v>
      </c>
      <c r="I23" s="812"/>
      <c r="J23" s="287"/>
      <c r="K23" s="111"/>
      <c r="L23" s="995"/>
    </row>
    <row r="24" spans="2:15" ht="7.2" customHeight="1">
      <c r="B24" s="993"/>
      <c r="C24" s="994"/>
      <c r="D24" s="121"/>
      <c r="E24" s="121"/>
      <c r="F24" s="283"/>
      <c r="G24" s="283"/>
      <c r="H24" s="40"/>
      <c r="I24" s="40"/>
      <c r="J24" s="111"/>
      <c r="K24" s="111"/>
      <c r="L24" s="995"/>
    </row>
    <row r="25" spans="2:15" s="10" customFormat="1" ht="39.6" customHeight="1">
      <c r="B25" s="993"/>
      <c r="C25" s="994"/>
      <c r="D25" s="989" t="s">
        <v>1206</v>
      </c>
      <c r="E25" s="989"/>
      <c r="F25" s="143" t="s">
        <v>1202</v>
      </c>
      <c r="G25" s="143" t="s">
        <v>1203</v>
      </c>
      <c r="H25" s="143" t="s">
        <v>1204</v>
      </c>
      <c r="I25" s="143" t="s">
        <v>1205</v>
      </c>
      <c r="J25" s="114" t="s">
        <v>1197</v>
      </c>
      <c r="K25" s="114" t="s">
        <v>1198</v>
      </c>
      <c r="L25" s="995"/>
      <c r="N25" s="74"/>
      <c r="O25" s="87"/>
    </row>
    <row r="26" spans="2:15" ht="14.4" customHeight="1">
      <c r="B26" s="993"/>
      <c r="C26" s="994"/>
      <c r="D26" s="110">
        <v>1</v>
      </c>
      <c r="E26" s="208"/>
      <c r="F26" s="208"/>
      <c r="G26" s="223"/>
      <c r="H26" s="284"/>
      <c r="I26" s="284"/>
      <c r="J26" s="223"/>
      <c r="K26" s="223"/>
      <c r="L26" s="995"/>
      <c r="N26" s="74"/>
    </row>
    <row r="27" spans="2:15" ht="14.4" customHeight="1">
      <c r="B27" s="993"/>
      <c r="C27" s="994"/>
      <c r="D27" s="110">
        <v>2</v>
      </c>
      <c r="E27" s="208"/>
      <c r="F27" s="208"/>
      <c r="G27" s="223"/>
      <c r="H27" s="284"/>
      <c r="I27" s="284"/>
      <c r="J27" s="223"/>
      <c r="K27" s="223"/>
      <c r="L27" s="995"/>
    </row>
    <row r="28" spans="2:15" ht="14.4" customHeight="1">
      <c r="B28" s="993"/>
      <c r="C28" s="994"/>
      <c r="D28" s="110">
        <v>3</v>
      </c>
      <c r="E28" s="208"/>
      <c r="F28" s="208"/>
      <c r="G28" s="223"/>
      <c r="H28" s="284"/>
      <c r="I28" s="284"/>
      <c r="J28" s="223"/>
      <c r="K28" s="208"/>
      <c r="L28" s="995"/>
    </row>
    <row r="29" spans="2:15" ht="14.4" customHeight="1">
      <c r="B29" s="993"/>
      <c r="C29" s="994"/>
      <c r="D29" s="11">
        <v>4</v>
      </c>
      <c r="E29" s="207" t="s">
        <v>513</v>
      </c>
      <c r="F29" s="208"/>
      <c r="G29" s="223"/>
      <c r="H29" s="284"/>
      <c r="I29" s="284"/>
      <c r="J29" s="223"/>
      <c r="K29" s="288"/>
      <c r="L29" s="995"/>
    </row>
    <row r="30" spans="2:15" ht="14.4" customHeight="1">
      <c r="B30" s="993"/>
      <c r="C30" s="994"/>
      <c r="D30" s="110">
        <v>5</v>
      </c>
      <c r="E30" s="208"/>
      <c r="F30" s="208"/>
      <c r="G30" s="223"/>
      <c r="H30" s="284"/>
      <c r="I30" s="284"/>
      <c r="J30" s="223"/>
      <c r="K30" s="208"/>
      <c r="L30" s="995"/>
    </row>
    <row r="31" spans="2:15" ht="14.4" customHeight="1">
      <c r="B31" s="993"/>
      <c r="C31" s="994"/>
      <c r="D31" s="110">
        <v>6</v>
      </c>
      <c r="E31" s="208"/>
      <c r="F31" s="208"/>
      <c r="G31" s="223"/>
      <c r="H31" s="284"/>
      <c r="I31" s="284"/>
      <c r="J31" s="223"/>
      <c r="K31" s="208"/>
      <c r="L31" s="995"/>
    </row>
    <row r="32" spans="2:15" ht="14.4" customHeight="1">
      <c r="B32" s="993"/>
      <c r="C32" s="994"/>
      <c r="D32" s="110">
        <v>7</v>
      </c>
      <c r="E32" s="208"/>
      <c r="F32" s="208"/>
      <c r="G32" s="223"/>
      <c r="H32" s="284"/>
      <c r="I32" s="284"/>
      <c r="J32" s="223"/>
      <c r="K32" s="208"/>
      <c r="L32" s="995"/>
    </row>
    <row r="33" spans="2:15" ht="14.4" customHeight="1">
      <c r="B33" s="993"/>
      <c r="C33" s="994"/>
      <c r="D33" s="110">
        <v>8</v>
      </c>
      <c r="E33" s="208"/>
      <c r="F33" s="208"/>
      <c r="G33" s="223"/>
      <c r="H33" s="284"/>
      <c r="I33" s="284"/>
      <c r="J33" s="223"/>
      <c r="K33" s="208"/>
      <c r="L33" s="995"/>
    </row>
    <row r="34" spans="2:15" ht="14.4" customHeight="1">
      <c r="B34" s="993"/>
      <c r="C34" s="994"/>
      <c r="D34" s="110">
        <v>9</v>
      </c>
      <c r="E34" s="208"/>
      <c r="F34" s="208"/>
      <c r="G34" s="223"/>
      <c r="H34" s="284"/>
      <c r="I34" s="284"/>
      <c r="J34" s="223"/>
      <c r="K34" s="208"/>
      <c r="L34" s="995"/>
    </row>
    <row r="35" spans="2:15" ht="15" customHeight="1">
      <c r="B35" s="993"/>
      <c r="C35" s="994"/>
      <c r="D35" s="110">
        <v>10</v>
      </c>
      <c r="E35" s="208"/>
      <c r="F35" s="208"/>
      <c r="G35" s="223"/>
      <c r="H35" s="284"/>
      <c r="I35" s="284"/>
      <c r="J35" s="223"/>
      <c r="K35" s="208"/>
      <c r="L35" s="995"/>
    </row>
    <row r="36" spans="2:15" ht="7.8" customHeight="1" thickBot="1">
      <c r="B36" s="982"/>
      <c r="C36" s="859"/>
      <c r="D36" s="990"/>
      <c r="E36" s="990"/>
      <c r="F36" s="990"/>
      <c r="G36" s="990"/>
      <c r="H36" s="990"/>
      <c r="I36" s="990"/>
      <c r="J36" s="990"/>
      <c r="K36" s="990"/>
      <c r="L36" s="991"/>
    </row>
    <row r="37" spans="2:15" ht="18" customHeight="1" thickBot="1">
      <c r="B37" s="992" t="s">
        <v>13</v>
      </c>
      <c r="C37" s="830" t="s">
        <v>1200</v>
      </c>
      <c r="D37" s="830"/>
      <c r="E37" s="830"/>
      <c r="F37" s="830"/>
      <c r="G37" s="830"/>
      <c r="H37" s="830"/>
      <c r="I37" s="830"/>
      <c r="J37" s="830"/>
      <c r="K37" s="830"/>
      <c r="L37" s="831"/>
    </row>
    <row r="38" spans="2:15" ht="7.8" customHeight="1">
      <c r="B38" s="993" t="s">
        <v>13</v>
      </c>
      <c r="C38" s="994"/>
      <c r="D38" s="282"/>
      <c r="E38" s="282"/>
      <c r="F38" s="282"/>
      <c r="G38" s="282"/>
      <c r="H38" s="282"/>
      <c r="I38" s="282"/>
      <c r="J38" s="282"/>
      <c r="K38" s="282"/>
      <c r="L38" s="995"/>
    </row>
    <row r="39" spans="2:15" ht="20.399999999999999" customHeight="1">
      <c r="B39" s="993"/>
      <c r="C39" s="994"/>
      <c r="D39" s="996" t="s">
        <v>1194</v>
      </c>
      <c r="E39" s="996"/>
      <c r="F39" s="205"/>
      <c r="G39" s="283"/>
      <c r="H39" s="812" t="s">
        <v>1195</v>
      </c>
      <c r="I39" s="812"/>
      <c r="J39" s="287"/>
      <c r="K39" s="111"/>
      <c r="L39" s="995"/>
    </row>
    <row r="40" spans="2:15" ht="7.2" customHeight="1">
      <c r="B40" s="993"/>
      <c r="C40" s="994"/>
      <c r="D40" s="121"/>
      <c r="E40" s="121"/>
      <c r="F40" s="283"/>
      <c r="G40" s="283"/>
      <c r="H40" s="40"/>
      <c r="I40" s="40"/>
      <c r="J40" s="111"/>
      <c r="K40" s="111"/>
      <c r="L40" s="995"/>
    </row>
    <row r="41" spans="2:15" s="10" customFormat="1" ht="39.6" customHeight="1">
      <c r="B41" s="993"/>
      <c r="C41" s="994"/>
      <c r="D41" s="989" t="s">
        <v>1207</v>
      </c>
      <c r="E41" s="989"/>
      <c r="F41" s="143" t="s">
        <v>1202</v>
      </c>
      <c r="G41" s="143" t="s">
        <v>1203</v>
      </c>
      <c r="H41" s="143" t="s">
        <v>1204</v>
      </c>
      <c r="I41" s="143" t="s">
        <v>1205</v>
      </c>
      <c r="J41" s="114" t="s">
        <v>1197</v>
      </c>
      <c r="K41" s="114" t="s">
        <v>1198</v>
      </c>
      <c r="L41" s="995"/>
      <c r="N41" s="74"/>
      <c r="O41" s="87"/>
    </row>
    <row r="42" spans="2:15" ht="14.4" customHeight="1">
      <c r="B42" s="993"/>
      <c r="C42" s="994"/>
      <c r="D42" s="110">
        <v>1</v>
      </c>
      <c r="E42" s="208"/>
      <c r="F42" s="208"/>
      <c r="G42" s="223"/>
      <c r="H42" s="284"/>
      <c r="I42" s="284"/>
      <c r="J42" s="223"/>
      <c r="K42" s="223"/>
      <c r="L42" s="995"/>
      <c r="N42" s="74"/>
    </row>
    <row r="43" spans="2:15" ht="14.4" customHeight="1">
      <c r="B43" s="993"/>
      <c r="C43" s="994"/>
      <c r="D43" s="110">
        <v>2</v>
      </c>
      <c r="E43" s="208"/>
      <c r="F43" s="208"/>
      <c r="G43" s="223"/>
      <c r="H43" s="284"/>
      <c r="I43" s="284"/>
      <c r="J43" s="223"/>
      <c r="K43" s="223"/>
      <c r="L43" s="995"/>
    </row>
    <row r="44" spans="2:15" ht="14.4" customHeight="1">
      <c r="B44" s="993"/>
      <c r="C44" s="994"/>
      <c r="D44" s="110">
        <v>3</v>
      </c>
      <c r="E44" s="208"/>
      <c r="F44" s="208"/>
      <c r="G44" s="223"/>
      <c r="H44" s="284"/>
      <c r="I44" s="284"/>
      <c r="J44" s="223"/>
      <c r="K44" s="208"/>
      <c r="L44" s="995"/>
    </row>
    <row r="45" spans="2:15" ht="14.4" customHeight="1">
      <c r="B45" s="993"/>
      <c r="C45" s="994"/>
      <c r="D45" s="11">
        <v>4</v>
      </c>
      <c r="E45" s="207" t="s">
        <v>513</v>
      </c>
      <c r="F45" s="208"/>
      <c r="G45" s="223"/>
      <c r="H45" s="284"/>
      <c r="I45" s="284"/>
      <c r="J45" s="223"/>
      <c r="K45" s="288"/>
      <c r="L45" s="995"/>
    </row>
    <row r="46" spans="2:15" ht="14.4" customHeight="1">
      <c r="B46" s="993"/>
      <c r="C46" s="994"/>
      <c r="D46" s="110">
        <v>5</v>
      </c>
      <c r="E46" s="208"/>
      <c r="F46" s="208"/>
      <c r="G46" s="223"/>
      <c r="H46" s="284"/>
      <c r="I46" s="284"/>
      <c r="J46" s="223"/>
      <c r="K46" s="208"/>
      <c r="L46" s="995"/>
    </row>
    <row r="47" spans="2:15" ht="14.4" customHeight="1">
      <c r="B47" s="993"/>
      <c r="C47" s="994"/>
      <c r="D47" s="110">
        <v>6</v>
      </c>
      <c r="E47" s="208"/>
      <c r="F47" s="208"/>
      <c r="G47" s="223"/>
      <c r="H47" s="284"/>
      <c r="I47" s="284"/>
      <c r="J47" s="223"/>
      <c r="K47" s="208"/>
      <c r="L47" s="995"/>
    </row>
    <row r="48" spans="2:15" ht="14.4" customHeight="1">
      <c r="B48" s="993"/>
      <c r="C48" s="994"/>
      <c r="D48" s="110">
        <v>7</v>
      </c>
      <c r="E48" s="208"/>
      <c r="F48" s="208"/>
      <c r="G48" s="223"/>
      <c r="H48" s="284"/>
      <c r="I48" s="284"/>
      <c r="J48" s="223"/>
      <c r="K48" s="208"/>
      <c r="L48" s="995"/>
    </row>
    <row r="49" spans="2:15" ht="14.4" customHeight="1">
      <c r="B49" s="993"/>
      <c r="C49" s="994"/>
      <c r="D49" s="110">
        <v>8</v>
      </c>
      <c r="E49" s="208"/>
      <c r="F49" s="208"/>
      <c r="G49" s="223"/>
      <c r="H49" s="284"/>
      <c r="I49" s="284"/>
      <c r="J49" s="223"/>
      <c r="K49" s="208"/>
      <c r="L49" s="995"/>
    </row>
    <row r="50" spans="2:15" ht="14.4" customHeight="1">
      <c r="B50" s="993"/>
      <c r="C50" s="994"/>
      <c r="D50" s="110">
        <v>9</v>
      </c>
      <c r="E50" s="208"/>
      <c r="F50" s="208"/>
      <c r="G50" s="223"/>
      <c r="H50" s="284"/>
      <c r="I50" s="284"/>
      <c r="J50" s="223"/>
      <c r="K50" s="208"/>
      <c r="L50" s="995"/>
    </row>
    <row r="51" spans="2:15" ht="15" customHeight="1">
      <c r="B51" s="993"/>
      <c r="C51" s="994"/>
      <c r="D51" s="110">
        <v>10</v>
      </c>
      <c r="E51" s="208"/>
      <c r="F51" s="208"/>
      <c r="G51" s="223"/>
      <c r="H51" s="284"/>
      <c r="I51" s="284"/>
      <c r="J51" s="223"/>
      <c r="K51" s="208"/>
      <c r="L51" s="995"/>
    </row>
    <row r="52" spans="2:15" ht="7.8" customHeight="1" thickBot="1">
      <c r="B52" s="982"/>
      <c r="C52" s="859"/>
      <c r="D52" s="990"/>
      <c r="E52" s="990"/>
      <c r="F52" s="990"/>
      <c r="G52" s="990"/>
      <c r="H52" s="990"/>
      <c r="I52" s="990"/>
      <c r="J52" s="990"/>
      <c r="K52" s="990"/>
      <c r="L52" s="991"/>
    </row>
    <row r="53" spans="2:15" ht="18" customHeight="1" thickBot="1">
      <c r="B53" s="992" t="s">
        <v>14</v>
      </c>
      <c r="C53" s="830" t="s">
        <v>1391</v>
      </c>
      <c r="D53" s="830"/>
      <c r="E53" s="830"/>
      <c r="F53" s="830"/>
      <c r="G53" s="830"/>
      <c r="H53" s="830"/>
      <c r="I53" s="830"/>
      <c r="J53" s="830"/>
      <c r="K53" s="830"/>
      <c r="L53" s="831"/>
    </row>
    <row r="54" spans="2:15" ht="7.8" customHeight="1">
      <c r="B54" s="993" t="s">
        <v>14</v>
      </c>
      <c r="C54" s="994"/>
      <c r="D54" s="282"/>
      <c r="E54" s="282"/>
      <c r="F54" s="282"/>
      <c r="G54" s="282"/>
      <c r="H54" s="282"/>
      <c r="I54" s="282"/>
      <c r="J54" s="282"/>
      <c r="K54" s="282"/>
      <c r="L54" s="995"/>
    </row>
    <row r="55" spans="2:15" ht="20.399999999999999" customHeight="1">
      <c r="B55" s="993"/>
      <c r="C55" s="994"/>
      <c r="D55" s="996" t="s">
        <v>1194</v>
      </c>
      <c r="E55" s="996"/>
      <c r="F55" s="205"/>
      <c r="G55" s="283"/>
      <c r="H55" s="812" t="s">
        <v>1195</v>
      </c>
      <c r="I55" s="812"/>
      <c r="J55" s="287"/>
      <c r="K55" s="111"/>
      <c r="L55" s="995"/>
    </row>
    <row r="56" spans="2:15" ht="7.2" customHeight="1">
      <c r="B56" s="993"/>
      <c r="C56" s="994"/>
      <c r="D56" s="121"/>
      <c r="E56" s="121"/>
      <c r="F56" s="283"/>
      <c r="G56" s="283"/>
      <c r="H56" s="40"/>
      <c r="I56" s="40"/>
      <c r="J56" s="111"/>
      <c r="K56" s="111"/>
      <c r="L56" s="995"/>
    </row>
    <row r="57" spans="2:15" s="10" customFormat="1" ht="39.6" customHeight="1">
      <c r="B57" s="993"/>
      <c r="C57" s="994"/>
      <c r="D57" s="989" t="s">
        <v>1208</v>
      </c>
      <c r="E57" s="989"/>
      <c r="F57" s="143" t="s">
        <v>1202</v>
      </c>
      <c r="G57" s="143" t="s">
        <v>1203</v>
      </c>
      <c r="H57" s="143" t="s">
        <v>1204</v>
      </c>
      <c r="I57" s="143" t="s">
        <v>1205</v>
      </c>
      <c r="J57" s="114" t="s">
        <v>1197</v>
      </c>
      <c r="K57" s="114" t="s">
        <v>1198</v>
      </c>
      <c r="L57" s="995"/>
      <c r="N57" s="74"/>
      <c r="O57" s="87"/>
    </row>
    <row r="58" spans="2:15" ht="14.4" customHeight="1">
      <c r="B58" s="993"/>
      <c r="C58" s="994"/>
      <c r="D58" s="110">
        <v>1</v>
      </c>
      <c r="E58" s="208"/>
      <c r="F58" s="208"/>
      <c r="G58" s="223"/>
      <c r="H58" s="284"/>
      <c r="I58" s="284"/>
      <c r="J58" s="223"/>
      <c r="K58" s="223"/>
      <c r="L58" s="995"/>
      <c r="N58" s="74"/>
    </row>
    <row r="59" spans="2:15" ht="14.4" customHeight="1">
      <c r="B59" s="993"/>
      <c r="C59" s="994"/>
      <c r="D59" s="110">
        <v>2</v>
      </c>
      <c r="E59" s="208"/>
      <c r="F59" s="208"/>
      <c r="G59" s="223"/>
      <c r="H59" s="284"/>
      <c r="I59" s="284"/>
      <c r="J59" s="223"/>
      <c r="K59" s="223"/>
      <c r="L59" s="995"/>
    </row>
    <row r="60" spans="2:15" ht="14.4" customHeight="1">
      <c r="B60" s="993"/>
      <c r="C60" s="994"/>
      <c r="D60" s="110">
        <v>3</v>
      </c>
      <c r="E60" s="208"/>
      <c r="F60" s="208"/>
      <c r="G60" s="223"/>
      <c r="H60" s="284"/>
      <c r="I60" s="284"/>
      <c r="J60" s="223"/>
      <c r="K60" s="208"/>
      <c r="L60" s="995"/>
    </row>
    <row r="61" spans="2:15" ht="14.4" customHeight="1">
      <c r="B61" s="993"/>
      <c r="C61" s="994"/>
      <c r="D61" s="11">
        <v>4</v>
      </c>
      <c r="E61" s="207" t="s">
        <v>513</v>
      </c>
      <c r="F61" s="208"/>
      <c r="G61" s="223"/>
      <c r="H61" s="284"/>
      <c r="I61" s="284"/>
      <c r="J61" s="223"/>
      <c r="K61" s="288"/>
      <c r="L61" s="995"/>
    </row>
    <row r="62" spans="2:15" ht="14.4" customHeight="1">
      <c r="B62" s="993"/>
      <c r="C62" s="994"/>
      <c r="D62" s="110">
        <v>5</v>
      </c>
      <c r="E62" s="208"/>
      <c r="F62" s="208"/>
      <c r="G62" s="223"/>
      <c r="H62" s="284"/>
      <c r="I62" s="284"/>
      <c r="J62" s="223"/>
      <c r="K62" s="208"/>
      <c r="L62" s="995"/>
    </row>
    <row r="63" spans="2:15" ht="14.4" customHeight="1">
      <c r="B63" s="993"/>
      <c r="C63" s="994"/>
      <c r="D63" s="110">
        <v>6</v>
      </c>
      <c r="E63" s="208"/>
      <c r="F63" s="208"/>
      <c r="G63" s="223"/>
      <c r="H63" s="284"/>
      <c r="I63" s="284"/>
      <c r="J63" s="223"/>
      <c r="K63" s="208"/>
      <c r="L63" s="995"/>
    </row>
    <row r="64" spans="2:15" ht="14.4" customHeight="1">
      <c r="B64" s="993"/>
      <c r="C64" s="994"/>
      <c r="D64" s="110">
        <v>7</v>
      </c>
      <c r="E64" s="208"/>
      <c r="F64" s="208"/>
      <c r="G64" s="223"/>
      <c r="H64" s="284"/>
      <c r="I64" s="284"/>
      <c r="J64" s="223"/>
      <c r="K64" s="208"/>
      <c r="L64" s="995"/>
    </row>
    <row r="65" spans="2:12" ht="14.4" customHeight="1">
      <c r="B65" s="993"/>
      <c r="C65" s="994"/>
      <c r="D65" s="110">
        <v>8</v>
      </c>
      <c r="E65" s="208"/>
      <c r="F65" s="208"/>
      <c r="G65" s="223"/>
      <c r="H65" s="284"/>
      <c r="I65" s="284"/>
      <c r="J65" s="223"/>
      <c r="K65" s="208"/>
      <c r="L65" s="995"/>
    </row>
    <row r="66" spans="2:12" ht="14.4" customHeight="1">
      <c r="B66" s="993"/>
      <c r="C66" s="994"/>
      <c r="D66" s="110">
        <v>9</v>
      </c>
      <c r="E66" s="208"/>
      <c r="F66" s="208"/>
      <c r="G66" s="223"/>
      <c r="H66" s="284"/>
      <c r="I66" s="284"/>
      <c r="J66" s="223"/>
      <c r="K66" s="208"/>
      <c r="L66" s="995"/>
    </row>
    <row r="67" spans="2:12" ht="15" customHeight="1">
      <c r="B67" s="993"/>
      <c r="C67" s="994"/>
      <c r="D67" s="110">
        <v>10</v>
      </c>
      <c r="E67" s="208"/>
      <c r="F67" s="208"/>
      <c r="G67" s="223"/>
      <c r="H67" s="284"/>
      <c r="I67" s="284"/>
      <c r="J67" s="223"/>
      <c r="K67" s="208"/>
      <c r="L67" s="995"/>
    </row>
    <row r="68" spans="2:12" ht="7.8" customHeight="1" thickBot="1">
      <c r="B68" s="982"/>
      <c r="C68" s="859"/>
      <c r="D68" s="990"/>
      <c r="E68" s="990"/>
      <c r="F68" s="990"/>
      <c r="G68" s="990"/>
      <c r="H68" s="990"/>
      <c r="I68" s="990"/>
      <c r="J68" s="990"/>
      <c r="K68" s="990"/>
      <c r="L68" s="991"/>
    </row>
    <row r="69" spans="2:12" ht="30" customHeight="1" thickBot="1">
      <c r="B69" s="766" t="s">
        <v>714</v>
      </c>
      <c r="C69" s="767"/>
      <c r="D69" s="767"/>
      <c r="E69" s="768"/>
      <c r="F69" s="997"/>
      <c r="G69" s="998"/>
      <c r="H69" s="998"/>
      <c r="I69" s="998"/>
      <c r="J69" s="998"/>
      <c r="K69" s="998"/>
      <c r="L69" s="999"/>
    </row>
    <row r="70" spans="2:12" ht="15" customHeight="1" thickBot="1">
      <c r="B70" s="876" t="s">
        <v>35</v>
      </c>
      <c r="C70" s="877"/>
      <c r="D70" s="877"/>
      <c r="E70" s="877"/>
      <c r="F70" s="877"/>
      <c r="G70" s="877"/>
      <c r="H70" s="877"/>
      <c r="I70" s="877"/>
      <c r="J70" s="877"/>
      <c r="K70" s="877"/>
      <c r="L70" s="878"/>
    </row>
  </sheetData>
  <sheetProtection algorithmName="SHA-512" hashValue="YW9lf3H0EzAo5D2z0jE7h5N93YSq0dlq5XSec+NUUf1B50sFvfvS5u1tmBQOu7P4c2EZgCsvTTPQ1SanJAjrug==" saltValue="XN/pLHGu0KhZsuaa+ji9vg==" spinCount="100000" sheet="1" objects="1" scenarios="1"/>
  <mergeCells count="41">
    <mergeCell ref="B69:E69"/>
    <mergeCell ref="F69:L69"/>
    <mergeCell ref="B70:L70"/>
    <mergeCell ref="B53:B68"/>
    <mergeCell ref="C53:L53"/>
    <mergeCell ref="C54:C67"/>
    <mergeCell ref="L54:L67"/>
    <mergeCell ref="D55:E55"/>
    <mergeCell ref="H55:I55"/>
    <mergeCell ref="D57:E57"/>
    <mergeCell ref="C68:L68"/>
    <mergeCell ref="B37:B52"/>
    <mergeCell ref="C37:L37"/>
    <mergeCell ref="C38:C51"/>
    <mergeCell ref="L38:L51"/>
    <mergeCell ref="D39:E39"/>
    <mergeCell ref="H39:I39"/>
    <mergeCell ref="D41:E41"/>
    <mergeCell ref="C52:L52"/>
    <mergeCell ref="D9:E9"/>
    <mergeCell ref="C20:L20"/>
    <mergeCell ref="B21:B36"/>
    <mergeCell ref="C21:L21"/>
    <mergeCell ref="C22:C35"/>
    <mergeCell ref="L22:L35"/>
    <mergeCell ref="D23:E23"/>
    <mergeCell ref="H23:I23"/>
    <mergeCell ref="D25:E25"/>
    <mergeCell ref="B5:B20"/>
    <mergeCell ref="C5:L5"/>
    <mergeCell ref="C6:C19"/>
    <mergeCell ref="L6:L19"/>
    <mergeCell ref="D7:E7"/>
    <mergeCell ref="H7:I7"/>
    <mergeCell ref="C36:L36"/>
    <mergeCell ref="B4:L4"/>
    <mergeCell ref="A1:M1"/>
    <mergeCell ref="B2:E2"/>
    <mergeCell ref="F2:I2"/>
    <mergeCell ref="J2:L2"/>
    <mergeCell ref="B3:L3"/>
  </mergeCells>
  <conditionalFormatting sqref="E10:K19 F7 J7">
    <cfRule type="expression" dxfId="16" priority="4">
      <formula>IF(SUM(#REF!,#REF!)&gt;0,FALSE,TRUE)</formula>
    </cfRule>
  </conditionalFormatting>
  <conditionalFormatting sqref="E26:K35 F23 J23">
    <cfRule type="expression" dxfId="15" priority="3">
      <formula>IF(SUM(#REF!,#REF!)&gt;0,FALSE,TRUE)</formula>
    </cfRule>
  </conditionalFormatting>
  <conditionalFormatting sqref="E42:K51 F39 J39">
    <cfRule type="expression" dxfId="14" priority="2">
      <formula>IF(SUM(#REF!,#REF!)&gt;0, FALSE,TRUE)</formula>
    </cfRule>
  </conditionalFormatting>
  <conditionalFormatting sqref="E58:K67 F55 J55">
    <cfRule type="expression" dxfId="13" priority="1">
      <formula>IF(SUM(#REF!,#REF!)&gt;0,FALSE,TRUE)</formula>
    </cfRule>
  </conditionalFormatting>
  <dataValidations count="6">
    <dataValidation type="whole" operator="greaterThanOrEqual" allowBlank="1" showInputMessage="1" showErrorMessage="1" sqref="F7 J7 J23 F23 J39 F39 F55 J55" xr:uid="{5BB8D0FB-2FDA-42CE-B1CB-149861A196D7}">
      <formula1>0</formula1>
    </dataValidation>
    <dataValidation type="list" allowBlank="1" showInputMessage="1" sqref="J10:J19 J26:J35 J42:J51 J58:J67" xr:uid="{D2AF61B0-C314-432D-9D9A-7BB87D78272B}">
      <formula1>SupplierFactor</formula1>
    </dataValidation>
    <dataValidation type="list" allowBlank="1" showInputMessage="1" showErrorMessage="1" sqref="K10:K19 K26:K35 K42:K51 K58:K67" xr:uid="{2AEE248A-E212-4E1B-978E-061A1B831909}">
      <formula1>AlternateSuppliers</formula1>
    </dataValidation>
    <dataValidation type="decimal" allowBlank="1" showInputMessage="1" showErrorMessage="1" sqref="H10:I19 H26:I35 H42:I51 H58:I67" xr:uid="{50903F6A-4331-446E-ABCF-BAF4C6D42EC4}">
      <formula1>0</formula1>
      <formula2>1</formula2>
    </dataValidation>
    <dataValidation type="list" allowBlank="1" showInputMessage="1" showErrorMessage="1" sqref="G10:G19 G26:G35 G42:G51 G58:G67" xr:uid="{7A049B7B-B0A0-4AE5-BAFB-2D9563486AFF}">
      <formula1>ProductSort</formula1>
    </dataValidation>
    <dataValidation type="list" allowBlank="1" showInputMessage="1" showErrorMessage="1" sqref="F10:F19 F26:F35 F42:F51 F58:F67" xr:uid="{A3C9DEA2-D476-4F82-AE96-132C842B7D7C}">
      <formula1>CountryUnknown</formula1>
    </dataValidation>
  </dataValidations>
  <hyperlinks>
    <hyperlink ref="B2:E2" location="'3d'!A1" display="Previous Page " xr:uid="{60DED25B-2125-4832-993B-8C24274C61F9}"/>
    <hyperlink ref="J2:L2" location="'5a'!A1" display="Next Page" xr:uid="{47C1DE5D-F95C-4066-854D-C58241854E21}"/>
  </hyperlinks>
  <pageMargins left="0.7" right="0.7" top="0.75" bottom="0.75" header="0.3" footer="0.3"/>
  <pageSetup scale="44" orientation="landscape" horizontalDpi="90" verticalDpi="9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299EE-3D99-4AD3-919C-FAE0A6475B49}">
  <sheetPr codeName="Sheet20">
    <tabColor theme="2"/>
    <pageSetUpPr fitToPage="1"/>
  </sheetPr>
  <dimension ref="A1:X56"/>
  <sheetViews>
    <sheetView showGridLines="0" showRowColHeaders="0" zoomScale="90" zoomScaleNormal="90" workbookViewId="0">
      <selection sqref="A1:P1"/>
    </sheetView>
  </sheetViews>
  <sheetFormatPr defaultRowHeight="13.2"/>
  <cols>
    <col min="1" max="1" width="5.77734375" style="8" customWidth="1"/>
    <col min="2" max="3" width="2.88671875" style="8" customWidth="1"/>
    <col min="4" max="4" width="2.33203125" style="8" customWidth="1"/>
    <col min="5" max="5" width="10.88671875" style="7" customWidth="1"/>
    <col min="6" max="6" width="23.5546875" style="8" customWidth="1"/>
    <col min="7" max="7" width="12.33203125" style="8" customWidth="1"/>
    <col min="8" max="8" width="16.77734375" style="9" customWidth="1"/>
    <col min="9" max="9" width="17.77734375" style="9" customWidth="1"/>
    <col min="10" max="11" width="21.109375" style="9" customWidth="1"/>
    <col min="12" max="12" width="13.109375" style="9" customWidth="1"/>
    <col min="13" max="15" width="20.88671875" style="9" customWidth="1"/>
    <col min="16" max="16384" width="8.88671875" style="8"/>
  </cols>
  <sheetData>
    <row r="1" spans="1:24" ht="16.2" thickBot="1">
      <c r="A1" s="671"/>
      <c r="B1" s="671"/>
      <c r="C1" s="671"/>
      <c r="D1" s="671"/>
      <c r="E1" s="671"/>
      <c r="F1" s="671"/>
      <c r="G1" s="671"/>
      <c r="H1" s="671"/>
      <c r="I1" s="671"/>
      <c r="J1" s="671"/>
      <c r="K1" s="671"/>
      <c r="L1" s="671"/>
      <c r="M1" s="671"/>
      <c r="N1" s="671"/>
      <c r="O1" s="671"/>
      <c r="P1" s="671"/>
    </row>
    <row r="2" spans="1:24" ht="14.4" customHeight="1" thickBot="1">
      <c r="B2" s="672" t="s">
        <v>0</v>
      </c>
      <c r="C2" s="673"/>
      <c r="D2" s="673"/>
      <c r="E2" s="673"/>
      <c r="F2" s="673"/>
      <c r="G2" s="674"/>
      <c r="H2" s="674"/>
      <c r="I2" s="674"/>
      <c r="J2" s="674"/>
      <c r="K2" s="674"/>
      <c r="L2" s="674"/>
      <c r="M2" s="674"/>
      <c r="N2" s="1003" t="s">
        <v>1</v>
      </c>
      <c r="O2" s="1004"/>
    </row>
    <row r="3" spans="1:24" ht="13.8" thickBot="1">
      <c r="B3" s="1005" t="s">
        <v>797</v>
      </c>
      <c r="C3" s="1006"/>
      <c r="D3" s="1006"/>
      <c r="E3" s="1006"/>
      <c r="F3" s="1006"/>
      <c r="G3" s="1006"/>
      <c r="H3" s="1006"/>
      <c r="I3" s="1006"/>
      <c r="J3" s="1006"/>
      <c r="K3" s="1006"/>
      <c r="L3" s="1006"/>
      <c r="M3" s="1006"/>
      <c r="N3" s="1006"/>
      <c r="O3" s="1007"/>
    </row>
    <row r="4" spans="1:24" ht="49.8" customHeight="1" thickBot="1">
      <c r="B4" s="1000" t="s">
        <v>1210</v>
      </c>
      <c r="C4" s="1001"/>
      <c r="D4" s="1001"/>
      <c r="E4" s="1001"/>
      <c r="F4" s="1001"/>
      <c r="G4" s="1001"/>
      <c r="H4" s="1001"/>
      <c r="I4" s="1001"/>
      <c r="J4" s="1001"/>
      <c r="K4" s="1001"/>
      <c r="L4" s="1001"/>
      <c r="M4" s="1001"/>
      <c r="N4" s="1001"/>
      <c r="O4" s="1002"/>
    </row>
    <row r="5" spans="1:24" s="3" customFormat="1" ht="13.8" thickBot="1">
      <c r="B5" s="1028" t="s">
        <v>3</v>
      </c>
      <c r="C5" s="829" t="s">
        <v>1174</v>
      </c>
      <c r="D5" s="830"/>
      <c r="E5" s="830"/>
      <c r="F5" s="830"/>
      <c r="G5" s="830"/>
      <c r="H5" s="830"/>
      <c r="I5" s="830"/>
      <c r="J5" s="830"/>
      <c r="K5" s="830"/>
      <c r="L5" s="830"/>
      <c r="M5" s="830"/>
      <c r="N5" s="830"/>
      <c r="O5" s="831"/>
      <c r="Q5" s="8"/>
      <c r="R5" s="8"/>
      <c r="S5" s="8"/>
      <c r="T5" s="8"/>
      <c r="U5" s="8"/>
      <c r="V5" s="8"/>
      <c r="W5" s="8"/>
      <c r="X5" s="8"/>
    </row>
    <row r="6" spans="1:24" s="28" customFormat="1" ht="52.8" customHeight="1">
      <c r="B6" s="1029"/>
      <c r="C6" s="1022" t="s">
        <v>977</v>
      </c>
      <c r="D6" s="1031"/>
      <c r="E6" s="1031"/>
      <c r="F6" s="1032"/>
      <c r="G6" s="121" t="s">
        <v>685</v>
      </c>
      <c r="H6" s="144" t="s">
        <v>1424</v>
      </c>
      <c r="I6" s="144" t="s">
        <v>1368</v>
      </c>
      <c r="J6" s="144" t="s">
        <v>1176</v>
      </c>
      <c r="K6" s="155" t="s">
        <v>1177</v>
      </c>
      <c r="L6" s="171" t="s">
        <v>1134</v>
      </c>
      <c r="M6" s="144" t="s">
        <v>1141</v>
      </c>
      <c r="N6" s="144" t="s">
        <v>1142</v>
      </c>
      <c r="O6" s="145" t="s">
        <v>1143</v>
      </c>
      <c r="Q6" s="8"/>
      <c r="R6" s="8"/>
      <c r="S6" s="8"/>
      <c r="T6" s="8"/>
      <c r="U6" s="8"/>
      <c r="V6" s="8"/>
      <c r="W6" s="8"/>
      <c r="X6" s="8"/>
    </row>
    <row r="7" spans="1:24" ht="12" customHeight="1">
      <c r="B7" s="1029"/>
      <c r="C7" s="113">
        <v>1</v>
      </c>
      <c r="D7" s="1008" t="s">
        <v>84</v>
      </c>
      <c r="E7" s="1009"/>
      <c r="F7" s="1010"/>
      <c r="G7" s="199">
        <f>SUM(G8:G10)</f>
        <v>0</v>
      </c>
      <c r="H7" s="11"/>
      <c r="I7" s="156"/>
      <c r="J7" s="11"/>
      <c r="K7" s="169"/>
      <c r="L7" s="289"/>
      <c r="M7" s="291"/>
      <c r="N7" s="291"/>
      <c r="O7" s="292"/>
    </row>
    <row r="8" spans="1:24" ht="12" customHeight="1">
      <c r="B8" s="1029"/>
      <c r="C8" s="113"/>
      <c r="D8" s="142" t="s">
        <v>966</v>
      </c>
      <c r="E8" s="1011" t="s">
        <v>112</v>
      </c>
      <c r="F8" s="1012"/>
      <c r="G8" s="208"/>
      <c r="H8" s="288"/>
      <c r="I8" s="304"/>
      <c r="J8" s="288"/>
      <c r="K8" s="293"/>
      <c r="L8" s="294"/>
      <c r="M8" s="295"/>
      <c r="N8" s="295"/>
      <c r="O8" s="296"/>
    </row>
    <row r="9" spans="1:24" ht="12" customHeight="1">
      <c r="B9" s="1029"/>
      <c r="C9" s="113"/>
      <c r="D9" s="142" t="s">
        <v>968</v>
      </c>
      <c r="E9" s="88" t="s">
        <v>23</v>
      </c>
      <c r="F9" s="303" t="s">
        <v>64</v>
      </c>
      <c r="G9" s="208"/>
      <c r="H9" s="288"/>
      <c r="I9" s="304"/>
      <c r="J9" s="288"/>
      <c r="K9" s="293"/>
      <c r="L9" s="294"/>
      <c r="M9" s="295"/>
      <c r="N9" s="295"/>
      <c r="O9" s="296"/>
    </row>
    <row r="10" spans="1:24" ht="12" customHeight="1">
      <c r="B10" s="1029"/>
      <c r="C10" s="113"/>
      <c r="D10" s="142" t="s">
        <v>976</v>
      </c>
      <c r="E10" s="88" t="s">
        <v>23</v>
      </c>
      <c r="F10" s="303" t="s">
        <v>64</v>
      </c>
      <c r="G10" s="208"/>
      <c r="H10" s="288"/>
      <c r="I10" s="304"/>
      <c r="J10" s="288"/>
      <c r="K10" s="293"/>
      <c r="L10" s="294"/>
      <c r="M10" s="295"/>
      <c r="N10" s="295"/>
      <c r="O10" s="296"/>
    </row>
    <row r="11" spans="1:24" ht="12" customHeight="1">
      <c r="B11" s="1029"/>
      <c r="C11" s="113">
        <v>2</v>
      </c>
      <c r="D11" s="1013" t="s">
        <v>140</v>
      </c>
      <c r="E11" s="1014"/>
      <c r="F11" s="1015"/>
      <c r="G11" s="208"/>
      <c r="H11" s="288"/>
      <c r="I11" s="304"/>
      <c r="J11" s="288"/>
      <c r="K11" s="293"/>
      <c r="L11" s="294"/>
      <c r="M11" s="295"/>
      <c r="N11" s="295"/>
      <c r="O11" s="296"/>
    </row>
    <row r="12" spans="1:24" ht="12" customHeight="1">
      <c r="B12" s="1029"/>
      <c r="C12" s="113">
        <v>3</v>
      </c>
      <c r="D12" s="1013" t="s">
        <v>518</v>
      </c>
      <c r="E12" s="1014"/>
      <c r="F12" s="1015"/>
      <c r="G12" s="208"/>
      <c r="H12" s="288"/>
      <c r="I12" s="304"/>
      <c r="J12" s="288"/>
      <c r="K12" s="293"/>
      <c r="L12" s="294"/>
      <c r="M12" s="295"/>
      <c r="N12" s="295"/>
      <c r="O12" s="296"/>
    </row>
    <row r="13" spans="1:24" ht="12" customHeight="1">
      <c r="B13" s="1029"/>
      <c r="C13" s="113">
        <v>4</v>
      </c>
      <c r="D13" s="1013" t="s">
        <v>166</v>
      </c>
      <c r="E13" s="1014"/>
      <c r="F13" s="1015"/>
      <c r="G13" s="208"/>
      <c r="H13" s="288"/>
      <c r="I13" s="304"/>
      <c r="J13" s="288"/>
      <c r="K13" s="293"/>
      <c r="L13" s="294"/>
      <c r="M13" s="295"/>
      <c r="N13" s="295"/>
      <c r="O13" s="296"/>
    </row>
    <row r="14" spans="1:24" ht="12" customHeight="1">
      <c r="B14" s="1029"/>
      <c r="C14" s="113">
        <v>5</v>
      </c>
      <c r="D14" s="1013" t="s">
        <v>517</v>
      </c>
      <c r="E14" s="1014"/>
      <c r="F14" s="1015"/>
      <c r="G14" s="208"/>
      <c r="H14" s="288"/>
      <c r="I14" s="304"/>
      <c r="J14" s="288"/>
      <c r="K14" s="293"/>
      <c r="L14" s="294"/>
      <c r="M14" s="295"/>
      <c r="N14" s="295"/>
      <c r="O14" s="296"/>
    </row>
    <row r="15" spans="1:24" ht="12" customHeight="1">
      <c r="B15" s="1029"/>
      <c r="C15" s="113">
        <v>6</v>
      </c>
      <c r="D15" s="1013" t="s">
        <v>686</v>
      </c>
      <c r="E15" s="1014"/>
      <c r="F15" s="1015"/>
      <c r="G15" s="208"/>
      <c r="H15" s="288"/>
      <c r="I15" s="304"/>
      <c r="J15" s="288"/>
      <c r="K15" s="293"/>
      <c r="L15" s="294"/>
      <c r="M15" s="295"/>
      <c r="N15" s="295"/>
      <c r="O15" s="296"/>
    </row>
    <row r="16" spans="1:24" ht="12" customHeight="1">
      <c r="B16" s="1029"/>
      <c r="C16" s="113">
        <v>7</v>
      </c>
      <c r="D16" s="1013" t="s">
        <v>687</v>
      </c>
      <c r="E16" s="1014"/>
      <c r="F16" s="1015"/>
      <c r="G16" s="208"/>
      <c r="H16" s="288"/>
      <c r="I16" s="304"/>
      <c r="J16" s="288"/>
      <c r="K16" s="293"/>
      <c r="L16" s="294"/>
      <c r="M16" s="295"/>
      <c r="N16" s="295"/>
      <c r="O16" s="296"/>
    </row>
    <row r="17" spans="2:18" ht="12" customHeight="1">
      <c r="B17" s="1029"/>
      <c r="C17" s="113">
        <v>8</v>
      </c>
      <c r="D17" s="1013" t="s">
        <v>688</v>
      </c>
      <c r="E17" s="1014"/>
      <c r="F17" s="1015"/>
      <c r="G17" s="208"/>
      <c r="H17" s="288"/>
      <c r="I17" s="304"/>
      <c r="J17" s="288"/>
      <c r="K17" s="293"/>
      <c r="L17" s="294"/>
      <c r="M17" s="295"/>
      <c r="N17" s="295"/>
      <c r="O17" s="296"/>
      <c r="R17" s="73"/>
    </row>
    <row r="18" spans="2:18" ht="12" customHeight="1">
      <c r="B18" s="1029"/>
      <c r="C18" s="113">
        <v>9</v>
      </c>
      <c r="D18" s="1013" t="s">
        <v>689</v>
      </c>
      <c r="E18" s="1014"/>
      <c r="F18" s="1015"/>
      <c r="G18" s="208"/>
      <c r="H18" s="288"/>
      <c r="I18" s="304"/>
      <c r="J18" s="288"/>
      <c r="K18" s="293"/>
      <c r="L18" s="294"/>
      <c r="M18" s="295"/>
      <c r="N18" s="295"/>
      <c r="O18" s="296"/>
    </row>
    <row r="19" spans="2:18" ht="12" customHeight="1">
      <c r="B19" s="1029"/>
      <c r="C19" s="113">
        <v>10</v>
      </c>
      <c r="D19" s="1013" t="s">
        <v>690</v>
      </c>
      <c r="E19" s="1014"/>
      <c r="F19" s="1015"/>
      <c r="G19" s="208"/>
      <c r="H19" s="288"/>
      <c r="I19" s="304"/>
      <c r="J19" s="288"/>
      <c r="K19" s="293"/>
      <c r="L19" s="294"/>
      <c r="M19" s="295"/>
      <c r="N19" s="295"/>
      <c r="O19" s="296"/>
      <c r="R19" s="75"/>
    </row>
    <row r="20" spans="2:18" ht="12" customHeight="1">
      <c r="B20" s="1029"/>
      <c r="C20" s="113">
        <v>11</v>
      </c>
      <c r="D20" s="1013" t="s">
        <v>691</v>
      </c>
      <c r="E20" s="1014"/>
      <c r="F20" s="1015"/>
      <c r="G20" s="208"/>
      <c r="H20" s="288"/>
      <c r="I20" s="304"/>
      <c r="J20" s="288"/>
      <c r="K20" s="293"/>
      <c r="L20" s="294"/>
      <c r="M20" s="295"/>
      <c r="N20" s="295"/>
      <c r="O20" s="296"/>
    </row>
    <row r="21" spans="2:18" ht="12" customHeight="1">
      <c r="B21" s="1029"/>
      <c r="C21" s="113">
        <v>12</v>
      </c>
      <c r="D21" s="1013" t="s">
        <v>945</v>
      </c>
      <c r="E21" s="1014"/>
      <c r="F21" s="1015"/>
      <c r="G21" s="208"/>
      <c r="H21" s="288"/>
      <c r="I21" s="304"/>
      <c r="J21" s="288"/>
      <c r="K21" s="293"/>
      <c r="L21" s="294"/>
      <c r="M21" s="295"/>
      <c r="N21" s="295"/>
      <c r="O21" s="296"/>
    </row>
    <row r="22" spans="2:18" ht="12" customHeight="1">
      <c r="B22" s="1029"/>
      <c r="C22" s="113">
        <v>13</v>
      </c>
      <c r="D22" s="1013" t="s">
        <v>693</v>
      </c>
      <c r="E22" s="1014"/>
      <c r="F22" s="1015"/>
      <c r="G22" s="208"/>
      <c r="H22" s="288"/>
      <c r="I22" s="304"/>
      <c r="J22" s="288"/>
      <c r="K22" s="293"/>
      <c r="L22" s="294"/>
      <c r="M22" s="295"/>
      <c r="N22" s="295"/>
      <c r="O22" s="296"/>
    </row>
    <row r="23" spans="2:18" ht="12" customHeight="1">
      <c r="B23" s="1029"/>
      <c r="C23" s="113">
        <v>14</v>
      </c>
      <c r="D23" s="1013" t="s">
        <v>520</v>
      </c>
      <c r="E23" s="1014"/>
      <c r="F23" s="1015"/>
      <c r="G23" s="208"/>
      <c r="H23" s="288"/>
      <c r="I23" s="304"/>
      <c r="J23" s="288"/>
      <c r="K23" s="293"/>
      <c r="L23" s="294"/>
      <c r="M23" s="295"/>
      <c r="N23" s="295"/>
      <c r="O23" s="296"/>
    </row>
    <row r="24" spans="2:18" ht="12" customHeight="1">
      <c r="B24" s="1029"/>
      <c r="C24" s="113">
        <v>15</v>
      </c>
      <c r="D24" s="1013" t="s">
        <v>521</v>
      </c>
      <c r="E24" s="1014"/>
      <c r="F24" s="1015"/>
      <c r="G24" s="208"/>
      <c r="H24" s="288"/>
      <c r="I24" s="304"/>
      <c r="J24" s="288"/>
      <c r="K24" s="293"/>
      <c r="L24" s="294"/>
      <c r="M24" s="295"/>
      <c r="N24" s="295"/>
      <c r="O24" s="296"/>
    </row>
    <row r="25" spans="2:18" ht="12" customHeight="1">
      <c r="B25" s="1029"/>
      <c r="C25" s="113">
        <v>16</v>
      </c>
      <c r="D25" s="1016" t="s">
        <v>519</v>
      </c>
      <c r="E25" s="1016"/>
      <c r="F25" s="1016"/>
      <c r="G25" s="208"/>
      <c r="H25" s="288"/>
      <c r="I25" s="304"/>
      <c r="J25" s="288"/>
      <c r="K25" s="293"/>
      <c r="L25" s="294"/>
      <c r="M25" s="295"/>
      <c r="N25" s="295"/>
      <c r="O25" s="296"/>
    </row>
    <row r="26" spans="2:18" ht="12" customHeight="1">
      <c r="B26" s="1029"/>
      <c r="C26" s="113">
        <v>17</v>
      </c>
      <c r="D26" s="1016" t="s">
        <v>23</v>
      </c>
      <c r="E26" s="1016"/>
      <c r="F26" s="208" t="s">
        <v>64</v>
      </c>
      <c r="G26" s="208"/>
      <c r="H26" s="288"/>
      <c r="I26" s="304"/>
      <c r="J26" s="288"/>
      <c r="K26" s="293"/>
      <c r="L26" s="294"/>
      <c r="M26" s="295"/>
      <c r="N26" s="295"/>
      <c r="O26" s="296"/>
    </row>
    <row r="27" spans="2:18" ht="12" customHeight="1">
      <c r="B27" s="1029"/>
      <c r="C27" s="113">
        <v>18</v>
      </c>
      <c r="D27" s="1016" t="s">
        <v>23</v>
      </c>
      <c r="E27" s="1016"/>
      <c r="F27" s="208" t="s">
        <v>64</v>
      </c>
      <c r="G27" s="208"/>
      <c r="H27" s="288"/>
      <c r="I27" s="304"/>
      <c r="J27" s="288"/>
      <c r="K27" s="293"/>
      <c r="L27" s="294"/>
      <c r="M27" s="295"/>
      <c r="N27" s="295"/>
      <c r="O27" s="296"/>
    </row>
    <row r="28" spans="2:18" ht="12" customHeight="1">
      <c r="B28" s="1029"/>
      <c r="C28" s="113">
        <v>19</v>
      </c>
      <c r="D28" s="1016" t="s">
        <v>23</v>
      </c>
      <c r="E28" s="1016"/>
      <c r="F28" s="208" t="s">
        <v>64</v>
      </c>
      <c r="G28" s="208"/>
      <c r="H28" s="288"/>
      <c r="I28" s="304"/>
      <c r="J28" s="288"/>
      <c r="K28" s="293"/>
      <c r="L28" s="294"/>
      <c r="M28" s="295"/>
      <c r="N28" s="295"/>
      <c r="O28" s="296"/>
    </row>
    <row r="29" spans="2:18" ht="12" customHeight="1" thickBot="1">
      <c r="B29" s="1030"/>
      <c r="C29" s="81">
        <v>20</v>
      </c>
      <c r="D29" s="1017" t="s">
        <v>23</v>
      </c>
      <c r="E29" s="1017"/>
      <c r="F29" s="212" t="s">
        <v>64</v>
      </c>
      <c r="G29" s="212"/>
      <c r="H29" s="297"/>
      <c r="I29" s="305"/>
      <c r="J29" s="297"/>
      <c r="K29" s="299"/>
      <c r="L29" s="300"/>
      <c r="M29" s="301"/>
      <c r="N29" s="301"/>
      <c r="O29" s="302"/>
    </row>
    <row r="30" spans="2:18" ht="13.8" thickBot="1">
      <c r="B30" s="1018" t="s">
        <v>7</v>
      </c>
      <c r="C30" s="1019" t="s">
        <v>1175</v>
      </c>
      <c r="D30" s="1020"/>
      <c r="E30" s="1020"/>
      <c r="F30" s="1020"/>
      <c r="G30" s="1020"/>
      <c r="H30" s="1020"/>
      <c r="I30" s="1020"/>
      <c r="J30" s="1020"/>
      <c r="K30" s="1020"/>
      <c r="L30" s="1020"/>
      <c r="M30" s="1020"/>
      <c r="N30" s="1020"/>
      <c r="O30" s="1021"/>
    </row>
    <row r="31" spans="2:18" ht="52.8">
      <c r="B31" s="912"/>
      <c r="C31" s="1022" t="s">
        <v>977</v>
      </c>
      <c r="D31" s="1023"/>
      <c r="E31" s="1023"/>
      <c r="F31" s="1024"/>
      <c r="G31" s="121" t="s">
        <v>685</v>
      </c>
      <c r="H31" s="144" t="s">
        <v>1424</v>
      </c>
      <c r="I31" s="144" t="s">
        <v>1368</v>
      </c>
      <c r="J31" s="144" t="s">
        <v>1178</v>
      </c>
      <c r="K31" s="155" t="s">
        <v>1177</v>
      </c>
      <c r="L31" s="171" t="s">
        <v>1134</v>
      </c>
      <c r="M31" s="144" t="s">
        <v>1141</v>
      </c>
      <c r="N31" s="144" t="s">
        <v>1142</v>
      </c>
      <c r="O31" s="145" t="s">
        <v>1143</v>
      </c>
    </row>
    <row r="32" spans="2:18" ht="12" customHeight="1">
      <c r="B32" s="912"/>
      <c r="C32" s="113">
        <v>1</v>
      </c>
      <c r="D32" s="1008" t="s">
        <v>84</v>
      </c>
      <c r="E32" s="1009"/>
      <c r="F32" s="1010"/>
      <c r="G32" s="199">
        <f>SUM(G33:G35)</f>
        <v>0</v>
      </c>
      <c r="H32" s="11"/>
      <c r="I32" s="156"/>
      <c r="J32" s="169"/>
      <c r="K32" s="169"/>
      <c r="L32" s="290"/>
      <c r="M32" s="291"/>
      <c r="N32" s="291"/>
      <c r="O32" s="292"/>
    </row>
    <row r="33" spans="2:15" ht="12" customHeight="1">
      <c r="B33" s="912"/>
      <c r="C33" s="113"/>
      <c r="D33" s="142" t="s">
        <v>966</v>
      </c>
      <c r="E33" s="1011" t="s">
        <v>112</v>
      </c>
      <c r="F33" s="1012"/>
      <c r="G33" s="208"/>
      <c r="H33" s="288"/>
      <c r="I33" s="233"/>
      <c r="J33" s="288"/>
      <c r="K33" s="293"/>
      <c r="L33" s="294"/>
      <c r="M33" s="295"/>
      <c r="N33" s="295"/>
      <c r="O33" s="296"/>
    </row>
    <row r="34" spans="2:15" ht="12" customHeight="1">
      <c r="B34" s="912"/>
      <c r="C34" s="113"/>
      <c r="D34" s="142" t="s">
        <v>968</v>
      </c>
      <c r="E34" s="88" t="s">
        <v>23</v>
      </c>
      <c r="F34" s="303" t="s">
        <v>64</v>
      </c>
      <c r="G34" s="208"/>
      <c r="H34" s="288"/>
      <c r="I34" s="233"/>
      <c r="J34" s="288"/>
      <c r="K34" s="293"/>
      <c r="L34" s="294"/>
      <c r="M34" s="295"/>
      <c r="N34" s="295"/>
      <c r="O34" s="296"/>
    </row>
    <row r="35" spans="2:15" ht="12" customHeight="1">
      <c r="B35" s="912"/>
      <c r="C35" s="113"/>
      <c r="D35" s="142" t="s">
        <v>976</v>
      </c>
      <c r="E35" s="88" t="s">
        <v>23</v>
      </c>
      <c r="F35" s="303" t="s">
        <v>64</v>
      </c>
      <c r="G35" s="208"/>
      <c r="H35" s="288"/>
      <c r="I35" s="233"/>
      <c r="J35" s="288"/>
      <c r="K35" s="293"/>
      <c r="L35" s="294"/>
      <c r="M35" s="295"/>
      <c r="N35" s="295"/>
      <c r="O35" s="296"/>
    </row>
    <row r="36" spans="2:15" ht="12" customHeight="1">
      <c r="B36" s="912"/>
      <c r="C36" s="113">
        <v>2</v>
      </c>
      <c r="D36" s="1025" t="s">
        <v>140</v>
      </c>
      <c r="E36" s="1026"/>
      <c r="F36" s="1027"/>
      <c r="G36" s="208"/>
      <c r="H36" s="288"/>
      <c r="I36" s="233"/>
      <c r="J36" s="288"/>
      <c r="K36" s="293"/>
      <c r="L36" s="294"/>
      <c r="M36" s="295"/>
      <c r="N36" s="295"/>
      <c r="O36" s="296"/>
    </row>
    <row r="37" spans="2:15" ht="12" customHeight="1">
      <c r="B37" s="912"/>
      <c r="C37" s="113">
        <v>3</v>
      </c>
      <c r="D37" s="1016" t="s">
        <v>518</v>
      </c>
      <c r="E37" s="1016"/>
      <c r="F37" s="1016"/>
      <c r="G37" s="208"/>
      <c r="H37" s="288"/>
      <c r="I37" s="233"/>
      <c r="J37" s="288"/>
      <c r="K37" s="293"/>
      <c r="L37" s="294"/>
      <c r="M37" s="295"/>
      <c r="N37" s="295"/>
      <c r="O37" s="296"/>
    </row>
    <row r="38" spans="2:15" ht="12" customHeight="1">
      <c r="B38" s="912"/>
      <c r="C38" s="113">
        <v>4</v>
      </c>
      <c r="D38" s="1016" t="s">
        <v>166</v>
      </c>
      <c r="E38" s="1016"/>
      <c r="F38" s="1016"/>
      <c r="G38" s="208"/>
      <c r="H38" s="288"/>
      <c r="I38" s="233"/>
      <c r="J38" s="288"/>
      <c r="K38" s="293"/>
      <c r="L38" s="294"/>
      <c r="M38" s="295"/>
      <c r="N38" s="295"/>
      <c r="O38" s="296"/>
    </row>
    <row r="39" spans="2:15" ht="12" customHeight="1">
      <c r="B39" s="912"/>
      <c r="C39" s="113">
        <v>5</v>
      </c>
      <c r="D39" s="1016" t="s">
        <v>517</v>
      </c>
      <c r="E39" s="1016"/>
      <c r="F39" s="1016"/>
      <c r="G39" s="208"/>
      <c r="H39" s="288"/>
      <c r="I39" s="233"/>
      <c r="J39" s="288"/>
      <c r="K39" s="293"/>
      <c r="L39" s="294"/>
      <c r="M39" s="295"/>
      <c r="N39" s="295"/>
      <c r="O39" s="296"/>
    </row>
    <row r="40" spans="2:15" ht="12" customHeight="1">
      <c r="B40" s="912"/>
      <c r="C40" s="113">
        <v>6</v>
      </c>
      <c r="D40" s="1016" t="s">
        <v>686</v>
      </c>
      <c r="E40" s="1016"/>
      <c r="F40" s="1016"/>
      <c r="G40" s="208"/>
      <c r="H40" s="288"/>
      <c r="I40" s="233"/>
      <c r="J40" s="288"/>
      <c r="K40" s="293"/>
      <c r="L40" s="294"/>
      <c r="M40" s="295"/>
      <c r="N40" s="295"/>
      <c r="O40" s="296"/>
    </row>
    <row r="41" spans="2:15" ht="12" customHeight="1">
      <c r="B41" s="912"/>
      <c r="C41" s="113">
        <v>7</v>
      </c>
      <c r="D41" s="1016" t="s">
        <v>687</v>
      </c>
      <c r="E41" s="1016"/>
      <c r="F41" s="1016"/>
      <c r="G41" s="208"/>
      <c r="H41" s="288"/>
      <c r="I41" s="233"/>
      <c r="J41" s="288"/>
      <c r="K41" s="293"/>
      <c r="L41" s="294"/>
      <c r="M41" s="295"/>
      <c r="N41" s="295"/>
      <c r="O41" s="296"/>
    </row>
    <row r="42" spans="2:15" ht="12" customHeight="1">
      <c r="B42" s="912"/>
      <c r="C42" s="113">
        <v>8</v>
      </c>
      <c r="D42" s="1016" t="s">
        <v>688</v>
      </c>
      <c r="E42" s="1016"/>
      <c r="F42" s="1016"/>
      <c r="G42" s="208"/>
      <c r="H42" s="288"/>
      <c r="I42" s="233"/>
      <c r="J42" s="288"/>
      <c r="K42" s="293"/>
      <c r="L42" s="294"/>
      <c r="M42" s="295"/>
      <c r="N42" s="295"/>
      <c r="O42" s="296"/>
    </row>
    <row r="43" spans="2:15" ht="12" customHeight="1">
      <c r="B43" s="912"/>
      <c r="C43" s="113">
        <v>9</v>
      </c>
      <c r="D43" s="1016" t="s">
        <v>689</v>
      </c>
      <c r="E43" s="1016"/>
      <c r="F43" s="1016"/>
      <c r="G43" s="208"/>
      <c r="H43" s="288"/>
      <c r="I43" s="233"/>
      <c r="J43" s="288"/>
      <c r="K43" s="293"/>
      <c r="L43" s="294"/>
      <c r="M43" s="295"/>
      <c r="N43" s="295"/>
      <c r="O43" s="296"/>
    </row>
    <row r="44" spans="2:15" ht="12" customHeight="1">
      <c r="B44" s="912"/>
      <c r="C44" s="113">
        <v>10</v>
      </c>
      <c r="D44" s="1016" t="s">
        <v>690</v>
      </c>
      <c r="E44" s="1016"/>
      <c r="F44" s="1016"/>
      <c r="G44" s="208"/>
      <c r="H44" s="288"/>
      <c r="I44" s="233"/>
      <c r="J44" s="288"/>
      <c r="K44" s="293"/>
      <c r="L44" s="294"/>
      <c r="M44" s="295"/>
      <c r="N44" s="295"/>
      <c r="O44" s="296"/>
    </row>
    <row r="45" spans="2:15" ht="12" customHeight="1">
      <c r="B45" s="912"/>
      <c r="C45" s="113">
        <v>11</v>
      </c>
      <c r="D45" s="1016" t="s">
        <v>691</v>
      </c>
      <c r="E45" s="1016"/>
      <c r="F45" s="1016"/>
      <c r="G45" s="208"/>
      <c r="H45" s="288"/>
      <c r="I45" s="233"/>
      <c r="J45" s="288"/>
      <c r="K45" s="293"/>
      <c r="L45" s="294"/>
      <c r="M45" s="295"/>
      <c r="N45" s="295"/>
      <c r="O45" s="296"/>
    </row>
    <row r="46" spans="2:15" ht="12" customHeight="1">
      <c r="B46" s="912"/>
      <c r="C46" s="113">
        <v>12</v>
      </c>
      <c r="D46" s="1016" t="s">
        <v>945</v>
      </c>
      <c r="E46" s="1016"/>
      <c r="F46" s="1016"/>
      <c r="G46" s="208"/>
      <c r="H46" s="288"/>
      <c r="I46" s="233"/>
      <c r="J46" s="288"/>
      <c r="K46" s="293"/>
      <c r="L46" s="294"/>
      <c r="M46" s="295"/>
      <c r="N46" s="295"/>
      <c r="O46" s="296"/>
    </row>
    <row r="47" spans="2:15" ht="12" customHeight="1">
      <c r="B47" s="912"/>
      <c r="C47" s="113">
        <v>13</v>
      </c>
      <c r="D47" s="1016" t="s">
        <v>693</v>
      </c>
      <c r="E47" s="1016"/>
      <c r="F47" s="1016"/>
      <c r="G47" s="208"/>
      <c r="H47" s="288"/>
      <c r="I47" s="233"/>
      <c r="J47" s="288"/>
      <c r="K47" s="293"/>
      <c r="L47" s="294"/>
      <c r="M47" s="295"/>
      <c r="N47" s="295"/>
      <c r="O47" s="296"/>
    </row>
    <row r="48" spans="2:15" ht="12" customHeight="1">
      <c r="B48" s="912"/>
      <c r="C48" s="113">
        <v>14</v>
      </c>
      <c r="D48" s="1016" t="s">
        <v>520</v>
      </c>
      <c r="E48" s="1016"/>
      <c r="F48" s="1016"/>
      <c r="G48" s="208"/>
      <c r="H48" s="288"/>
      <c r="I48" s="233"/>
      <c r="J48" s="288"/>
      <c r="K48" s="293"/>
      <c r="L48" s="294"/>
      <c r="M48" s="295"/>
      <c r="N48" s="295"/>
      <c r="O48" s="296"/>
    </row>
    <row r="49" spans="2:15" ht="12" customHeight="1">
      <c r="B49" s="912"/>
      <c r="C49" s="113">
        <v>15</v>
      </c>
      <c r="D49" s="1016" t="s">
        <v>521</v>
      </c>
      <c r="E49" s="1016"/>
      <c r="F49" s="1016"/>
      <c r="G49" s="208"/>
      <c r="H49" s="288"/>
      <c r="I49" s="233"/>
      <c r="J49" s="288"/>
      <c r="K49" s="293"/>
      <c r="L49" s="294"/>
      <c r="M49" s="295"/>
      <c r="N49" s="295"/>
      <c r="O49" s="296"/>
    </row>
    <row r="50" spans="2:15" ht="12" customHeight="1">
      <c r="B50" s="912"/>
      <c r="C50" s="113">
        <v>16</v>
      </c>
      <c r="D50" s="1016" t="s">
        <v>519</v>
      </c>
      <c r="E50" s="1016"/>
      <c r="F50" s="1016"/>
      <c r="G50" s="208"/>
      <c r="H50" s="288"/>
      <c r="I50" s="233"/>
      <c r="J50" s="288"/>
      <c r="K50" s="293"/>
      <c r="L50" s="294"/>
      <c r="M50" s="295"/>
      <c r="N50" s="295"/>
      <c r="O50" s="296"/>
    </row>
    <row r="51" spans="2:15" ht="12" customHeight="1">
      <c r="B51" s="912"/>
      <c r="C51" s="113">
        <v>21</v>
      </c>
      <c r="D51" s="1016" t="s">
        <v>23</v>
      </c>
      <c r="E51" s="1016"/>
      <c r="F51" s="208" t="s">
        <v>64</v>
      </c>
      <c r="G51" s="208"/>
      <c r="H51" s="288"/>
      <c r="I51" s="233"/>
      <c r="J51" s="288"/>
      <c r="K51" s="293"/>
      <c r="L51" s="294"/>
      <c r="M51" s="295"/>
      <c r="N51" s="295"/>
      <c r="O51" s="296"/>
    </row>
    <row r="52" spans="2:15" ht="12" customHeight="1">
      <c r="B52" s="912"/>
      <c r="C52" s="113">
        <v>22</v>
      </c>
      <c r="D52" s="1016" t="s">
        <v>23</v>
      </c>
      <c r="E52" s="1016"/>
      <c r="F52" s="208" t="s">
        <v>64</v>
      </c>
      <c r="G52" s="208"/>
      <c r="H52" s="288"/>
      <c r="I52" s="233"/>
      <c r="J52" s="288"/>
      <c r="K52" s="293"/>
      <c r="L52" s="294"/>
      <c r="M52" s="295"/>
      <c r="N52" s="295"/>
      <c r="O52" s="296"/>
    </row>
    <row r="53" spans="2:15" ht="12" customHeight="1">
      <c r="B53" s="912"/>
      <c r="C53" s="113">
        <v>23</v>
      </c>
      <c r="D53" s="1016" t="s">
        <v>23</v>
      </c>
      <c r="E53" s="1016"/>
      <c r="F53" s="208" t="s">
        <v>64</v>
      </c>
      <c r="G53" s="208"/>
      <c r="H53" s="288"/>
      <c r="I53" s="233"/>
      <c r="J53" s="288"/>
      <c r="K53" s="293"/>
      <c r="L53" s="294"/>
      <c r="M53" s="295"/>
      <c r="N53" s="295"/>
      <c r="O53" s="296"/>
    </row>
    <row r="54" spans="2:15" ht="12" customHeight="1" thickBot="1">
      <c r="B54" s="913"/>
      <c r="C54" s="81">
        <v>24</v>
      </c>
      <c r="D54" s="1017" t="s">
        <v>23</v>
      </c>
      <c r="E54" s="1017"/>
      <c r="F54" s="212" t="s">
        <v>64</v>
      </c>
      <c r="G54" s="212"/>
      <c r="H54" s="297"/>
      <c r="I54" s="298"/>
      <c r="J54" s="297"/>
      <c r="K54" s="299"/>
      <c r="L54" s="300"/>
      <c r="M54" s="301"/>
      <c r="N54" s="301"/>
      <c r="O54" s="302"/>
    </row>
    <row r="55" spans="2:15" ht="30" customHeight="1" thickBot="1">
      <c r="B55" s="766" t="s">
        <v>714</v>
      </c>
      <c r="C55" s="767"/>
      <c r="D55" s="767"/>
      <c r="E55" s="768"/>
      <c r="F55" s="1033"/>
      <c r="G55" s="1034"/>
      <c r="H55" s="1034"/>
      <c r="I55" s="1034"/>
      <c r="J55" s="1034"/>
      <c r="K55" s="1034"/>
      <c r="L55" s="1034"/>
      <c r="M55" s="1034"/>
      <c r="N55" s="1034"/>
      <c r="O55" s="1035"/>
    </row>
    <row r="56" spans="2:15" ht="15" customHeight="1" thickBot="1">
      <c r="B56" s="876" t="s">
        <v>35</v>
      </c>
      <c r="C56" s="877"/>
      <c r="D56" s="877"/>
      <c r="E56" s="877"/>
      <c r="F56" s="877"/>
      <c r="G56" s="877"/>
      <c r="H56" s="877"/>
      <c r="I56" s="877"/>
      <c r="J56" s="877"/>
      <c r="K56" s="877"/>
      <c r="L56" s="877"/>
      <c r="M56" s="877"/>
      <c r="N56" s="877"/>
      <c r="O56" s="878"/>
    </row>
  </sheetData>
  <sheetProtection algorithmName="SHA-512" hashValue="THdQLsSx5MDT1rD+b49cG6dFsHuDrKRrJ+ZpipDlbD2+DGAyXQZXdps79lr7l/X4RwLK/UlWSRCy6U5NnnPrQA==" saltValue="T8lYGrb7X2o1Nvsezh24yA==" spinCount="100000" sheet="1" objects="1" scenarios="1"/>
  <mergeCells count="57">
    <mergeCell ref="D48:F48"/>
    <mergeCell ref="B56:O56"/>
    <mergeCell ref="D50:F50"/>
    <mergeCell ref="D51:E51"/>
    <mergeCell ref="D52:E52"/>
    <mergeCell ref="D53:E53"/>
    <mergeCell ref="D54:E54"/>
    <mergeCell ref="B55:E55"/>
    <mergeCell ref="F55:O55"/>
    <mergeCell ref="D43:F43"/>
    <mergeCell ref="D44:F44"/>
    <mergeCell ref="D45:F45"/>
    <mergeCell ref="D46:F46"/>
    <mergeCell ref="D47:F47"/>
    <mergeCell ref="D38:F38"/>
    <mergeCell ref="D39:F39"/>
    <mergeCell ref="D40:F40"/>
    <mergeCell ref="D41:F41"/>
    <mergeCell ref="D42:F42"/>
    <mergeCell ref="D27:E27"/>
    <mergeCell ref="D28:E28"/>
    <mergeCell ref="D29:E29"/>
    <mergeCell ref="B30:B54"/>
    <mergeCell ref="C30:O30"/>
    <mergeCell ref="C31:F31"/>
    <mergeCell ref="D32:F32"/>
    <mergeCell ref="E33:F33"/>
    <mergeCell ref="D36:F36"/>
    <mergeCell ref="D37:F37"/>
    <mergeCell ref="B5:B29"/>
    <mergeCell ref="C5:O5"/>
    <mergeCell ref="C6:F6"/>
    <mergeCell ref="D13:F13"/>
    <mergeCell ref="D14:F14"/>
    <mergeCell ref="D49:F49"/>
    <mergeCell ref="D7:F7"/>
    <mergeCell ref="E8:F8"/>
    <mergeCell ref="D11:F11"/>
    <mergeCell ref="D12:F12"/>
    <mergeCell ref="D26:E26"/>
    <mergeCell ref="D15:F15"/>
    <mergeCell ref="D16:F16"/>
    <mergeCell ref="D17:F17"/>
    <mergeCell ref="D18:F18"/>
    <mergeCell ref="D19:F19"/>
    <mergeCell ref="D20:F20"/>
    <mergeCell ref="D21:F21"/>
    <mergeCell ref="D22:F22"/>
    <mergeCell ref="D23:F23"/>
    <mergeCell ref="D24:F24"/>
    <mergeCell ref="D25:F25"/>
    <mergeCell ref="B4:O4"/>
    <mergeCell ref="A1:P1"/>
    <mergeCell ref="B2:F2"/>
    <mergeCell ref="G2:M2"/>
    <mergeCell ref="N2:O2"/>
    <mergeCell ref="B3:O3"/>
  </mergeCells>
  <conditionalFormatting sqref="H33:O54 H8:O29">
    <cfRule type="expression" dxfId="12" priority="1">
      <formula>IF(CELL("contents",OFFSET($A$1,ROW()-1,6))&gt;0,FALSE,TRUE)</formula>
    </cfRule>
  </conditionalFormatting>
  <dataValidations count="5">
    <dataValidation allowBlank="1" showInputMessage="1" sqref="L7:O29 L32:O54" xr:uid="{312AF6BF-D828-4D5C-A8EB-3BB3842C544A}"/>
    <dataValidation type="list" allowBlank="1" showInputMessage="1" showErrorMessage="1" sqref="K7:K29 K32:K54" xr:uid="{42DD75C7-2189-4373-9CA0-4D25FD638AEF}">
      <formula1>AlternateSuppliers</formula1>
    </dataValidation>
    <dataValidation type="whole" operator="greaterThanOrEqual" allowBlank="1" showInputMessage="1" showErrorMessage="1" sqref="G7:I29 G32:I54" xr:uid="{E0F6B69F-6951-41A5-9D33-73F1709477DD}">
      <formula1>0</formula1>
    </dataValidation>
    <dataValidation type="decimal" allowBlank="1" showInputMessage="1" showErrorMessage="1" sqref="I32:I54 I7:I29" xr:uid="{200F5C1B-6BDC-4286-AEF9-6CF5394823CD}">
      <formula1>0</formula1>
      <formula2>1</formula2>
    </dataValidation>
    <dataValidation type="list" allowBlank="1" showInputMessage="1" sqref="J32:J54 J7:J29" xr:uid="{F786F1AC-1746-49AD-8A42-BCF79CFA80D1}">
      <formula1>SupplierFactor</formula1>
    </dataValidation>
  </dataValidations>
  <hyperlinks>
    <hyperlink ref="N2" location="'2'!A1" display="Next Page" xr:uid="{D099851B-7E00-465E-A5F2-82B6FEE1BFCA}"/>
    <hyperlink ref="N2:O2" location="'5b'!A1" display="Next Page" xr:uid="{71E01121-1686-40EA-8AE7-15FBC758628D}"/>
    <hyperlink ref="B2:F2" location="'4 '!A1" display="Previous Page" xr:uid="{6534913D-1597-4C37-90D9-CD719243608F}"/>
  </hyperlinks>
  <pageMargins left="0.7" right="0.7" top="0.75" bottom="0.75" header="0.3" footer="0.3"/>
  <pageSetup scale="55" orientation="landscape" horizontalDpi="90" verticalDpi="9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A84B7F-0C80-4D68-BDBC-D9860899AD13}">
  <sheetPr codeName="Sheet24">
    <tabColor theme="2"/>
    <pageSetUpPr fitToPage="1"/>
  </sheetPr>
  <dimension ref="A1:AH80"/>
  <sheetViews>
    <sheetView showGridLines="0" showRowColHeaders="0" zoomScale="70" zoomScaleNormal="70" workbookViewId="0">
      <selection sqref="A1:W1"/>
    </sheetView>
  </sheetViews>
  <sheetFormatPr defaultRowHeight="13.2"/>
  <cols>
    <col min="1" max="1" width="5.77734375" style="8" customWidth="1"/>
    <col min="2" max="2" width="2.88671875" style="8" customWidth="1"/>
    <col min="3" max="3" width="3.88671875" style="8" customWidth="1"/>
    <col min="4" max="4" width="2.88671875" style="8" hidden="1" customWidth="1"/>
    <col min="5" max="5" width="11.88671875" style="8" customWidth="1"/>
    <col min="6" max="6" width="11" style="7" customWidth="1"/>
    <col min="7" max="7" width="2" style="7" customWidth="1"/>
    <col min="8" max="8" width="22.21875" style="9" customWidth="1"/>
    <col min="9" max="9" width="21.44140625" style="9" customWidth="1"/>
    <col min="10" max="10" width="21" style="9" customWidth="1"/>
    <col min="11" max="12" width="16.77734375" style="9" customWidth="1"/>
    <col min="13" max="13" width="11.5546875" style="9" customWidth="1"/>
    <col min="14" max="14" width="16.77734375" style="9" customWidth="1"/>
    <col min="15" max="15" width="16.77734375" style="8" customWidth="1"/>
    <col min="16" max="19" width="11.5546875" style="8" customWidth="1"/>
    <col min="20" max="20" width="18.77734375" style="8" customWidth="1"/>
    <col min="21" max="21" width="16.6640625" style="8" customWidth="1"/>
    <col min="22" max="22" width="28.77734375" style="8" customWidth="1"/>
    <col min="23" max="16384" width="8.88671875" style="8"/>
  </cols>
  <sheetData>
    <row r="1" spans="1:34" ht="16.2" thickBot="1">
      <c r="A1" s="671"/>
      <c r="B1" s="671"/>
      <c r="C1" s="671"/>
      <c r="D1" s="671"/>
      <c r="E1" s="671"/>
      <c r="F1" s="671"/>
      <c r="G1" s="671"/>
      <c r="H1" s="671"/>
      <c r="I1" s="671"/>
      <c r="J1" s="671"/>
      <c r="K1" s="671"/>
      <c r="L1" s="671"/>
      <c r="M1" s="671"/>
      <c r="N1" s="671"/>
      <c r="O1" s="671"/>
      <c r="P1" s="671"/>
      <c r="Q1" s="671"/>
      <c r="R1" s="671"/>
      <c r="S1" s="671"/>
      <c r="T1" s="671"/>
      <c r="U1" s="671"/>
      <c r="V1" s="671"/>
      <c r="W1" s="671"/>
    </row>
    <row r="2" spans="1:34" ht="14.4" customHeight="1" thickBot="1">
      <c r="B2" s="672" t="s">
        <v>0</v>
      </c>
      <c r="C2" s="673"/>
      <c r="D2" s="673"/>
      <c r="E2" s="673"/>
      <c r="F2" s="673"/>
      <c r="G2" s="673"/>
      <c r="H2" s="1045"/>
      <c r="I2" s="1045"/>
      <c r="J2" s="1045"/>
      <c r="K2" s="1045"/>
      <c r="L2" s="1045"/>
      <c r="M2" s="1045"/>
      <c r="N2" s="1045"/>
      <c r="O2" s="1045"/>
      <c r="P2" s="1045"/>
      <c r="Q2" s="1045"/>
      <c r="R2" s="433"/>
      <c r="S2" s="433"/>
      <c r="T2" s="1046" t="s">
        <v>1</v>
      </c>
      <c r="U2" s="1046"/>
      <c r="V2" s="1047"/>
    </row>
    <row r="3" spans="1:34" ht="15" customHeight="1" thickBot="1">
      <c r="B3" s="1048" t="s">
        <v>1167</v>
      </c>
      <c r="C3" s="1049"/>
      <c r="D3" s="1049"/>
      <c r="E3" s="1049"/>
      <c r="F3" s="1049"/>
      <c r="G3" s="1049"/>
      <c r="H3" s="1049"/>
      <c r="I3" s="1049"/>
      <c r="J3" s="1049"/>
      <c r="K3" s="1049"/>
      <c r="L3" s="1049"/>
      <c r="M3" s="1049"/>
      <c r="N3" s="1049"/>
      <c r="O3" s="1049"/>
      <c r="P3" s="1049"/>
      <c r="Q3" s="1049"/>
      <c r="R3" s="1049"/>
      <c r="S3" s="1049"/>
      <c r="T3" s="1049"/>
      <c r="U3" s="1049"/>
      <c r="V3" s="1049"/>
    </row>
    <row r="4" spans="1:34" ht="58.8" customHeight="1">
      <c r="B4" s="1059" t="s">
        <v>3</v>
      </c>
      <c r="C4" s="1036" t="s">
        <v>1472</v>
      </c>
      <c r="D4" s="1037"/>
      <c r="E4" s="1037"/>
      <c r="F4" s="1037"/>
      <c r="G4" s="1037"/>
      <c r="H4" s="1037"/>
      <c r="I4" s="1037"/>
      <c r="J4" s="1037"/>
      <c r="K4" s="1037"/>
      <c r="L4" s="1037"/>
      <c r="M4" s="1037"/>
      <c r="N4" s="1037"/>
      <c r="O4" s="1037"/>
      <c r="P4" s="1037"/>
      <c r="Q4" s="1037"/>
      <c r="R4" s="1037"/>
      <c r="S4" s="1037"/>
      <c r="T4" s="1037"/>
      <c r="U4" s="1037"/>
      <c r="V4" s="1038"/>
    </row>
    <row r="5" spans="1:34" ht="28.8" customHeight="1">
      <c r="B5" s="1029"/>
      <c r="C5" s="1063" t="s">
        <v>1122</v>
      </c>
      <c r="D5" s="1064"/>
      <c r="E5" s="1064"/>
      <c r="F5" s="1065"/>
      <c r="G5" s="989" t="s">
        <v>1170</v>
      </c>
      <c r="H5" s="989"/>
      <c r="I5" s="862" t="s">
        <v>1211</v>
      </c>
      <c r="J5" s="862" t="s">
        <v>1242</v>
      </c>
      <c r="K5" s="1050" t="s">
        <v>1063</v>
      </c>
      <c r="L5" s="1051"/>
      <c r="M5" s="1052"/>
      <c r="N5" s="1050" t="s">
        <v>1064</v>
      </c>
      <c r="O5" s="1051"/>
      <c r="P5" s="1052"/>
      <c r="Q5" s="862" t="s">
        <v>1134</v>
      </c>
      <c r="R5" s="989" t="s">
        <v>1212</v>
      </c>
      <c r="S5" s="989"/>
      <c r="T5" s="989"/>
      <c r="U5" s="975" t="s">
        <v>1250</v>
      </c>
      <c r="V5" s="976"/>
      <c r="X5"/>
    </row>
    <row r="6" spans="1:34" s="28" customFormat="1" ht="25.8" customHeight="1">
      <c r="B6" s="1029"/>
      <c r="C6" s="1022"/>
      <c r="D6" s="1031"/>
      <c r="E6" s="1031"/>
      <c r="F6" s="1032"/>
      <c r="G6" s="989"/>
      <c r="H6" s="989"/>
      <c r="I6" s="862"/>
      <c r="J6" s="862"/>
      <c r="K6" s="143" t="s">
        <v>1123</v>
      </c>
      <c r="L6" s="143" t="s">
        <v>867</v>
      </c>
      <c r="M6" s="143" t="s">
        <v>1127</v>
      </c>
      <c r="N6" s="143" t="s">
        <v>1123</v>
      </c>
      <c r="O6" s="143" t="s">
        <v>867</v>
      </c>
      <c r="P6" s="143" t="s">
        <v>1127</v>
      </c>
      <c r="Q6" s="862"/>
      <c r="R6" s="143">
        <v>2018</v>
      </c>
      <c r="S6" s="143">
        <v>2022</v>
      </c>
      <c r="T6" s="143" t="s">
        <v>1165</v>
      </c>
      <c r="U6" s="143" t="s">
        <v>1369</v>
      </c>
      <c r="V6" s="487" t="s">
        <v>1370</v>
      </c>
      <c r="X6"/>
      <c r="Y6" s="8"/>
      <c r="Z6" s="8"/>
      <c r="AA6" s="8"/>
      <c r="AB6" s="8"/>
      <c r="AC6" s="8"/>
      <c r="AD6" s="8"/>
      <c r="AE6" s="8"/>
      <c r="AF6" s="8"/>
      <c r="AG6" s="8"/>
      <c r="AH6" s="8"/>
    </row>
    <row r="7" spans="1:34" ht="12" customHeight="1">
      <c r="B7" s="1029"/>
      <c r="C7" s="945">
        <v>1</v>
      </c>
      <c r="D7" s="113">
        <v>1</v>
      </c>
      <c r="E7" s="1053" t="s">
        <v>84</v>
      </c>
      <c r="F7" s="1054"/>
      <c r="G7" s="165">
        <v>1</v>
      </c>
      <c r="H7" s="306"/>
      <c r="I7" s="307"/>
      <c r="J7" s="308"/>
      <c r="K7" s="307"/>
      <c r="L7" s="307"/>
      <c r="M7" s="309"/>
      <c r="N7" s="307"/>
      <c r="O7" s="307"/>
      <c r="P7" s="309"/>
      <c r="Q7" s="310"/>
      <c r="R7" s="501"/>
      <c r="S7" s="311"/>
      <c r="T7" s="311"/>
      <c r="U7" s="311"/>
      <c r="V7" s="583"/>
      <c r="X7"/>
    </row>
    <row r="8" spans="1:34" ht="12" customHeight="1">
      <c r="B8" s="1029"/>
      <c r="C8" s="946"/>
      <c r="D8" s="113">
        <v>1</v>
      </c>
      <c r="E8" s="1055"/>
      <c r="F8" s="1056"/>
      <c r="G8" s="160">
        <v>2</v>
      </c>
      <c r="H8" s="312"/>
      <c r="I8" s="313"/>
      <c r="J8" s="314"/>
      <c r="K8" s="313"/>
      <c r="L8" s="313"/>
      <c r="M8" s="315"/>
      <c r="N8" s="313"/>
      <c r="O8" s="313"/>
      <c r="P8" s="315"/>
      <c r="Q8" s="316"/>
      <c r="R8" s="502"/>
      <c r="S8" s="317"/>
      <c r="T8" s="317"/>
      <c r="U8" s="317"/>
      <c r="V8" s="584"/>
      <c r="X8"/>
    </row>
    <row r="9" spans="1:34" ht="12" customHeight="1">
      <c r="B9" s="1029"/>
      <c r="C9" s="947"/>
      <c r="D9" s="113">
        <v>1</v>
      </c>
      <c r="E9" s="1057"/>
      <c r="F9" s="1058"/>
      <c r="G9" s="166">
        <v>3</v>
      </c>
      <c r="H9" s="318"/>
      <c r="I9" s="319"/>
      <c r="J9" s="320"/>
      <c r="K9" s="319"/>
      <c r="L9" s="319"/>
      <c r="M9" s="321"/>
      <c r="N9" s="319"/>
      <c r="O9" s="319"/>
      <c r="P9" s="321"/>
      <c r="Q9" s="322"/>
      <c r="R9" s="503"/>
      <c r="S9" s="323"/>
      <c r="T9" s="323"/>
      <c r="U9" s="323"/>
      <c r="V9" s="585"/>
    </row>
    <row r="10" spans="1:34" ht="12" customHeight="1">
      <c r="B10" s="1029"/>
      <c r="C10" s="945">
        <v>2</v>
      </c>
      <c r="D10" s="113">
        <v>2</v>
      </c>
      <c r="E10" s="1053" t="s">
        <v>140</v>
      </c>
      <c r="F10" s="1054"/>
      <c r="G10" s="165">
        <v>1</v>
      </c>
      <c r="H10" s="306"/>
      <c r="I10" s="307"/>
      <c r="J10" s="308"/>
      <c r="K10" s="307"/>
      <c r="L10" s="307"/>
      <c r="M10" s="309"/>
      <c r="N10" s="307"/>
      <c r="O10" s="307"/>
      <c r="P10" s="309"/>
      <c r="Q10" s="310"/>
      <c r="R10" s="501"/>
      <c r="S10" s="311"/>
      <c r="T10" s="311"/>
      <c r="U10" s="311"/>
      <c r="V10" s="583"/>
    </row>
    <row r="11" spans="1:34" ht="12" customHeight="1">
      <c r="B11" s="1029"/>
      <c r="C11" s="946"/>
      <c r="D11" s="113">
        <v>2</v>
      </c>
      <c r="E11" s="1055"/>
      <c r="F11" s="1056"/>
      <c r="G11" s="160">
        <v>2</v>
      </c>
      <c r="H11" s="312"/>
      <c r="I11" s="313"/>
      <c r="J11" s="314"/>
      <c r="K11" s="313"/>
      <c r="L11" s="313"/>
      <c r="M11" s="315"/>
      <c r="N11" s="313"/>
      <c r="O11" s="313"/>
      <c r="P11" s="315"/>
      <c r="Q11" s="316"/>
      <c r="R11" s="502"/>
      <c r="S11" s="317"/>
      <c r="T11" s="317"/>
      <c r="U11" s="317"/>
      <c r="V11" s="584"/>
    </row>
    <row r="12" spans="1:34" ht="12" customHeight="1">
      <c r="B12" s="1029"/>
      <c r="C12" s="947"/>
      <c r="D12" s="113">
        <v>2</v>
      </c>
      <c r="E12" s="1057"/>
      <c r="F12" s="1058"/>
      <c r="G12" s="166">
        <v>3</v>
      </c>
      <c r="H12" s="318"/>
      <c r="I12" s="319"/>
      <c r="J12" s="320"/>
      <c r="K12" s="319"/>
      <c r="L12" s="319"/>
      <c r="M12" s="321"/>
      <c r="N12" s="319"/>
      <c r="O12" s="319"/>
      <c r="P12" s="321"/>
      <c r="Q12" s="322"/>
      <c r="R12" s="503"/>
      <c r="S12" s="323"/>
      <c r="T12" s="323"/>
      <c r="U12" s="323"/>
      <c r="V12" s="585"/>
    </row>
    <row r="13" spans="1:34" ht="12" customHeight="1">
      <c r="B13" s="1029"/>
      <c r="C13" s="945">
        <v>3</v>
      </c>
      <c r="D13" s="113">
        <v>3</v>
      </c>
      <c r="E13" s="1053" t="s">
        <v>518</v>
      </c>
      <c r="F13" s="1054"/>
      <c r="G13" s="165">
        <v>1</v>
      </c>
      <c r="H13" s="306"/>
      <c r="I13" s="307"/>
      <c r="J13" s="308"/>
      <c r="K13" s="307"/>
      <c r="L13" s="307"/>
      <c r="M13" s="309"/>
      <c r="N13" s="307"/>
      <c r="O13" s="307"/>
      <c r="P13" s="309"/>
      <c r="Q13" s="310"/>
      <c r="R13" s="501"/>
      <c r="S13" s="311"/>
      <c r="T13" s="311"/>
      <c r="U13" s="311"/>
      <c r="V13" s="583"/>
    </row>
    <row r="14" spans="1:34" ht="12" customHeight="1">
      <c r="B14" s="1029"/>
      <c r="C14" s="946"/>
      <c r="D14" s="113">
        <v>3</v>
      </c>
      <c r="E14" s="1055"/>
      <c r="F14" s="1056"/>
      <c r="G14" s="160">
        <v>2</v>
      </c>
      <c r="H14" s="312"/>
      <c r="I14" s="324"/>
      <c r="J14" s="325"/>
      <c r="K14" s="313"/>
      <c r="L14" s="313"/>
      <c r="M14" s="315"/>
      <c r="N14" s="313"/>
      <c r="O14" s="313"/>
      <c r="P14" s="315"/>
      <c r="Q14" s="326"/>
      <c r="R14" s="504"/>
      <c r="S14" s="327"/>
      <c r="T14" s="327"/>
      <c r="U14" s="317"/>
      <c r="V14" s="584"/>
    </row>
    <row r="15" spans="1:34" ht="12" customHeight="1">
      <c r="B15" s="1029"/>
      <c r="C15" s="947"/>
      <c r="D15" s="113">
        <v>3</v>
      </c>
      <c r="E15" s="1057"/>
      <c r="F15" s="1058"/>
      <c r="G15" s="166">
        <v>3</v>
      </c>
      <c r="H15" s="318"/>
      <c r="I15" s="319"/>
      <c r="J15" s="320"/>
      <c r="K15" s="319"/>
      <c r="L15" s="319"/>
      <c r="M15" s="321"/>
      <c r="N15" s="319"/>
      <c r="O15" s="319"/>
      <c r="P15" s="321"/>
      <c r="Q15" s="322"/>
      <c r="R15" s="503"/>
      <c r="S15" s="323"/>
      <c r="T15" s="323"/>
      <c r="U15" s="323"/>
      <c r="V15" s="585"/>
    </row>
    <row r="16" spans="1:34" ht="12" customHeight="1">
      <c r="B16" s="1029"/>
      <c r="C16" s="945">
        <v>4</v>
      </c>
      <c r="D16" s="113">
        <v>4</v>
      </c>
      <c r="E16" s="1053" t="s">
        <v>166</v>
      </c>
      <c r="F16" s="1054"/>
      <c r="G16" s="165">
        <v>1</v>
      </c>
      <c r="H16" s="306"/>
      <c r="I16" s="307"/>
      <c r="J16" s="308"/>
      <c r="K16" s="307"/>
      <c r="L16" s="307"/>
      <c r="M16" s="309"/>
      <c r="N16" s="307"/>
      <c r="O16" s="307"/>
      <c r="P16" s="309"/>
      <c r="Q16" s="310"/>
      <c r="R16" s="501"/>
      <c r="S16" s="311"/>
      <c r="T16" s="311"/>
      <c r="U16" s="311"/>
      <c r="V16" s="583"/>
    </row>
    <row r="17" spans="2:22" ht="12" customHeight="1">
      <c r="B17" s="1029"/>
      <c r="C17" s="946"/>
      <c r="D17" s="113">
        <v>4</v>
      </c>
      <c r="E17" s="1055"/>
      <c r="F17" s="1056"/>
      <c r="G17" s="160">
        <v>2</v>
      </c>
      <c r="H17" s="312"/>
      <c r="I17" s="313"/>
      <c r="J17" s="314"/>
      <c r="K17" s="313"/>
      <c r="L17" s="313"/>
      <c r="M17" s="315"/>
      <c r="N17" s="313"/>
      <c r="O17" s="313"/>
      <c r="P17" s="315"/>
      <c r="Q17" s="316"/>
      <c r="R17" s="502"/>
      <c r="S17" s="317"/>
      <c r="T17" s="317"/>
      <c r="U17" s="317"/>
      <c r="V17" s="584"/>
    </row>
    <row r="18" spans="2:22" ht="12" customHeight="1">
      <c r="B18" s="1029"/>
      <c r="C18" s="947"/>
      <c r="D18" s="113">
        <v>4</v>
      </c>
      <c r="E18" s="1057"/>
      <c r="F18" s="1058"/>
      <c r="G18" s="166">
        <v>3</v>
      </c>
      <c r="H18" s="318"/>
      <c r="I18" s="319"/>
      <c r="J18" s="320"/>
      <c r="K18" s="319"/>
      <c r="L18" s="319"/>
      <c r="M18" s="321"/>
      <c r="N18" s="319"/>
      <c r="O18" s="319"/>
      <c r="P18" s="321"/>
      <c r="Q18" s="322"/>
      <c r="R18" s="503"/>
      <c r="S18" s="323"/>
      <c r="T18" s="323"/>
      <c r="U18" s="323"/>
      <c r="V18" s="585"/>
    </row>
    <row r="19" spans="2:22" ht="12" customHeight="1">
      <c r="B19" s="1029"/>
      <c r="C19" s="945">
        <v>5</v>
      </c>
      <c r="D19" s="113">
        <v>5</v>
      </c>
      <c r="E19" s="1053" t="s">
        <v>517</v>
      </c>
      <c r="F19" s="1054"/>
      <c r="G19" s="165">
        <v>1</v>
      </c>
      <c r="H19" s="306"/>
      <c r="I19" s="307"/>
      <c r="J19" s="308"/>
      <c r="K19" s="307"/>
      <c r="L19" s="307"/>
      <c r="M19" s="309"/>
      <c r="N19" s="307"/>
      <c r="O19" s="307"/>
      <c r="P19" s="309"/>
      <c r="Q19" s="310"/>
      <c r="R19" s="501"/>
      <c r="S19" s="311"/>
      <c r="T19" s="311"/>
      <c r="U19" s="311"/>
      <c r="V19" s="583"/>
    </row>
    <row r="20" spans="2:22" ht="12" customHeight="1">
      <c r="B20" s="1029"/>
      <c r="C20" s="946"/>
      <c r="D20" s="113">
        <v>5</v>
      </c>
      <c r="E20" s="1055"/>
      <c r="F20" s="1056"/>
      <c r="G20" s="160">
        <v>2</v>
      </c>
      <c r="H20" s="312"/>
      <c r="I20" s="313"/>
      <c r="J20" s="314"/>
      <c r="K20" s="313"/>
      <c r="L20" s="313"/>
      <c r="M20" s="315"/>
      <c r="N20" s="313"/>
      <c r="O20" s="313"/>
      <c r="P20" s="315"/>
      <c r="Q20" s="316"/>
      <c r="R20" s="502"/>
      <c r="S20" s="317"/>
      <c r="T20" s="317"/>
      <c r="U20" s="317"/>
      <c r="V20" s="584"/>
    </row>
    <row r="21" spans="2:22" ht="12" customHeight="1">
      <c r="B21" s="1029"/>
      <c r="C21" s="947"/>
      <c r="D21" s="113">
        <v>5</v>
      </c>
      <c r="E21" s="1057"/>
      <c r="F21" s="1058"/>
      <c r="G21" s="166">
        <v>3</v>
      </c>
      <c r="H21" s="318"/>
      <c r="I21" s="319"/>
      <c r="J21" s="320"/>
      <c r="K21" s="319"/>
      <c r="L21" s="319"/>
      <c r="M21" s="321"/>
      <c r="N21" s="319"/>
      <c r="O21" s="319"/>
      <c r="P21" s="321"/>
      <c r="Q21" s="322"/>
      <c r="R21" s="503"/>
      <c r="S21" s="323"/>
      <c r="T21" s="323"/>
      <c r="U21" s="323"/>
      <c r="V21" s="585"/>
    </row>
    <row r="22" spans="2:22" ht="12" customHeight="1">
      <c r="B22" s="1029"/>
      <c r="C22" s="945">
        <v>6</v>
      </c>
      <c r="D22" s="113">
        <v>6</v>
      </c>
      <c r="E22" s="1053" t="s">
        <v>686</v>
      </c>
      <c r="F22" s="1054"/>
      <c r="G22" s="165">
        <v>1</v>
      </c>
      <c r="H22" s="306"/>
      <c r="I22" s="307"/>
      <c r="J22" s="308"/>
      <c r="K22" s="307"/>
      <c r="L22" s="307"/>
      <c r="M22" s="309"/>
      <c r="N22" s="307"/>
      <c r="O22" s="307"/>
      <c r="P22" s="309"/>
      <c r="Q22" s="310"/>
      <c r="R22" s="501"/>
      <c r="S22" s="311"/>
      <c r="T22" s="311"/>
      <c r="U22" s="311"/>
      <c r="V22" s="583"/>
    </row>
    <row r="23" spans="2:22" ht="12" customHeight="1">
      <c r="B23" s="1029"/>
      <c r="C23" s="946"/>
      <c r="D23" s="113">
        <v>6</v>
      </c>
      <c r="E23" s="1055"/>
      <c r="F23" s="1056"/>
      <c r="G23" s="160">
        <v>2</v>
      </c>
      <c r="H23" s="312"/>
      <c r="I23" s="313"/>
      <c r="J23" s="314"/>
      <c r="K23" s="313"/>
      <c r="L23" s="313"/>
      <c r="M23" s="315"/>
      <c r="N23" s="313"/>
      <c r="O23" s="313"/>
      <c r="P23" s="315"/>
      <c r="Q23" s="316"/>
      <c r="R23" s="502"/>
      <c r="S23" s="317"/>
      <c r="T23" s="317"/>
      <c r="U23" s="317"/>
      <c r="V23" s="584"/>
    </row>
    <row r="24" spans="2:22" ht="12" customHeight="1">
      <c r="B24" s="1029"/>
      <c r="C24" s="947"/>
      <c r="D24" s="113">
        <v>6</v>
      </c>
      <c r="E24" s="1057"/>
      <c r="F24" s="1058"/>
      <c r="G24" s="166">
        <v>3</v>
      </c>
      <c r="H24" s="318"/>
      <c r="I24" s="319"/>
      <c r="J24" s="320"/>
      <c r="K24" s="319"/>
      <c r="L24" s="319"/>
      <c r="M24" s="321"/>
      <c r="N24" s="319"/>
      <c r="O24" s="319"/>
      <c r="P24" s="321"/>
      <c r="Q24" s="322"/>
      <c r="R24" s="503"/>
      <c r="S24" s="323"/>
      <c r="T24" s="323"/>
      <c r="U24" s="323"/>
      <c r="V24" s="585"/>
    </row>
    <row r="25" spans="2:22" ht="12" customHeight="1">
      <c r="B25" s="1029"/>
      <c r="C25" s="945">
        <v>7</v>
      </c>
      <c r="D25" s="113">
        <v>7</v>
      </c>
      <c r="E25" s="1053" t="s">
        <v>687</v>
      </c>
      <c r="F25" s="1054"/>
      <c r="G25" s="165">
        <v>1</v>
      </c>
      <c r="H25" s="306"/>
      <c r="I25" s="307"/>
      <c r="J25" s="308"/>
      <c r="K25" s="307"/>
      <c r="L25" s="307"/>
      <c r="M25" s="309"/>
      <c r="N25" s="307"/>
      <c r="O25" s="307"/>
      <c r="P25" s="309"/>
      <c r="Q25" s="310"/>
      <c r="R25" s="501"/>
      <c r="S25" s="311"/>
      <c r="T25" s="311"/>
      <c r="U25" s="311"/>
      <c r="V25" s="583"/>
    </row>
    <row r="26" spans="2:22" ht="12" customHeight="1">
      <c r="B26" s="1029"/>
      <c r="C26" s="946"/>
      <c r="D26" s="113">
        <v>7</v>
      </c>
      <c r="E26" s="1055"/>
      <c r="F26" s="1056"/>
      <c r="G26" s="160">
        <v>2</v>
      </c>
      <c r="H26" s="312"/>
      <c r="I26" s="313"/>
      <c r="J26" s="314"/>
      <c r="K26" s="313"/>
      <c r="L26" s="313"/>
      <c r="M26" s="315"/>
      <c r="N26" s="313"/>
      <c r="O26" s="313"/>
      <c r="P26" s="315"/>
      <c r="Q26" s="316"/>
      <c r="R26" s="502"/>
      <c r="S26" s="317"/>
      <c r="T26" s="317"/>
      <c r="U26" s="317"/>
      <c r="V26" s="584"/>
    </row>
    <row r="27" spans="2:22" ht="12" customHeight="1">
      <c r="B27" s="1029"/>
      <c r="C27" s="947"/>
      <c r="D27" s="113">
        <v>7</v>
      </c>
      <c r="E27" s="1057"/>
      <c r="F27" s="1058"/>
      <c r="G27" s="166">
        <v>3</v>
      </c>
      <c r="H27" s="318"/>
      <c r="I27" s="319"/>
      <c r="J27" s="320"/>
      <c r="K27" s="319"/>
      <c r="L27" s="319"/>
      <c r="M27" s="321"/>
      <c r="N27" s="319"/>
      <c r="O27" s="319"/>
      <c r="P27" s="321"/>
      <c r="Q27" s="322"/>
      <c r="R27" s="503"/>
      <c r="S27" s="323"/>
      <c r="T27" s="323"/>
      <c r="U27" s="323"/>
      <c r="V27" s="585"/>
    </row>
    <row r="28" spans="2:22" ht="12" customHeight="1">
      <c r="B28" s="1029"/>
      <c r="C28" s="945">
        <v>8</v>
      </c>
      <c r="D28" s="113">
        <v>8</v>
      </c>
      <c r="E28" s="1053" t="s">
        <v>688</v>
      </c>
      <c r="F28" s="1054"/>
      <c r="G28" s="165">
        <v>1</v>
      </c>
      <c r="H28" s="306"/>
      <c r="I28" s="307"/>
      <c r="J28" s="308"/>
      <c r="K28" s="307"/>
      <c r="L28" s="307"/>
      <c r="M28" s="309"/>
      <c r="N28" s="307"/>
      <c r="O28" s="307"/>
      <c r="P28" s="309"/>
      <c r="Q28" s="310"/>
      <c r="R28" s="501"/>
      <c r="S28" s="311"/>
      <c r="T28" s="311"/>
      <c r="U28" s="311"/>
      <c r="V28" s="583"/>
    </row>
    <row r="29" spans="2:22" ht="12" customHeight="1">
      <c r="B29" s="1029"/>
      <c r="C29" s="946"/>
      <c r="D29" s="113">
        <v>8</v>
      </c>
      <c r="E29" s="1055"/>
      <c r="F29" s="1056"/>
      <c r="G29" s="160">
        <v>2</v>
      </c>
      <c r="H29" s="312"/>
      <c r="I29" s="313"/>
      <c r="J29" s="314"/>
      <c r="K29" s="313"/>
      <c r="L29" s="313"/>
      <c r="M29" s="315"/>
      <c r="N29" s="313"/>
      <c r="O29" s="313"/>
      <c r="P29" s="315"/>
      <c r="Q29" s="316"/>
      <c r="R29" s="502"/>
      <c r="S29" s="317"/>
      <c r="T29" s="317"/>
      <c r="U29" s="317"/>
      <c r="V29" s="584"/>
    </row>
    <row r="30" spans="2:22" ht="12" customHeight="1">
      <c r="B30" s="1029"/>
      <c r="C30" s="947"/>
      <c r="D30" s="113">
        <v>8</v>
      </c>
      <c r="E30" s="1057" t="s">
        <v>688</v>
      </c>
      <c r="F30" s="1058"/>
      <c r="G30" s="166">
        <v>3</v>
      </c>
      <c r="H30" s="318"/>
      <c r="I30" s="319"/>
      <c r="J30" s="320"/>
      <c r="K30" s="319"/>
      <c r="L30" s="319"/>
      <c r="M30" s="321"/>
      <c r="N30" s="319"/>
      <c r="O30" s="319"/>
      <c r="P30" s="321"/>
      <c r="Q30" s="322"/>
      <c r="R30" s="503"/>
      <c r="S30" s="323"/>
      <c r="T30" s="323"/>
      <c r="U30" s="323"/>
      <c r="V30" s="585"/>
    </row>
    <row r="31" spans="2:22" ht="12" customHeight="1">
      <c r="B31" s="1029"/>
      <c r="C31" s="945">
        <v>9</v>
      </c>
      <c r="D31" s="113">
        <v>9</v>
      </c>
      <c r="E31" s="1053" t="s">
        <v>689</v>
      </c>
      <c r="F31" s="1054"/>
      <c r="G31" s="165">
        <v>1</v>
      </c>
      <c r="H31" s="306"/>
      <c r="I31" s="307"/>
      <c r="J31" s="308"/>
      <c r="K31" s="307"/>
      <c r="L31" s="307"/>
      <c r="M31" s="309"/>
      <c r="N31" s="307"/>
      <c r="O31" s="307"/>
      <c r="P31" s="309"/>
      <c r="Q31" s="310"/>
      <c r="R31" s="501"/>
      <c r="S31" s="311"/>
      <c r="T31" s="311"/>
      <c r="U31" s="311"/>
      <c r="V31" s="583"/>
    </row>
    <row r="32" spans="2:22" ht="12" customHeight="1">
      <c r="B32" s="1029"/>
      <c r="C32" s="946"/>
      <c r="D32" s="113">
        <v>9</v>
      </c>
      <c r="E32" s="1055"/>
      <c r="F32" s="1056"/>
      <c r="G32" s="160">
        <v>2</v>
      </c>
      <c r="H32" s="312"/>
      <c r="I32" s="328"/>
      <c r="J32" s="314"/>
      <c r="K32" s="313"/>
      <c r="L32" s="313"/>
      <c r="M32" s="315"/>
      <c r="N32" s="313"/>
      <c r="O32" s="313"/>
      <c r="P32" s="315"/>
      <c r="Q32" s="316"/>
      <c r="R32" s="502"/>
      <c r="S32" s="317"/>
      <c r="T32" s="317"/>
      <c r="U32" s="317"/>
      <c r="V32" s="584"/>
    </row>
    <row r="33" spans="2:22" ht="12" customHeight="1">
      <c r="B33" s="1029"/>
      <c r="C33" s="947"/>
      <c r="D33" s="113">
        <v>9</v>
      </c>
      <c r="E33" s="1057" t="s">
        <v>689</v>
      </c>
      <c r="F33" s="1058"/>
      <c r="G33" s="166">
        <v>3</v>
      </c>
      <c r="H33" s="318"/>
      <c r="I33" s="319"/>
      <c r="J33" s="320"/>
      <c r="K33" s="319"/>
      <c r="L33" s="319"/>
      <c r="M33" s="321"/>
      <c r="N33" s="319"/>
      <c r="O33" s="319"/>
      <c r="P33" s="321"/>
      <c r="Q33" s="322"/>
      <c r="R33" s="503"/>
      <c r="S33" s="323"/>
      <c r="T33" s="323"/>
      <c r="U33" s="323"/>
      <c r="V33" s="585"/>
    </row>
    <row r="34" spans="2:22" ht="12" customHeight="1">
      <c r="B34" s="1029"/>
      <c r="C34" s="945">
        <v>10</v>
      </c>
      <c r="D34" s="113">
        <v>10</v>
      </c>
      <c r="E34" s="1053" t="s">
        <v>690</v>
      </c>
      <c r="F34" s="1054"/>
      <c r="G34" s="165">
        <v>1</v>
      </c>
      <c r="H34" s="306"/>
      <c r="I34" s="307"/>
      <c r="J34" s="308"/>
      <c r="K34" s="307"/>
      <c r="L34" s="307"/>
      <c r="M34" s="309"/>
      <c r="N34" s="307"/>
      <c r="O34" s="307"/>
      <c r="P34" s="309"/>
      <c r="Q34" s="310"/>
      <c r="R34" s="501"/>
      <c r="S34" s="311"/>
      <c r="T34" s="311"/>
      <c r="U34" s="311"/>
      <c r="V34" s="583"/>
    </row>
    <row r="35" spans="2:22" ht="12" customHeight="1">
      <c r="B35" s="1029"/>
      <c r="C35" s="946"/>
      <c r="D35" s="113">
        <v>10</v>
      </c>
      <c r="E35" s="1055"/>
      <c r="F35" s="1056"/>
      <c r="G35" s="160">
        <v>2</v>
      </c>
      <c r="H35" s="312"/>
      <c r="I35" s="313"/>
      <c r="J35" s="314"/>
      <c r="K35" s="313"/>
      <c r="L35" s="313"/>
      <c r="M35" s="315"/>
      <c r="N35" s="313"/>
      <c r="O35" s="313"/>
      <c r="P35" s="315"/>
      <c r="Q35" s="329"/>
      <c r="R35" s="502"/>
      <c r="S35" s="317"/>
      <c r="T35" s="317"/>
      <c r="U35" s="317"/>
      <c r="V35" s="584"/>
    </row>
    <row r="36" spans="2:22" ht="12" customHeight="1">
      <c r="B36" s="1029"/>
      <c r="C36" s="947"/>
      <c r="D36" s="113">
        <v>10</v>
      </c>
      <c r="E36" s="1057" t="s">
        <v>690</v>
      </c>
      <c r="F36" s="1058"/>
      <c r="G36" s="166">
        <v>3</v>
      </c>
      <c r="H36" s="318"/>
      <c r="I36" s="319"/>
      <c r="J36" s="320"/>
      <c r="K36" s="319"/>
      <c r="L36" s="319"/>
      <c r="M36" s="321"/>
      <c r="N36" s="319"/>
      <c r="O36" s="319"/>
      <c r="P36" s="321"/>
      <c r="Q36" s="322"/>
      <c r="R36" s="503"/>
      <c r="S36" s="323"/>
      <c r="T36" s="323"/>
      <c r="U36" s="323"/>
      <c r="V36" s="585"/>
    </row>
    <row r="37" spans="2:22" ht="12" customHeight="1">
      <c r="B37" s="1029"/>
      <c r="C37" s="945">
        <v>11</v>
      </c>
      <c r="D37" s="113">
        <v>11</v>
      </c>
      <c r="E37" s="1053" t="s">
        <v>691</v>
      </c>
      <c r="F37" s="1054"/>
      <c r="G37" s="165">
        <v>1</v>
      </c>
      <c r="H37" s="306"/>
      <c r="I37" s="307"/>
      <c r="J37" s="308"/>
      <c r="K37" s="307"/>
      <c r="L37" s="307"/>
      <c r="M37" s="309"/>
      <c r="N37" s="307"/>
      <c r="O37" s="307"/>
      <c r="P37" s="309"/>
      <c r="Q37" s="310"/>
      <c r="R37" s="501"/>
      <c r="S37" s="311"/>
      <c r="T37" s="311"/>
      <c r="U37" s="311"/>
      <c r="V37" s="583"/>
    </row>
    <row r="38" spans="2:22" ht="12" customHeight="1">
      <c r="B38" s="1029"/>
      <c r="C38" s="946"/>
      <c r="D38" s="113">
        <v>11</v>
      </c>
      <c r="E38" s="1055"/>
      <c r="F38" s="1056"/>
      <c r="G38" s="160">
        <v>2</v>
      </c>
      <c r="H38" s="312"/>
      <c r="I38" s="313"/>
      <c r="J38" s="314"/>
      <c r="K38" s="313"/>
      <c r="L38" s="313"/>
      <c r="M38" s="315"/>
      <c r="N38" s="313"/>
      <c r="O38" s="313"/>
      <c r="P38" s="315"/>
      <c r="Q38" s="316"/>
      <c r="R38" s="502"/>
      <c r="S38" s="317"/>
      <c r="T38" s="317"/>
      <c r="U38" s="317"/>
      <c r="V38" s="584"/>
    </row>
    <row r="39" spans="2:22" ht="12" customHeight="1">
      <c r="B39" s="1029"/>
      <c r="C39" s="947"/>
      <c r="D39" s="113">
        <v>11</v>
      </c>
      <c r="E39" s="1057" t="s">
        <v>691</v>
      </c>
      <c r="F39" s="1058"/>
      <c r="G39" s="166">
        <v>3</v>
      </c>
      <c r="H39" s="318"/>
      <c r="I39" s="319"/>
      <c r="J39" s="320"/>
      <c r="K39" s="319"/>
      <c r="L39" s="319"/>
      <c r="M39" s="321"/>
      <c r="N39" s="319"/>
      <c r="O39" s="319"/>
      <c r="P39" s="321"/>
      <c r="Q39" s="322"/>
      <c r="R39" s="503"/>
      <c r="S39" s="323"/>
      <c r="T39" s="323"/>
      <c r="U39" s="323"/>
      <c r="V39" s="585"/>
    </row>
    <row r="40" spans="2:22" ht="12" customHeight="1">
      <c r="B40" s="1029"/>
      <c r="C40" s="945">
        <v>12</v>
      </c>
      <c r="D40" s="113">
        <v>12</v>
      </c>
      <c r="E40" s="1053" t="s">
        <v>945</v>
      </c>
      <c r="F40" s="1054"/>
      <c r="G40" s="165">
        <v>1</v>
      </c>
      <c r="H40" s="306"/>
      <c r="I40" s="307"/>
      <c r="J40" s="308"/>
      <c r="K40" s="307"/>
      <c r="L40" s="307"/>
      <c r="M40" s="309"/>
      <c r="N40" s="307"/>
      <c r="O40" s="307"/>
      <c r="P40" s="309"/>
      <c r="Q40" s="310"/>
      <c r="R40" s="501"/>
      <c r="S40" s="311"/>
      <c r="T40" s="311"/>
      <c r="U40" s="311"/>
      <c r="V40" s="583"/>
    </row>
    <row r="41" spans="2:22" ht="12" customHeight="1">
      <c r="B41" s="1029"/>
      <c r="C41" s="946"/>
      <c r="D41" s="113">
        <v>12</v>
      </c>
      <c r="E41" s="1055"/>
      <c r="F41" s="1056"/>
      <c r="G41" s="160">
        <v>2</v>
      </c>
      <c r="H41" s="312"/>
      <c r="I41" s="313"/>
      <c r="J41" s="314"/>
      <c r="K41" s="313"/>
      <c r="L41" s="313"/>
      <c r="M41" s="315"/>
      <c r="N41" s="313"/>
      <c r="O41" s="313"/>
      <c r="P41" s="315"/>
      <c r="Q41" s="316"/>
      <c r="R41" s="502"/>
      <c r="S41" s="317"/>
      <c r="T41" s="317"/>
      <c r="U41" s="317"/>
      <c r="V41" s="584"/>
    </row>
    <row r="42" spans="2:22" ht="13.8" customHeight="1">
      <c r="B42" s="1029"/>
      <c r="C42" s="947"/>
      <c r="D42" s="113">
        <v>12</v>
      </c>
      <c r="E42" s="1057" t="s">
        <v>945</v>
      </c>
      <c r="F42" s="1058"/>
      <c r="G42" s="166">
        <v>3</v>
      </c>
      <c r="H42" s="318"/>
      <c r="I42" s="319"/>
      <c r="J42" s="320"/>
      <c r="K42" s="319"/>
      <c r="L42" s="319"/>
      <c r="M42" s="321"/>
      <c r="N42" s="319"/>
      <c r="O42" s="319"/>
      <c r="P42" s="321"/>
      <c r="Q42" s="322"/>
      <c r="R42" s="503"/>
      <c r="S42" s="323"/>
      <c r="T42" s="323"/>
      <c r="U42" s="323"/>
      <c r="V42" s="585"/>
    </row>
    <row r="43" spans="2:22" ht="14.4" customHeight="1">
      <c r="B43" s="1029"/>
      <c r="C43" s="945">
        <v>13</v>
      </c>
      <c r="D43" s="113">
        <v>13</v>
      </c>
      <c r="E43" s="1053" t="s">
        <v>693</v>
      </c>
      <c r="F43" s="1054"/>
      <c r="G43" s="165">
        <v>1</v>
      </c>
      <c r="H43" s="306"/>
      <c r="I43" s="307"/>
      <c r="J43" s="308"/>
      <c r="K43" s="307"/>
      <c r="L43" s="307"/>
      <c r="M43" s="309"/>
      <c r="N43" s="307"/>
      <c r="O43" s="307"/>
      <c r="P43" s="309"/>
      <c r="Q43" s="310"/>
      <c r="R43" s="501"/>
      <c r="S43" s="311"/>
      <c r="T43" s="311"/>
      <c r="U43" s="311"/>
      <c r="V43" s="583"/>
    </row>
    <row r="44" spans="2:22" ht="14.4" customHeight="1">
      <c r="B44" s="1029"/>
      <c r="C44" s="946"/>
      <c r="D44" s="113">
        <v>13</v>
      </c>
      <c r="E44" s="1055"/>
      <c r="F44" s="1056"/>
      <c r="G44" s="160">
        <v>2</v>
      </c>
      <c r="H44" s="312"/>
      <c r="I44" s="313"/>
      <c r="J44" s="314"/>
      <c r="K44" s="313"/>
      <c r="L44" s="313"/>
      <c r="M44" s="315"/>
      <c r="N44" s="313"/>
      <c r="O44" s="313"/>
      <c r="P44" s="315"/>
      <c r="Q44" s="316"/>
      <c r="R44" s="502"/>
      <c r="S44" s="317"/>
      <c r="T44" s="317"/>
      <c r="U44" s="317"/>
      <c r="V44" s="584"/>
    </row>
    <row r="45" spans="2:22" ht="12" customHeight="1">
      <c r="B45" s="1029"/>
      <c r="C45" s="947"/>
      <c r="D45" s="113">
        <v>13</v>
      </c>
      <c r="E45" s="1057" t="s">
        <v>693</v>
      </c>
      <c r="F45" s="1058"/>
      <c r="G45" s="166">
        <v>3</v>
      </c>
      <c r="H45" s="318"/>
      <c r="I45" s="319"/>
      <c r="J45" s="320"/>
      <c r="K45" s="319"/>
      <c r="L45" s="319"/>
      <c r="M45" s="321"/>
      <c r="N45" s="319"/>
      <c r="O45" s="319"/>
      <c r="P45" s="321"/>
      <c r="Q45" s="322"/>
      <c r="R45" s="503"/>
      <c r="S45" s="323"/>
      <c r="T45" s="323"/>
      <c r="U45" s="323"/>
      <c r="V45" s="585"/>
    </row>
    <row r="46" spans="2:22" ht="12" customHeight="1">
      <c r="B46" s="1029"/>
      <c r="C46" s="945">
        <v>14</v>
      </c>
      <c r="D46" s="113">
        <v>14</v>
      </c>
      <c r="E46" s="1053" t="s">
        <v>520</v>
      </c>
      <c r="F46" s="1054"/>
      <c r="G46" s="165">
        <v>1</v>
      </c>
      <c r="H46" s="306"/>
      <c r="I46" s="307"/>
      <c r="J46" s="308"/>
      <c r="K46" s="307"/>
      <c r="L46" s="307"/>
      <c r="M46" s="309"/>
      <c r="N46" s="307"/>
      <c r="O46" s="307"/>
      <c r="P46" s="309"/>
      <c r="Q46" s="310"/>
      <c r="R46" s="501"/>
      <c r="S46" s="311"/>
      <c r="T46" s="311"/>
      <c r="U46" s="311"/>
      <c r="V46" s="583"/>
    </row>
    <row r="47" spans="2:22" ht="12" customHeight="1">
      <c r="B47" s="1029"/>
      <c r="C47" s="946"/>
      <c r="D47" s="113">
        <v>14</v>
      </c>
      <c r="E47" s="1055"/>
      <c r="F47" s="1056"/>
      <c r="G47" s="160">
        <v>2</v>
      </c>
      <c r="H47" s="312"/>
      <c r="I47" s="313"/>
      <c r="J47" s="314"/>
      <c r="K47" s="313"/>
      <c r="L47" s="313"/>
      <c r="M47" s="315"/>
      <c r="N47" s="313"/>
      <c r="O47" s="313"/>
      <c r="P47" s="315"/>
      <c r="Q47" s="316"/>
      <c r="R47" s="502"/>
      <c r="S47" s="317"/>
      <c r="T47" s="317"/>
      <c r="U47" s="317"/>
      <c r="V47" s="584"/>
    </row>
    <row r="48" spans="2:22" ht="12" customHeight="1">
      <c r="B48" s="1029"/>
      <c r="C48" s="947"/>
      <c r="D48" s="113">
        <v>14</v>
      </c>
      <c r="E48" s="1057" t="s">
        <v>520</v>
      </c>
      <c r="F48" s="1058"/>
      <c r="G48" s="166">
        <v>3</v>
      </c>
      <c r="H48" s="318"/>
      <c r="I48" s="319"/>
      <c r="J48" s="320"/>
      <c r="K48" s="319"/>
      <c r="L48" s="319"/>
      <c r="M48" s="321"/>
      <c r="N48" s="319"/>
      <c r="O48" s="319"/>
      <c r="P48" s="321"/>
      <c r="Q48" s="322"/>
      <c r="R48" s="503"/>
      <c r="S48" s="323"/>
      <c r="T48" s="323"/>
      <c r="U48" s="323"/>
      <c r="V48" s="585"/>
    </row>
    <row r="49" spans="2:22" ht="12" customHeight="1">
      <c r="B49" s="1029"/>
      <c r="C49" s="945">
        <v>15</v>
      </c>
      <c r="D49" s="113">
        <v>15</v>
      </c>
      <c r="E49" s="1053" t="s">
        <v>521</v>
      </c>
      <c r="F49" s="1054"/>
      <c r="G49" s="165">
        <v>1</v>
      </c>
      <c r="H49" s="306"/>
      <c r="I49" s="307"/>
      <c r="J49" s="308"/>
      <c r="K49" s="307"/>
      <c r="L49" s="307"/>
      <c r="M49" s="309"/>
      <c r="N49" s="307"/>
      <c r="O49" s="307"/>
      <c r="P49" s="309"/>
      <c r="Q49" s="310"/>
      <c r="R49" s="501"/>
      <c r="S49" s="311"/>
      <c r="T49" s="311"/>
      <c r="U49" s="311"/>
      <c r="V49" s="583"/>
    </row>
    <row r="50" spans="2:22" ht="12" customHeight="1">
      <c r="B50" s="1029"/>
      <c r="C50" s="946"/>
      <c r="D50" s="113">
        <v>15</v>
      </c>
      <c r="E50" s="1055"/>
      <c r="F50" s="1056"/>
      <c r="G50" s="160">
        <v>2</v>
      </c>
      <c r="H50" s="312"/>
      <c r="I50" s="313"/>
      <c r="J50" s="314"/>
      <c r="K50" s="313"/>
      <c r="L50" s="313"/>
      <c r="M50" s="315"/>
      <c r="N50" s="313"/>
      <c r="O50" s="313"/>
      <c r="P50" s="315"/>
      <c r="Q50" s="316"/>
      <c r="R50" s="502"/>
      <c r="S50" s="317"/>
      <c r="T50" s="317"/>
      <c r="U50" s="317"/>
      <c r="V50" s="584"/>
    </row>
    <row r="51" spans="2:22" ht="12" customHeight="1">
      <c r="B51" s="1029"/>
      <c r="C51" s="947"/>
      <c r="D51" s="113">
        <v>15</v>
      </c>
      <c r="E51" s="1057" t="s">
        <v>521</v>
      </c>
      <c r="F51" s="1058"/>
      <c r="G51" s="166">
        <v>3</v>
      </c>
      <c r="H51" s="318"/>
      <c r="I51" s="319"/>
      <c r="J51" s="320"/>
      <c r="K51" s="319"/>
      <c r="L51" s="319"/>
      <c r="M51" s="321"/>
      <c r="N51" s="319"/>
      <c r="O51" s="319"/>
      <c r="P51" s="321"/>
      <c r="Q51" s="322"/>
      <c r="R51" s="503"/>
      <c r="S51" s="323"/>
      <c r="T51" s="323"/>
      <c r="U51" s="323"/>
      <c r="V51" s="585"/>
    </row>
    <row r="52" spans="2:22" ht="12" customHeight="1">
      <c r="B52" s="1029"/>
      <c r="C52" s="945">
        <v>16</v>
      </c>
      <c r="D52" s="113">
        <v>16</v>
      </c>
      <c r="E52" s="1053" t="s">
        <v>519</v>
      </c>
      <c r="F52" s="1054"/>
      <c r="G52" s="165">
        <v>1</v>
      </c>
      <c r="H52" s="306"/>
      <c r="I52" s="330"/>
      <c r="J52" s="331"/>
      <c r="K52" s="307"/>
      <c r="L52" s="307"/>
      <c r="M52" s="309"/>
      <c r="N52" s="307"/>
      <c r="O52" s="307"/>
      <c r="P52" s="309"/>
      <c r="Q52" s="332"/>
      <c r="R52" s="505"/>
      <c r="S52" s="311"/>
      <c r="T52" s="311"/>
      <c r="U52" s="311"/>
      <c r="V52" s="583"/>
    </row>
    <row r="53" spans="2:22" ht="12" customHeight="1">
      <c r="B53" s="1029"/>
      <c r="C53" s="946"/>
      <c r="D53" s="113">
        <v>16</v>
      </c>
      <c r="E53" s="1055"/>
      <c r="F53" s="1056"/>
      <c r="G53" s="160">
        <v>2</v>
      </c>
      <c r="H53" s="333"/>
      <c r="I53" s="334"/>
      <c r="J53" s="335"/>
      <c r="K53" s="313"/>
      <c r="L53" s="313"/>
      <c r="M53" s="315"/>
      <c r="N53" s="313"/>
      <c r="O53" s="313"/>
      <c r="P53" s="315"/>
      <c r="Q53" s="336"/>
      <c r="R53" s="506"/>
      <c r="S53" s="337"/>
      <c r="T53" s="337"/>
      <c r="U53" s="317"/>
      <c r="V53" s="584"/>
    </row>
    <row r="54" spans="2:22" ht="12" customHeight="1">
      <c r="B54" s="1029"/>
      <c r="C54" s="947"/>
      <c r="D54" s="113">
        <v>16</v>
      </c>
      <c r="E54" s="1057" t="s">
        <v>519</v>
      </c>
      <c r="F54" s="1058"/>
      <c r="G54" s="166">
        <v>3</v>
      </c>
      <c r="H54" s="318"/>
      <c r="I54" s="338"/>
      <c r="J54" s="339"/>
      <c r="K54" s="319"/>
      <c r="L54" s="319"/>
      <c r="M54" s="321"/>
      <c r="N54" s="319"/>
      <c r="O54" s="319"/>
      <c r="P54" s="321"/>
      <c r="Q54" s="340"/>
      <c r="R54" s="507"/>
      <c r="S54" s="323"/>
      <c r="T54" s="323"/>
      <c r="U54" s="323"/>
      <c r="V54" s="585"/>
    </row>
    <row r="55" spans="2:22" ht="12" customHeight="1">
      <c r="B55" s="1029"/>
      <c r="C55" s="945">
        <v>17</v>
      </c>
      <c r="D55" s="113">
        <v>17</v>
      </c>
      <c r="E55" s="1039" t="str">
        <f>IF(OR('5a'!F26="(Specify Here)",ISBLANK('5a'!F26)),"Other: N/A",_xlfn.CONCAT("Other: ", '5a'!F26))</f>
        <v>Other: N/A</v>
      </c>
      <c r="F55" s="1040"/>
      <c r="G55" s="165">
        <v>1</v>
      </c>
      <c r="H55" s="306"/>
      <c r="I55" s="307"/>
      <c r="J55" s="308"/>
      <c r="K55" s="307"/>
      <c r="L55" s="307"/>
      <c r="M55" s="309"/>
      <c r="N55" s="307"/>
      <c r="O55" s="307"/>
      <c r="P55" s="309"/>
      <c r="Q55" s="310"/>
      <c r="R55" s="501"/>
      <c r="S55" s="311"/>
      <c r="T55" s="311"/>
      <c r="U55" s="311"/>
      <c r="V55" s="583"/>
    </row>
    <row r="56" spans="2:22" ht="12" customHeight="1">
      <c r="B56" s="1029"/>
      <c r="C56" s="946"/>
      <c r="D56" s="113">
        <v>17</v>
      </c>
      <c r="E56" s="1041"/>
      <c r="F56" s="1042"/>
      <c r="G56" s="160">
        <v>2</v>
      </c>
      <c r="H56" s="312"/>
      <c r="I56" s="313"/>
      <c r="J56" s="314"/>
      <c r="K56" s="313"/>
      <c r="L56" s="313"/>
      <c r="M56" s="315"/>
      <c r="N56" s="313"/>
      <c r="O56" s="313"/>
      <c r="P56" s="315"/>
      <c r="Q56" s="316"/>
      <c r="R56" s="502"/>
      <c r="S56" s="317"/>
      <c r="T56" s="317"/>
      <c r="U56" s="317"/>
      <c r="V56" s="584"/>
    </row>
    <row r="57" spans="2:22" ht="12" customHeight="1">
      <c r="B57" s="1029"/>
      <c r="C57" s="947"/>
      <c r="D57" s="113">
        <v>17</v>
      </c>
      <c r="E57" s="1043"/>
      <c r="F57" s="1044"/>
      <c r="G57" s="166">
        <v>3</v>
      </c>
      <c r="H57" s="318"/>
      <c r="I57" s="319"/>
      <c r="J57" s="320"/>
      <c r="K57" s="319"/>
      <c r="L57" s="319"/>
      <c r="M57" s="321"/>
      <c r="N57" s="319"/>
      <c r="O57" s="319"/>
      <c r="P57" s="321"/>
      <c r="Q57" s="322"/>
      <c r="R57" s="503"/>
      <c r="S57" s="323"/>
      <c r="T57" s="323"/>
      <c r="U57" s="323"/>
      <c r="V57" s="585"/>
    </row>
    <row r="58" spans="2:22" ht="12" customHeight="1">
      <c r="B58" s="1029"/>
      <c r="C58" s="945">
        <v>18</v>
      </c>
      <c r="D58" s="113">
        <v>18</v>
      </c>
      <c r="E58" s="1039" t="str">
        <f>IF(OR('5a'!F27="(Specify Here)",ISBLANK('5a'!F27)),"Other: N/A",_xlfn.CONCAT("Other: ", '5a'!F27))</f>
        <v>Other: N/A</v>
      </c>
      <c r="F58" s="1040"/>
      <c r="G58" s="165">
        <v>1</v>
      </c>
      <c r="H58" s="306"/>
      <c r="I58" s="330"/>
      <c r="J58" s="331"/>
      <c r="K58" s="307"/>
      <c r="L58" s="307"/>
      <c r="M58" s="309"/>
      <c r="N58" s="307"/>
      <c r="O58" s="307"/>
      <c r="P58" s="309"/>
      <c r="Q58" s="332"/>
      <c r="R58" s="505"/>
      <c r="S58" s="311"/>
      <c r="T58" s="311"/>
      <c r="U58" s="311"/>
      <c r="V58" s="583"/>
    </row>
    <row r="59" spans="2:22" ht="12" customHeight="1">
      <c r="B59" s="1029"/>
      <c r="C59" s="946"/>
      <c r="D59" s="113">
        <v>18</v>
      </c>
      <c r="E59" s="1041"/>
      <c r="F59" s="1042"/>
      <c r="G59" s="160">
        <v>2</v>
      </c>
      <c r="H59" s="333"/>
      <c r="I59" s="334"/>
      <c r="J59" s="335"/>
      <c r="K59" s="313"/>
      <c r="L59" s="313"/>
      <c r="M59" s="315"/>
      <c r="N59" s="313"/>
      <c r="O59" s="313"/>
      <c r="P59" s="315"/>
      <c r="Q59" s="336"/>
      <c r="R59" s="506"/>
      <c r="S59" s="337"/>
      <c r="T59" s="337"/>
      <c r="U59" s="317"/>
      <c r="V59" s="584"/>
    </row>
    <row r="60" spans="2:22" ht="12" customHeight="1">
      <c r="B60" s="1029"/>
      <c r="C60" s="947"/>
      <c r="D60" s="113">
        <v>18</v>
      </c>
      <c r="E60" s="1043"/>
      <c r="F60" s="1044"/>
      <c r="G60" s="166">
        <v>3</v>
      </c>
      <c r="H60" s="318"/>
      <c r="I60" s="338"/>
      <c r="J60" s="339"/>
      <c r="K60" s="319"/>
      <c r="L60" s="319"/>
      <c r="M60" s="321"/>
      <c r="N60" s="319"/>
      <c r="O60" s="319"/>
      <c r="P60" s="321"/>
      <c r="Q60" s="340"/>
      <c r="R60" s="507"/>
      <c r="S60" s="323"/>
      <c r="T60" s="323"/>
      <c r="U60" s="323"/>
      <c r="V60" s="585"/>
    </row>
    <row r="61" spans="2:22" ht="12" customHeight="1">
      <c r="B61" s="1029"/>
      <c r="C61" s="945">
        <v>19</v>
      </c>
      <c r="D61" s="113">
        <v>19</v>
      </c>
      <c r="E61" s="1039" t="str">
        <f>IF(OR('5a'!F28="(Specify Here)",ISBLANK('5a'!F28)),"Other: N/A",_xlfn.CONCAT("Other: ", '5a'!F28))</f>
        <v>Other: N/A</v>
      </c>
      <c r="F61" s="1040"/>
      <c r="G61" s="165">
        <v>1</v>
      </c>
      <c r="H61" s="306"/>
      <c r="I61" s="307"/>
      <c r="J61" s="308"/>
      <c r="K61" s="307"/>
      <c r="L61" s="307"/>
      <c r="M61" s="309"/>
      <c r="N61" s="307"/>
      <c r="O61" s="307"/>
      <c r="P61" s="309"/>
      <c r="Q61" s="310"/>
      <c r="R61" s="501"/>
      <c r="S61" s="311"/>
      <c r="T61" s="311"/>
      <c r="U61" s="311"/>
      <c r="V61" s="583"/>
    </row>
    <row r="62" spans="2:22" ht="12" customHeight="1">
      <c r="B62" s="1029"/>
      <c r="C62" s="946"/>
      <c r="D62" s="113">
        <v>19</v>
      </c>
      <c r="E62" s="1041"/>
      <c r="F62" s="1042"/>
      <c r="G62" s="160">
        <v>2</v>
      </c>
      <c r="H62" s="312"/>
      <c r="I62" s="313"/>
      <c r="J62" s="314"/>
      <c r="K62" s="313"/>
      <c r="L62" s="313"/>
      <c r="M62" s="315"/>
      <c r="N62" s="313"/>
      <c r="O62" s="313"/>
      <c r="P62" s="315"/>
      <c r="Q62" s="316"/>
      <c r="R62" s="502"/>
      <c r="S62" s="317"/>
      <c r="T62" s="317"/>
      <c r="U62" s="317"/>
      <c r="V62" s="584"/>
    </row>
    <row r="63" spans="2:22" ht="12" customHeight="1">
      <c r="B63" s="1029"/>
      <c r="C63" s="947"/>
      <c r="D63" s="113">
        <v>19</v>
      </c>
      <c r="E63" s="1043"/>
      <c r="F63" s="1044"/>
      <c r="G63" s="166">
        <v>3</v>
      </c>
      <c r="H63" s="318"/>
      <c r="I63" s="319"/>
      <c r="J63" s="320"/>
      <c r="K63" s="319"/>
      <c r="L63" s="319"/>
      <c r="M63" s="321"/>
      <c r="N63" s="319"/>
      <c r="O63" s="319"/>
      <c r="P63" s="321"/>
      <c r="Q63" s="322"/>
      <c r="R63" s="503"/>
      <c r="S63" s="323"/>
      <c r="T63" s="323"/>
      <c r="U63" s="323"/>
      <c r="V63" s="585"/>
    </row>
    <row r="64" spans="2:22" ht="12" customHeight="1">
      <c r="B64" s="1029"/>
      <c r="C64" s="945">
        <v>20</v>
      </c>
      <c r="D64" s="113">
        <v>20</v>
      </c>
      <c r="E64" s="1039" t="str">
        <f>IF(OR('5a'!F29="(Specify Here)",ISBLANK('5a'!F29)),"Other: N/A",_xlfn.CONCAT("Other: ", '5a'!F29))</f>
        <v>Other: N/A</v>
      </c>
      <c r="F64" s="1040"/>
      <c r="G64" s="165">
        <v>1</v>
      </c>
      <c r="H64" s="306"/>
      <c r="I64" s="307"/>
      <c r="J64" s="308"/>
      <c r="K64" s="307"/>
      <c r="L64" s="307"/>
      <c r="M64" s="309"/>
      <c r="N64" s="307"/>
      <c r="O64" s="307"/>
      <c r="P64" s="309"/>
      <c r="Q64" s="310"/>
      <c r="R64" s="501"/>
      <c r="S64" s="311"/>
      <c r="T64" s="311"/>
      <c r="U64" s="311"/>
      <c r="V64" s="583"/>
    </row>
    <row r="65" spans="2:22" ht="12" customHeight="1">
      <c r="B65" s="1029"/>
      <c r="C65" s="946"/>
      <c r="D65" s="113">
        <v>20</v>
      </c>
      <c r="E65" s="1041"/>
      <c r="F65" s="1042"/>
      <c r="G65" s="160">
        <v>2</v>
      </c>
      <c r="H65" s="312"/>
      <c r="I65" s="313"/>
      <c r="J65" s="314"/>
      <c r="K65" s="313"/>
      <c r="L65" s="313"/>
      <c r="M65" s="315"/>
      <c r="N65" s="313"/>
      <c r="O65" s="313"/>
      <c r="P65" s="315"/>
      <c r="Q65" s="316"/>
      <c r="R65" s="502"/>
      <c r="S65" s="317"/>
      <c r="T65" s="317"/>
      <c r="U65" s="317"/>
      <c r="V65" s="584"/>
    </row>
    <row r="66" spans="2:22" ht="12" customHeight="1">
      <c r="B66" s="1029"/>
      <c r="C66" s="947"/>
      <c r="D66" s="113">
        <v>20</v>
      </c>
      <c r="E66" s="1043"/>
      <c r="F66" s="1044"/>
      <c r="G66" s="166">
        <v>3</v>
      </c>
      <c r="H66" s="318"/>
      <c r="I66" s="319"/>
      <c r="J66" s="320"/>
      <c r="K66" s="319"/>
      <c r="L66" s="319"/>
      <c r="M66" s="321"/>
      <c r="N66" s="319"/>
      <c r="O66" s="319"/>
      <c r="P66" s="321"/>
      <c r="Q66" s="322"/>
      <c r="R66" s="503"/>
      <c r="S66" s="323"/>
      <c r="T66" s="323"/>
      <c r="U66" s="323"/>
      <c r="V66" s="585"/>
    </row>
    <row r="67" spans="2:22" ht="12" customHeight="1">
      <c r="B67" s="1029"/>
      <c r="C67" s="945">
        <v>21</v>
      </c>
      <c r="D67" s="113">
        <v>21</v>
      </c>
      <c r="E67" s="1039" t="str">
        <f>IF(OR('5a'!F51="(Specify Here)",ISBLANK('5a'!F51)),"Other: N/A",_xlfn.CONCAT("Other: ", '5a'!F51))</f>
        <v>Other: N/A</v>
      </c>
      <c r="F67" s="1040"/>
      <c r="G67" s="165">
        <v>1</v>
      </c>
      <c r="H67" s="306"/>
      <c r="I67" s="330"/>
      <c r="J67" s="331"/>
      <c r="K67" s="307"/>
      <c r="L67" s="307"/>
      <c r="M67" s="309"/>
      <c r="N67" s="307"/>
      <c r="O67" s="307"/>
      <c r="P67" s="309"/>
      <c r="Q67" s="332"/>
      <c r="R67" s="505"/>
      <c r="S67" s="311"/>
      <c r="T67" s="311"/>
      <c r="U67" s="311"/>
      <c r="V67" s="583"/>
    </row>
    <row r="68" spans="2:22" ht="12" customHeight="1">
      <c r="B68" s="1029"/>
      <c r="C68" s="946"/>
      <c r="D68" s="113">
        <v>21</v>
      </c>
      <c r="E68" s="1041"/>
      <c r="F68" s="1042"/>
      <c r="G68" s="160">
        <v>2</v>
      </c>
      <c r="H68" s="333"/>
      <c r="I68" s="334"/>
      <c r="J68" s="335"/>
      <c r="K68" s="313"/>
      <c r="L68" s="313"/>
      <c r="M68" s="315"/>
      <c r="N68" s="313"/>
      <c r="O68" s="313"/>
      <c r="P68" s="315"/>
      <c r="Q68" s="336"/>
      <c r="R68" s="506"/>
      <c r="S68" s="337"/>
      <c r="T68" s="337"/>
      <c r="U68" s="317"/>
      <c r="V68" s="584"/>
    </row>
    <row r="69" spans="2:22" ht="12" customHeight="1">
      <c r="B69" s="1029"/>
      <c r="C69" s="947"/>
      <c r="D69" s="113">
        <v>21</v>
      </c>
      <c r="E69" s="1043"/>
      <c r="F69" s="1044"/>
      <c r="G69" s="166">
        <v>3</v>
      </c>
      <c r="H69" s="318"/>
      <c r="I69" s="338"/>
      <c r="J69" s="339"/>
      <c r="K69" s="319"/>
      <c r="L69" s="319"/>
      <c r="M69" s="321"/>
      <c r="N69" s="319"/>
      <c r="O69" s="319"/>
      <c r="P69" s="321"/>
      <c r="Q69" s="340"/>
      <c r="R69" s="507"/>
      <c r="S69" s="323"/>
      <c r="T69" s="323"/>
      <c r="U69" s="323"/>
      <c r="V69" s="585"/>
    </row>
    <row r="70" spans="2:22" ht="12" customHeight="1">
      <c r="B70" s="1029"/>
      <c r="C70" s="945">
        <v>22</v>
      </c>
      <c r="D70" s="113">
        <v>22</v>
      </c>
      <c r="E70" s="1039" t="str">
        <f>IF(OR('5a'!F52="(Specify Here)",ISBLANK('5a'!F52)),"Other: N/A",_xlfn.CONCAT("Other: ", '5a'!F52))</f>
        <v>Other: N/A</v>
      </c>
      <c r="F70" s="1040"/>
      <c r="G70" s="165">
        <v>1</v>
      </c>
      <c r="H70" s="306"/>
      <c r="I70" s="330"/>
      <c r="J70" s="331"/>
      <c r="K70" s="307"/>
      <c r="L70" s="307"/>
      <c r="M70" s="309"/>
      <c r="N70" s="307"/>
      <c r="O70" s="307"/>
      <c r="P70" s="309"/>
      <c r="Q70" s="332"/>
      <c r="R70" s="505"/>
      <c r="S70" s="311"/>
      <c r="T70" s="311"/>
      <c r="U70" s="311"/>
      <c r="V70" s="583"/>
    </row>
    <row r="71" spans="2:22" ht="12" customHeight="1">
      <c r="B71" s="1029"/>
      <c r="C71" s="946"/>
      <c r="D71" s="113">
        <v>22</v>
      </c>
      <c r="E71" s="1041"/>
      <c r="F71" s="1042"/>
      <c r="G71" s="160">
        <v>2</v>
      </c>
      <c r="H71" s="333"/>
      <c r="I71" s="334"/>
      <c r="J71" s="335"/>
      <c r="K71" s="313"/>
      <c r="L71" s="313"/>
      <c r="M71" s="315"/>
      <c r="N71" s="313"/>
      <c r="O71" s="313"/>
      <c r="P71" s="315"/>
      <c r="Q71" s="336"/>
      <c r="R71" s="506"/>
      <c r="S71" s="337"/>
      <c r="T71" s="337"/>
      <c r="U71" s="317"/>
      <c r="V71" s="584"/>
    </row>
    <row r="72" spans="2:22" ht="12" customHeight="1">
      <c r="B72" s="1029"/>
      <c r="C72" s="947"/>
      <c r="D72" s="113">
        <v>22</v>
      </c>
      <c r="E72" s="1043"/>
      <c r="F72" s="1044"/>
      <c r="G72" s="166">
        <v>3</v>
      </c>
      <c r="H72" s="318"/>
      <c r="I72" s="338"/>
      <c r="J72" s="339"/>
      <c r="K72" s="319"/>
      <c r="L72" s="319"/>
      <c r="M72" s="321"/>
      <c r="N72" s="319"/>
      <c r="O72" s="319"/>
      <c r="P72" s="321"/>
      <c r="Q72" s="340"/>
      <c r="R72" s="507"/>
      <c r="S72" s="323"/>
      <c r="T72" s="323"/>
      <c r="U72" s="323"/>
      <c r="V72" s="585"/>
    </row>
    <row r="73" spans="2:22" ht="12" customHeight="1">
      <c r="B73" s="1029"/>
      <c r="C73" s="945">
        <v>23</v>
      </c>
      <c r="D73" s="113">
        <v>23</v>
      </c>
      <c r="E73" s="1039" t="str">
        <f>IF(OR('5a'!F53="(Specify Here)",ISBLANK('5a'!F53)),"Other: N/A",_xlfn.CONCAT("Other: ", '5a'!F53))</f>
        <v>Other: N/A</v>
      </c>
      <c r="F73" s="1040"/>
      <c r="G73" s="165">
        <v>1</v>
      </c>
      <c r="H73" s="306"/>
      <c r="I73" s="330"/>
      <c r="J73" s="331"/>
      <c r="K73" s="307"/>
      <c r="L73" s="307"/>
      <c r="M73" s="309"/>
      <c r="N73" s="307"/>
      <c r="O73" s="307"/>
      <c r="P73" s="309"/>
      <c r="Q73" s="332"/>
      <c r="R73" s="505"/>
      <c r="S73" s="311"/>
      <c r="T73" s="311"/>
      <c r="U73" s="311"/>
      <c r="V73" s="583"/>
    </row>
    <row r="74" spans="2:22" ht="12" customHeight="1">
      <c r="B74" s="1029"/>
      <c r="C74" s="946"/>
      <c r="D74" s="113">
        <v>23</v>
      </c>
      <c r="E74" s="1041"/>
      <c r="F74" s="1042"/>
      <c r="G74" s="160">
        <v>2</v>
      </c>
      <c r="H74" s="333"/>
      <c r="I74" s="334"/>
      <c r="J74" s="335"/>
      <c r="K74" s="313"/>
      <c r="L74" s="313"/>
      <c r="M74" s="315"/>
      <c r="N74" s="313"/>
      <c r="O74" s="313"/>
      <c r="P74" s="315"/>
      <c r="Q74" s="336"/>
      <c r="R74" s="506"/>
      <c r="S74" s="337"/>
      <c r="T74" s="337"/>
      <c r="U74" s="317"/>
      <c r="V74" s="584"/>
    </row>
    <row r="75" spans="2:22" ht="12" customHeight="1">
      <c r="B75" s="1029"/>
      <c r="C75" s="947"/>
      <c r="D75" s="113">
        <v>23</v>
      </c>
      <c r="E75" s="1043"/>
      <c r="F75" s="1044"/>
      <c r="G75" s="166">
        <v>3</v>
      </c>
      <c r="H75" s="318"/>
      <c r="I75" s="338"/>
      <c r="J75" s="339"/>
      <c r="K75" s="319"/>
      <c r="L75" s="319"/>
      <c r="M75" s="321"/>
      <c r="N75" s="319"/>
      <c r="O75" s="319"/>
      <c r="P75" s="321"/>
      <c r="Q75" s="340"/>
      <c r="R75" s="507"/>
      <c r="S75" s="323"/>
      <c r="T75" s="323"/>
      <c r="U75" s="323"/>
      <c r="V75" s="585"/>
    </row>
    <row r="76" spans="2:22" ht="12" customHeight="1">
      <c r="B76" s="1029"/>
      <c r="C76" s="945">
        <v>24</v>
      </c>
      <c r="D76" s="113">
        <v>24</v>
      </c>
      <c r="E76" s="1039" t="str">
        <f>IF(OR('5a'!F54="(Specify Here)",ISBLANK('5a'!F54)),"Other: N/A",_xlfn.CONCAT("Other: ", '5a'!F54))</f>
        <v>Other: N/A</v>
      </c>
      <c r="F76" s="1040"/>
      <c r="G76" s="165">
        <v>1</v>
      </c>
      <c r="H76" s="306"/>
      <c r="I76" s="330"/>
      <c r="J76" s="331"/>
      <c r="K76" s="307"/>
      <c r="L76" s="307"/>
      <c r="M76" s="309"/>
      <c r="N76" s="307"/>
      <c r="O76" s="307"/>
      <c r="P76" s="309"/>
      <c r="Q76" s="332"/>
      <c r="R76" s="505"/>
      <c r="S76" s="311"/>
      <c r="T76" s="311"/>
      <c r="U76" s="311"/>
      <c r="V76" s="583"/>
    </row>
    <row r="77" spans="2:22" ht="12" customHeight="1">
      <c r="B77" s="1029"/>
      <c r="C77" s="946"/>
      <c r="D77" s="113">
        <v>24</v>
      </c>
      <c r="E77" s="1041"/>
      <c r="F77" s="1042"/>
      <c r="G77" s="160">
        <v>2</v>
      </c>
      <c r="H77" s="333"/>
      <c r="I77" s="334"/>
      <c r="J77" s="335"/>
      <c r="K77" s="313"/>
      <c r="L77" s="313"/>
      <c r="M77" s="315"/>
      <c r="N77" s="313"/>
      <c r="O77" s="313"/>
      <c r="P77" s="315"/>
      <c r="Q77" s="336"/>
      <c r="R77" s="506"/>
      <c r="S77" s="337"/>
      <c r="T77" s="337"/>
      <c r="U77" s="317"/>
      <c r="V77" s="584"/>
    </row>
    <row r="78" spans="2:22" ht="12" customHeight="1" thickBot="1">
      <c r="B78" s="1030"/>
      <c r="C78" s="947"/>
      <c r="D78" s="81">
        <v>24</v>
      </c>
      <c r="E78" s="1043"/>
      <c r="F78" s="1044"/>
      <c r="G78" s="586">
        <v>3</v>
      </c>
      <c r="H78" s="587"/>
      <c r="I78" s="588"/>
      <c r="J78" s="589"/>
      <c r="K78" s="590"/>
      <c r="L78" s="590"/>
      <c r="M78" s="591"/>
      <c r="N78" s="590"/>
      <c r="O78" s="590"/>
      <c r="P78" s="591"/>
      <c r="Q78" s="592"/>
      <c r="R78" s="593"/>
      <c r="S78" s="594"/>
      <c r="T78" s="594"/>
      <c r="U78" s="594"/>
      <c r="V78" s="595"/>
    </row>
    <row r="79" spans="2:22" ht="30" customHeight="1" thickBot="1">
      <c r="B79" s="766" t="s">
        <v>714</v>
      </c>
      <c r="C79" s="767"/>
      <c r="D79" s="767"/>
      <c r="E79" s="767"/>
      <c r="F79" s="768"/>
      <c r="G79" s="1060"/>
      <c r="H79" s="1061"/>
      <c r="I79" s="1061"/>
      <c r="J79" s="1061"/>
      <c r="K79" s="1061"/>
      <c r="L79" s="1061"/>
      <c r="M79" s="1061"/>
      <c r="N79" s="1061"/>
      <c r="O79" s="1061"/>
      <c r="P79" s="1061"/>
      <c r="Q79" s="1061"/>
      <c r="R79" s="1061"/>
      <c r="S79" s="1061"/>
      <c r="T79" s="1061"/>
      <c r="U79" s="1061"/>
      <c r="V79" s="1062"/>
    </row>
    <row r="80" spans="2:22" ht="15" customHeight="1" thickBot="1">
      <c r="B80" s="876" t="s">
        <v>35</v>
      </c>
      <c r="C80" s="877"/>
      <c r="D80" s="877"/>
      <c r="E80" s="877"/>
      <c r="F80" s="877"/>
      <c r="G80" s="877"/>
      <c r="H80" s="877"/>
      <c r="I80" s="877"/>
      <c r="J80" s="877"/>
      <c r="K80" s="877"/>
      <c r="L80" s="877"/>
      <c r="M80" s="877"/>
      <c r="N80" s="877"/>
      <c r="O80" s="877"/>
      <c r="P80" s="877"/>
      <c r="Q80" s="877"/>
      <c r="R80" s="877"/>
      <c r="S80" s="877"/>
      <c r="T80" s="877"/>
      <c r="U80" s="877"/>
      <c r="V80" s="878"/>
    </row>
  </sheetData>
  <sheetProtection algorithmName="SHA-512" hashValue="6uJQ4RSoiQhiaYJK2ZqHsIF7LXPxm/CF3ssTE7sB3MENEW/owzqu+6Sl1aGdOnOSz/0Kv2I41TTH+tYmzkNk1w==" saltValue="+/w+xCEAYu2cgXkC4YrSOQ==" spinCount="100000" sheet="1" objects="1" scenarios="1"/>
  <mergeCells count="67">
    <mergeCell ref="C67:C69"/>
    <mergeCell ref="C70:C72"/>
    <mergeCell ref="C73:C75"/>
    <mergeCell ref="C76:C78"/>
    <mergeCell ref="C5:F6"/>
    <mergeCell ref="C52:C54"/>
    <mergeCell ref="C55:C57"/>
    <mergeCell ref="C58:C60"/>
    <mergeCell ref="C61:C63"/>
    <mergeCell ref="C64:C66"/>
    <mergeCell ref="C37:C39"/>
    <mergeCell ref="C40:C42"/>
    <mergeCell ref="C43:C45"/>
    <mergeCell ref="C46:C48"/>
    <mergeCell ref="C49:C51"/>
    <mergeCell ref="C22:C24"/>
    <mergeCell ref="C25:C27"/>
    <mergeCell ref="C28:C30"/>
    <mergeCell ref="C31:C33"/>
    <mergeCell ref="C34:C36"/>
    <mergeCell ref="C7:C9"/>
    <mergeCell ref="C10:C12"/>
    <mergeCell ref="C13:C15"/>
    <mergeCell ref="C16:C18"/>
    <mergeCell ref="C19:C21"/>
    <mergeCell ref="B80:V80"/>
    <mergeCell ref="E64:F66"/>
    <mergeCell ref="E67:F69"/>
    <mergeCell ref="E70:F72"/>
    <mergeCell ref="E73:F75"/>
    <mergeCell ref="B4:B78"/>
    <mergeCell ref="E76:F78"/>
    <mergeCell ref="B79:F79"/>
    <mergeCell ref="G79:V79"/>
    <mergeCell ref="E37:F39"/>
    <mergeCell ref="E40:F42"/>
    <mergeCell ref="E43:F45"/>
    <mergeCell ref="E46:F48"/>
    <mergeCell ref="I5:I6"/>
    <mergeCell ref="J5:J6"/>
    <mergeCell ref="E7:F9"/>
    <mergeCell ref="E55:F57"/>
    <mergeCell ref="E58:F60"/>
    <mergeCell ref="E49:F51"/>
    <mergeCell ref="E52:F54"/>
    <mergeCell ref="E19:F21"/>
    <mergeCell ref="E22:F24"/>
    <mergeCell ref="E25:F27"/>
    <mergeCell ref="E28:F30"/>
    <mergeCell ref="E31:F33"/>
    <mergeCell ref="E34:F36"/>
    <mergeCell ref="C4:V4"/>
    <mergeCell ref="E61:F63"/>
    <mergeCell ref="U5:V5"/>
    <mergeCell ref="A1:W1"/>
    <mergeCell ref="B2:G2"/>
    <mergeCell ref="H2:Q2"/>
    <mergeCell ref="T2:V2"/>
    <mergeCell ref="B3:V3"/>
    <mergeCell ref="K5:M5"/>
    <mergeCell ref="N5:P5"/>
    <mergeCell ref="Q5:Q6"/>
    <mergeCell ref="R5:T5"/>
    <mergeCell ref="G5:H6"/>
    <mergeCell ref="E10:F12"/>
    <mergeCell ref="E13:F15"/>
    <mergeCell ref="E16:F18"/>
  </mergeCells>
  <dataValidations count="6">
    <dataValidation type="custom" allowBlank="1" showInputMessage="1" showErrorMessage="1" sqref="M7:M78" xr:uid="{AFD6B784-4C3B-4CEC-A9DD-AA16B18D6EA2}">
      <formula1>IF(SUM(CELL("contents",INDIRECT(ADDRESS(ROW(),COLUMN()))),CELL("contents",OFFSET(INDIRECT(ADDRESS(ROW(),COLUMN())),0,3)))&gt;1,FALSE,TRUE)</formula1>
    </dataValidation>
    <dataValidation type="list" allowBlank="1" showInputMessage="1" showErrorMessage="1" sqref="U7:U78 I7:I78" xr:uid="{EFB241D8-BFA2-4E3D-9FDB-B27FC189199E}">
      <formula1>Difficulty</formula1>
    </dataValidation>
    <dataValidation type="list" allowBlank="1" showInputMessage="1" showErrorMessage="1" sqref="L7:L78 O7:O78" xr:uid="{7915CF05-F173-4917-BA5D-B94CB08B5F7B}">
      <formula1>Country</formula1>
    </dataValidation>
    <dataValidation type="list" allowBlank="1" showInputMessage="1" showErrorMessage="1" sqref="J7:J78" xr:uid="{1F0568EB-71A3-4F69-904A-07CA022910BD}">
      <formula1>ProductSort</formula1>
    </dataValidation>
    <dataValidation type="custom" allowBlank="1" showInputMessage="1" showErrorMessage="1" sqref="U7:V78 P7:P78" xr:uid="{406CAC64-85F5-45CD-9816-77FD0A1D8550}">
      <formula1>IF(SUM(CELL("contents",INDIRECT(ADDRESS(ROW(),COLUMN()))),CELL("contents",OFFSET(INDIRECT(ADDRESS(ROW(),COLUMN())),0,-3)))&gt;1,FALSE,TRUE)</formula1>
    </dataValidation>
    <dataValidation type="whole" operator="greaterThanOrEqual" allowBlank="1" showInputMessage="1" showErrorMessage="1" sqref="Q7:V78" xr:uid="{355D6821-C8A1-404A-973D-64DA3013D4C6}">
      <formula1>0</formula1>
    </dataValidation>
  </dataValidations>
  <hyperlinks>
    <hyperlink ref="B2:F2" location="'4'!A1" display="Previous Page" xr:uid="{AFABF72D-0430-4387-A1FB-2E58A82EE8EC}"/>
    <hyperlink ref="T2:V2" location="'6'!A1" display="Next Page" xr:uid="{3ECAF1CB-9137-4488-A034-E72FE26E6043}"/>
    <hyperlink ref="B2:G2" location="'5a'!A1" display="Previous Page" xr:uid="{62550046-72F6-453A-A095-DE3D1EE956E0}"/>
  </hyperlinks>
  <pageMargins left="0.7" right="0.7" top="0.75" bottom="0.75" header="0.3" footer="0.3"/>
  <pageSetup scale="41" orientation="landscape" horizontalDpi="90" verticalDpi="90" r:id="rId1"/>
  <extLst>
    <ext xmlns:x14="http://schemas.microsoft.com/office/spreadsheetml/2009/9/main" uri="{78C0D931-6437-407d-A8EE-F0AAD7539E65}">
      <x14:conditionalFormattings>
        <x14:conditionalFormatting xmlns:xm="http://schemas.microsoft.com/office/excel/2006/main">
          <x14:cfRule type="expression" priority="16" id="{00000000-000E-0000-0B00-000010000000}">
            <xm:f>IF(OR(_xlfn.IFNA(INDEX('5a'!$G$7:$G$29,MATCH(CELL("contents",OFFSET($A$1,ROW()-1,2)),'5a'!$C$7:$C$29,0)),0)&gt;0, _xlfn.IFNA(INDEX('5a'!$G$32:$G$54,MATCH(CELL("contents",OFFSET($A$1,ROW()-1,2)),'5a'!$C$32:$C$54,0)),0)&gt;0),FALSE, TRUE)</xm:f>
            <x14:dxf>
              <fill>
                <patternFill>
                  <bgColor theme="0" tint="-0.14996795556505021"/>
                </patternFill>
              </fill>
            </x14:dxf>
          </x14:cfRule>
          <xm:sqref>H7:V78</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7E0B34-EE0C-4D5F-B57E-1304717A0E79}">
  <sheetPr codeName="Sheet26">
    <tabColor theme="2"/>
    <pageSetUpPr fitToPage="1"/>
  </sheetPr>
  <dimension ref="A1:X80"/>
  <sheetViews>
    <sheetView showGridLines="0" showRowColHeaders="0" zoomScale="70" zoomScaleNormal="70" workbookViewId="0">
      <selection sqref="A1:R1"/>
    </sheetView>
  </sheetViews>
  <sheetFormatPr defaultRowHeight="13.2"/>
  <cols>
    <col min="1" max="1" width="8.88671875" style="5"/>
    <col min="2" max="2" width="2.88671875" style="5" customWidth="1"/>
    <col min="3" max="3" width="3.6640625" style="5" customWidth="1"/>
    <col min="4" max="4" width="10.21875" style="5" customWidth="1"/>
    <col min="5" max="5" width="26.88671875" style="5" customWidth="1"/>
    <col min="6" max="6" width="12.5546875" style="5" customWidth="1"/>
    <col min="7" max="7" width="21.44140625" style="5" customWidth="1"/>
    <col min="8" max="8" width="18.77734375" style="5" customWidth="1"/>
    <col min="9" max="9" width="18.33203125" style="5" customWidth="1"/>
    <col min="10" max="13" width="10.77734375" style="5" customWidth="1"/>
    <col min="14" max="14" width="20.21875" style="5" customWidth="1"/>
    <col min="15" max="15" width="21.109375" style="5" customWidth="1"/>
    <col min="16" max="16" width="20.77734375" style="5" customWidth="1"/>
    <col min="17" max="17" width="23.21875" style="5" customWidth="1"/>
    <col min="18" max="18" width="3.6640625" style="5" customWidth="1"/>
    <col min="19" max="19" width="8.88671875" style="5" customWidth="1"/>
    <col min="20" max="20" width="8.88671875" style="5"/>
    <col min="21" max="21" width="8.88671875" style="5" customWidth="1"/>
    <col min="22" max="16384" width="8.88671875" style="5"/>
  </cols>
  <sheetData>
    <row r="1" spans="1:24" ht="16.2" thickBot="1">
      <c r="A1" s="891"/>
      <c r="B1" s="891"/>
      <c r="C1" s="891"/>
      <c r="D1" s="891"/>
      <c r="E1" s="891"/>
      <c r="F1" s="891"/>
      <c r="G1" s="891"/>
      <c r="H1" s="891"/>
      <c r="I1" s="891"/>
      <c r="J1" s="891"/>
      <c r="K1" s="891"/>
      <c r="L1" s="891"/>
      <c r="M1" s="891"/>
      <c r="N1" s="891"/>
      <c r="O1" s="891"/>
      <c r="P1" s="891"/>
      <c r="Q1" s="891"/>
      <c r="R1" s="891"/>
    </row>
    <row r="2" spans="1:24" ht="15" customHeight="1" thickBot="1">
      <c r="B2" s="672" t="s">
        <v>0</v>
      </c>
      <c r="C2" s="673"/>
      <c r="D2" s="673"/>
      <c r="E2" s="673"/>
      <c r="F2" s="1112"/>
      <c r="G2" s="1112"/>
      <c r="H2" s="1112"/>
      <c r="I2" s="1112"/>
      <c r="J2" s="1112"/>
      <c r="K2" s="1112"/>
      <c r="L2" s="1112"/>
      <c r="M2" s="1112"/>
      <c r="N2" s="1112"/>
      <c r="O2" s="1112"/>
      <c r="P2" s="675" t="s">
        <v>1</v>
      </c>
      <c r="Q2" s="675"/>
      <c r="R2" s="676"/>
    </row>
    <row r="3" spans="1:24" ht="13.8" customHeight="1" thickBot="1">
      <c r="B3" s="1113" t="s">
        <v>799</v>
      </c>
      <c r="C3" s="1114"/>
      <c r="D3" s="1114"/>
      <c r="E3" s="1114"/>
      <c r="F3" s="1114"/>
      <c r="G3" s="1114"/>
      <c r="H3" s="1114"/>
      <c r="I3" s="1114"/>
      <c r="J3" s="1114"/>
      <c r="K3" s="1114"/>
      <c r="L3" s="1114"/>
      <c r="M3" s="1114"/>
      <c r="N3" s="1114"/>
      <c r="O3" s="1114"/>
      <c r="P3" s="1114"/>
      <c r="Q3" s="1114"/>
      <c r="R3" s="1115"/>
      <c r="S3" s="102"/>
      <c r="T3" s="102"/>
      <c r="U3" s="102"/>
      <c r="V3" s="102"/>
      <c r="W3" s="48"/>
      <c r="X3" s="48"/>
    </row>
    <row r="4" spans="1:24" ht="43.8" customHeight="1" thickBot="1">
      <c r="B4" s="986" t="s">
        <v>1467</v>
      </c>
      <c r="C4" s="987"/>
      <c r="D4" s="987"/>
      <c r="E4" s="987"/>
      <c r="F4" s="987"/>
      <c r="G4" s="987"/>
      <c r="H4" s="987"/>
      <c r="I4" s="987"/>
      <c r="J4" s="987"/>
      <c r="K4" s="987"/>
      <c r="L4" s="987"/>
      <c r="M4" s="987"/>
      <c r="N4" s="987"/>
      <c r="O4" s="987"/>
      <c r="P4" s="987"/>
      <c r="Q4" s="987"/>
      <c r="R4" s="988"/>
      <c r="S4" s="102"/>
      <c r="T4" s="102"/>
      <c r="U4" s="102"/>
      <c r="V4" s="102"/>
      <c r="W4" s="48"/>
      <c r="X4" s="48"/>
    </row>
    <row r="5" spans="1:24" ht="18" customHeight="1">
      <c r="B5" s="1103" t="s">
        <v>3</v>
      </c>
      <c r="C5" s="1108" t="s">
        <v>1174</v>
      </c>
      <c r="D5" s="1109"/>
      <c r="E5" s="1109"/>
      <c r="F5" s="1109"/>
      <c r="G5" s="1109"/>
      <c r="H5" s="1109"/>
      <c r="I5" s="1109"/>
      <c r="J5" s="1109"/>
      <c r="K5" s="1109"/>
      <c r="L5" s="1109"/>
      <c r="M5" s="1109"/>
      <c r="N5" s="1109"/>
      <c r="O5" s="1109"/>
      <c r="P5" s="1109"/>
      <c r="Q5" s="1109"/>
      <c r="R5" s="1110"/>
      <c r="S5" s="102"/>
      <c r="T5" s="102"/>
      <c r="U5" s="102"/>
      <c r="V5" s="102"/>
      <c r="W5" s="48"/>
      <c r="X5" s="48"/>
    </row>
    <row r="6" spans="1:24" ht="28.2" customHeight="1">
      <c r="B6" s="1104"/>
      <c r="C6" s="994" t="s">
        <v>980</v>
      </c>
      <c r="D6" s="1106"/>
      <c r="E6" s="1107"/>
      <c r="F6" s="1100" t="s">
        <v>718</v>
      </c>
      <c r="G6" s="1100" t="s">
        <v>1218</v>
      </c>
      <c r="H6" s="1098" t="s">
        <v>1217</v>
      </c>
      <c r="I6" s="1100" t="s">
        <v>1214</v>
      </c>
      <c r="J6" s="977" t="s">
        <v>1215</v>
      </c>
      <c r="K6" s="978"/>
      <c r="L6" s="978"/>
      <c r="M6" s="1102"/>
      <c r="N6" s="1100" t="s">
        <v>1178</v>
      </c>
      <c r="O6" s="1100" t="s">
        <v>1216</v>
      </c>
      <c r="P6" s="994" t="s">
        <v>1177</v>
      </c>
      <c r="Q6" s="862" t="s">
        <v>1145</v>
      </c>
      <c r="R6" s="866"/>
      <c r="S6" s="140"/>
      <c r="T6" s="102"/>
      <c r="U6" s="102"/>
      <c r="V6" s="102"/>
      <c r="W6" s="48"/>
      <c r="X6" s="48"/>
    </row>
    <row r="7" spans="1:24" ht="21.6" customHeight="1">
      <c r="B7" s="1104"/>
      <c r="C7" s="977"/>
      <c r="D7" s="978"/>
      <c r="E7" s="1102"/>
      <c r="F7" s="1101"/>
      <c r="G7" s="1101"/>
      <c r="H7" s="1099"/>
      <c r="I7" s="1101"/>
      <c r="J7" s="181" t="s">
        <v>1157</v>
      </c>
      <c r="K7" s="181" t="s">
        <v>955</v>
      </c>
      <c r="L7" s="181" t="s">
        <v>956</v>
      </c>
      <c r="M7" s="181" t="s">
        <v>1144</v>
      </c>
      <c r="N7" s="1101"/>
      <c r="O7" s="1101"/>
      <c r="P7" s="977"/>
      <c r="Q7" s="862"/>
      <c r="R7" s="866"/>
      <c r="S7" s="102"/>
      <c r="T7" s="102"/>
      <c r="U7" s="102"/>
      <c r="V7" s="102"/>
      <c r="W7" s="48"/>
      <c r="X7" s="48"/>
    </row>
    <row r="8" spans="1:24">
      <c r="B8" s="1104"/>
      <c r="C8" s="113">
        <v>1</v>
      </c>
      <c r="D8" s="1111" t="s">
        <v>918</v>
      </c>
      <c r="E8" s="1111"/>
      <c r="F8" s="211"/>
      <c r="G8" s="344"/>
      <c r="H8" s="344"/>
      <c r="I8" s="211"/>
      <c r="J8" s="345"/>
      <c r="K8" s="345"/>
      <c r="L8" s="345"/>
      <c r="M8" s="345"/>
      <c r="N8" s="346"/>
      <c r="O8" s="344"/>
      <c r="P8" s="207"/>
      <c r="Q8" s="1081"/>
      <c r="R8" s="1082"/>
      <c r="S8" s="102"/>
      <c r="T8" s="102"/>
      <c r="U8" s="102"/>
      <c r="V8" s="102"/>
      <c r="W8" s="48"/>
      <c r="X8" s="48"/>
    </row>
    <row r="9" spans="1:24">
      <c r="B9" s="1104"/>
      <c r="C9" s="113">
        <v>2</v>
      </c>
      <c r="D9" s="1025" t="s">
        <v>694</v>
      </c>
      <c r="E9" s="1027"/>
      <c r="F9" s="207"/>
      <c r="G9" s="192"/>
      <c r="H9" s="192"/>
      <c r="I9" s="192"/>
      <c r="J9" s="347"/>
      <c r="K9" s="347"/>
      <c r="L9" s="347"/>
      <c r="M9" s="347"/>
      <c r="N9" s="348"/>
      <c r="O9" s="192"/>
      <c r="P9" s="192"/>
      <c r="Q9" s="1081"/>
      <c r="R9" s="1082"/>
      <c r="S9" s="49"/>
      <c r="T9" s="49"/>
      <c r="U9" s="49"/>
      <c r="V9" s="48"/>
      <c r="W9" s="48"/>
      <c r="X9" s="48"/>
    </row>
    <row r="10" spans="1:24">
      <c r="B10" s="1104"/>
      <c r="C10" s="113">
        <v>3</v>
      </c>
      <c r="D10" s="1025" t="s">
        <v>678</v>
      </c>
      <c r="E10" s="1027"/>
      <c r="F10" s="192"/>
      <c r="G10" s="192"/>
      <c r="H10" s="192"/>
      <c r="I10" s="192"/>
      <c r="J10" s="230"/>
      <c r="K10" s="230"/>
      <c r="L10" s="230"/>
      <c r="M10" s="230"/>
      <c r="N10" s="348"/>
      <c r="O10" s="192"/>
      <c r="P10" s="192"/>
      <c r="Q10" s="1081"/>
      <c r="R10" s="1082"/>
      <c r="S10" s="32"/>
      <c r="T10" s="32"/>
      <c r="U10" s="32"/>
      <c r="V10" s="48"/>
      <c r="W10" s="48"/>
      <c r="X10" s="48"/>
    </row>
    <row r="11" spans="1:24">
      <c r="B11" s="1104"/>
      <c r="C11" s="113">
        <v>4</v>
      </c>
      <c r="D11" s="1025" t="s">
        <v>679</v>
      </c>
      <c r="E11" s="1027"/>
      <c r="F11" s="192"/>
      <c r="G11" s="192"/>
      <c r="H11" s="192"/>
      <c r="I11" s="192"/>
      <c r="J11" s="347"/>
      <c r="K11" s="347"/>
      <c r="L11" s="347"/>
      <c r="M11" s="347"/>
      <c r="N11" s="348"/>
      <c r="O11" s="192"/>
      <c r="P11" s="192"/>
      <c r="Q11" s="1081"/>
      <c r="R11" s="1082"/>
      <c r="S11" s="32"/>
      <c r="T11" s="32"/>
      <c r="U11" s="32"/>
      <c r="V11" s="48"/>
      <c r="W11" s="48"/>
      <c r="X11" s="48"/>
    </row>
    <row r="12" spans="1:24" ht="14.4">
      <c r="B12" s="1104"/>
      <c r="C12" s="113">
        <v>5</v>
      </c>
      <c r="D12" s="1025" t="s">
        <v>680</v>
      </c>
      <c r="E12" s="1027"/>
      <c r="F12" s="192"/>
      <c r="G12" s="192"/>
      <c r="H12" s="192"/>
      <c r="I12" s="192"/>
      <c r="J12" s="347"/>
      <c r="K12" s="347"/>
      <c r="L12" s="347"/>
      <c r="M12" s="347"/>
      <c r="N12" s="348"/>
      <c r="O12" s="192"/>
      <c r="P12" s="192"/>
      <c r="Q12" s="1081"/>
      <c r="R12" s="1082"/>
      <c r="T12" s="100"/>
      <c r="W12" s="48"/>
      <c r="X12" s="48"/>
    </row>
    <row r="13" spans="1:24">
      <c r="B13" s="1104"/>
      <c r="C13" s="113">
        <v>6</v>
      </c>
      <c r="D13" s="1025" t="s">
        <v>1146</v>
      </c>
      <c r="E13" s="1027"/>
      <c r="F13" s="192"/>
      <c r="G13" s="192"/>
      <c r="H13" s="192"/>
      <c r="I13" s="192"/>
      <c r="J13" s="347"/>
      <c r="K13" s="347"/>
      <c r="L13" s="347"/>
      <c r="M13" s="347"/>
      <c r="N13" s="348"/>
      <c r="O13" s="192"/>
      <c r="P13" s="192"/>
      <c r="Q13" s="1081"/>
      <c r="R13" s="1082"/>
      <c r="T13" s="103"/>
      <c r="W13" s="48"/>
      <c r="X13" s="48"/>
    </row>
    <row r="14" spans="1:24">
      <c r="B14" s="1104"/>
      <c r="C14" s="113">
        <v>7</v>
      </c>
      <c r="D14" s="1025" t="s">
        <v>979</v>
      </c>
      <c r="E14" s="1027"/>
      <c r="F14" s="192"/>
      <c r="G14" s="192"/>
      <c r="H14" s="192"/>
      <c r="I14" s="192"/>
      <c r="J14" s="347"/>
      <c r="K14" s="347"/>
      <c r="L14" s="347"/>
      <c r="M14" s="347"/>
      <c r="N14" s="348"/>
      <c r="O14" s="192"/>
      <c r="P14" s="192"/>
      <c r="Q14" s="1081"/>
      <c r="R14" s="1082"/>
      <c r="U14" s="83"/>
      <c r="W14" s="48"/>
      <c r="X14" s="48"/>
    </row>
    <row r="15" spans="1:24">
      <c r="B15" s="1104"/>
      <c r="C15" s="113">
        <v>8</v>
      </c>
      <c r="D15" s="1025" t="s">
        <v>1147</v>
      </c>
      <c r="E15" s="1027"/>
      <c r="F15" s="192"/>
      <c r="G15" s="192"/>
      <c r="H15" s="192"/>
      <c r="I15" s="192"/>
      <c r="J15" s="347"/>
      <c r="K15" s="347"/>
      <c r="L15" s="347"/>
      <c r="M15" s="347"/>
      <c r="N15" s="348"/>
      <c r="O15" s="192"/>
      <c r="P15" s="192"/>
      <c r="Q15" s="1081"/>
      <c r="R15" s="1082"/>
      <c r="U15" s="83"/>
      <c r="W15" s="48"/>
      <c r="X15" s="48"/>
    </row>
    <row r="16" spans="1:24">
      <c r="B16" s="1104"/>
      <c r="C16" s="113">
        <v>9</v>
      </c>
      <c r="D16" s="1025" t="s">
        <v>1148</v>
      </c>
      <c r="E16" s="1027"/>
      <c r="F16" s="192"/>
      <c r="G16" s="192"/>
      <c r="H16" s="192"/>
      <c r="I16" s="192"/>
      <c r="J16" s="347"/>
      <c r="K16" s="347"/>
      <c r="L16" s="347"/>
      <c r="M16" s="347"/>
      <c r="N16" s="348"/>
      <c r="O16" s="192"/>
      <c r="P16" s="192"/>
      <c r="Q16" s="1081"/>
      <c r="R16" s="1082"/>
      <c r="S16" s="83"/>
      <c r="T16" s="83"/>
      <c r="U16" s="83"/>
      <c r="W16" s="48"/>
      <c r="X16" s="48"/>
    </row>
    <row r="17" spans="2:24">
      <c r="B17" s="1104"/>
      <c r="C17" s="113">
        <v>10</v>
      </c>
      <c r="D17" s="1025" t="s">
        <v>1149</v>
      </c>
      <c r="E17" s="1027"/>
      <c r="F17" s="192"/>
      <c r="G17" s="192"/>
      <c r="H17" s="192"/>
      <c r="I17" s="192"/>
      <c r="J17" s="347"/>
      <c r="K17" s="347"/>
      <c r="L17" s="347"/>
      <c r="M17" s="347"/>
      <c r="N17" s="348"/>
      <c r="O17" s="192"/>
      <c r="P17" s="192"/>
      <c r="Q17" s="1081"/>
      <c r="R17" s="1082"/>
      <c r="S17" s="83"/>
      <c r="T17" s="45"/>
      <c r="U17" s="83"/>
      <c r="W17" s="48"/>
      <c r="X17" s="48"/>
    </row>
    <row r="18" spans="2:24">
      <c r="B18" s="1104"/>
      <c r="C18" s="113">
        <v>11</v>
      </c>
      <c r="D18" s="1025" t="s">
        <v>1150</v>
      </c>
      <c r="E18" s="1027"/>
      <c r="F18" s="192"/>
      <c r="G18" s="192"/>
      <c r="H18" s="192"/>
      <c r="I18" s="192"/>
      <c r="J18" s="347"/>
      <c r="K18" s="347"/>
      <c r="L18" s="347"/>
      <c r="M18" s="347"/>
      <c r="N18" s="348"/>
      <c r="O18" s="192"/>
      <c r="P18" s="192"/>
      <c r="Q18" s="1081"/>
      <c r="R18" s="1082"/>
      <c r="S18" s="83"/>
      <c r="T18" s="45"/>
      <c r="W18" s="48"/>
      <c r="X18" s="48"/>
    </row>
    <row r="19" spans="2:24">
      <c r="B19" s="1104"/>
      <c r="C19" s="113">
        <v>12</v>
      </c>
      <c r="D19" s="1025" t="s">
        <v>681</v>
      </c>
      <c r="E19" s="1027"/>
      <c r="F19" s="192"/>
      <c r="G19" s="192"/>
      <c r="H19" s="192"/>
      <c r="I19" s="192"/>
      <c r="J19" s="347"/>
      <c r="K19" s="347"/>
      <c r="L19" s="347"/>
      <c r="M19" s="347"/>
      <c r="N19" s="348"/>
      <c r="O19" s="192"/>
      <c r="P19" s="192"/>
      <c r="Q19" s="1081"/>
      <c r="R19" s="1082"/>
      <c r="W19" s="48"/>
      <c r="X19" s="48"/>
    </row>
    <row r="20" spans="2:24">
      <c r="B20" s="1104"/>
      <c r="C20" s="113">
        <v>13</v>
      </c>
      <c r="D20" s="97" t="s">
        <v>23</v>
      </c>
      <c r="E20" s="192" t="s">
        <v>64</v>
      </c>
      <c r="F20" s="192"/>
      <c r="G20" s="192"/>
      <c r="H20" s="192"/>
      <c r="I20" s="192"/>
      <c r="J20" s="347"/>
      <c r="K20" s="347"/>
      <c r="L20" s="347"/>
      <c r="M20" s="347"/>
      <c r="N20" s="348"/>
      <c r="O20" s="192"/>
      <c r="P20" s="192"/>
      <c r="Q20" s="1081"/>
      <c r="R20" s="1082"/>
      <c r="W20" s="48"/>
      <c r="X20" s="48"/>
    </row>
    <row r="21" spans="2:24" ht="14.4" customHeight="1">
      <c r="B21" s="1104"/>
      <c r="C21" s="116">
        <v>14</v>
      </c>
      <c r="D21" s="97" t="s">
        <v>23</v>
      </c>
      <c r="E21" s="192" t="s">
        <v>64</v>
      </c>
      <c r="F21" s="192"/>
      <c r="G21" s="192"/>
      <c r="H21" s="192"/>
      <c r="I21" s="192"/>
      <c r="J21" s="347"/>
      <c r="K21" s="347"/>
      <c r="L21" s="347"/>
      <c r="M21" s="347"/>
      <c r="N21" s="348"/>
      <c r="O21" s="192"/>
      <c r="P21" s="192"/>
      <c r="Q21" s="1081"/>
      <c r="R21" s="1082"/>
      <c r="W21" s="48"/>
      <c r="X21" s="48"/>
    </row>
    <row r="22" spans="2:24" ht="15" customHeight="1" thickBot="1">
      <c r="B22" s="1105"/>
      <c r="C22" s="81">
        <v>15</v>
      </c>
      <c r="D22" s="96" t="s">
        <v>23</v>
      </c>
      <c r="E22" s="191" t="s">
        <v>64</v>
      </c>
      <c r="F22" s="191"/>
      <c r="G22" s="191"/>
      <c r="H22" s="191"/>
      <c r="I22" s="191"/>
      <c r="J22" s="349"/>
      <c r="K22" s="349"/>
      <c r="L22" s="349"/>
      <c r="M22" s="349"/>
      <c r="N22" s="350"/>
      <c r="O22" s="191"/>
      <c r="P22" s="191"/>
      <c r="Q22" s="1083"/>
      <c r="R22" s="1084"/>
      <c r="W22" s="48"/>
      <c r="X22" s="48"/>
    </row>
    <row r="23" spans="2:24" ht="18" customHeight="1">
      <c r="B23" s="1103" t="s">
        <v>7</v>
      </c>
      <c r="C23" s="1095" t="s">
        <v>1175</v>
      </c>
      <c r="D23" s="1096"/>
      <c r="E23" s="1096"/>
      <c r="F23" s="1096"/>
      <c r="G23" s="1096"/>
      <c r="H23" s="1096"/>
      <c r="I23" s="1096"/>
      <c r="J23" s="1096"/>
      <c r="K23" s="1096"/>
      <c r="L23" s="1096"/>
      <c r="M23" s="1096"/>
      <c r="N23" s="1096"/>
      <c r="O23" s="1096"/>
      <c r="P23" s="1096"/>
      <c r="Q23" s="1096"/>
      <c r="R23" s="1097"/>
      <c r="S23" s="102"/>
      <c r="T23" s="102"/>
      <c r="U23" s="102"/>
      <c r="V23" s="102"/>
      <c r="W23" s="48"/>
      <c r="X23" s="48"/>
    </row>
    <row r="24" spans="2:24" ht="46.8" customHeight="1">
      <c r="B24" s="1104"/>
      <c r="C24" s="994" t="s">
        <v>980</v>
      </c>
      <c r="D24" s="1106"/>
      <c r="E24" s="1107"/>
      <c r="F24" s="1100" t="s">
        <v>718</v>
      </c>
      <c r="G24" s="1100" t="s">
        <v>1218</v>
      </c>
      <c r="H24" s="1098" t="s">
        <v>1217</v>
      </c>
      <c r="I24" s="1100" t="s">
        <v>1214</v>
      </c>
      <c r="J24" s="977" t="s">
        <v>1215</v>
      </c>
      <c r="K24" s="978"/>
      <c r="L24" s="978"/>
      <c r="M24" s="1102"/>
      <c r="N24" s="1100" t="s">
        <v>1178</v>
      </c>
      <c r="O24" s="1100" t="s">
        <v>1216</v>
      </c>
      <c r="P24" s="994" t="s">
        <v>1177</v>
      </c>
      <c r="Q24" s="862" t="s">
        <v>1145</v>
      </c>
      <c r="R24" s="866"/>
      <c r="S24" s="140"/>
      <c r="T24" s="102"/>
      <c r="U24" s="102"/>
      <c r="V24" s="102"/>
      <c r="W24" s="48"/>
      <c r="X24" s="48"/>
    </row>
    <row r="25" spans="2:24" ht="12" customHeight="1">
      <c r="B25" s="1104"/>
      <c r="C25" s="977"/>
      <c r="D25" s="978"/>
      <c r="E25" s="1102"/>
      <c r="F25" s="1101"/>
      <c r="G25" s="1101"/>
      <c r="H25" s="1099"/>
      <c r="I25" s="1101"/>
      <c r="J25" s="181" t="s">
        <v>1157</v>
      </c>
      <c r="K25" s="181" t="s">
        <v>955</v>
      </c>
      <c r="L25" s="181" t="s">
        <v>956</v>
      </c>
      <c r="M25" s="181" t="s">
        <v>1144</v>
      </c>
      <c r="N25" s="1101"/>
      <c r="O25" s="1101"/>
      <c r="P25" s="977"/>
      <c r="Q25" s="862"/>
      <c r="R25" s="866"/>
      <c r="S25" s="102"/>
      <c r="T25" s="102"/>
      <c r="U25" s="102"/>
      <c r="V25" s="102"/>
      <c r="W25" s="48"/>
      <c r="X25" s="48"/>
    </row>
    <row r="26" spans="2:24">
      <c r="B26" s="1104"/>
      <c r="C26" s="113">
        <v>1</v>
      </c>
      <c r="D26" s="1111" t="s">
        <v>918</v>
      </c>
      <c r="E26" s="1111"/>
      <c r="F26" s="211"/>
      <c r="G26" s="344"/>
      <c r="H26" s="344"/>
      <c r="I26" s="211"/>
      <c r="J26" s="345"/>
      <c r="K26" s="345"/>
      <c r="L26" s="345"/>
      <c r="M26" s="345"/>
      <c r="N26" s="346"/>
      <c r="O26" s="344"/>
      <c r="P26" s="207"/>
      <c r="Q26" s="1081"/>
      <c r="R26" s="1082"/>
      <c r="S26" s="102"/>
      <c r="T26" s="102"/>
      <c r="U26" s="102"/>
      <c r="V26" s="102"/>
      <c r="W26" s="48"/>
      <c r="X26" s="48"/>
    </row>
    <row r="27" spans="2:24">
      <c r="B27" s="1104"/>
      <c r="C27" s="113">
        <v>2</v>
      </c>
      <c r="D27" s="1025" t="s">
        <v>694</v>
      </c>
      <c r="E27" s="1027"/>
      <c r="F27" s="207"/>
      <c r="G27" s="192"/>
      <c r="H27" s="192"/>
      <c r="I27" s="192"/>
      <c r="J27" s="347"/>
      <c r="K27" s="347"/>
      <c r="L27" s="347"/>
      <c r="M27" s="347"/>
      <c r="N27" s="348"/>
      <c r="O27" s="192"/>
      <c r="P27" s="192"/>
      <c r="Q27" s="1081"/>
      <c r="R27" s="1082"/>
      <c r="S27" s="49"/>
      <c r="T27" s="49"/>
      <c r="U27" s="49"/>
      <c r="V27" s="48"/>
      <c r="W27" s="48"/>
      <c r="X27" s="48"/>
    </row>
    <row r="28" spans="2:24">
      <c r="B28" s="1104"/>
      <c r="C28" s="113">
        <v>3</v>
      </c>
      <c r="D28" s="1025" t="s">
        <v>678</v>
      </c>
      <c r="E28" s="1027"/>
      <c r="F28" s="192"/>
      <c r="G28" s="192"/>
      <c r="H28" s="192"/>
      <c r="I28" s="192"/>
      <c r="J28" s="230"/>
      <c r="K28" s="230"/>
      <c r="L28" s="230"/>
      <c r="M28" s="230"/>
      <c r="N28" s="348"/>
      <c r="O28" s="192"/>
      <c r="P28" s="192"/>
      <c r="Q28" s="1081"/>
      <c r="R28" s="1082"/>
      <c r="S28" s="32"/>
      <c r="T28" s="32"/>
      <c r="U28" s="32"/>
      <c r="V28" s="48"/>
      <c r="W28" s="48"/>
      <c r="X28" s="48"/>
    </row>
    <row r="29" spans="2:24">
      <c r="B29" s="1104"/>
      <c r="C29" s="113">
        <v>4</v>
      </c>
      <c r="D29" s="1025" t="s">
        <v>679</v>
      </c>
      <c r="E29" s="1027"/>
      <c r="F29" s="192"/>
      <c r="G29" s="192"/>
      <c r="H29" s="192"/>
      <c r="I29" s="192"/>
      <c r="J29" s="347"/>
      <c r="K29" s="347"/>
      <c r="L29" s="347"/>
      <c r="M29" s="347"/>
      <c r="N29" s="348"/>
      <c r="O29" s="192"/>
      <c r="P29" s="192"/>
      <c r="Q29" s="1081"/>
      <c r="R29" s="1082"/>
      <c r="S29" s="32"/>
      <c r="T29" s="32"/>
      <c r="U29" s="32"/>
      <c r="V29" s="48"/>
      <c r="W29" s="48"/>
      <c r="X29" s="48"/>
    </row>
    <row r="30" spans="2:24" ht="14.4">
      <c r="B30" s="1104"/>
      <c r="C30" s="113">
        <v>5</v>
      </c>
      <c r="D30" s="1025" t="s">
        <v>680</v>
      </c>
      <c r="E30" s="1027"/>
      <c r="F30" s="192"/>
      <c r="G30" s="192"/>
      <c r="H30" s="192"/>
      <c r="I30" s="192"/>
      <c r="J30" s="347"/>
      <c r="K30" s="347"/>
      <c r="L30" s="347"/>
      <c r="M30" s="347"/>
      <c r="N30" s="348"/>
      <c r="O30" s="192"/>
      <c r="P30" s="192"/>
      <c r="Q30" s="1081"/>
      <c r="R30" s="1082"/>
      <c r="T30" s="100"/>
      <c r="W30" s="48"/>
      <c r="X30" s="48"/>
    </row>
    <row r="31" spans="2:24">
      <c r="B31" s="1104"/>
      <c r="C31" s="113">
        <v>6</v>
      </c>
      <c r="D31" s="1025" t="s">
        <v>1146</v>
      </c>
      <c r="E31" s="1027"/>
      <c r="F31" s="192"/>
      <c r="G31" s="192"/>
      <c r="H31" s="192"/>
      <c r="I31" s="192"/>
      <c r="J31" s="347"/>
      <c r="K31" s="347"/>
      <c r="L31" s="347"/>
      <c r="M31" s="347"/>
      <c r="N31" s="348"/>
      <c r="O31" s="192"/>
      <c r="P31" s="192"/>
      <c r="Q31" s="1081"/>
      <c r="R31" s="1082"/>
      <c r="T31" s="103"/>
      <c r="W31" s="48"/>
      <c r="X31" s="48"/>
    </row>
    <row r="32" spans="2:24">
      <c r="B32" s="1104"/>
      <c r="C32" s="113">
        <v>7</v>
      </c>
      <c r="D32" s="1025" t="s">
        <v>979</v>
      </c>
      <c r="E32" s="1027"/>
      <c r="F32" s="192"/>
      <c r="G32" s="192"/>
      <c r="H32" s="192"/>
      <c r="I32" s="192"/>
      <c r="J32" s="347"/>
      <c r="K32" s="347"/>
      <c r="L32" s="347"/>
      <c r="M32" s="347"/>
      <c r="N32" s="348"/>
      <c r="O32" s="192"/>
      <c r="P32" s="192"/>
      <c r="Q32" s="1081"/>
      <c r="R32" s="1082"/>
      <c r="U32" s="83"/>
      <c r="W32" s="48"/>
      <c r="X32" s="48"/>
    </row>
    <row r="33" spans="2:24">
      <c r="B33" s="1104"/>
      <c r="C33" s="113">
        <v>8</v>
      </c>
      <c r="D33" s="1025" t="s">
        <v>1147</v>
      </c>
      <c r="E33" s="1027"/>
      <c r="F33" s="192"/>
      <c r="G33" s="192"/>
      <c r="H33" s="192"/>
      <c r="I33" s="192"/>
      <c r="J33" s="347"/>
      <c r="K33" s="347"/>
      <c r="L33" s="347"/>
      <c r="M33" s="347"/>
      <c r="N33" s="348"/>
      <c r="O33" s="192"/>
      <c r="P33" s="192"/>
      <c r="Q33" s="1081"/>
      <c r="R33" s="1082"/>
      <c r="U33" s="83"/>
      <c r="W33" s="48"/>
      <c r="X33" s="48"/>
    </row>
    <row r="34" spans="2:24">
      <c r="B34" s="1104"/>
      <c r="C34" s="113">
        <v>9</v>
      </c>
      <c r="D34" s="1025" t="s">
        <v>1148</v>
      </c>
      <c r="E34" s="1027"/>
      <c r="F34" s="192"/>
      <c r="G34" s="192"/>
      <c r="H34" s="192"/>
      <c r="I34" s="192"/>
      <c r="J34" s="347"/>
      <c r="K34" s="347"/>
      <c r="L34" s="347"/>
      <c r="M34" s="347"/>
      <c r="N34" s="348"/>
      <c r="O34" s="192"/>
      <c r="P34" s="192"/>
      <c r="Q34" s="1081"/>
      <c r="R34" s="1082"/>
      <c r="S34" s="83"/>
      <c r="T34" s="83"/>
      <c r="U34" s="83"/>
      <c r="W34" s="48"/>
      <c r="X34" s="48"/>
    </row>
    <row r="35" spans="2:24">
      <c r="B35" s="1104"/>
      <c r="C35" s="113">
        <v>10</v>
      </c>
      <c r="D35" s="1025" t="s">
        <v>1149</v>
      </c>
      <c r="E35" s="1027"/>
      <c r="F35" s="192"/>
      <c r="G35" s="192"/>
      <c r="H35" s="192"/>
      <c r="I35" s="192"/>
      <c r="J35" s="347"/>
      <c r="K35" s="347"/>
      <c r="L35" s="347"/>
      <c r="M35" s="347"/>
      <c r="N35" s="348"/>
      <c r="O35" s="192"/>
      <c r="P35" s="192"/>
      <c r="Q35" s="1081"/>
      <c r="R35" s="1082"/>
      <c r="S35" s="83"/>
      <c r="T35" s="45"/>
      <c r="U35" s="83"/>
      <c r="W35" s="48"/>
      <c r="X35" s="48"/>
    </row>
    <row r="36" spans="2:24">
      <c r="B36" s="1104"/>
      <c r="C36" s="113">
        <v>11</v>
      </c>
      <c r="D36" s="1025" t="s">
        <v>1150</v>
      </c>
      <c r="E36" s="1027"/>
      <c r="F36" s="192"/>
      <c r="G36" s="192"/>
      <c r="H36" s="192"/>
      <c r="I36" s="192"/>
      <c r="J36" s="347"/>
      <c r="K36" s="347"/>
      <c r="L36" s="347"/>
      <c r="M36" s="347"/>
      <c r="N36" s="348"/>
      <c r="O36" s="192"/>
      <c r="P36" s="192"/>
      <c r="Q36" s="1081"/>
      <c r="R36" s="1082"/>
      <c r="S36" s="83"/>
      <c r="T36" s="45"/>
      <c r="W36" s="48"/>
      <c r="X36" s="48"/>
    </row>
    <row r="37" spans="2:24">
      <c r="B37" s="1104"/>
      <c r="C37" s="113">
        <v>12</v>
      </c>
      <c r="D37" s="1025" t="s">
        <v>681</v>
      </c>
      <c r="E37" s="1027"/>
      <c r="F37" s="192"/>
      <c r="G37" s="192"/>
      <c r="H37" s="192"/>
      <c r="I37" s="192"/>
      <c r="J37" s="347"/>
      <c r="K37" s="347"/>
      <c r="L37" s="347"/>
      <c r="M37" s="347"/>
      <c r="N37" s="348"/>
      <c r="O37" s="192"/>
      <c r="P37" s="192"/>
      <c r="Q37" s="1081"/>
      <c r="R37" s="1082"/>
      <c r="W37" s="48"/>
      <c r="X37" s="48"/>
    </row>
    <row r="38" spans="2:24">
      <c r="B38" s="1104"/>
      <c r="C38" s="113">
        <v>13</v>
      </c>
      <c r="D38" s="97" t="s">
        <v>23</v>
      </c>
      <c r="E38" s="192" t="s">
        <v>64</v>
      </c>
      <c r="F38" s="192"/>
      <c r="G38" s="192"/>
      <c r="H38" s="192"/>
      <c r="I38" s="192"/>
      <c r="J38" s="347"/>
      <c r="K38" s="347"/>
      <c r="L38" s="347"/>
      <c r="M38" s="347"/>
      <c r="N38" s="348"/>
      <c r="O38" s="192"/>
      <c r="P38" s="192"/>
      <c r="Q38" s="1081"/>
      <c r="R38" s="1082"/>
      <c r="W38" s="48"/>
      <c r="X38" s="48"/>
    </row>
    <row r="39" spans="2:24" ht="14.4" customHeight="1">
      <c r="B39" s="1104"/>
      <c r="C39" s="116">
        <v>14</v>
      </c>
      <c r="D39" s="97" t="s">
        <v>23</v>
      </c>
      <c r="E39" s="192" t="s">
        <v>64</v>
      </c>
      <c r="F39" s="192"/>
      <c r="G39" s="192"/>
      <c r="H39" s="192"/>
      <c r="I39" s="192"/>
      <c r="J39" s="347"/>
      <c r="K39" s="347"/>
      <c r="L39" s="347"/>
      <c r="M39" s="347"/>
      <c r="N39" s="348"/>
      <c r="O39" s="192"/>
      <c r="P39" s="192"/>
      <c r="Q39" s="1081"/>
      <c r="R39" s="1082"/>
      <c r="W39" s="48"/>
      <c r="X39" s="48"/>
    </row>
    <row r="40" spans="2:24" ht="15" customHeight="1" thickBot="1">
      <c r="B40" s="1105"/>
      <c r="C40" s="81">
        <v>15</v>
      </c>
      <c r="D40" s="96" t="s">
        <v>23</v>
      </c>
      <c r="E40" s="191" t="s">
        <v>64</v>
      </c>
      <c r="F40" s="191"/>
      <c r="G40" s="191"/>
      <c r="H40" s="191"/>
      <c r="I40" s="191"/>
      <c r="J40" s="349"/>
      <c r="K40" s="349"/>
      <c r="L40" s="349"/>
      <c r="M40" s="349"/>
      <c r="N40" s="350"/>
      <c r="O40" s="191"/>
      <c r="P40" s="191"/>
      <c r="Q40" s="1083"/>
      <c r="R40" s="1084"/>
      <c r="W40" s="48"/>
      <c r="X40" s="48"/>
    </row>
    <row r="41" spans="2:24" ht="16.8" customHeight="1" thickBot="1">
      <c r="B41" s="624"/>
      <c r="C41" s="1095" t="s">
        <v>603</v>
      </c>
      <c r="D41" s="1096"/>
      <c r="E41" s="1096"/>
      <c r="F41" s="1096"/>
      <c r="G41" s="1096"/>
      <c r="H41" s="1096"/>
      <c r="I41" s="1096"/>
      <c r="J41" s="1096"/>
      <c r="K41" s="1096"/>
      <c r="L41" s="1096"/>
      <c r="M41" s="1096"/>
      <c r="N41" s="1096"/>
      <c r="O41" s="1096"/>
      <c r="P41" s="1096"/>
      <c r="Q41" s="1096"/>
      <c r="R41" s="1097"/>
      <c r="W41" s="48"/>
      <c r="X41" s="48"/>
    </row>
    <row r="42" spans="2:24" ht="10.050000000000001" customHeight="1">
      <c r="B42" s="1085" t="s">
        <v>13</v>
      </c>
      <c r="C42" s="1087"/>
      <c r="D42" s="1088"/>
      <c r="E42" s="1088"/>
      <c r="F42" s="1088"/>
      <c r="G42" s="1088"/>
      <c r="H42" s="1088"/>
      <c r="I42" s="1088"/>
      <c r="J42" s="1088"/>
      <c r="K42" s="1088"/>
      <c r="L42" s="1088"/>
      <c r="M42" s="1088"/>
      <c r="N42" s="1088"/>
      <c r="O42" s="1088"/>
      <c r="P42" s="1088"/>
      <c r="Q42" s="1088"/>
      <c r="R42" s="1089"/>
      <c r="W42" s="48"/>
      <c r="X42" s="48"/>
    </row>
    <row r="43" spans="2:24" ht="25.8" customHeight="1">
      <c r="B43" s="1085"/>
      <c r="C43" s="343">
        <v>1</v>
      </c>
      <c r="D43" s="1069" t="s">
        <v>978</v>
      </c>
      <c r="E43" s="1069"/>
      <c r="F43" s="1069"/>
      <c r="G43" s="1069"/>
      <c r="H43" s="1069"/>
      <c r="I43" s="1069"/>
      <c r="J43" s="1069"/>
      <c r="K43" s="1069"/>
      <c r="L43" s="812"/>
      <c r="M43" s="812"/>
      <c r="N43" s="812"/>
      <c r="O43" s="812"/>
      <c r="P43" s="812"/>
      <c r="Q43" s="812"/>
      <c r="R43" s="341"/>
      <c r="W43" s="48"/>
      <c r="X43" s="48"/>
    </row>
    <row r="44" spans="2:24" ht="5.4" customHeight="1">
      <c r="B44" s="1085"/>
      <c r="C44" s="812"/>
      <c r="D44" s="812"/>
      <c r="E44" s="812"/>
      <c r="F44" s="812"/>
      <c r="G44" s="812"/>
      <c r="H44" s="812"/>
      <c r="I44" s="812"/>
      <c r="J44" s="812"/>
      <c r="K44" s="812"/>
      <c r="L44" s="812"/>
      <c r="M44" s="812"/>
      <c r="N44" s="812"/>
      <c r="O44" s="812"/>
      <c r="P44" s="812"/>
      <c r="Q44" s="812"/>
      <c r="R44" s="1074"/>
      <c r="W44" s="48"/>
      <c r="X44" s="48"/>
    </row>
    <row r="45" spans="2:24" ht="30" customHeight="1">
      <c r="B45" s="1085"/>
      <c r="C45" s="40"/>
      <c r="D45" s="814"/>
      <c r="E45" s="814"/>
      <c r="F45" s="814"/>
      <c r="G45" s="814"/>
      <c r="H45" s="814"/>
      <c r="I45" s="814"/>
      <c r="J45" s="814"/>
      <c r="K45" s="814"/>
      <c r="L45" s="814"/>
      <c r="M45" s="814"/>
      <c r="N45" s="814"/>
      <c r="O45" s="814"/>
      <c r="P45" s="814"/>
      <c r="Q45" s="814"/>
      <c r="R45" s="342"/>
      <c r="W45" s="48"/>
      <c r="X45" s="48"/>
    </row>
    <row r="46" spans="2:24" ht="4.8" customHeight="1">
      <c r="B46" s="1085"/>
      <c r="C46" s="812"/>
      <c r="D46" s="812"/>
      <c r="E46" s="812"/>
      <c r="F46" s="812"/>
      <c r="G46" s="812"/>
      <c r="H46" s="812"/>
      <c r="I46" s="812"/>
      <c r="J46" s="812"/>
      <c r="K46" s="812"/>
      <c r="L46" s="812"/>
      <c r="M46" s="812"/>
      <c r="N46" s="812"/>
      <c r="O46" s="812"/>
      <c r="P46" s="812"/>
      <c r="Q46" s="812"/>
      <c r="R46" s="1074"/>
      <c r="W46" s="48"/>
      <c r="X46" s="48"/>
    </row>
    <row r="47" spans="2:24" ht="25.8" customHeight="1">
      <c r="B47" s="1085"/>
      <c r="C47" s="343">
        <v>2</v>
      </c>
      <c r="D47" s="1025" t="s">
        <v>1403</v>
      </c>
      <c r="E47" s="1026"/>
      <c r="F47" s="1026"/>
      <c r="G47" s="1026"/>
      <c r="H47" s="1026"/>
      <c r="I47" s="1027"/>
      <c r="J47" s="1090"/>
      <c r="K47" s="1091"/>
      <c r="L47" s="812"/>
      <c r="M47" s="812"/>
      <c r="N47" s="812"/>
      <c r="O47" s="812"/>
      <c r="P47" s="812"/>
      <c r="Q47" s="812"/>
      <c r="R47" s="341"/>
      <c r="W47" s="48"/>
      <c r="X47" s="48"/>
    </row>
    <row r="48" spans="2:24" ht="5.4" customHeight="1">
      <c r="B48" s="1085"/>
      <c r="C48" s="812"/>
      <c r="D48" s="812"/>
      <c r="E48" s="812"/>
      <c r="F48" s="812"/>
      <c r="G48" s="812"/>
      <c r="H48" s="812"/>
      <c r="I48" s="812"/>
      <c r="J48" s="812"/>
      <c r="K48" s="812"/>
      <c r="L48" s="812"/>
      <c r="M48" s="812"/>
      <c r="N48" s="812"/>
      <c r="O48" s="812"/>
      <c r="P48" s="812"/>
      <c r="Q48" s="812"/>
      <c r="R48" s="1074"/>
      <c r="W48" s="48"/>
      <c r="X48" s="48"/>
    </row>
    <row r="49" spans="2:24" ht="30" customHeight="1">
      <c r="B49" s="1085"/>
      <c r="C49" s="40"/>
      <c r="D49" s="1092"/>
      <c r="E49" s="1093"/>
      <c r="F49" s="1093"/>
      <c r="G49" s="1093"/>
      <c r="H49" s="1093"/>
      <c r="I49" s="1093"/>
      <c r="J49" s="1093"/>
      <c r="K49" s="1093"/>
      <c r="L49" s="1093"/>
      <c r="M49" s="1093"/>
      <c r="N49" s="1093"/>
      <c r="O49" s="1093"/>
      <c r="P49" s="1093"/>
      <c r="Q49" s="1094"/>
      <c r="R49" s="342"/>
      <c r="W49" s="48"/>
      <c r="X49" s="48"/>
    </row>
    <row r="50" spans="2:24" ht="4.8" customHeight="1">
      <c r="B50" s="1085"/>
      <c r="C50" s="812"/>
      <c r="D50" s="812"/>
      <c r="E50" s="812"/>
      <c r="F50" s="812"/>
      <c r="G50" s="812"/>
      <c r="H50" s="812"/>
      <c r="I50" s="812"/>
      <c r="J50" s="812"/>
      <c r="K50" s="812"/>
      <c r="L50" s="812"/>
      <c r="M50" s="812"/>
      <c r="N50" s="812"/>
      <c r="O50" s="812"/>
      <c r="P50" s="812"/>
      <c r="Q50" s="812"/>
      <c r="R50" s="1074"/>
      <c r="W50" s="48"/>
      <c r="X50" s="48"/>
    </row>
    <row r="51" spans="2:24" ht="25.8" customHeight="1">
      <c r="B51" s="1085"/>
      <c r="C51" s="343">
        <v>3</v>
      </c>
      <c r="D51" s="1069" t="s">
        <v>1219</v>
      </c>
      <c r="E51" s="1069"/>
      <c r="F51" s="1069"/>
      <c r="G51" s="1069"/>
      <c r="H51" s="1069"/>
      <c r="I51" s="1069"/>
      <c r="J51" s="1070"/>
      <c r="K51" s="1070"/>
      <c r="L51" s="1071"/>
      <c r="M51" s="1072"/>
      <c r="N51" s="1072"/>
      <c r="O51" s="1072"/>
      <c r="P51" s="1072"/>
      <c r="Q51" s="1072"/>
      <c r="R51" s="1073"/>
      <c r="W51" s="48"/>
      <c r="X51" s="48"/>
    </row>
    <row r="52" spans="2:24" ht="5.4" customHeight="1">
      <c r="B52" s="1085"/>
      <c r="C52" s="812"/>
      <c r="D52" s="812"/>
      <c r="E52" s="812"/>
      <c r="F52" s="812"/>
      <c r="G52" s="812"/>
      <c r="H52" s="812"/>
      <c r="I52" s="812"/>
      <c r="J52" s="812"/>
      <c r="K52" s="812"/>
      <c r="L52" s="812"/>
      <c r="M52" s="812"/>
      <c r="N52" s="812"/>
      <c r="O52" s="812"/>
      <c r="P52" s="812"/>
      <c r="Q52" s="812"/>
      <c r="R52" s="1074"/>
      <c r="W52" s="48"/>
      <c r="X52" s="48"/>
    </row>
    <row r="53" spans="2:24" ht="30" customHeight="1">
      <c r="B53" s="1085"/>
      <c r="C53" s="198"/>
      <c r="D53" s="1075"/>
      <c r="E53" s="1076"/>
      <c r="F53" s="1076"/>
      <c r="G53" s="1076"/>
      <c r="H53" s="1076"/>
      <c r="I53" s="1076"/>
      <c r="J53" s="1076"/>
      <c r="K53" s="1076"/>
      <c r="L53" s="1076"/>
      <c r="M53" s="1076"/>
      <c r="N53" s="1076"/>
      <c r="O53" s="1076"/>
      <c r="P53" s="1076"/>
      <c r="Q53" s="1077"/>
      <c r="R53" s="342"/>
      <c r="W53" s="48"/>
      <c r="X53" s="48"/>
    </row>
    <row r="54" spans="2:24" ht="4.8" customHeight="1">
      <c r="B54" s="1085"/>
      <c r="C54" s="812"/>
      <c r="D54" s="812"/>
      <c r="E54" s="812"/>
      <c r="F54" s="812"/>
      <c r="G54" s="812"/>
      <c r="H54" s="812"/>
      <c r="I54" s="812"/>
      <c r="J54" s="812"/>
      <c r="K54" s="812"/>
      <c r="L54" s="812"/>
      <c r="M54" s="812"/>
      <c r="N54" s="812"/>
      <c r="O54" s="812"/>
      <c r="P54" s="812"/>
      <c r="Q54" s="812"/>
      <c r="R54" s="1074"/>
      <c r="W54" s="48"/>
      <c r="X54" s="48"/>
    </row>
    <row r="55" spans="2:24" ht="25.8" customHeight="1">
      <c r="B55" s="1085"/>
      <c r="C55" s="343">
        <v>4</v>
      </c>
      <c r="D55" s="1069" t="s">
        <v>1220</v>
      </c>
      <c r="E55" s="1069"/>
      <c r="F55" s="1069"/>
      <c r="G55" s="1069"/>
      <c r="H55" s="1069"/>
      <c r="I55" s="1069"/>
      <c r="J55" s="1070"/>
      <c r="K55" s="1070"/>
      <c r="L55" s="1071"/>
      <c r="M55" s="1072"/>
      <c r="N55" s="1072"/>
      <c r="O55" s="1072"/>
      <c r="P55" s="1072"/>
      <c r="Q55" s="1072"/>
      <c r="R55" s="1073"/>
      <c r="W55" s="48"/>
      <c r="X55" s="48"/>
    </row>
    <row r="56" spans="2:24" ht="5.4" customHeight="1">
      <c r="B56" s="1085"/>
      <c r="C56" s="812"/>
      <c r="D56" s="812"/>
      <c r="E56" s="812"/>
      <c r="F56" s="812"/>
      <c r="G56" s="812"/>
      <c r="H56" s="812"/>
      <c r="I56" s="812"/>
      <c r="J56" s="812"/>
      <c r="K56" s="812"/>
      <c r="L56" s="812"/>
      <c r="M56" s="812"/>
      <c r="N56" s="812"/>
      <c r="O56" s="812"/>
      <c r="P56" s="812"/>
      <c r="Q56" s="812"/>
      <c r="R56" s="1074"/>
      <c r="W56" s="48"/>
      <c r="X56" s="48"/>
    </row>
    <row r="57" spans="2:24" ht="30" customHeight="1">
      <c r="B57" s="1085"/>
      <c r="C57" s="40"/>
      <c r="D57" s="1075"/>
      <c r="E57" s="1076"/>
      <c r="F57" s="1076"/>
      <c r="G57" s="1076"/>
      <c r="H57" s="1076"/>
      <c r="I57" s="1076"/>
      <c r="J57" s="1076"/>
      <c r="K57" s="1076"/>
      <c r="L57" s="1076"/>
      <c r="M57" s="1076"/>
      <c r="N57" s="1076"/>
      <c r="O57" s="1076"/>
      <c r="P57" s="1076"/>
      <c r="Q57" s="1077"/>
      <c r="R57" s="342"/>
      <c r="W57" s="48"/>
      <c r="X57" s="48"/>
    </row>
    <row r="58" spans="2:24" ht="9.6" customHeight="1" thickBot="1">
      <c r="B58" s="1086"/>
      <c r="C58" s="1078"/>
      <c r="D58" s="1079"/>
      <c r="E58" s="1079"/>
      <c r="F58" s="1079"/>
      <c r="G58" s="1079"/>
      <c r="H58" s="1079"/>
      <c r="I58" s="1079"/>
      <c r="J58" s="1079"/>
      <c r="K58" s="1079"/>
      <c r="L58" s="1079"/>
      <c r="M58" s="1079"/>
      <c r="N58" s="1079"/>
      <c r="O58" s="1079"/>
      <c r="P58" s="1079"/>
      <c r="Q58" s="1079"/>
      <c r="R58" s="1080"/>
      <c r="W58" s="48"/>
      <c r="X58" s="48"/>
    </row>
    <row r="59" spans="2:24" ht="30" customHeight="1" thickBot="1">
      <c r="B59" s="766" t="s">
        <v>714</v>
      </c>
      <c r="C59" s="767"/>
      <c r="D59" s="768"/>
      <c r="E59" s="1066"/>
      <c r="F59" s="1067"/>
      <c r="G59" s="1067"/>
      <c r="H59" s="1067"/>
      <c r="I59" s="1067"/>
      <c r="J59" s="1067"/>
      <c r="K59" s="1067"/>
      <c r="L59" s="1067"/>
      <c r="M59" s="1067"/>
      <c r="N59" s="1067"/>
      <c r="O59" s="1067"/>
      <c r="P59" s="1067"/>
      <c r="Q59" s="1067"/>
      <c r="R59" s="1068"/>
    </row>
    <row r="60" spans="2:24" ht="15" customHeight="1" thickBot="1">
      <c r="B60" s="876" t="s">
        <v>35</v>
      </c>
      <c r="C60" s="877"/>
      <c r="D60" s="877"/>
      <c r="E60" s="877"/>
      <c r="F60" s="877"/>
      <c r="G60" s="877"/>
      <c r="H60" s="877"/>
      <c r="I60" s="877"/>
      <c r="J60" s="877"/>
      <c r="K60" s="877"/>
      <c r="L60" s="877"/>
      <c r="M60" s="877"/>
      <c r="N60" s="877"/>
      <c r="O60" s="877"/>
      <c r="P60" s="877"/>
      <c r="Q60" s="877"/>
      <c r="R60" s="878"/>
    </row>
    <row r="61" spans="2:24">
      <c r="B61" s="105"/>
      <c r="C61" s="105"/>
      <c r="D61" s="105"/>
      <c r="E61" s="105"/>
      <c r="F61" s="105"/>
      <c r="G61" s="105"/>
      <c r="H61" s="105"/>
      <c r="I61" s="105"/>
      <c r="J61" s="105"/>
      <c r="K61" s="105"/>
      <c r="L61" s="105"/>
      <c r="M61" s="105"/>
      <c r="N61" s="105"/>
      <c r="O61" s="105"/>
      <c r="P61" s="105"/>
      <c r="Q61" s="105"/>
    </row>
    <row r="62" spans="2:24" ht="16.8" customHeight="1">
      <c r="B62" s="105"/>
      <c r="C62" s="105"/>
      <c r="D62" s="105"/>
      <c r="E62" s="105"/>
      <c r="F62" s="105"/>
      <c r="G62" s="105"/>
      <c r="H62" s="105"/>
      <c r="I62" s="105"/>
      <c r="J62" s="105"/>
      <c r="K62" s="105"/>
      <c r="L62" s="105"/>
      <c r="M62" s="105"/>
      <c r="N62" s="105"/>
      <c r="O62" s="105"/>
      <c r="P62" s="105"/>
      <c r="Q62" s="105"/>
    </row>
    <row r="67" spans="2:23">
      <c r="B67" s="10"/>
      <c r="C67" s="10"/>
      <c r="D67" s="10"/>
      <c r="E67" s="10"/>
      <c r="F67" s="10"/>
      <c r="G67" s="10"/>
      <c r="H67" s="10"/>
      <c r="I67" s="10"/>
      <c r="J67" s="10"/>
      <c r="K67" s="10"/>
      <c r="L67" s="10"/>
      <c r="M67" s="10"/>
      <c r="N67" s="10"/>
      <c r="O67" s="10"/>
      <c r="P67" s="10"/>
      <c r="Q67" s="10"/>
      <c r="R67" s="83"/>
      <c r="W67" s="83"/>
    </row>
    <row r="68" spans="2:23">
      <c r="B68" s="10"/>
      <c r="C68" s="10"/>
      <c r="D68" s="10"/>
      <c r="E68" s="10"/>
      <c r="F68" s="10"/>
      <c r="G68" s="10"/>
      <c r="H68" s="10"/>
      <c r="I68" s="10"/>
      <c r="J68" s="10"/>
      <c r="K68" s="10"/>
      <c r="L68" s="10"/>
      <c r="M68" s="10"/>
      <c r="N68" s="10"/>
      <c r="O68" s="10"/>
      <c r="P68" s="10"/>
      <c r="Q68" s="10"/>
      <c r="R68" s="83"/>
      <c r="W68" s="83"/>
    </row>
    <row r="69" spans="2:23">
      <c r="B69" s="10"/>
      <c r="C69" s="10"/>
      <c r="D69" s="10"/>
      <c r="E69" s="10"/>
      <c r="F69" s="10"/>
      <c r="G69" s="10"/>
      <c r="H69" s="10"/>
      <c r="I69" s="10"/>
      <c r="J69" s="10"/>
      <c r="K69" s="10"/>
      <c r="L69" s="10"/>
      <c r="M69" s="10"/>
      <c r="N69" s="10"/>
      <c r="O69" s="10"/>
      <c r="P69" s="10"/>
      <c r="Q69" s="10"/>
      <c r="R69" s="83"/>
      <c r="W69" s="83"/>
    </row>
    <row r="70" spans="2:23">
      <c r="B70" s="10"/>
      <c r="C70" s="10"/>
      <c r="D70" s="10"/>
      <c r="E70" s="10"/>
      <c r="F70" s="10"/>
      <c r="G70" s="10"/>
      <c r="H70" s="10"/>
      <c r="I70" s="10"/>
      <c r="J70" s="10"/>
      <c r="K70" s="10"/>
      <c r="L70" s="10"/>
      <c r="M70" s="10"/>
      <c r="N70" s="10"/>
      <c r="O70" s="10"/>
      <c r="P70" s="10"/>
      <c r="Q70" s="10"/>
      <c r="R70" s="83"/>
      <c r="W70" s="83"/>
    </row>
    <row r="71" spans="2:23">
      <c r="B71" s="10"/>
      <c r="C71" s="10"/>
      <c r="D71" s="10"/>
      <c r="E71" s="10"/>
      <c r="F71" s="10"/>
      <c r="G71" s="10"/>
      <c r="H71" s="10"/>
      <c r="I71" s="10"/>
      <c r="J71" s="10"/>
      <c r="K71" s="10"/>
      <c r="L71" s="10"/>
      <c r="M71" s="10"/>
      <c r="N71" s="10"/>
      <c r="O71" s="10"/>
      <c r="P71" s="10"/>
      <c r="Q71" s="10"/>
    </row>
    <row r="72" spans="2:23">
      <c r="B72" s="10"/>
      <c r="C72" s="10"/>
      <c r="D72" s="10"/>
      <c r="E72" s="10"/>
      <c r="F72" s="10"/>
      <c r="G72" s="10"/>
      <c r="H72" s="10"/>
      <c r="I72" s="10"/>
      <c r="J72" s="10"/>
      <c r="K72" s="10"/>
      <c r="L72" s="10"/>
      <c r="M72" s="10"/>
      <c r="N72" s="10"/>
      <c r="O72" s="10"/>
      <c r="P72" s="10"/>
      <c r="Q72" s="10"/>
    </row>
    <row r="74" spans="2:23">
      <c r="B74" s="106"/>
      <c r="C74" s="106"/>
      <c r="D74" s="106"/>
    </row>
    <row r="75" spans="2:23">
      <c r="B75" s="107"/>
      <c r="C75" s="107"/>
      <c r="D75" s="107"/>
      <c r="E75" s="107"/>
      <c r="F75" s="107"/>
      <c r="G75" s="107"/>
      <c r="H75" s="107"/>
      <c r="I75" s="107"/>
      <c r="J75" s="107"/>
      <c r="K75" s="107"/>
      <c r="L75" s="107"/>
      <c r="M75" s="107"/>
      <c r="N75" s="107"/>
      <c r="O75" s="107"/>
      <c r="P75" s="107"/>
      <c r="Q75" s="107"/>
    </row>
    <row r="76" spans="2:23">
      <c r="B76" s="107"/>
      <c r="C76" s="107"/>
      <c r="D76" s="107"/>
      <c r="E76" s="107"/>
      <c r="F76" s="107"/>
      <c r="G76" s="107"/>
      <c r="H76" s="107"/>
      <c r="I76" s="107"/>
      <c r="J76" s="107"/>
      <c r="K76" s="107"/>
      <c r="L76" s="107"/>
      <c r="M76" s="107"/>
      <c r="N76" s="107"/>
      <c r="O76" s="107"/>
      <c r="P76" s="107"/>
      <c r="Q76" s="107"/>
    </row>
    <row r="77" spans="2:23">
      <c r="B77" s="107"/>
      <c r="C77" s="107"/>
      <c r="D77" s="107"/>
      <c r="E77" s="107"/>
      <c r="F77" s="107"/>
      <c r="G77" s="107"/>
      <c r="H77" s="107"/>
      <c r="I77" s="107"/>
      <c r="J77" s="107"/>
      <c r="K77" s="107"/>
      <c r="L77" s="107"/>
      <c r="M77" s="107"/>
      <c r="N77" s="107"/>
      <c r="O77" s="107"/>
      <c r="P77" s="107"/>
      <c r="Q77" s="107"/>
    </row>
    <row r="78" spans="2:23">
      <c r="B78" s="107"/>
      <c r="C78" s="107"/>
      <c r="D78" s="107"/>
      <c r="E78" s="107"/>
      <c r="F78" s="107"/>
      <c r="G78" s="107"/>
      <c r="H78" s="107"/>
      <c r="I78" s="107"/>
      <c r="J78" s="107"/>
      <c r="K78" s="107"/>
      <c r="L78" s="107"/>
      <c r="M78" s="107"/>
      <c r="N78" s="107"/>
      <c r="O78" s="107"/>
      <c r="P78" s="107"/>
      <c r="Q78" s="107"/>
    </row>
    <row r="79" spans="2:23">
      <c r="B79" s="107"/>
      <c r="C79" s="107"/>
      <c r="D79" s="107"/>
      <c r="E79" s="107"/>
      <c r="F79" s="107"/>
      <c r="G79" s="107"/>
      <c r="H79" s="107"/>
      <c r="I79" s="107"/>
      <c r="J79" s="107"/>
      <c r="K79" s="107"/>
      <c r="L79" s="107"/>
      <c r="M79" s="107"/>
      <c r="N79" s="107"/>
      <c r="O79" s="107"/>
      <c r="P79" s="107"/>
      <c r="Q79" s="107"/>
    </row>
    <row r="80" spans="2:23">
      <c r="B80" s="107"/>
      <c r="C80" s="107"/>
      <c r="D80" s="107"/>
      <c r="E80" s="107"/>
      <c r="F80" s="107"/>
      <c r="G80" s="107"/>
      <c r="H80" s="107"/>
      <c r="I80" s="107"/>
      <c r="J80" s="107"/>
      <c r="K80" s="107"/>
      <c r="L80" s="107"/>
      <c r="M80" s="107"/>
      <c r="N80" s="107"/>
      <c r="O80" s="107"/>
      <c r="P80" s="107"/>
      <c r="Q80" s="107"/>
    </row>
  </sheetData>
  <sheetProtection algorithmName="SHA-512" hashValue="/zj7I6xDJvWIo26eWcTLAGfK+hO1COVPZOMCTHsBZixGJhKfUXFwBb5Klmvh9Q9skQIP3z9nAypJTgjDae3Hjg==" saltValue="f3HsPpICraeJSFnZ8DalJg==" spinCount="100000" sheet="1" objects="1" scenarios="1"/>
  <mergeCells count="113">
    <mergeCell ref="A1:R1"/>
    <mergeCell ref="B2:E2"/>
    <mergeCell ref="F2:O2"/>
    <mergeCell ref="P2:R2"/>
    <mergeCell ref="B3:R3"/>
    <mergeCell ref="B4:R4"/>
    <mergeCell ref="D10:E10"/>
    <mergeCell ref="Q10:R10"/>
    <mergeCell ref="D11:E11"/>
    <mergeCell ref="Q11:R11"/>
    <mergeCell ref="D12:E12"/>
    <mergeCell ref="Q12:R12"/>
    <mergeCell ref="P6:P7"/>
    <mergeCell ref="Q6:R7"/>
    <mergeCell ref="D8:E8"/>
    <mergeCell ref="Q8:R8"/>
    <mergeCell ref="D9:E9"/>
    <mergeCell ref="Q9:R9"/>
    <mergeCell ref="C6:E7"/>
    <mergeCell ref="F6:F7"/>
    <mergeCell ref="G6:G7"/>
    <mergeCell ref="H6:H7"/>
    <mergeCell ref="I6:I7"/>
    <mergeCell ref="J6:M6"/>
    <mergeCell ref="N6:N7"/>
    <mergeCell ref="O6:O7"/>
    <mergeCell ref="D16:E16"/>
    <mergeCell ref="Q16:R16"/>
    <mergeCell ref="D17:E17"/>
    <mergeCell ref="Q17:R17"/>
    <mergeCell ref="D18:E18"/>
    <mergeCell ref="Q18:R18"/>
    <mergeCell ref="D13:E13"/>
    <mergeCell ref="Q13:R13"/>
    <mergeCell ref="D14:E14"/>
    <mergeCell ref="Q14:R14"/>
    <mergeCell ref="D15:E15"/>
    <mergeCell ref="Q15:R15"/>
    <mergeCell ref="D19:E19"/>
    <mergeCell ref="Q19:R19"/>
    <mergeCell ref="Q20:R20"/>
    <mergeCell ref="Q21:R21"/>
    <mergeCell ref="Q22:R22"/>
    <mergeCell ref="B23:B40"/>
    <mergeCell ref="C23:R23"/>
    <mergeCell ref="C24:E25"/>
    <mergeCell ref="F24:F25"/>
    <mergeCell ref="G24:G25"/>
    <mergeCell ref="B5:B22"/>
    <mergeCell ref="C5:R5"/>
    <mergeCell ref="D29:E29"/>
    <mergeCell ref="Q29:R29"/>
    <mergeCell ref="D30:E30"/>
    <mergeCell ref="Q30:R30"/>
    <mergeCell ref="D31:E31"/>
    <mergeCell ref="Q31:R31"/>
    <mergeCell ref="Q24:R25"/>
    <mergeCell ref="D26:E26"/>
    <mergeCell ref="Q26:R26"/>
    <mergeCell ref="D27:E27"/>
    <mergeCell ref="Q27:R27"/>
    <mergeCell ref="D28:E28"/>
    <mergeCell ref="Q28:R28"/>
    <mergeCell ref="H24:H25"/>
    <mergeCell ref="I24:I25"/>
    <mergeCell ref="J24:M24"/>
    <mergeCell ref="N24:N25"/>
    <mergeCell ref="O24:O25"/>
    <mergeCell ref="P24:P25"/>
    <mergeCell ref="D35:E35"/>
    <mergeCell ref="Q35:R35"/>
    <mergeCell ref="D36:E36"/>
    <mergeCell ref="Q36:R36"/>
    <mergeCell ref="D37:E37"/>
    <mergeCell ref="Q37:R37"/>
    <mergeCell ref="D32:E32"/>
    <mergeCell ref="Q32:R32"/>
    <mergeCell ref="D33:E33"/>
    <mergeCell ref="Q33:R33"/>
    <mergeCell ref="D34:E34"/>
    <mergeCell ref="Q34:R34"/>
    <mergeCell ref="Q38:R38"/>
    <mergeCell ref="Q39:R39"/>
    <mergeCell ref="Q40:R40"/>
    <mergeCell ref="B42:B58"/>
    <mergeCell ref="C42:R42"/>
    <mergeCell ref="D43:K43"/>
    <mergeCell ref="L43:Q43"/>
    <mergeCell ref="C44:R44"/>
    <mergeCell ref="D45:Q45"/>
    <mergeCell ref="C46:R46"/>
    <mergeCell ref="L47:Q47"/>
    <mergeCell ref="D51:I51"/>
    <mergeCell ref="J51:K51"/>
    <mergeCell ref="L51:R51"/>
    <mergeCell ref="C52:R52"/>
    <mergeCell ref="D53:Q53"/>
    <mergeCell ref="C54:R54"/>
    <mergeCell ref="D47:I47"/>
    <mergeCell ref="J47:K47"/>
    <mergeCell ref="C48:R48"/>
    <mergeCell ref="D49:Q49"/>
    <mergeCell ref="C50:R50"/>
    <mergeCell ref="C41:R41"/>
    <mergeCell ref="B59:D59"/>
    <mergeCell ref="E59:R59"/>
    <mergeCell ref="B60:R60"/>
    <mergeCell ref="D55:I55"/>
    <mergeCell ref="J55:K55"/>
    <mergeCell ref="L55:R55"/>
    <mergeCell ref="C56:R56"/>
    <mergeCell ref="D57:Q57"/>
    <mergeCell ref="C58:R58"/>
  </mergeCells>
  <conditionalFormatting sqref="G26:Q40 G8:Q22">
    <cfRule type="expression" dxfId="10" priority="1">
      <formula>IF(CELL("contents",OFFSET($A$1,ROW()-1,5))&gt;0,FALSE,TRUE)</formula>
    </cfRule>
  </conditionalFormatting>
  <dataValidations count="8">
    <dataValidation type="list" allowBlank="1" showInputMessage="1" showErrorMessage="1" sqref="J51:K51" xr:uid="{AA27BABA-A385-4B44-9EAE-BD41E1802B08}">
      <formula1>ExportControlImpact</formula1>
    </dataValidation>
    <dataValidation type="list" allowBlank="1" showInputMessage="1" showErrorMessage="1" sqref="N8:N22 N26:N40" xr:uid="{7F44A640-FA30-42D9-8F27-978DE9B7A06F}">
      <formula1>SupplierFactor</formula1>
    </dataValidation>
    <dataValidation type="list" allowBlank="1" showInputMessage="1" sqref="P8:P22 P26:P40" xr:uid="{C129FA96-814B-4F04-86B1-368172223455}">
      <formula1>AlternateSuppliers</formula1>
    </dataValidation>
    <dataValidation type="list" allowBlank="1" showInputMessage="1" showErrorMessage="1" sqref="H8:H22 H26:H40" xr:uid="{28A1D74C-331C-4C9B-9428-16672B7B30C3}">
      <formula1>Country</formula1>
    </dataValidation>
    <dataValidation type="whole" operator="greaterThanOrEqual" allowBlank="1" showInputMessage="1" showErrorMessage="1" sqref="F9:F22 F27:F40" xr:uid="{DA21F4E5-0D43-424A-8A5C-F382EF4D0100}">
      <formula1>0</formula1>
    </dataValidation>
    <dataValidation type="list" allowBlank="1" showInputMessage="1" sqref="O8:O22 O26:O40" xr:uid="{C0F3C767-01BE-4793-BD2D-14608AC9A962}">
      <formula1>EquipConcern</formula1>
    </dataValidation>
    <dataValidation type="list" allowBlank="1" showInputMessage="1" showErrorMessage="1" sqref="Q47 J47:K47" xr:uid="{A6A83002-77BF-4131-A504-DED773DC48AE}">
      <formula1>ExportControlsSignificance</formula1>
    </dataValidation>
    <dataValidation type="list" allowBlank="1" showInputMessage="1" showErrorMessage="1" sqref="J55:K55" xr:uid="{38967F01-246C-4636-A30C-597294390660}">
      <formula1>YesNo</formula1>
    </dataValidation>
  </dataValidations>
  <hyperlinks>
    <hyperlink ref="B2:E2" location="'5b'!A1" display="Previous Page" xr:uid="{BAF9DB84-F572-4537-87AC-001FC723D0C8}"/>
    <hyperlink ref="P2:Q2" location="'7'!A1" display="Next Page" xr:uid="{00A15F36-70BE-40B7-B5E2-7FA1509B0C26}"/>
  </hyperlinks>
  <pageMargins left="0.7" right="0.7" top="0.75" bottom="0.75" header="0.3" footer="0.3"/>
  <pageSetup scale="47" orientation="landscape"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EBCA47-0428-45F6-B927-E6419139F2B0}">
  <sheetPr codeName="Sheet27">
    <pageSetUpPr fitToPage="1"/>
  </sheetPr>
  <dimension ref="A1:Y54"/>
  <sheetViews>
    <sheetView showGridLines="0" showRowColHeaders="0" zoomScale="80" zoomScaleNormal="80" workbookViewId="0">
      <selection sqref="A1:R1"/>
    </sheetView>
  </sheetViews>
  <sheetFormatPr defaultRowHeight="13.2"/>
  <cols>
    <col min="1" max="1" width="8.88671875" style="8"/>
    <col min="2" max="2" width="2.88671875" style="8" customWidth="1"/>
    <col min="3" max="3" width="1.44140625" style="8" customWidth="1"/>
    <col min="4" max="4" width="41.77734375" style="8" customWidth="1"/>
    <col min="5" max="7" width="10.77734375" style="8" customWidth="1"/>
    <col min="8" max="8" width="12.5546875" style="8" customWidth="1"/>
    <col min="9" max="11" width="9.77734375" style="33" customWidth="1"/>
    <col min="12" max="12" width="9.77734375" style="8" customWidth="1"/>
    <col min="13" max="16" width="12.77734375" style="8" customWidth="1"/>
    <col min="17" max="17" width="1.44140625" style="8" customWidth="1"/>
    <col min="18" max="16384" width="8.88671875" style="8"/>
  </cols>
  <sheetData>
    <row r="1" spans="1:25" ht="21" thickBot="1">
      <c r="A1" s="671"/>
      <c r="B1" s="671"/>
      <c r="C1" s="671"/>
      <c r="D1" s="671"/>
      <c r="E1" s="671"/>
      <c r="F1" s="671"/>
      <c r="G1" s="671"/>
      <c r="H1" s="671"/>
      <c r="I1" s="671"/>
      <c r="J1" s="671"/>
      <c r="K1" s="671"/>
      <c r="L1" s="671"/>
      <c r="M1" s="671"/>
      <c r="N1" s="671"/>
      <c r="O1" s="671"/>
      <c r="P1" s="671"/>
      <c r="Q1" s="671"/>
      <c r="R1" s="671"/>
      <c r="S1" s="55"/>
    </row>
    <row r="2" spans="1:25" ht="15" customHeight="1" thickBot="1">
      <c r="B2" s="672" t="s">
        <v>0</v>
      </c>
      <c r="C2" s="673"/>
      <c r="D2" s="673"/>
      <c r="E2" s="673"/>
      <c r="F2" s="1157"/>
      <c r="G2" s="674"/>
      <c r="H2" s="674"/>
      <c r="I2" s="674"/>
      <c r="J2" s="675" t="s">
        <v>1</v>
      </c>
      <c r="K2" s="675"/>
      <c r="L2" s="675"/>
      <c r="M2" s="675"/>
      <c r="N2" s="675"/>
      <c r="O2" s="675"/>
      <c r="P2" s="675"/>
      <c r="Q2" s="676"/>
    </row>
    <row r="3" spans="1:25" ht="15" customHeight="1" thickBot="1">
      <c r="B3" s="1048" t="s">
        <v>1394</v>
      </c>
      <c r="C3" s="1049"/>
      <c r="D3" s="1049"/>
      <c r="E3" s="1049"/>
      <c r="F3" s="1049"/>
      <c r="G3" s="1049"/>
      <c r="H3" s="1049"/>
      <c r="I3" s="1049"/>
      <c r="J3" s="1049"/>
      <c r="K3" s="1049"/>
      <c r="L3" s="1049"/>
      <c r="M3" s="1049"/>
      <c r="N3" s="1049"/>
      <c r="O3" s="1049"/>
      <c r="P3" s="1049"/>
      <c r="Q3" s="1049"/>
    </row>
    <row r="4" spans="1:25" ht="125.4" customHeight="1">
      <c r="B4" s="1123" t="s">
        <v>1246</v>
      </c>
      <c r="C4" s="892"/>
      <c r="D4" s="892"/>
      <c r="E4" s="892"/>
      <c r="F4" s="892"/>
      <c r="G4" s="892"/>
      <c r="H4" s="892"/>
      <c r="I4" s="892"/>
      <c r="J4" s="892"/>
      <c r="K4" s="892"/>
      <c r="L4" s="892"/>
      <c r="M4" s="892"/>
      <c r="N4" s="892"/>
      <c r="O4" s="892"/>
      <c r="P4" s="892"/>
      <c r="Q4" s="893"/>
      <c r="R4" s="123"/>
      <c r="T4"/>
      <c r="U4"/>
      <c r="V4"/>
      <c r="W4"/>
      <c r="X4"/>
      <c r="Y4"/>
    </row>
    <row r="5" spans="1:25" ht="12" customHeight="1">
      <c r="B5" s="427"/>
      <c r="C5" s="425"/>
      <c r="D5" s="425"/>
      <c r="E5" s="429"/>
      <c r="F5" s="429"/>
      <c r="G5" s="429"/>
      <c r="H5" s="429"/>
      <c r="I5" s="1160" t="s">
        <v>495</v>
      </c>
      <c r="J5" s="1160"/>
      <c r="K5" s="1172" t="s">
        <v>496</v>
      </c>
      <c r="L5" s="1172"/>
      <c r="M5" s="1172"/>
      <c r="N5" s="425"/>
      <c r="O5" s="425"/>
      <c r="P5" s="425"/>
      <c r="Q5" s="426"/>
      <c r="R5" s="123"/>
      <c r="T5"/>
      <c r="U5"/>
      <c r="V5"/>
      <c r="W5"/>
      <c r="X5"/>
      <c r="Y5"/>
    </row>
    <row r="6" spans="1:25" ht="28.2" customHeight="1">
      <c r="B6" s="427"/>
      <c r="C6" s="425"/>
      <c r="D6" s="121"/>
      <c r="E6" s="1164" t="s">
        <v>1013</v>
      </c>
      <c r="F6" s="1164"/>
      <c r="G6" s="1164"/>
      <c r="H6" s="1164"/>
      <c r="I6" s="1164" t="s">
        <v>1222</v>
      </c>
      <c r="J6" s="1164"/>
      <c r="K6" s="1169" t="s">
        <v>1245</v>
      </c>
      <c r="L6" s="1170"/>
      <c r="M6" s="1171"/>
      <c r="N6" s="425"/>
      <c r="O6" s="425"/>
      <c r="P6" s="425"/>
      <c r="Q6" s="426"/>
      <c r="R6" s="123"/>
      <c r="T6"/>
      <c r="U6"/>
      <c r="V6"/>
      <c r="W6"/>
      <c r="X6"/>
      <c r="Y6"/>
    </row>
    <row r="7" spans="1:25" ht="13.95" customHeight="1">
      <c r="B7" s="427"/>
      <c r="C7" s="425"/>
      <c r="D7" s="111"/>
      <c r="E7" s="1165" t="s">
        <v>114</v>
      </c>
      <c r="F7" s="1165"/>
      <c r="G7" s="1165"/>
      <c r="H7" s="1165"/>
      <c r="I7" s="1182">
        <v>0.5</v>
      </c>
      <c r="J7" s="1164"/>
      <c r="K7" s="1173">
        <v>0.5</v>
      </c>
      <c r="L7" s="1174"/>
      <c r="M7" s="1175"/>
      <c r="N7" s="425"/>
      <c r="O7" s="425"/>
      <c r="P7" s="425"/>
      <c r="Q7" s="426"/>
      <c r="R7" s="123"/>
      <c r="T7"/>
      <c r="U7"/>
      <c r="V7"/>
      <c r="W7"/>
      <c r="X7"/>
      <c r="Y7"/>
    </row>
    <row r="8" spans="1:25" ht="13.95" customHeight="1" thickBot="1">
      <c r="B8" s="427"/>
      <c r="C8" s="425"/>
      <c r="D8" s="111"/>
      <c r="E8" s="1166" t="s">
        <v>940</v>
      </c>
      <c r="F8" s="1166"/>
      <c r="G8" s="1166"/>
      <c r="H8" s="1166"/>
      <c r="I8" s="1180">
        <v>0.5</v>
      </c>
      <c r="J8" s="1181"/>
      <c r="K8" s="1176">
        <v>1</v>
      </c>
      <c r="L8" s="1177"/>
      <c r="M8" s="1178"/>
      <c r="N8" s="425"/>
      <c r="O8" s="425"/>
      <c r="P8" s="425"/>
      <c r="Q8" s="426"/>
      <c r="R8" s="123"/>
    </row>
    <row r="9" spans="1:25" ht="16.8" customHeight="1">
      <c r="B9" s="427"/>
      <c r="C9" s="425"/>
      <c r="D9" s="428"/>
      <c r="E9" s="1167" t="s">
        <v>1243</v>
      </c>
      <c r="F9" s="1167"/>
      <c r="G9" s="1167"/>
      <c r="H9" s="1168"/>
      <c r="I9" s="1158">
        <v>1</v>
      </c>
      <c r="J9" s="1159"/>
      <c r="K9" s="1158">
        <v>0.75</v>
      </c>
      <c r="L9" s="1179"/>
      <c r="M9" s="1159"/>
      <c r="N9" s="425"/>
      <c r="O9" s="425"/>
      <c r="P9" s="425"/>
      <c r="Q9" s="426"/>
      <c r="R9" s="123"/>
    </row>
    <row r="10" spans="1:25" ht="52.8" customHeight="1" thickBot="1">
      <c r="B10" s="1161" t="s">
        <v>1244</v>
      </c>
      <c r="C10" s="1162"/>
      <c r="D10" s="1162"/>
      <c r="E10" s="1162"/>
      <c r="F10" s="1162"/>
      <c r="G10" s="1162"/>
      <c r="H10" s="1162"/>
      <c r="I10" s="1162"/>
      <c r="J10" s="1162"/>
      <c r="K10" s="1162"/>
      <c r="L10" s="1162"/>
      <c r="M10" s="1162"/>
      <c r="N10" s="1162"/>
      <c r="O10" s="1162"/>
      <c r="P10" s="1162"/>
      <c r="Q10" s="1163"/>
      <c r="R10" s="123"/>
    </row>
    <row r="11" spans="1:25" ht="14.4" customHeight="1">
      <c r="B11" s="911" t="s">
        <v>3</v>
      </c>
      <c r="C11" s="1120" t="s">
        <v>1392</v>
      </c>
      <c r="D11" s="1121"/>
      <c r="E11" s="1121"/>
      <c r="F11" s="1121"/>
      <c r="G11" s="1121"/>
      <c r="H11" s="1121"/>
      <c r="I11" s="1121"/>
      <c r="J11" s="1121"/>
      <c r="K11" s="1121"/>
      <c r="L11" s="1121"/>
      <c r="M11" s="1121"/>
      <c r="N11" s="1121"/>
      <c r="O11" s="1121"/>
      <c r="P11" s="1121"/>
      <c r="Q11" s="1122"/>
      <c r="R11" s="123"/>
    </row>
    <row r="12" spans="1:25" ht="12.6" customHeight="1">
      <c r="B12" s="912"/>
      <c r="C12" s="40"/>
      <c r="D12" s="121"/>
      <c r="E12" s="1136" t="s">
        <v>495</v>
      </c>
      <c r="F12" s="1136"/>
      <c r="G12" s="1136" t="s">
        <v>496</v>
      </c>
      <c r="H12" s="1136"/>
      <c r="I12" s="1136" t="s">
        <v>497</v>
      </c>
      <c r="J12" s="1136"/>
      <c r="K12" s="1136"/>
      <c r="L12" s="1136"/>
      <c r="M12" s="1136" t="s">
        <v>498</v>
      </c>
      <c r="N12" s="1136"/>
      <c r="O12" s="996" t="s">
        <v>1040</v>
      </c>
      <c r="P12" s="996"/>
      <c r="Q12" s="122"/>
      <c r="R12" s="123"/>
    </row>
    <row r="13" spans="1:25" ht="42.6" customHeight="1">
      <c r="B13" s="912"/>
      <c r="C13" s="40"/>
      <c r="D13" s="114" t="s">
        <v>1013</v>
      </c>
      <c r="E13" s="1050" t="s">
        <v>1222</v>
      </c>
      <c r="F13" s="1052"/>
      <c r="G13" s="989" t="s">
        <v>1240</v>
      </c>
      <c r="H13" s="1052"/>
      <c r="I13" s="1050" t="s">
        <v>1221</v>
      </c>
      <c r="J13" s="1051"/>
      <c r="K13" s="1051"/>
      <c r="L13" s="1052"/>
      <c r="M13" s="1050" t="s">
        <v>1223</v>
      </c>
      <c r="N13" s="1052"/>
      <c r="O13" s="1050" t="s">
        <v>1224</v>
      </c>
      <c r="P13" s="1052"/>
      <c r="Q13" s="122"/>
      <c r="R13" s="421" t="s">
        <v>1241</v>
      </c>
      <c r="S13" s="12"/>
      <c r="T13" s="12"/>
    </row>
    <row r="14" spans="1:25" ht="13.2" customHeight="1">
      <c r="B14" s="912"/>
      <c r="C14" s="351">
        <v>1</v>
      </c>
      <c r="D14" s="97" t="s">
        <v>523</v>
      </c>
      <c r="E14" s="1155"/>
      <c r="F14" s="1155"/>
      <c r="G14" s="1155"/>
      <c r="H14" s="1155"/>
      <c r="I14" s="1125"/>
      <c r="J14" s="1125"/>
      <c r="K14" s="1125"/>
      <c r="L14" s="1125"/>
      <c r="M14" s="1156"/>
      <c r="N14" s="1156"/>
      <c r="O14" s="1156"/>
      <c r="P14" s="1156"/>
      <c r="Q14" s="122"/>
      <c r="R14" s="422">
        <f>G14*E14</f>
        <v>0</v>
      </c>
      <c r="S14" s="423"/>
      <c r="T14" s="12"/>
    </row>
    <row r="15" spans="1:25" ht="14.4" customHeight="1">
      <c r="B15" s="912"/>
      <c r="C15" s="351">
        <v>2</v>
      </c>
      <c r="D15" s="13" t="s">
        <v>114</v>
      </c>
      <c r="E15" s="1155"/>
      <c r="F15" s="1155"/>
      <c r="G15" s="1155"/>
      <c r="H15" s="1155"/>
      <c r="I15" s="1125"/>
      <c r="J15" s="1125"/>
      <c r="K15" s="1125"/>
      <c r="L15" s="1125"/>
      <c r="M15" s="1156"/>
      <c r="N15" s="1156"/>
      <c r="O15" s="1156"/>
      <c r="P15" s="1156"/>
      <c r="Q15" s="122"/>
      <c r="R15" s="422">
        <f t="shared" ref="R15:R23" si="0">G15*E15</f>
        <v>0</v>
      </c>
      <c r="S15" s="423"/>
      <c r="T15" s="12"/>
    </row>
    <row r="16" spans="1:25" ht="14.4" customHeight="1">
      <c r="B16" s="912"/>
      <c r="C16" s="351">
        <v>3</v>
      </c>
      <c r="D16" s="13" t="s">
        <v>940</v>
      </c>
      <c r="E16" s="1155"/>
      <c r="F16" s="1155"/>
      <c r="G16" s="1155"/>
      <c r="H16" s="1155"/>
      <c r="I16" s="1125"/>
      <c r="J16" s="1125"/>
      <c r="K16" s="1125"/>
      <c r="L16" s="1125"/>
      <c r="M16" s="1156"/>
      <c r="N16" s="1156"/>
      <c r="O16" s="1156"/>
      <c r="P16" s="1156"/>
      <c r="Q16" s="122"/>
      <c r="R16" s="422">
        <f t="shared" si="0"/>
        <v>0</v>
      </c>
      <c r="S16" s="12"/>
      <c r="T16" s="12"/>
    </row>
    <row r="17" spans="2:20" ht="14.4" customHeight="1">
      <c r="B17" s="912"/>
      <c r="C17" s="351">
        <v>4</v>
      </c>
      <c r="D17" s="13" t="s">
        <v>125</v>
      </c>
      <c r="E17" s="1155"/>
      <c r="F17" s="1155"/>
      <c r="G17" s="1155"/>
      <c r="H17" s="1155"/>
      <c r="I17" s="1125"/>
      <c r="J17" s="1125"/>
      <c r="K17" s="1125"/>
      <c r="L17" s="1125"/>
      <c r="M17" s="1156"/>
      <c r="N17" s="1156"/>
      <c r="O17" s="1156"/>
      <c r="P17" s="1156"/>
      <c r="Q17" s="122"/>
      <c r="R17" s="422">
        <f t="shared" si="0"/>
        <v>0</v>
      </c>
      <c r="S17" s="12"/>
      <c r="T17" s="12"/>
    </row>
    <row r="18" spans="2:20" ht="14.4" customHeight="1">
      <c r="B18" s="912"/>
      <c r="C18" s="351">
        <v>5</v>
      </c>
      <c r="D18" s="13" t="s">
        <v>138</v>
      </c>
      <c r="E18" s="1155"/>
      <c r="F18" s="1155"/>
      <c r="G18" s="1155"/>
      <c r="H18" s="1155"/>
      <c r="I18" s="1125"/>
      <c r="J18" s="1125"/>
      <c r="K18" s="1125"/>
      <c r="L18" s="1125"/>
      <c r="M18" s="1156"/>
      <c r="N18" s="1156"/>
      <c r="O18" s="1156"/>
      <c r="P18" s="1156"/>
      <c r="Q18" s="122"/>
      <c r="R18" s="422">
        <f t="shared" si="0"/>
        <v>0</v>
      </c>
      <c r="S18" s="12"/>
      <c r="T18" s="12"/>
    </row>
    <row r="19" spans="2:20" ht="14.4" customHeight="1">
      <c r="B19" s="912"/>
      <c r="C19" s="351">
        <v>6</v>
      </c>
      <c r="D19" s="13" t="s">
        <v>150</v>
      </c>
      <c r="E19" s="1155"/>
      <c r="F19" s="1155"/>
      <c r="G19" s="1155"/>
      <c r="H19" s="1155"/>
      <c r="I19" s="1125"/>
      <c r="J19" s="1125"/>
      <c r="K19" s="1125"/>
      <c r="L19" s="1125"/>
      <c r="M19" s="1156"/>
      <c r="N19" s="1156"/>
      <c r="O19" s="1156"/>
      <c r="P19" s="1156"/>
      <c r="Q19" s="122"/>
      <c r="R19" s="422">
        <f t="shared" si="0"/>
        <v>0</v>
      </c>
      <c r="S19" s="12"/>
      <c r="T19" s="12"/>
    </row>
    <row r="20" spans="2:20" ht="14.4" customHeight="1">
      <c r="B20" s="912"/>
      <c r="C20" s="351">
        <v>7</v>
      </c>
      <c r="D20" s="13" t="s">
        <v>164</v>
      </c>
      <c r="E20" s="1155"/>
      <c r="F20" s="1155"/>
      <c r="G20" s="1155"/>
      <c r="H20" s="1155"/>
      <c r="I20" s="1125"/>
      <c r="J20" s="1125"/>
      <c r="K20" s="1125"/>
      <c r="L20" s="1125"/>
      <c r="M20" s="1156"/>
      <c r="N20" s="1156"/>
      <c r="O20" s="1156"/>
      <c r="P20" s="1156"/>
      <c r="Q20" s="122"/>
      <c r="R20" s="422">
        <f t="shared" si="0"/>
        <v>0</v>
      </c>
      <c r="S20" s="12"/>
      <c r="T20" s="12"/>
    </row>
    <row r="21" spans="2:20" ht="14.4" customHeight="1">
      <c r="B21" s="912"/>
      <c r="C21" s="351">
        <v>8</v>
      </c>
      <c r="D21" s="13" t="s">
        <v>176</v>
      </c>
      <c r="E21" s="1155"/>
      <c r="F21" s="1155"/>
      <c r="G21" s="1155"/>
      <c r="H21" s="1155"/>
      <c r="I21" s="1125"/>
      <c r="J21" s="1125"/>
      <c r="K21" s="1125"/>
      <c r="L21" s="1125"/>
      <c r="M21" s="1156"/>
      <c r="N21" s="1156"/>
      <c r="O21" s="1156"/>
      <c r="P21" s="1156"/>
      <c r="Q21" s="122"/>
      <c r="R21" s="422">
        <f t="shared" si="0"/>
        <v>0</v>
      </c>
      <c r="S21" s="12"/>
      <c r="T21" s="12"/>
    </row>
    <row r="22" spans="2:20" ht="14.4" customHeight="1">
      <c r="B22" s="912"/>
      <c r="C22" s="351">
        <v>9</v>
      </c>
      <c r="D22" s="13" t="s">
        <v>187</v>
      </c>
      <c r="E22" s="1155"/>
      <c r="F22" s="1155"/>
      <c r="G22" s="1155"/>
      <c r="H22" s="1155"/>
      <c r="I22" s="1125"/>
      <c r="J22" s="1125"/>
      <c r="K22" s="1125"/>
      <c r="L22" s="1125"/>
      <c r="M22" s="1156"/>
      <c r="N22" s="1156"/>
      <c r="O22" s="1156"/>
      <c r="P22" s="1156"/>
      <c r="Q22" s="122"/>
      <c r="R22" s="422">
        <f t="shared" si="0"/>
        <v>0</v>
      </c>
      <c r="S22" s="12"/>
      <c r="T22" s="12"/>
    </row>
    <row r="23" spans="2:20" ht="14.4" customHeight="1" thickBot="1">
      <c r="B23" s="912"/>
      <c r="C23" s="351">
        <v>10</v>
      </c>
      <c r="D23" s="64" t="s">
        <v>23</v>
      </c>
      <c r="E23" s="1151"/>
      <c r="F23" s="1151"/>
      <c r="G23" s="1151"/>
      <c r="H23" s="1151"/>
      <c r="I23" s="1132"/>
      <c r="J23" s="1132"/>
      <c r="K23" s="1132"/>
      <c r="L23" s="1132"/>
      <c r="M23" s="1152"/>
      <c r="N23" s="1152"/>
      <c r="O23" s="1153"/>
      <c r="P23" s="1153"/>
      <c r="Q23" s="122"/>
      <c r="R23" s="422">
        <f t="shared" si="0"/>
        <v>0</v>
      </c>
      <c r="S23" s="12"/>
      <c r="T23" s="12"/>
    </row>
    <row r="24" spans="2:20" ht="15" customHeight="1" thickBot="1">
      <c r="B24" s="912"/>
      <c r="C24" s="351"/>
      <c r="D24" s="131" t="s">
        <v>1045</v>
      </c>
      <c r="E24" s="1143">
        <f>SUM(E14:F23)</f>
        <v>0</v>
      </c>
      <c r="F24" s="1143"/>
      <c r="G24" s="1143">
        <f>SUM(R14:R23)</f>
        <v>0</v>
      </c>
      <c r="H24" s="1143"/>
      <c r="I24" s="1137"/>
      <c r="J24" s="1137"/>
      <c r="K24" s="1137"/>
      <c r="L24" s="1137"/>
      <c r="M24" s="1154"/>
      <c r="N24" s="1154"/>
      <c r="O24" s="1140"/>
      <c r="P24" s="1141"/>
      <c r="Q24" s="122"/>
      <c r="R24" s="421"/>
      <c r="S24" s="423"/>
      <c r="T24" s="12"/>
    </row>
    <row r="25" spans="2:20" ht="7.95" customHeight="1">
      <c r="B25" s="912"/>
      <c r="C25" s="351"/>
      <c r="D25" s="109"/>
      <c r="E25" s="1124"/>
      <c r="F25" s="1124"/>
      <c r="G25" s="1124"/>
      <c r="H25" s="1124"/>
      <c r="I25" s="1117"/>
      <c r="J25" s="1117"/>
      <c r="K25" s="1117"/>
      <c r="L25" s="1117"/>
      <c r="M25" s="1124"/>
      <c r="N25" s="1124"/>
      <c r="O25" s="1124"/>
      <c r="P25" s="1124"/>
      <c r="Q25" s="122"/>
      <c r="R25" s="421"/>
      <c r="S25" s="12"/>
      <c r="T25" s="12"/>
    </row>
    <row r="26" spans="2:20" ht="42.6" customHeight="1">
      <c r="B26" s="912"/>
      <c r="C26" s="351"/>
      <c r="D26" s="113" t="s">
        <v>1017</v>
      </c>
      <c r="E26" s="1050" t="s">
        <v>1222</v>
      </c>
      <c r="F26" s="1052"/>
      <c r="G26" s="1050" t="s">
        <v>1240</v>
      </c>
      <c r="H26" s="1052"/>
      <c r="I26" s="1050" t="s">
        <v>1221</v>
      </c>
      <c r="J26" s="1051"/>
      <c r="K26" s="1051"/>
      <c r="L26" s="1052"/>
      <c r="M26" s="1050" t="s">
        <v>1223</v>
      </c>
      <c r="N26" s="1052"/>
      <c r="O26" s="1050" t="s">
        <v>1224</v>
      </c>
      <c r="P26" s="1052"/>
      <c r="Q26" s="122"/>
      <c r="R26" s="421"/>
      <c r="S26" s="12"/>
      <c r="T26" s="12"/>
    </row>
    <row r="27" spans="2:20" ht="13.2" customHeight="1">
      <c r="B27" s="912"/>
      <c r="C27" s="351">
        <v>11</v>
      </c>
      <c r="D27" s="119" t="s">
        <v>984</v>
      </c>
      <c r="E27" s="1146"/>
      <c r="F27" s="1146"/>
      <c r="G27" s="1146"/>
      <c r="H27" s="1146"/>
      <c r="I27" s="1147"/>
      <c r="J27" s="1147"/>
      <c r="K27" s="1147"/>
      <c r="L27" s="1147"/>
      <c r="M27" s="1148"/>
      <c r="N27" s="1148"/>
      <c r="O27" s="1148"/>
      <c r="P27" s="1148"/>
      <c r="Q27" s="122"/>
      <c r="R27" s="422">
        <f>G27*E27</f>
        <v>0</v>
      </c>
      <c r="S27" s="12"/>
      <c r="T27" s="12"/>
    </row>
    <row r="28" spans="2:20" ht="14.4" customHeight="1" thickBot="1">
      <c r="B28" s="912"/>
      <c r="C28" s="351">
        <v>12</v>
      </c>
      <c r="D28" s="104" t="s">
        <v>985</v>
      </c>
      <c r="E28" s="1149"/>
      <c r="F28" s="1149"/>
      <c r="G28" s="1149"/>
      <c r="H28" s="1149"/>
      <c r="I28" s="1150"/>
      <c r="J28" s="1150"/>
      <c r="K28" s="1150"/>
      <c r="L28" s="1150"/>
      <c r="M28" s="1142"/>
      <c r="N28" s="1142"/>
      <c r="O28" s="1142"/>
      <c r="P28" s="1142"/>
      <c r="Q28" s="122"/>
      <c r="R28" s="422">
        <f>G28*E28</f>
        <v>0</v>
      </c>
      <c r="S28" s="12"/>
      <c r="T28" s="12"/>
    </row>
    <row r="29" spans="2:20" ht="14.4" customHeight="1" thickBot="1">
      <c r="B29" s="912"/>
      <c r="C29" s="40"/>
      <c r="D29" s="131" t="s">
        <v>1044</v>
      </c>
      <c r="E29" s="1143">
        <f>SUM(E27:F28)</f>
        <v>0</v>
      </c>
      <c r="F29" s="1143"/>
      <c r="G29" s="1143">
        <f>SUM(R27:R28)</f>
        <v>0</v>
      </c>
      <c r="H29" s="1143"/>
      <c r="I29" s="1137"/>
      <c r="J29" s="1137"/>
      <c r="K29" s="1137"/>
      <c r="L29" s="1137"/>
      <c r="M29" s="1144"/>
      <c r="N29" s="1144"/>
      <c r="O29" s="1144"/>
      <c r="P29" s="1145"/>
      <c r="Q29" s="122"/>
      <c r="R29" s="12"/>
      <c r="S29" s="12"/>
      <c r="T29" s="12"/>
    </row>
    <row r="30" spans="2:20" ht="7.95" customHeight="1" thickBot="1">
      <c r="B30" s="913"/>
      <c r="C30" s="120"/>
      <c r="D30" s="124"/>
      <c r="E30" s="1116"/>
      <c r="F30" s="1116"/>
      <c r="G30" s="1116"/>
      <c r="H30" s="1116"/>
      <c r="I30" s="1118"/>
      <c r="J30" s="1118"/>
      <c r="K30" s="1118"/>
      <c r="L30" s="1118"/>
      <c r="M30" s="1116"/>
      <c r="N30" s="1116"/>
      <c r="O30" s="1116"/>
      <c r="P30" s="1116"/>
      <c r="Q30" s="125"/>
      <c r="R30" s="12"/>
      <c r="S30" s="12"/>
      <c r="T30" s="12"/>
    </row>
    <row r="31" spans="2:20" ht="15" customHeight="1">
      <c r="B31" s="1133" t="s">
        <v>7</v>
      </c>
      <c r="C31" s="1120" t="s">
        <v>1393</v>
      </c>
      <c r="D31" s="1121"/>
      <c r="E31" s="1121"/>
      <c r="F31" s="1121"/>
      <c r="G31" s="1121"/>
      <c r="H31" s="1121"/>
      <c r="I31" s="1121"/>
      <c r="J31" s="1121"/>
      <c r="K31" s="1121"/>
      <c r="L31" s="1121"/>
      <c r="M31" s="1121"/>
      <c r="N31" s="1121"/>
      <c r="O31" s="1121"/>
      <c r="P31" s="1121"/>
      <c r="Q31" s="1122"/>
      <c r="R31" s="12"/>
      <c r="S31" s="12"/>
      <c r="T31" s="12"/>
    </row>
    <row r="32" spans="2:20" ht="14.4" customHeight="1">
      <c r="B32" s="912"/>
      <c r="C32" s="40"/>
      <c r="D32" s="111"/>
      <c r="E32" s="1136" t="s">
        <v>495</v>
      </c>
      <c r="F32" s="1136"/>
      <c r="G32" s="1136" t="s">
        <v>496</v>
      </c>
      <c r="H32" s="1136"/>
      <c r="I32" s="1136" t="s">
        <v>497</v>
      </c>
      <c r="J32" s="1136"/>
      <c r="K32" s="1136"/>
      <c r="L32" s="1136"/>
      <c r="M32" s="1136" t="s">
        <v>498</v>
      </c>
      <c r="N32" s="1136"/>
      <c r="O32" s="996" t="s">
        <v>1040</v>
      </c>
      <c r="P32" s="996"/>
      <c r="Q32" s="122"/>
      <c r="R32" s="12"/>
      <c r="S32" s="12"/>
      <c r="T32" s="12"/>
    </row>
    <row r="33" spans="2:20" ht="42.6" customHeight="1">
      <c r="B33" s="912"/>
      <c r="C33" s="40"/>
      <c r="D33" s="984" t="s">
        <v>1013</v>
      </c>
      <c r="E33" s="989" t="s">
        <v>1222</v>
      </c>
      <c r="F33" s="989"/>
      <c r="G33" s="989" t="s">
        <v>1240</v>
      </c>
      <c r="H33" s="989"/>
      <c r="I33" s="989" t="s">
        <v>1221</v>
      </c>
      <c r="J33" s="989"/>
      <c r="K33" s="989"/>
      <c r="L33" s="989"/>
      <c r="M33" s="989" t="s">
        <v>1223</v>
      </c>
      <c r="N33" s="989"/>
      <c r="O33" s="989" t="s">
        <v>1224</v>
      </c>
      <c r="P33" s="989"/>
      <c r="Q33" s="122"/>
      <c r="R33" s="421" t="s">
        <v>1241</v>
      </c>
      <c r="S33" s="421"/>
      <c r="T33" s="12"/>
    </row>
    <row r="34" spans="2:20" ht="13.2" customHeight="1">
      <c r="B34" s="912"/>
      <c r="C34" s="40"/>
      <c r="D34" s="1135"/>
      <c r="E34" s="110">
        <v>2027</v>
      </c>
      <c r="F34" s="110">
        <v>2032</v>
      </c>
      <c r="G34" s="110">
        <v>2027</v>
      </c>
      <c r="H34" s="110">
        <v>2032</v>
      </c>
      <c r="I34" s="1129">
        <v>2027</v>
      </c>
      <c r="J34" s="1129"/>
      <c r="K34" s="1129">
        <v>2032</v>
      </c>
      <c r="L34" s="1129"/>
      <c r="M34" s="110">
        <v>2027</v>
      </c>
      <c r="N34" s="110">
        <v>2032</v>
      </c>
      <c r="O34" s="110">
        <v>2027</v>
      </c>
      <c r="P34" s="110">
        <v>2032</v>
      </c>
      <c r="Q34" s="122"/>
      <c r="R34" s="421">
        <v>2027</v>
      </c>
      <c r="S34" s="421">
        <v>2032</v>
      </c>
      <c r="T34" s="12"/>
    </row>
    <row r="35" spans="2:20" ht="14.4" customHeight="1">
      <c r="B35" s="912"/>
      <c r="C35" s="40"/>
      <c r="D35" s="97" t="s">
        <v>523</v>
      </c>
      <c r="E35" s="352"/>
      <c r="F35" s="352"/>
      <c r="G35" s="284"/>
      <c r="H35" s="284"/>
      <c r="I35" s="1125"/>
      <c r="J35" s="1125"/>
      <c r="K35" s="1125"/>
      <c r="L35" s="1125"/>
      <c r="M35" s="284"/>
      <c r="N35" s="284"/>
      <c r="O35" s="284"/>
      <c r="P35" s="284"/>
      <c r="Q35" s="122"/>
      <c r="R35" s="424">
        <f>G35*E35</f>
        <v>0</v>
      </c>
      <c r="S35" s="424">
        <f>H35*F35</f>
        <v>0</v>
      </c>
      <c r="T35" s="12"/>
    </row>
    <row r="36" spans="2:20" ht="14.4" customHeight="1">
      <c r="B36" s="912"/>
      <c r="C36" s="40"/>
      <c r="D36" s="97" t="s">
        <v>114</v>
      </c>
      <c r="E36" s="352"/>
      <c r="F36" s="352"/>
      <c r="G36" s="284"/>
      <c r="H36" s="284"/>
      <c r="I36" s="1125"/>
      <c r="J36" s="1125"/>
      <c r="K36" s="1125"/>
      <c r="L36" s="1125"/>
      <c r="M36" s="284"/>
      <c r="N36" s="284"/>
      <c r="O36" s="284"/>
      <c r="P36" s="284"/>
      <c r="Q36" s="122"/>
      <c r="R36" s="424">
        <f t="shared" ref="R36:R44" si="1">G36*E36</f>
        <v>0</v>
      </c>
      <c r="S36" s="424">
        <f t="shared" ref="S36:S44" si="2">H36*F36</f>
        <v>0</v>
      </c>
      <c r="T36" s="12"/>
    </row>
    <row r="37" spans="2:20" ht="14.4" customHeight="1">
      <c r="B37" s="912"/>
      <c r="C37" s="40"/>
      <c r="D37" s="97" t="s">
        <v>940</v>
      </c>
      <c r="E37" s="352"/>
      <c r="F37" s="352"/>
      <c r="G37" s="284"/>
      <c r="H37" s="284"/>
      <c r="I37" s="1125"/>
      <c r="J37" s="1125"/>
      <c r="K37" s="1125"/>
      <c r="L37" s="1125"/>
      <c r="M37" s="284"/>
      <c r="N37" s="284"/>
      <c r="O37" s="284"/>
      <c r="P37" s="284"/>
      <c r="Q37" s="122"/>
      <c r="R37" s="424">
        <f t="shared" si="1"/>
        <v>0</v>
      </c>
      <c r="S37" s="424">
        <f t="shared" si="2"/>
        <v>0</v>
      </c>
      <c r="T37" s="12"/>
    </row>
    <row r="38" spans="2:20" ht="14.4" customHeight="1">
      <c r="B38" s="912"/>
      <c r="C38" s="40"/>
      <c r="D38" s="97" t="s">
        <v>125</v>
      </c>
      <c r="E38" s="352"/>
      <c r="F38" s="352"/>
      <c r="G38" s="284"/>
      <c r="H38" s="284"/>
      <c r="I38" s="1125"/>
      <c r="J38" s="1125"/>
      <c r="K38" s="1125"/>
      <c r="L38" s="1125"/>
      <c r="M38" s="284"/>
      <c r="N38" s="284"/>
      <c r="O38" s="284"/>
      <c r="P38" s="284"/>
      <c r="Q38" s="122"/>
      <c r="R38" s="424">
        <f t="shared" si="1"/>
        <v>0</v>
      </c>
      <c r="S38" s="424">
        <f t="shared" si="2"/>
        <v>0</v>
      </c>
      <c r="T38" s="12"/>
    </row>
    <row r="39" spans="2:20" ht="14.4" customHeight="1">
      <c r="B39" s="912"/>
      <c r="C39" s="40"/>
      <c r="D39" s="97" t="s">
        <v>138</v>
      </c>
      <c r="E39" s="352"/>
      <c r="F39" s="352"/>
      <c r="G39" s="284"/>
      <c r="H39" s="284"/>
      <c r="I39" s="1125"/>
      <c r="J39" s="1125"/>
      <c r="K39" s="1125"/>
      <c r="L39" s="1125"/>
      <c r="M39" s="284"/>
      <c r="N39" s="284"/>
      <c r="O39" s="284"/>
      <c r="P39" s="284"/>
      <c r="Q39" s="122"/>
      <c r="R39" s="424">
        <f t="shared" si="1"/>
        <v>0</v>
      </c>
      <c r="S39" s="424">
        <f t="shared" si="2"/>
        <v>0</v>
      </c>
      <c r="T39" s="12"/>
    </row>
    <row r="40" spans="2:20" ht="14.4" customHeight="1">
      <c r="B40" s="912"/>
      <c r="C40" s="40"/>
      <c r="D40" s="97" t="s">
        <v>150</v>
      </c>
      <c r="E40" s="352"/>
      <c r="F40" s="352"/>
      <c r="G40" s="284"/>
      <c r="H40" s="284"/>
      <c r="I40" s="1125"/>
      <c r="J40" s="1125"/>
      <c r="K40" s="1125"/>
      <c r="L40" s="1125"/>
      <c r="M40" s="284"/>
      <c r="N40" s="284"/>
      <c r="O40" s="284"/>
      <c r="P40" s="284"/>
      <c r="Q40" s="122"/>
      <c r="R40" s="424">
        <f t="shared" si="1"/>
        <v>0</v>
      </c>
      <c r="S40" s="424">
        <f t="shared" si="2"/>
        <v>0</v>
      </c>
      <c r="T40" s="12"/>
    </row>
    <row r="41" spans="2:20" ht="14.4" customHeight="1">
      <c r="B41" s="912"/>
      <c r="C41" s="40"/>
      <c r="D41" s="97" t="s">
        <v>164</v>
      </c>
      <c r="E41" s="352"/>
      <c r="F41" s="352"/>
      <c r="G41" s="284"/>
      <c r="H41" s="284"/>
      <c r="I41" s="1125"/>
      <c r="J41" s="1125"/>
      <c r="K41" s="1125"/>
      <c r="L41" s="1125"/>
      <c r="M41" s="284"/>
      <c r="N41" s="284"/>
      <c r="O41" s="284"/>
      <c r="P41" s="284"/>
      <c r="Q41" s="122"/>
      <c r="R41" s="424">
        <f t="shared" si="1"/>
        <v>0</v>
      </c>
      <c r="S41" s="424">
        <f t="shared" si="2"/>
        <v>0</v>
      </c>
      <c r="T41" s="12"/>
    </row>
    <row r="42" spans="2:20" ht="14.4" customHeight="1">
      <c r="B42" s="912"/>
      <c r="C42" s="40"/>
      <c r="D42" s="97" t="s">
        <v>176</v>
      </c>
      <c r="E42" s="352"/>
      <c r="F42" s="352"/>
      <c r="G42" s="284"/>
      <c r="H42" s="284"/>
      <c r="I42" s="1125"/>
      <c r="J42" s="1125"/>
      <c r="K42" s="1125"/>
      <c r="L42" s="1125"/>
      <c r="M42" s="284"/>
      <c r="N42" s="284"/>
      <c r="O42" s="284"/>
      <c r="P42" s="284"/>
      <c r="Q42" s="122"/>
      <c r="R42" s="424">
        <f t="shared" si="1"/>
        <v>0</v>
      </c>
      <c r="S42" s="424">
        <f t="shared" si="2"/>
        <v>0</v>
      </c>
      <c r="T42" s="12"/>
    </row>
    <row r="43" spans="2:20" ht="14.4" customHeight="1">
      <c r="B43" s="912"/>
      <c r="C43" s="40"/>
      <c r="D43" s="97" t="s">
        <v>187</v>
      </c>
      <c r="E43" s="352"/>
      <c r="F43" s="352"/>
      <c r="G43" s="284"/>
      <c r="H43" s="284"/>
      <c r="I43" s="1125"/>
      <c r="J43" s="1125"/>
      <c r="K43" s="1125"/>
      <c r="L43" s="1125"/>
      <c r="M43" s="284"/>
      <c r="N43" s="284"/>
      <c r="O43" s="284"/>
      <c r="P43" s="284"/>
      <c r="Q43" s="122"/>
      <c r="R43" s="424">
        <f t="shared" si="1"/>
        <v>0</v>
      </c>
      <c r="S43" s="424">
        <f t="shared" si="2"/>
        <v>0</v>
      </c>
      <c r="T43" s="12"/>
    </row>
    <row r="44" spans="2:20" ht="15" customHeight="1" thickBot="1">
      <c r="B44" s="912"/>
      <c r="C44" s="40"/>
      <c r="D44" s="104" t="s">
        <v>23</v>
      </c>
      <c r="E44" s="353"/>
      <c r="F44" s="353"/>
      <c r="G44" s="354"/>
      <c r="H44" s="355"/>
      <c r="I44" s="1138"/>
      <c r="J44" s="1139"/>
      <c r="K44" s="1138"/>
      <c r="L44" s="1139"/>
      <c r="M44" s="356"/>
      <c r="N44" s="354"/>
      <c r="O44" s="356"/>
      <c r="P44" s="354"/>
      <c r="Q44" s="122"/>
      <c r="R44" s="424">
        <f t="shared" si="1"/>
        <v>0</v>
      </c>
      <c r="S44" s="424">
        <f t="shared" si="2"/>
        <v>0</v>
      </c>
      <c r="T44" s="12"/>
    </row>
    <row r="45" spans="2:20" ht="15" customHeight="1" thickBot="1">
      <c r="B45" s="912"/>
      <c r="C45" s="40"/>
      <c r="D45" s="129" t="s">
        <v>1043</v>
      </c>
      <c r="E45" s="420">
        <f>SUM(E35:E44)</f>
        <v>0</v>
      </c>
      <c r="F45" s="420">
        <f t="shared" ref="F45" si="3">SUM(F35:F44)</f>
        <v>0</v>
      </c>
      <c r="G45" s="420">
        <f>SUM(R35:R44)</f>
        <v>0</v>
      </c>
      <c r="H45" s="420">
        <f>SUM(S35:S44)</f>
        <v>0</v>
      </c>
      <c r="I45" s="1137"/>
      <c r="J45" s="1137"/>
      <c r="K45" s="1137"/>
      <c r="L45" s="1137"/>
      <c r="M45" s="357"/>
      <c r="N45" s="357"/>
      <c r="O45" s="357"/>
      <c r="P45" s="358"/>
      <c r="Q45" s="122"/>
      <c r="R45" s="421"/>
      <c r="S45" s="421"/>
      <c r="T45" s="12"/>
    </row>
    <row r="46" spans="2:20" ht="7.95" customHeight="1">
      <c r="B46" s="912"/>
      <c r="C46" s="40"/>
      <c r="D46" s="130"/>
      <c r="E46" s="108"/>
      <c r="F46" s="108"/>
      <c r="G46" s="108"/>
      <c r="H46" s="108"/>
      <c r="I46" s="1119"/>
      <c r="J46" s="1119"/>
      <c r="K46" s="1119"/>
      <c r="L46" s="1119"/>
      <c r="M46" s="108"/>
      <c r="N46" s="108"/>
      <c r="O46" s="108"/>
      <c r="P46" s="108"/>
      <c r="Q46" s="122"/>
      <c r="R46" s="421"/>
      <c r="S46" s="421"/>
      <c r="T46" s="12"/>
    </row>
    <row r="47" spans="2:20" ht="40.200000000000003" customHeight="1">
      <c r="B47" s="912"/>
      <c r="C47" s="40"/>
      <c r="D47" s="989" t="s">
        <v>1017</v>
      </c>
      <c r="E47" s="989" t="s">
        <v>1222</v>
      </c>
      <c r="F47" s="989"/>
      <c r="G47" s="989" t="s">
        <v>1240</v>
      </c>
      <c r="H47" s="989"/>
      <c r="I47" s="989" t="s">
        <v>1221</v>
      </c>
      <c r="J47" s="989"/>
      <c r="K47" s="989"/>
      <c r="L47" s="989"/>
      <c r="M47" s="989" t="s">
        <v>1223</v>
      </c>
      <c r="N47" s="989"/>
      <c r="O47" s="989" t="s">
        <v>1224</v>
      </c>
      <c r="P47" s="989"/>
      <c r="Q47" s="122"/>
      <c r="R47" s="421"/>
      <c r="S47" s="421"/>
      <c r="T47" s="12"/>
    </row>
    <row r="48" spans="2:20" ht="14.4" customHeight="1">
      <c r="B48" s="912"/>
      <c r="C48" s="40"/>
      <c r="D48" s="989"/>
      <c r="E48" s="110">
        <v>2027</v>
      </c>
      <c r="F48" s="110">
        <v>2032</v>
      </c>
      <c r="G48" s="110">
        <v>2027</v>
      </c>
      <c r="H48" s="110">
        <v>2032</v>
      </c>
      <c r="I48" s="1129">
        <v>2027</v>
      </c>
      <c r="J48" s="1129"/>
      <c r="K48" s="1129">
        <v>2032</v>
      </c>
      <c r="L48" s="1129"/>
      <c r="M48" s="110">
        <v>2027</v>
      </c>
      <c r="N48" s="110">
        <v>2032</v>
      </c>
      <c r="O48" s="110">
        <v>2027</v>
      </c>
      <c r="P48" s="110">
        <v>2032</v>
      </c>
      <c r="Q48" s="122"/>
      <c r="R48" s="421"/>
      <c r="S48" s="421"/>
      <c r="T48" s="12"/>
    </row>
    <row r="49" spans="2:20" ht="14.4" customHeight="1">
      <c r="B49" s="912"/>
      <c r="C49" s="40"/>
      <c r="D49" s="119" t="s">
        <v>984</v>
      </c>
      <c r="E49" s="359"/>
      <c r="F49" s="359"/>
      <c r="G49" s="359"/>
      <c r="H49" s="359"/>
      <c r="I49" s="1125"/>
      <c r="J49" s="1125"/>
      <c r="K49" s="1125"/>
      <c r="L49" s="1125"/>
      <c r="M49" s="359"/>
      <c r="N49" s="359"/>
      <c r="O49" s="284"/>
      <c r="P49" s="284"/>
      <c r="Q49" s="122"/>
      <c r="R49" s="424">
        <f>G49*E49</f>
        <v>0</v>
      </c>
      <c r="S49" s="424">
        <f>H49*F49</f>
        <v>0</v>
      </c>
      <c r="T49" s="12"/>
    </row>
    <row r="50" spans="2:20" ht="15" customHeight="1" thickBot="1">
      <c r="B50" s="912"/>
      <c r="C50" s="40"/>
      <c r="D50" s="104" t="s">
        <v>985</v>
      </c>
      <c r="E50" s="360"/>
      <c r="F50" s="360"/>
      <c r="G50" s="360"/>
      <c r="H50" s="360"/>
      <c r="I50" s="1132"/>
      <c r="J50" s="1132"/>
      <c r="K50" s="1132"/>
      <c r="L50" s="1132"/>
      <c r="M50" s="360"/>
      <c r="N50" s="360"/>
      <c r="O50" s="354"/>
      <c r="P50" s="354"/>
      <c r="Q50" s="122"/>
      <c r="R50" s="424">
        <f>G50*E50</f>
        <v>0</v>
      </c>
      <c r="S50" s="424">
        <f>H50*F50</f>
        <v>0</v>
      </c>
      <c r="T50" s="12"/>
    </row>
    <row r="51" spans="2:20" ht="15" customHeight="1" thickBot="1">
      <c r="B51" s="912"/>
      <c r="C51" s="40"/>
      <c r="D51" s="129" t="s">
        <v>1042</v>
      </c>
      <c r="E51" s="419">
        <f>SUM(E49:E50)</f>
        <v>0</v>
      </c>
      <c r="F51" s="419">
        <f t="shared" ref="F51" si="4">SUM(F49:F50)</f>
        <v>0</v>
      </c>
      <c r="G51" s="419">
        <f>SUM(R49:R50)</f>
        <v>0</v>
      </c>
      <c r="H51" s="419">
        <f>SUM(S49:S50)</f>
        <v>0</v>
      </c>
      <c r="I51" s="1130"/>
      <c r="J51" s="1131"/>
      <c r="K51" s="1130"/>
      <c r="L51" s="1131"/>
      <c r="M51" s="361"/>
      <c r="N51" s="361"/>
      <c r="O51" s="361"/>
      <c r="P51" s="418"/>
      <c r="Q51" s="122"/>
      <c r="R51" s="12"/>
      <c r="S51" s="12"/>
      <c r="T51" s="12"/>
    </row>
    <row r="52" spans="2:20" ht="7.95" customHeight="1" thickBot="1">
      <c r="B52" s="1134"/>
      <c r="C52" s="40"/>
      <c r="D52" s="130"/>
      <c r="E52" s="132"/>
      <c r="F52" s="132"/>
      <c r="G52" s="132"/>
      <c r="H52" s="132"/>
      <c r="I52" s="1126"/>
      <c r="J52" s="1126"/>
      <c r="K52" s="1126"/>
      <c r="L52" s="1126"/>
      <c r="M52" s="132"/>
      <c r="N52" s="132"/>
      <c r="O52" s="132"/>
      <c r="P52" s="132"/>
      <c r="Q52" s="122"/>
      <c r="R52" s="12"/>
      <c r="S52" s="12"/>
      <c r="T52" s="12"/>
    </row>
    <row r="53" spans="2:20" ht="30" customHeight="1" thickBot="1">
      <c r="B53" s="766" t="s">
        <v>714</v>
      </c>
      <c r="C53" s="767"/>
      <c r="D53" s="768"/>
      <c r="E53" s="1127"/>
      <c r="F53" s="1127"/>
      <c r="G53" s="1127"/>
      <c r="H53" s="1127"/>
      <c r="I53" s="1127"/>
      <c r="J53" s="1127"/>
      <c r="K53" s="1127"/>
      <c r="L53" s="1127"/>
      <c r="M53" s="1127"/>
      <c r="N53" s="1127"/>
      <c r="O53" s="1127"/>
      <c r="P53" s="1127"/>
      <c r="Q53" s="1128"/>
      <c r="R53" s="12"/>
      <c r="S53" s="12"/>
      <c r="T53" s="12"/>
    </row>
    <row r="54" spans="2:20" ht="15" customHeight="1" thickBot="1">
      <c r="B54" s="748" t="s">
        <v>35</v>
      </c>
      <c r="C54" s="749"/>
      <c r="D54" s="749"/>
      <c r="E54" s="749"/>
      <c r="F54" s="749"/>
      <c r="G54" s="749"/>
      <c r="H54" s="749"/>
      <c r="I54" s="749"/>
      <c r="J54" s="749"/>
      <c r="K54" s="749"/>
      <c r="L54" s="749"/>
      <c r="M54" s="749"/>
      <c r="N54" s="749"/>
      <c r="O54" s="749"/>
      <c r="P54" s="749"/>
      <c r="Q54" s="750"/>
    </row>
  </sheetData>
  <sheetProtection algorithmName="SHA-512" hashValue="WAdvn9jWdA1QIKY+4r3vpBOmHQ6J1g2YfBwxc1o6aGDJ9IT2oVQzYvucTPo9FmuXwToIYo84WGmFAiS6Q4y9xw==" saltValue="w57rjXLXqdJxVgIgBmzwEg==" spinCount="100000" sheet="1" objects="1" scenarios="1"/>
  <mergeCells count="176">
    <mergeCell ref="I9:J9"/>
    <mergeCell ref="I5:J5"/>
    <mergeCell ref="B10:Q10"/>
    <mergeCell ref="E6:H6"/>
    <mergeCell ref="E7:H7"/>
    <mergeCell ref="E8:H8"/>
    <mergeCell ref="E9:H9"/>
    <mergeCell ref="K6:M6"/>
    <mergeCell ref="K5:M5"/>
    <mergeCell ref="K7:M7"/>
    <mergeCell ref="K8:M8"/>
    <mergeCell ref="K9:M9"/>
    <mergeCell ref="I8:J8"/>
    <mergeCell ref="I7:J7"/>
    <mergeCell ref="I6:J6"/>
    <mergeCell ref="I12:L12"/>
    <mergeCell ref="M12:N12"/>
    <mergeCell ref="O12:P12"/>
    <mergeCell ref="E13:F13"/>
    <mergeCell ref="G13:H13"/>
    <mergeCell ref="I13:L13"/>
    <mergeCell ref="M13:N13"/>
    <mergeCell ref="O13:P13"/>
    <mergeCell ref="A1:R1"/>
    <mergeCell ref="B2:E2"/>
    <mergeCell ref="F2:I2"/>
    <mergeCell ref="J2:Q2"/>
    <mergeCell ref="B3:Q3"/>
    <mergeCell ref="E12:F12"/>
    <mergeCell ref="G12:H12"/>
    <mergeCell ref="B11:B30"/>
    <mergeCell ref="C11:Q11"/>
    <mergeCell ref="M30:N30"/>
    <mergeCell ref="E14:F14"/>
    <mergeCell ref="G14:H14"/>
    <mergeCell ref="I14:L14"/>
    <mergeCell ref="M14:N14"/>
    <mergeCell ref="O14:P14"/>
    <mergeCell ref="E15:F15"/>
    <mergeCell ref="G15:H15"/>
    <mergeCell ref="I15:L15"/>
    <mergeCell ref="M15:N15"/>
    <mergeCell ref="O15:P15"/>
    <mergeCell ref="E16:F16"/>
    <mergeCell ref="G16:H16"/>
    <mergeCell ref="I16:L16"/>
    <mergeCell ref="M16:N16"/>
    <mergeCell ref="O16:P16"/>
    <mergeCell ref="E17:F17"/>
    <mergeCell ref="G17:H17"/>
    <mergeCell ref="I17:L17"/>
    <mergeCell ref="M17:N17"/>
    <mergeCell ref="O17:P17"/>
    <mergeCell ref="E18:F18"/>
    <mergeCell ref="G18:H18"/>
    <mergeCell ref="I18:L18"/>
    <mergeCell ref="M18:N18"/>
    <mergeCell ref="O18:P18"/>
    <mergeCell ref="E19:F19"/>
    <mergeCell ref="G19:H19"/>
    <mergeCell ref="I19:L19"/>
    <mergeCell ref="M19:N19"/>
    <mergeCell ref="O19:P19"/>
    <mergeCell ref="E20:F20"/>
    <mergeCell ref="G20:H20"/>
    <mergeCell ref="I20:L20"/>
    <mergeCell ref="M20:N20"/>
    <mergeCell ref="O20:P20"/>
    <mergeCell ref="E21:F21"/>
    <mergeCell ref="G21:H21"/>
    <mergeCell ref="I21:L21"/>
    <mergeCell ref="M21:N21"/>
    <mergeCell ref="O21:P21"/>
    <mergeCell ref="E22:F22"/>
    <mergeCell ref="G22:H22"/>
    <mergeCell ref="I22:L22"/>
    <mergeCell ref="M22:N22"/>
    <mergeCell ref="O22:P22"/>
    <mergeCell ref="E23:F23"/>
    <mergeCell ref="G23:H23"/>
    <mergeCell ref="I23:L23"/>
    <mergeCell ref="M23:N23"/>
    <mergeCell ref="O23:P23"/>
    <mergeCell ref="E24:F24"/>
    <mergeCell ref="G24:H24"/>
    <mergeCell ref="I24:L24"/>
    <mergeCell ref="M24:N24"/>
    <mergeCell ref="E26:F26"/>
    <mergeCell ref="G26:H26"/>
    <mergeCell ref="I26:L26"/>
    <mergeCell ref="I34:J34"/>
    <mergeCell ref="K34:L34"/>
    <mergeCell ref="I35:J35"/>
    <mergeCell ref="M26:N26"/>
    <mergeCell ref="O24:P24"/>
    <mergeCell ref="M28:N28"/>
    <mergeCell ref="O28:P28"/>
    <mergeCell ref="E29:F29"/>
    <mergeCell ref="G29:H29"/>
    <mergeCell ref="I29:L29"/>
    <mergeCell ref="M29:N29"/>
    <mergeCell ref="O29:P29"/>
    <mergeCell ref="O26:P26"/>
    <mergeCell ref="E27:F27"/>
    <mergeCell ref="G27:H27"/>
    <mergeCell ref="I27:L27"/>
    <mergeCell ref="M27:N27"/>
    <mergeCell ref="O27:P27"/>
    <mergeCell ref="E28:F28"/>
    <mergeCell ref="G28:H28"/>
    <mergeCell ref="I28:L28"/>
    <mergeCell ref="D33:D34"/>
    <mergeCell ref="E32:F32"/>
    <mergeCell ref="G32:H32"/>
    <mergeCell ref="I32:L32"/>
    <mergeCell ref="M32:N32"/>
    <mergeCell ref="I45:J45"/>
    <mergeCell ref="K45:L45"/>
    <mergeCell ref="I42:J42"/>
    <mergeCell ref="K42:L42"/>
    <mergeCell ref="I43:J43"/>
    <mergeCell ref="K43:L43"/>
    <mergeCell ref="I44:J44"/>
    <mergeCell ref="K44:L44"/>
    <mergeCell ref="G33:H33"/>
    <mergeCell ref="I33:L33"/>
    <mergeCell ref="K37:L37"/>
    <mergeCell ref="K38:L38"/>
    <mergeCell ref="B53:D53"/>
    <mergeCell ref="I52:J52"/>
    <mergeCell ref="K52:L52"/>
    <mergeCell ref="E53:Q53"/>
    <mergeCell ref="B54:Q54"/>
    <mergeCell ref="M47:N47"/>
    <mergeCell ref="O47:P47"/>
    <mergeCell ref="I48:J48"/>
    <mergeCell ref="K48:L48"/>
    <mergeCell ref="I49:J49"/>
    <mergeCell ref="K49:L49"/>
    <mergeCell ref="E47:F47"/>
    <mergeCell ref="G47:H47"/>
    <mergeCell ref="I47:L47"/>
    <mergeCell ref="D47:D48"/>
    <mergeCell ref="I51:J51"/>
    <mergeCell ref="K51:L51"/>
    <mergeCell ref="I50:J50"/>
    <mergeCell ref="K50:L50"/>
    <mergeCell ref="B31:B52"/>
    <mergeCell ref="O32:P32"/>
    <mergeCell ref="E33:F33"/>
    <mergeCell ref="I38:J38"/>
    <mergeCell ref="I39:J39"/>
    <mergeCell ref="O30:P30"/>
    <mergeCell ref="I25:L25"/>
    <mergeCell ref="I30:L30"/>
    <mergeCell ref="I46:J46"/>
    <mergeCell ref="K46:L46"/>
    <mergeCell ref="C31:Q31"/>
    <mergeCell ref="B4:Q4"/>
    <mergeCell ref="E25:F25"/>
    <mergeCell ref="G25:H25"/>
    <mergeCell ref="E30:F30"/>
    <mergeCell ref="G30:H30"/>
    <mergeCell ref="M25:N25"/>
    <mergeCell ref="O25:P25"/>
    <mergeCell ref="K39:L39"/>
    <mergeCell ref="I40:J40"/>
    <mergeCell ref="K40:L40"/>
    <mergeCell ref="I41:J41"/>
    <mergeCell ref="K41:L41"/>
    <mergeCell ref="K35:L35"/>
    <mergeCell ref="I36:J36"/>
    <mergeCell ref="K36:L36"/>
    <mergeCell ref="I37:J37"/>
    <mergeCell ref="M33:N33"/>
    <mergeCell ref="O33:P33"/>
  </mergeCells>
  <conditionalFormatting sqref="I24:P24">
    <cfRule type="expression" dxfId="9" priority="6">
      <formula>IF(SUM(#REF!)&gt;0,FALSE, TRUE)</formula>
    </cfRule>
  </conditionalFormatting>
  <dataValidations count="6">
    <dataValidation type="decimal" allowBlank="1" showInputMessage="1" showErrorMessage="1" sqref="E24:E25 E29:H30 E45:H46 F24 M14:P25 M27:P30 M35:P46 M49:P51 G14:H25 G49:H50 G35:H44" xr:uid="{C8D4B96C-D092-48A3-BF89-A521B8436BA2}">
      <formula1>0</formula1>
      <formula2>1</formula2>
    </dataValidation>
    <dataValidation type="list" allowBlank="1" showInputMessage="1" showErrorMessage="1" sqref="I14:L24 I27:L29 I35:L45 I49:L51" xr:uid="{C62C6B0C-4B72-4129-9B9A-04678F41C381}">
      <formula1>countrynone</formula1>
    </dataValidation>
    <dataValidation type="custom" allowBlank="1" showInputMessage="1" showErrorMessage="1" sqref="E14:F23 E27:F28" xr:uid="{7F609CED-7E56-4C06-8DD2-8791320BE9CE}">
      <formula1>IF(SUM(E$14:F$23,$E$27:$F$28)&gt;1,FALSE,TRUE)</formula1>
    </dataValidation>
    <dataValidation type="custom" allowBlank="1" showInputMessage="1" showErrorMessage="1" sqref="E35:E44 E49:E50" xr:uid="{11C7848C-D384-4CFC-9F73-CFBFC5FC3CFE}">
      <formula1>IF(SUM($E$35:$E$44,$E$49:$E$50)&gt;1,FALSE,TRUE)</formula1>
    </dataValidation>
    <dataValidation type="custom" allowBlank="1" showInputMessage="1" showErrorMessage="1" sqref="F35:F44 F49:F50" xr:uid="{6F62E5EB-828A-4814-B16C-A12516B58534}">
      <formula1>IF(SUM($F$35:$F$44,$F$49:$F$50)&gt;1,FALSE,TRUE)</formula1>
    </dataValidation>
    <dataValidation type="custom" allowBlank="1" showInputMessage="1" showErrorMessage="1" sqref="G27:H28" xr:uid="{D950B6C5-4962-4038-88A4-2FFE0C96656B}">
      <formula1>IF(CELL("contents",OFFSET($A$1,ROW()-1,4))&gt;=CELL("contents",INDIRECT(ADDRESS(ROW(),COLUMN()))),TRUE,FALSE)</formula1>
    </dataValidation>
  </dataValidations>
  <hyperlinks>
    <hyperlink ref="B2:E2" location="'6'!A1" display="Previous Page" xr:uid="{FFAFFB8C-FDC0-43A5-AC60-B7F54EB51CC8}"/>
    <hyperlink ref="J2:L2" location="'8'!A1" display="Next Page" xr:uid="{6985907F-0713-4728-ACB8-EDEEFAA1E97C}"/>
  </hyperlinks>
  <pageMargins left="0.7" right="0.7" top="0.75" bottom="0.75" header="0.3" footer="0.3"/>
  <pageSetup scale="47" orientation="landscape" horizontalDpi="90" verticalDpi="90" r:id="rId1"/>
  <extLst>
    <ext xmlns:x14="http://schemas.microsoft.com/office/spreadsheetml/2009/9/main" uri="{78C0D931-6437-407d-A8EE-F0AAD7539E65}">
      <x14:conditionalFormattings>
        <x14:conditionalFormatting xmlns:xm="http://schemas.microsoft.com/office/excel/2006/main">
          <x14:cfRule type="expression" priority="1" id="{F7679C4D-D645-41DE-A840-CCF1C5719EAF}">
            <xm:f>IF(SUM('3c'!$F$29:$O$29)&gt;0, FALSE, TRUE)</xm:f>
            <x14:dxf>
              <fill>
                <patternFill>
                  <bgColor theme="0" tint="-0.14996795556505021"/>
                </patternFill>
              </fill>
            </x14:dxf>
          </x14:cfRule>
          <xm:sqref>I24:P24</xm:sqref>
        </x14:conditionalFormatting>
        <x14:conditionalFormatting xmlns:xm="http://schemas.microsoft.com/office/excel/2006/main">
          <x14:cfRule type="expression" priority="4" id="{AF3A5ED6-8E96-4202-B924-25E2555AE91B}">
            <xm:f>IF(CELL("contents",OFFSET('3c'!$A$1,28,CELL("contents",OFFSET($A$2,ROW()-2,2))+4))&gt;0, FALSE, TRUE)</xm:f>
            <x14:dxf>
              <fill>
                <patternFill>
                  <bgColor theme="0" tint="-0.14996795556505021"/>
                </patternFill>
              </fill>
            </x14:dxf>
          </x14:cfRule>
          <xm:sqref>E14:P23</xm:sqref>
        </x14:conditionalFormatting>
        <x14:conditionalFormatting xmlns:xm="http://schemas.microsoft.com/office/excel/2006/main">
          <x14:cfRule type="expression" priority="3" id="{D95C0AC4-C520-4EE5-BBF6-B7D9458458B4}">
            <xm:f>IF(CELL("contents",OFFSET('3c'!$A$1,28,CELL("contents",OFFSET($A$2,ROW()-2,2))+5))&gt;0, FALSE, TRUE)</xm:f>
            <x14:dxf>
              <fill>
                <patternFill>
                  <bgColor theme="0" tint="-0.14996795556505021"/>
                </patternFill>
              </fill>
            </x14:dxf>
          </x14:cfRule>
          <xm:sqref>E27:P28</xm:sqref>
        </x14:conditionalFormatting>
        <x14:conditionalFormatting xmlns:xm="http://schemas.microsoft.com/office/excel/2006/main">
          <x14:cfRule type="expression" priority="41" id="{D77F3EB9-72E6-4CD8-A088-EFA9A93B8C8E}">
            <xm:f>IF(SUM('3c'!$P$22:$Q$22)&gt;0, FALSE, TRUE)</xm:f>
            <x14:dxf>
              <fill>
                <patternFill>
                  <bgColor theme="0" tint="-0.14996795556505021"/>
                </patternFill>
              </fill>
            </x14:dxf>
          </x14:cfRule>
          <x14:cfRule type="expression" priority="42" id="{00000000-000E-0000-0D00-000001000000}">
            <xm:f>IF(SUM('3c'!$Q$29:$R$29)&gt;0, FALSE, TRUE)</xm:f>
            <x14:dxf>
              <fill>
                <patternFill>
                  <bgColor theme="0" tint="-0.14996795556505021"/>
                </patternFill>
              </fill>
            </x14:dxf>
          </x14:cfRule>
          <xm:sqref>I29:P29</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2F922-C67F-4A1B-A385-47EE9E257DAE}">
  <sheetPr codeName="Sheet14">
    <pageSetUpPr fitToPage="1"/>
  </sheetPr>
  <dimension ref="A1:P40"/>
  <sheetViews>
    <sheetView showGridLines="0" showRowColHeaders="0" zoomScale="83" zoomScaleNormal="83" workbookViewId="0">
      <selection sqref="A1:L1"/>
    </sheetView>
  </sheetViews>
  <sheetFormatPr defaultRowHeight="13.2"/>
  <cols>
    <col min="1" max="1" width="8.88671875" style="8"/>
    <col min="2" max="2" width="2.88671875" style="8" customWidth="1"/>
    <col min="3" max="3" width="4" style="8" customWidth="1"/>
    <col min="4" max="4" width="12.44140625" style="8" customWidth="1"/>
    <col min="5" max="5" width="11.21875" style="8" customWidth="1"/>
    <col min="6" max="7" width="17.5546875" style="8" customWidth="1"/>
    <col min="8" max="8" width="15.77734375" style="8" customWidth="1"/>
    <col min="9" max="9" width="42.6640625" style="8" customWidth="1"/>
    <col min="10" max="10" width="15.77734375" style="8" customWidth="1"/>
    <col min="11" max="11" width="39.77734375" style="8" customWidth="1"/>
    <col min="12" max="16384" width="8.88671875" style="8"/>
  </cols>
  <sheetData>
    <row r="1" spans="1:16" ht="16.2" thickBot="1">
      <c r="A1" s="671"/>
      <c r="B1" s="671"/>
      <c r="C1" s="671"/>
      <c r="D1" s="671"/>
      <c r="E1" s="671"/>
      <c r="F1" s="671"/>
      <c r="G1" s="671"/>
      <c r="H1" s="671"/>
      <c r="I1" s="671"/>
      <c r="J1" s="671"/>
      <c r="K1" s="671"/>
      <c r="L1" s="671"/>
    </row>
    <row r="2" spans="1:16" ht="15" customHeight="1" thickBot="1">
      <c r="B2" s="672" t="s">
        <v>0</v>
      </c>
      <c r="C2" s="673"/>
      <c r="D2" s="673"/>
      <c r="E2" s="673"/>
      <c r="F2" s="674"/>
      <c r="G2" s="674"/>
      <c r="H2" s="674"/>
      <c r="I2" s="674"/>
      <c r="J2" s="674"/>
      <c r="K2" s="183" t="s">
        <v>1</v>
      </c>
    </row>
    <row r="3" spans="1:16" ht="14.4" customHeight="1" thickBot="1">
      <c r="B3" s="1113" t="s">
        <v>946</v>
      </c>
      <c r="C3" s="1114"/>
      <c r="D3" s="1114"/>
      <c r="E3" s="1114"/>
      <c r="F3" s="1114"/>
      <c r="G3" s="1114"/>
      <c r="H3" s="1114"/>
      <c r="I3" s="1114"/>
      <c r="J3" s="1114"/>
      <c r="K3" s="1115"/>
    </row>
    <row r="4" spans="1:16" ht="28.8" customHeight="1">
      <c r="B4" s="1205"/>
      <c r="C4" s="1183" t="s">
        <v>1014</v>
      </c>
      <c r="D4" s="1184"/>
      <c r="E4" s="1184"/>
      <c r="F4" s="1184"/>
      <c r="G4" s="1184"/>
      <c r="H4" s="1184"/>
      <c r="I4" s="1184"/>
      <c r="J4" s="1185"/>
      <c r="K4" s="362"/>
    </row>
    <row r="5" spans="1:16" ht="31.2" customHeight="1">
      <c r="B5" s="1205"/>
      <c r="C5" s="791" t="s">
        <v>1016</v>
      </c>
      <c r="D5" s="792"/>
      <c r="E5" s="792"/>
      <c r="F5" s="792"/>
      <c r="G5" s="792"/>
      <c r="H5" s="792"/>
      <c r="I5" s="792"/>
      <c r="J5" s="792"/>
      <c r="K5" s="797"/>
      <c r="L5" s="86"/>
    </row>
    <row r="6" spans="1:16" ht="66" customHeight="1">
      <c r="B6" s="1205"/>
      <c r="C6" s="1191"/>
      <c r="D6" s="1192"/>
      <c r="E6" s="1192"/>
      <c r="F6" s="1192"/>
      <c r="G6" s="1192"/>
      <c r="H6" s="1192"/>
      <c r="I6" s="1192"/>
      <c r="J6" s="1192"/>
      <c r="K6" s="1193"/>
      <c r="L6" s="86"/>
    </row>
    <row r="7" spans="1:16" ht="28.2" customHeight="1">
      <c r="B7" s="1205"/>
      <c r="C7" s="1194" t="s">
        <v>1435</v>
      </c>
      <c r="D7" s="948"/>
      <c r="E7" s="948"/>
      <c r="F7" s="948"/>
      <c r="G7" s="948"/>
      <c r="H7" s="948"/>
      <c r="I7" s="948"/>
      <c r="J7" s="948"/>
      <c r="K7" s="949"/>
      <c r="L7" s="76"/>
    </row>
    <row r="8" spans="1:16" ht="66.599999999999994" customHeight="1" thickBot="1">
      <c r="B8" s="1206"/>
      <c r="C8" s="1203"/>
      <c r="D8" s="1203"/>
      <c r="E8" s="1203"/>
      <c r="F8" s="1203"/>
      <c r="G8" s="1203"/>
      <c r="H8" s="1203"/>
      <c r="I8" s="1203"/>
      <c r="J8" s="1203"/>
      <c r="K8" s="1204"/>
      <c r="L8" s="76"/>
    </row>
    <row r="9" spans="1:16" ht="34.200000000000003" customHeight="1">
      <c r="B9" s="1186" t="s">
        <v>7</v>
      </c>
      <c r="C9" s="930" t="s">
        <v>987</v>
      </c>
      <c r="D9" s="931"/>
      <c r="E9" s="931"/>
      <c r="F9" s="931"/>
      <c r="G9" s="931"/>
      <c r="H9" s="931"/>
      <c r="I9" s="931"/>
      <c r="J9" s="931"/>
      <c r="K9" s="932"/>
      <c r="N9"/>
      <c r="O9"/>
      <c r="P9"/>
    </row>
    <row r="10" spans="1:16" ht="43.2" customHeight="1">
      <c r="B10" s="1187"/>
      <c r="C10" s="794" t="s">
        <v>988</v>
      </c>
      <c r="D10" s="795"/>
      <c r="E10" s="795"/>
      <c r="F10" s="795"/>
      <c r="G10" s="864"/>
      <c r="H10" s="143" t="s">
        <v>989</v>
      </c>
      <c r="I10" s="143" t="s">
        <v>990</v>
      </c>
      <c r="J10" s="143" t="s">
        <v>1015</v>
      </c>
      <c r="K10" s="177" t="s">
        <v>991</v>
      </c>
    </row>
    <row r="11" spans="1:16">
      <c r="B11" s="1187"/>
      <c r="C11" s="417">
        <v>1</v>
      </c>
      <c r="D11" s="788" t="s">
        <v>992</v>
      </c>
      <c r="E11" s="789"/>
      <c r="F11" s="789"/>
      <c r="G11" s="790"/>
      <c r="H11" s="209"/>
      <c r="I11" s="209"/>
      <c r="J11" s="209"/>
      <c r="K11" s="363"/>
    </row>
    <row r="12" spans="1:16">
      <c r="B12" s="1187"/>
      <c r="C12" s="417">
        <v>2</v>
      </c>
      <c r="D12" s="788" t="s">
        <v>993</v>
      </c>
      <c r="E12" s="789"/>
      <c r="F12" s="789"/>
      <c r="G12" s="790"/>
      <c r="H12" s="209"/>
      <c r="I12" s="209"/>
      <c r="J12" s="209"/>
      <c r="K12" s="363"/>
    </row>
    <row r="13" spans="1:16">
      <c r="B13" s="1187"/>
      <c r="C13" s="417">
        <v>3</v>
      </c>
      <c r="D13" s="788" t="s">
        <v>994</v>
      </c>
      <c r="E13" s="789"/>
      <c r="F13" s="789"/>
      <c r="G13" s="790"/>
      <c r="H13" s="209"/>
      <c r="I13" s="209"/>
      <c r="J13" s="209"/>
      <c r="K13" s="363"/>
    </row>
    <row r="14" spans="1:16">
      <c r="B14" s="1187"/>
      <c r="C14" s="417">
        <v>4</v>
      </c>
      <c r="D14" s="788" t="s">
        <v>995</v>
      </c>
      <c r="E14" s="789"/>
      <c r="F14" s="789"/>
      <c r="G14" s="790"/>
      <c r="H14" s="209"/>
      <c r="I14" s="209"/>
      <c r="J14" s="209"/>
      <c r="K14" s="363"/>
    </row>
    <row r="15" spans="1:16">
      <c r="B15" s="1187"/>
      <c r="C15" s="417">
        <v>5</v>
      </c>
      <c r="D15" s="788" t="s">
        <v>996</v>
      </c>
      <c r="E15" s="789"/>
      <c r="F15" s="789"/>
      <c r="G15" s="790"/>
      <c r="H15" s="209"/>
      <c r="I15" s="209"/>
      <c r="J15" s="209"/>
      <c r="K15" s="363"/>
    </row>
    <row r="16" spans="1:16">
      <c r="B16" s="1187"/>
      <c r="C16" s="417">
        <v>6</v>
      </c>
      <c r="D16" s="788" t="s">
        <v>997</v>
      </c>
      <c r="E16" s="789"/>
      <c r="F16" s="789"/>
      <c r="G16" s="790"/>
      <c r="H16" s="209"/>
      <c r="I16" s="209"/>
      <c r="J16" s="209"/>
      <c r="K16" s="363"/>
    </row>
    <row r="17" spans="2:13">
      <c r="B17" s="1187"/>
      <c r="C17" s="417">
        <v>7</v>
      </c>
      <c r="D17" s="788" t="s">
        <v>998</v>
      </c>
      <c r="E17" s="789"/>
      <c r="F17" s="789"/>
      <c r="G17" s="790"/>
      <c r="H17" s="209"/>
      <c r="I17" s="209"/>
      <c r="J17" s="209"/>
      <c r="K17" s="363"/>
    </row>
    <row r="18" spans="2:13">
      <c r="B18" s="1187"/>
      <c r="C18" s="417">
        <v>8</v>
      </c>
      <c r="D18" s="788" t="s">
        <v>999</v>
      </c>
      <c r="E18" s="789"/>
      <c r="F18" s="789"/>
      <c r="G18" s="790"/>
      <c r="H18" s="209"/>
      <c r="I18" s="209"/>
      <c r="J18" s="209"/>
      <c r="K18" s="363"/>
    </row>
    <row r="19" spans="2:13">
      <c r="B19" s="1187"/>
      <c r="C19" s="417">
        <v>9</v>
      </c>
      <c r="D19" s="788" t="s">
        <v>1000</v>
      </c>
      <c r="E19" s="789"/>
      <c r="F19" s="789"/>
      <c r="G19" s="790"/>
      <c r="H19" s="209"/>
      <c r="I19" s="209"/>
      <c r="J19" s="209"/>
      <c r="K19" s="363"/>
    </row>
    <row r="20" spans="2:13">
      <c r="B20" s="1187"/>
      <c r="C20" s="417">
        <v>10</v>
      </c>
      <c r="D20" s="788" t="s">
        <v>1001</v>
      </c>
      <c r="E20" s="789"/>
      <c r="F20" s="789"/>
      <c r="G20" s="790"/>
      <c r="H20" s="209"/>
      <c r="I20" s="209"/>
      <c r="J20" s="209"/>
      <c r="K20" s="363"/>
    </row>
    <row r="21" spans="2:13">
      <c r="B21" s="1187"/>
      <c r="C21" s="417">
        <v>11</v>
      </c>
      <c r="D21" s="788" t="s">
        <v>1058</v>
      </c>
      <c r="E21" s="789"/>
      <c r="F21" s="789"/>
      <c r="G21" s="790"/>
      <c r="H21" s="209"/>
      <c r="I21" s="209"/>
      <c r="J21" s="209"/>
      <c r="K21" s="363"/>
    </row>
    <row r="22" spans="2:13">
      <c r="B22" s="1187"/>
      <c r="C22" s="179">
        <v>12</v>
      </c>
      <c r="D22" s="929" t="s">
        <v>23</v>
      </c>
      <c r="E22" s="1195"/>
      <c r="F22" s="1189" t="s">
        <v>64</v>
      </c>
      <c r="G22" s="1190"/>
      <c r="H22" s="209"/>
      <c r="I22" s="209"/>
      <c r="J22" s="209"/>
      <c r="K22" s="363"/>
    </row>
    <row r="23" spans="2:13" ht="13.8" thickBot="1">
      <c r="B23" s="1188"/>
      <c r="C23" s="196">
        <v>13</v>
      </c>
      <c r="D23" s="1196" t="s">
        <v>23</v>
      </c>
      <c r="E23" s="1197"/>
      <c r="F23" s="1200" t="s">
        <v>64</v>
      </c>
      <c r="G23" s="1201"/>
      <c r="H23" s="364"/>
      <c r="I23" s="364"/>
      <c r="J23" s="364"/>
      <c r="K23" s="365"/>
    </row>
    <row r="24" spans="2:13" ht="27" customHeight="1">
      <c r="B24" s="1207" t="s">
        <v>13</v>
      </c>
      <c r="C24" s="1215" t="s">
        <v>1062</v>
      </c>
      <c r="D24" s="1216"/>
      <c r="E24" s="1216"/>
      <c r="F24" s="1216"/>
      <c r="G24" s="1216"/>
      <c r="H24" s="1216"/>
      <c r="I24" s="1216"/>
      <c r="J24" s="1216"/>
      <c r="K24" s="1217"/>
    </row>
    <row r="25" spans="2:13" ht="41.4" customHeight="1">
      <c r="B25" s="1208"/>
      <c r="C25" s="1191"/>
      <c r="D25" s="1192"/>
      <c r="E25" s="1192"/>
      <c r="F25" s="1192"/>
      <c r="G25" s="1192"/>
      <c r="H25" s="1192"/>
      <c r="I25" s="1192"/>
      <c r="J25" s="1192"/>
      <c r="K25" s="1193"/>
    </row>
    <row r="26" spans="2:13" ht="13.8">
      <c r="B26" s="1208"/>
      <c r="C26" s="1111" t="s">
        <v>1468</v>
      </c>
      <c r="D26" s="1111"/>
      <c r="E26" s="1111"/>
      <c r="F26" s="1111"/>
      <c r="G26" s="1111"/>
      <c r="H26" s="1111"/>
      <c r="I26" s="1111"/>
      <c r="J26" s="1111"/>
      <c r="K26" s="1202"/>
      <c r="M26" s="485"/>
    </row>
    <row r="27" spans="2:13">
      <c r="B27" s="1208"/>
      <c r="C27" s="1111"/>
      <c r="D27" s="1111"/>
      <c r="E27" s="1111"/>
      <c r="F27" s="1111"/>
      <c r="G27" s="1111"/>
      <c r="H27" s="1111"/>
      <c r="I27" s="1111"/>
      <c r="J27" s="1111"/>
      <c r="K27" s="1202"/>
    </row>
    <row r="28" spans="2:13" ht="25.2" customHeight="1">
      <c r="B28" s="1208"/>
      <c r="C28" s="1111" t="s">
        <v>1425</v>
      </c>
      <c r="D28" s="1111"/>
      <c r="E28" s="1111"/>
      <c r="F28" s="1111"/>
      <c r="G28" s="1111"/>
      <c r="H28" s="1111"/>
      <c r="I28" s="1111"/>
      <c r="J28" s="1111"/>
      <c r="K28" s="1214"/>
    </row>
    <row r="29" spans="2:13" ht="25.2" customHeight="1">
      <c r="B29" s="1208"/>
      <c r="C29" s="794" t="s">
        <v>1426</v>
      </c>
      <c r="D29" s="795"/>
      <c r="E29" s="795"/>
      <c r="F29" s="864"/>
      <c r="G29" s="862" t="s">
        <v>731</v>
      </c>
      <c r="H29" s="862"/>
      <c r="I29" s="862"/>
      <c r="J29" s="862"/>
      <c r="K29" s="866"/>
    </row>
    <row r="30" spans="2:13" ht="25.2" customHeight="1">
      <c r="B30" s="1208"/>
      <c r="C30" s="143">
        <v>1</v>
      </c>
      <c r="D30" s="1211"/>
      <c r="E30" s="1211"/>
      <c r="F30" s="1211"/>
      <c r="G30" s="1211"/>
      <c r="H30" s="1211"/>
      <c r="I30" s="1211"/>
      <c r="J30" s="1211"/>
      <c r="K30" s="1212"/>
    </row>
    <row r="31" spans="2:13" ht="25.2" customHeight="1">
      <c r="B31" s="1208"/>
      <c r="C31" s="143">
        <v>2</v>
      </c>
      <c r="D31" s="1211"/>
      <c r="E31" s="1211"/>
      <c r="F31" s="1211"/>
      <c r="G31" s="1211"/>
      <c r="H31" s="1211"/>
      <c r="I31" s="1211"/>
      <c r="J31" s="1211"/>
      <c r="K31" s="1212"/>
    </row>
    <row r="32" spans="2:13" ht="25.2" customHeight="1" thickBot="1">
      <c r="B32" s="1209"/>
      <c r="C32" s="490">
        <v>3</v>
      </c>
      <c r="D32" s="1210"/>
      <c r="E32" s="1210"/>
      <c r="F32" s="1210"/>
      <c r="G32" s="1210"/>
      <c r="H32" s="1210"/>
      <c r="I32" s="1210"/>
      <c r="J32" s="1210"/>
      <c r="K32" s="1213"/>
    </row>
    <row r="33" spans="2:11" ht="30" customHeight="1" thickBot="1">
      <c r="B33" s="741" t="s">
        <v>714</v>
      </c>
      <c r="C33" s="888"/>
      <c r="D33" s="888"/>
      <c r="E33" s="888"/>
      <c r="F33" s="1198"/>
      <c r="G33" s="1198"/>
      <c r="H33" s="1198"/>
      <c r="I33" s="1198"/>
      <c r="J33" s="1198"/>
      <c r="K33" s="1199"/>
    </row>
    <row r="34" spans="2:11" ht="13.8" thickBot="1">
      <c r="B34" s="748" t="s">
        <v>35</v>
      </c>
      <c r="C34" s="749"/>
      <c r="D34" s="749"/>
      <c r="E34" s="749"/>
      <c r="F34" s="749"/>
      <c r="G34" s="749"/>
      <c r="H34" s="749"/>
      <c r="I34" s="749"/>
      <c r="J34" s="749"/>
      <c r="K34" s="750"/>
    </row>
    <row r="38" spans="2:11">
      <c r="D38" s="73"/>
    </row>
    <row r="40" spans="2:11">
      <c r="I40" s="34"/>
    </row>
  </sheetData>
  <sheetProtection algorithmName="SHA-512" hashValue="gp8uPwqxZIl1HgKRpHt4bPLlZ9FC5JrVlh9UJ+UDTcmT5O1ReoLz9hrR+daK0dDrHZM7KSrdeE8uQ/kmlghJ1A==" saltValue="Pxjy/4hcGsq6FOhfNjOKBA==" spinCount="100000" sheet="1" objects="1" scenarios="1"/>
  <mergeCells count="45">
    <mergeCell ref="C8:K8"/>
    <mergeCell ref="B4:B8"/>
    <mergeCell ref="B24:B32"/>
    <mergeCell ref="D32:F32"/>
    <mergeCell ref="G30:K30"/>
    <mergeCell ref="G31:K31"/>
    <mergeCell ref="G32:K32"/>
    <mergeCell ref="C28:K28"/>
    <mergeCell ref="G29:K29"/>
    <mergeCell ref="D30:F30"/>
    <mergeCell ref="D31:F31"/>
    <mergeCell ref="C29:F29"/>
    <mergeCell ref="C24:K24"/>
    <mergeCell ref="B34:K34"/>
    <mergeCell ref="C26:J27"/>
    <mergeCell ref="C10:G10"/>
    <mergeCell ref="D11:G11"/>
    <mergeCell ref="D22:E22"/>
    <mergeCell ref="D23:E23"/>
    <mergeCell ref="D12:G12"/>
    <mergeCell ref="D13:G13"/>
    <mergeCell ref="D21:G21"/>
    <mergeCell ref="B33:E33"/>
    <mergeCell ref="F33:K33"/>
    <mergeCell ref="F23:G23"/>
    <mergeCell ref="D19:G19"/>
    <mergeCell ref="D20:G20"/>
    <mergeCell ref="K26:K27"/>
    <mergeCell ref="C25:K25"/>
    <mergeCell ref="A1:L1"/>
    <mergeCell ref="B3:K3"/>
    <mergeCell ref="D17:G17"/>
    <mergeCell ref="D18:G18"/>
    <mergeCell ref="C4:J4"/>
    <mergeCell ref="D14:G14"/>
    <mergeCell ref="D15:G15"/>
    <mergeCell ref="D16:G16"/>
    <mergeCell ref="C9:K9"/>
    <mergeCell ref="C5:K5"/>
    <mergeCell ref="B9:B23"/>
    <mergeCell ref="F22:G22"/>
    <mergeCell ref="B2:E2"/>
    <mergeCell ref="F2:J2"/>
    <mergeCell ref="C6:K6"/>
    <mergeCell ref="C7:K7"/>
  </mergeCells>
  <dataValidations count="2">
    <dataValidation type="list" allowBlank="1" showInputMessage="1" showErrorMessage="1" sqref="G12:G21 H11:H23 J11:J23" xr:uid="{4304A633-C7BF-4F6C-8CF6-4AA1C0052B11}">
      <formula1>Change</formula1>
    </dataValidation>
    <dataValidation type="list" allowBlank="1" showInputMessage="1" showErrorMessage="1" sqref="K4" xr:uid="{DE25E8EA-FAC4-42DB-ADAD-56ED48068238}">
      <formula1>YesNo</formula1>
    </dataValidation>
  </dataValidations>
  <hyperlinks>
    <hyperlink ref="B2:C2" location="'3'!A1" display="Previous Page" xr:uid="{008B00C8-4E13-4886-87AB-A179B26B14E2}"/>
    <hyperlink ref="B2:E2" location="'7'!A1" display="Previous Page" xr:uid="{E37E7641-0C10-44C6-A9CE-1E45A29A2F82}"/>
    <hyperlink ref="K2" location="'9'!A1" display="Next Page" xr:uid="{116C02A1-25F9-4595-B525-A8EAE449EA3A}"/>
  </hyperlinks>
  <pageMargins left="0.7" right="0.7" top="0.75" bottom="0.75" header="0.3" footer="0.3"/>
  <pageSetup scale="61" orientation="landscape"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r:uid="{F8696DFD-5C55-4B30-A0D3-ECDE685EBBE7}">
          <x14:formula1>
            <xm:f>Lists!$AI$2:$AI$8</xm:f>
          </x14:formula1>
          <xm:sqref>K26:K27</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7C34D5-6202-4A25-AAAE-1CC33B436A60}">
  <sheetPr codeName="Sheet28">
    <pageSetUpPr fitToPage="1"/>
  </sheetPr>
  <dimension ref="A1:AD128"/>
  <sheetViews>
    <sheetView showGridLines="0" showRowColHeaders="0" zoomScale="80" zoomScaleNormal="80" workbookViewId="0">
      <selection activeCell="S14" sqref="S14"/>
    </sheetView>
  </sheetViews>
  <sheetFormatPr defaultRowHeight="13.2"/>
  <cols>
    <col min="1" max="1" width="8.88671875" style="8"/>
    <col min="2" max="4" width="2.88671875" style="8" customWidth="1"/>
    <col min="5" max="5" width="27.77734375" style="8" customWidth="1"/>
    <col min="6" max="6" width="13.77734375" style="8" customWidth="1"/>
    <col min="7" max="7" width="12.88671875" style="8" customWidth="1"/>
    <col min="8" max="13" width="13" style="8" customWidth="1"/>
    <col min="14" max="14" width="1.109375" style="8" customWidth="1"/>
    <col min="15" max="15" width="13" style="8" customWidth="1"/>
    <col min="16" max="16384" width="8.88671875" style="8"/>
  </cols>
  <sheetData>
    <row r="1" spans="1:26" ht="21" thickBot="1">
      <c r="A1" s="671"/>
      <c r="B1" s="671"/>
      <c r="C1" s="671"/>
      <c r="D1" s="671"/>
      <c r="E1" s="671"/>
      <c r="F1" s="671"/>
      <c r="G1" s="671"/>
      <c r="H1" s="671"/>
      <c r="I1" s="671"/>
      <c r="J1" s="671"/>
      <c r="K1" s="671"/>
      <c r="L1" s="671"/>
      <c r="M1" s="671"/>
      <c r="N1" s="671"/>
      <c r="O1" s="671"/>
      <c r="P1" s="671"/>
      <c r="Q1" s="55"/>
      <c r="R1" s="55"/>
      <c r="S1" s="55"/>
    </row>
    <row r="2" spans="1:26" ht="15" customHeight="1" thickBot="1">
      <c r="B2" s="672" t="s">
        <v>0</v>
      </c>
      <c r="C2" s="673"/>
      <c r="D2" s="673"/>
      <c r="E2" s="673"/>
      <c r="F2" s="674"/>
      <c r="G2" s="674"/>
      <c r="H2" s="674"/>
      <c r="I2" s="674"/>
      <c r="J2" s="674"/>
      <c r="K2" s="674"/>
      <c r="L2" s="675" t="s">
        <v>1</v>
      </c>
      <c r="M2" s="1254"/>
      <c r="N2" s="1254"/>
      <c r="O2" s="1255"/>
    </row>
    <row r="3" spans="1:26" ht="15" customHeight="1" thickBot="1">
      <c r="B3" s="1259" t="s">
        <v>1427</v>
      </c>
      <c r="C3" s="1260"/>
      <c r="D3" s="1260"/>
      <c r="E3" s="1260"/>
      <c r="F3" s="1260"/>
      <c r="G3" s="1260"/>
      <c r="H3" s="1260"/>
      <c r="I3" s="1260"/>
      <c r="J3" s="1260"/>
      <c r="K3" s="1260"/>
      <c r="L3" s="1260"/>
      <c r="M3" s="1260"/>
      <c r="N3" s="1260"/>
      <c r="O3" s="1261"/>
    </row>
    <row r="4" spans="1:26" ht="22.8" customHeight="1" thickBot="1">
      <c r="B4" s="1275" t="s">
        <v>1418</v>
      </c>
      <c r="C4" s="1276"/>
      <c r="D4" s="1276"/>
      <c r="E4" s="1276"/>
      <c r="F4" s="1276"/>
      <c r="G4" s="1276"/>
      <c r="H4" s="1276"/>
      <c r="I4" s="1276"/>
      <c r="J4" s="1276"/>
      <c r="K4" s="1276"/>
      <c r="L4" s="1276"/>
      <c r="M4" s="1276"/>
      <c r="N4" s="1276"/>
      <c r="O4" s="1277"/>
      <c r="R4" s="27"/>
    </row>
    <row r="5" spans="1:26" s="30" customFormat="1" ht="15" customHeight="1">
      <c r="B5" s="1059" t="s">
        <v>3</v>
      </c>
      <c r="C5" s="779" t="s">
        <v>1344</v>
      </c>
      <c r="D5" s="779"/>
      <c r="E5" s="779"/>
      <c r="F5" s="779"/>
      <c r="G5" s="779"/>
      <c r="H5" s="779"/>
      <c r="I5" s="779"/>
      <c r="J5" s="779"/>
      <c r="K5" s="779"/>
      <c r="L5" s="779"/>
      <c r="M5" s="779"/>
      <c r="N5" s="779"/>
      <c r="O5" s="780"/>
    </row>
    <row r="6" spans="1:26" ht="42" customHeight="1">
      <c r="B6" s="1029"/>
      <c r="C6" s="1273" t="s">
        <v>1469</v>
      </c>
      <c r="D6" s="894"/>
      <c r="E6" s="894"/>
      <c r="F6" s="894"/>
      <c r="G6" s="894"/>
      <c r="H6" s="894"/>
      <c r="I6" s="894"/>
      <c r="J6" s="894"/>
      <c r="K6" s="894"/>
      <c r="L6" s="894"/>
      <c r="M6" s="894"/>
      <c r="N6" s="894"/>
      <c r="O6" s="895"/>
      <c r="P6" s="8" t="s">
        <v>732</v>
      </c>
      <c r="Q6"/>
      <c r="R6"/>
      <c r="S6"/>
      <c r="T6"/>
      <c r="U6"/>
      <c r="V6"/>
      <c r="W6"/>
      <c r="X6"/>
      <c r="Y6"/>
    </row>
    <row r="7" spans="1:26" ht="26.4">
      <c r="B7" s="1029"/>
      <c r="C7" s="40"/>
      <c r="D7" s="40"/>
      <c r="E7" s="40"/>
      <c r="F7" s="40"/>
      <c r="G7" s="40"/>
      <c r="H7" s="114">
        <v>2017</v>
      </c>
      <c r="I7" s="114">
        <v>2018</v>
      </c>
      <c r="J7" s="114">
        <v>2019</v>
      </c>
      <c r="K7" s="114">
        <v>2020</v>
      </c>
      <c r="L7" s="114">
        <v>2021</v>
      </c>
      <c r="M7" s="114">
        <v>2022</v>
      </c>
      <c r="N7" s="66"/>
      <c r="O7" s="115" t="s">
        <v>790</v>
      </c>
      <c r="Q7"/>
      <c r="R7"/>
      <c r="S7"/>
      <c r="T7"/>
      <c r="U7"/>
      <c r="V7"/>
      <c r="W7"/>
      <c r="X7"/>
      <c r="Y7"/>
    </row>
    <row r="8" spans="1:26" ht="14.4" customHeight="1">
      <c r="B8" s="1029"/>
      <c r="C8" s="113">
        <v>1</v>
      </c>
      <c r="D8" s="454" t="s">
        <v>710</v>
      </c>
      <c r="E8" s="455"/>
      <c r="F8" s="455"/>
      <c r="G8" s="456"/>
      <c r="H8" s="223"/>
      <c r="I8" s="223"/>
      <c r="J8" s="223"/>
      <c r="K8" s="223"/>
      <c r="L8" s="223"/>
      <c r="M8" s="223"/>
      <c r="N8" s="66"/>
      <c r="O8" s="369"/>
      <c r="Q8"/>
      <c r="R8"/>
      <c r="S8"/>
      <c r="T8"/>
      <c r="U8"/>
      <c r="V8"/>
      <c r="W8"/>
      <c r="X8"/>
      <c r="Y8"/>
    </row>
    <row r="9" spans="1:26" ht="14.4" customHeight="1">
      <c r="B9" s="1029"/>
      <c r="C9" s="113">
        <v>2</v>
      </c>
      <c r="D9" s="454" t="s">
        <v>711</v>
      </c>
      <c r="E9" s="455"/>
      <c r="F9" s="455"/>
      <c r="G9" s="456"/>
      <c r="H9" s="366"/>
      <c r="I9" s="366"/>
      <c r="J9" s="366"/>
      <c r="K9" s="366"/>
      <c r="L9" s="366"/>
      <c r="M9" s="223"/>
      <c r="N9" s="66"/>
      <c r="O9" s="369"/>
      <c r="Q9"/>
      <c r="R9"/>
      <c r="S9"/>
      <c r="T9"/>
      <c r="U9"/>
      <c r="V9"/>
      <c r="W9"/>
      <c r="X9"/>
      <c r="Y9"/>
    </row>
    <row r="10" spans="1:26" ht="15" customHeight="1">
      <c r="B10" s="1029"/>
      <c r="C10" s="64"/>
      <c r="D10" s="113" t="s">
        <v>966</v>
      </c>
      <c r="E10" s="1008" t="s">
        <v>967</v>
      </c>
      <c r="F10" s="1009"/>
      <c r="G10" s="1010"/>
      <c r="H10" s="476"/>
      <c r="I10" s="476"/>
      <c r="J10" s="476"/>
      <c r="K10" s="476"/>
      <c r="L10" s="476"/>
      <c r="M10" s="476"/>
      <c r="N10" s="66"/>
      <c r="O10" s="85"/>
      <c r="Q10"/>
      <c r="R10"/>
      <c r="S10"/>
      <c r="T10"/>
      <c r="U10"/>
      <c r="V10"/>
      <c r="W10"/>
      <c r="X10"/>
      <c r="Y10"/>
    </row>
    <row r="11" spans="1:26" ht="15" customHeight="1">
      <c r="B11" s="1029"/>
      <c r="C11" s="111"/>
      <c r="D11" s="113" t="s">
        <v>968</v>
      </c>
      <c r="E11" s="1008" t="s">
        <v>1428</v>
      </c>
      <c r="F11" s="1009"/>
      <c r="G11" s="1010"/>
      <c r="H11" s="476"/>
      <c r="I11" s="476"/>
      <c r="J11" s="476"/>
      <c r="K11" s="476"/>
      <c r="L11" s="476"/>
      <c r="M11" s="476"/>
      <c r="N11" s="66"/>
      <c r="O11" s="85"/>
      <c r="Q11"/>
      <c r="R11"/>
      <c r="S11"/>
      <c r="T11"/>
      <c r="U11"/>
      <c r="V11"/>
      <c r="W11"/>
      <c r="X11"/>
      <c r="Y11"/>
    </row>
    <row r="12" spans="1:26" ht="30.6" customHeight="1" thickBot="1">
      <c r="B12" s="1029"/>
      <c r="C12" s="111"/>
      <c r="D12" s="40"/>
      <c r="E12" s="1278" t="s">
        <v>1429</v>
      </c>
      <c r="F12" s="1278"/>
      <c r="G12" s="1278"/>
      <c r="H12" s="1278"/>
      <c r="I12" s="1278"/>
      <c r="J12" s="1278"/>
      <c r="K12" s="1278"/>
      <c r="L12" s="1278"/>
      <c r="M12" s="1278"/>
      <c r="N12" s="66"/>
      <c r="O12" s="85"/>
      <c r="Q12"/>
      <c r="R12"/>
      <c r="S12"/>
      <c r="T12"/>
      <c r="U12"/>
      <c r="V12"/>
      <c r="W12"/>
      <c r="X12"/>
      <c r="Y12"/>
    </row>
    <row r="13" spans="1:26" s="30" customFormat="1" ht="15" customHeight="1">
      <c r="B13" s="1059" t="s">
        <v>7</v>
      </c>
      <c r="C13" s="779" t="s">
        <v>1330</v>
      </c>
      <c r="D13" s="779"/>
      <c r="E13" s="779"/>
      <c r="F13" s="779"/>
      <c r="G13" s="779"/>
      <c r="H13" s="779"/>
      <c r="I13" s="779"/>
      <c r="J13" s="779"/>
      <c r="K13" s="779"/>
      <c r="L13" s="779"/>
      <c r="M13" s="779"/>
      <c r="N13" s="779"/>
      <c r="O13" s="780"/>
      <c r="Q13"/>
      <c r="R13"/>
      <c r="S13"/>
      <c r="T13"/>
      <c r="U13"/>
      <c r="V13"/>
      <c r="W13"/>
      <c r="X13"/>
      <c r="Y13"/>
    </row>
    <row r="14" spans="1:26" ht="40.049999999999997" customHeight="1">
      <c r="B14" s="1029"/>
      <c r="C14" s="1273" t="s">
        <v>1020</v>
      </c>
      <c r="D14" s="894"/>
      <c r="E14" s="894"/>
      <c r="F14" s="894"/>
      <c r="G14" s="894"/>
      <c r="H14" s="894"/>
      <c r="I14" s="894"/>
      <c r="J14" s="894"/>
      <c r="K14" s="894"/>
      <c r="L14" s="894"/>
      <c r="M14" s="894"/>
      <c r="N14" s="894"/>
      <c r="O14" s="895"/>
      <c r="Q14"/>
      <c r="R14"/>
      <c r="S14"/>
      <c r="T14"/>
      <c r="U14"/>
      <c r="V14"/>
      <c r="W14"/>
      <c r="X14"/>
      <c r="Y14"/>
      <c r="Z14" s="200"/>
    </row>
    <row r="15" spans="1:26" ht="39.6" customHeight="1">
      <c r="B15" s="1029"/>
      <c r="C15" s="457"/>
      <c r="D15" s="457"/>
      <c r="E15" s="458"/>
      <c r="F15" s="113">
        <v>2022</v>
      </c>
      <c r="G15" s="113">
        <v>2027</v>
      </c>
      <c r="H15" s="113">
        <v>2032</v>
      </c>
      <c r="I15" s="1050" t="s">
        <v>1021</v>
      </c>
      <c r="J15" s="1052"/>
      <c r="K15" s="922" t="s">
        <v>1022</v>
      </c>
      <c r="L15" s="921"/>
      <c r="M15" s="921"/>
      <c r="N15" s="921"/>
      <c r="O15" s="1223"/>
      <c r="T15" s="26"/>
      <c r="U15" s="26"/>
      <c r="V15" s="26"/>
    </row>
    <row r="16" spans="1:26" ht="19.95" customHeight="1">
      <c r="B16" s="1029"/>
      <c r="C16" s="1069" t="s">
        <v>704</v>
      </c>
      <c r="D16" s="1069"/>
      <c r="E16" s="1069"/>
      <c r="F16" s="205"/>
      <c r="G16" s="205"/>
      <c r="H16" s="17"/>
      <c r="I16" s="732"/>
      <c r="J16" s="733"/>
      <c r="K16" s="1191"/>
      <c r="L16" s="1192"/>
      <c r="M16" s="1192"/>
      <c r="N16" s="1192"/>
      <c r="O16" s="1193"/>
      <c r="T16" s="26"/>
      <c r="U16" s="26"/>
      <c r="V16" s="26"/>
    </row>
    <row r="17" spans="2:30" ht="19.95" customHeight="1">
      <c r="B17" s="1029"/>
      <c r="C17" s="1069" t="s">
        <v>705</v>
      </c>
      <c r="D17" s="1069"/>
      <c r="E17" s="1069"/>
      <c r="F17" s="205"/>
      <c r="G17" s="205"/>
      <c r="H17" s="17"/>
      <c r="I17" s="732"/>
      <c r="J17" s="733"/>
      <c r="K17" s="1191"/>
      <c r="L17" s="1192"/>
      <c r="M17" s="1192"/>
      <c r="N17" s="1192"/>
      <c r="O17" s="1193"/>
      <c r="Q17" s="117"/>
      <c r="R17" s="76"/>
      <c r="S17" s="76"/>
      <c r="T17" s="77"/>
      <c r="U17" s="77"/>
      <c r="V17" s="77"/>
      <c r="W17" s="76"/>
      <c r="X17" s="76"/>
      <c r="Y17" s="76"/>
      <c r="Z17" s="76"/>
      <c r="AA17" s="76"/>
      <c r="AB17" s="76"/>
      <c r="AC17" s="76"/>
      <c r="AD17" s="76"/>
    </row>
    <row r="18" spans="2:30" ht="19.95" customHeight="1">
      <c r="B18" s="1029"/>
      <c r="C18" s="1069" t="s">
        <v>706</v>
      </c>
      <c r="D18" s="1069"/>
      <c r="E18" s="1069"/>
      <c r="F18" s="205"/>
      <c r="G18" s="205"/>
      <c r="H18" s="17"/>
      <c r="I18" s="732"/>
      <c r="J18" s="733"/>
      <c r="K18" s="1191"/>
      <c r="L18" s="1192"/>
      <c r="M18" s="1192"/>
      <c r="N18" s="1192"/>
      <c r="O18" s="1193"/>
      <c r="Q18" s="117"/>
      <c r="W18" s="76"/>
      <c r="X18" s="76"/>
      <c r="Y18" s="76"/>
      <c r="Z18" s="76"/>
      <c r="AA18" s="76"/>
      <c r="AB18" s="76"/>
      <c r="AC18" s="76"/>
      <c r="AD18" s="76"/>
    </row>
    <row r="19" spans="2:30" ht="19.95" customHeight="1">
      <c r="B19" s="1029"/>
      <c r="C19" s="1069" t="s">
        <v>707</v>
      </c>
      <c r="D19" s="1069"/>
      <c r="E19" s="1069"/>
      <c r="F19" s="205"/>
      <c r="G19" s="205"/>
      <c r="H19" s="17"/>
      <c r="I19" s="732"/>
      <c r="J19" s="733"/>
      <c r="K19" s="1191"/>
      <c r="L19" s="1192"/>
      <c r="M19" s="1192"/>
      <c r="N19" s="1192"/>
      <c r="O19" s="1193"/>
      <c r="Q19" s="117"/>
      <c r="W19" s="76"/>
      <c r="X19" s="76"/>
      <c r="Y19" s="76"/>
      <c r="Z19" s="76"/>
      <c r="AA19" s="76"/>
      <c r="AB19" s="76"/>
      <c r="AC19" s="76"/>
      <c r="AD19" s="76"/>
    </row>
    <row r="20" spans="2:30" ht="19.95" customHeight="1">
      <c r="B20" s="1029"/>
      <c r="C20" s="1069" t="s">
        <v>708</v>
      </c>
      <c r="D20" s="1069"/>
      <c r="E20" s="1069"/>
      <c r="F20" s="205"/>
      <c r="G20" s="205"/>
      <c r="H20" s="17"/>
      <c r="I20" s="732"/>
      <c r="J20" s="733"/>
      <c r="K20" s="1191"/>
      <c r="L20" s="1192"/>
      <c r="M20" s="1192"/>
      <c r="N20" s="1192"/>
      <c r="O20" s="1193"/>
      <c r="Q20" s="76"/>
      <c r="W20" s="76"/>
      <c r="X20" s="76"/>
      <c r="Y20" s="76"/>
      <c r="Z20" s="76"/>
      <c r="AA20" s="76"/>
      <c r="AB20" s="76"/>
      <c r="AC20" s="76"/>
      <c r="AD20" s="76"/>
    </row>
    <row r="21" spans="2:30" ht="19.95" customHeight="1" thickBot="1">
      <c r="B21" s="1030"/>
      <c r="C21" s="1274" t="s">
        <v>709</v>
      </c>
      <c r="D21" s="1274"/>
      <c r="E21" s="1274"/>
      <c r="F21" s="206"/>
      <c r="G21" s="206"/>
      <c r="H21" s="367"/>
      <c r="I21" s="1221"/>
      <c r="J21" s="1222"/>
      <c r="K21" s="1224"/>
      <c r="L21" s="1225"/>
      <c r="M21" s="1225"/>
      <c r="N21" s="1225"/>
      <c r="O21" s="1226"/>
      <c r="R21" s="76"/>
      <c r="S21" s="76"/>
      <c r="T21" s="76"/>
      <c r="U21" s="76"/>
      <c r="V21" s="77"/>
      <c r="W21" s="76"/>
      <c r="X21" s="76"/>
      <c r="Y21" s="76"/>
      <c r="Z21" s="76"/>
      <c r="AA21" s="76"/>
      <c r="AB21" s="76"/>
      <c r="AC21" s="76"/>
      <c r="AD21" s="76"/>
    </row>
    <row r="22" spans="2:30" s="30" customFormat="1" ht="15" customHeight="1">
      <c r="B22" s="1029" t="s">
        <v>13</v>
      </c>
      <c r="C22" s="1272" t="s">
        <v>1331</v>
      </c>
      <c r="D22" s="1272"/>
      <c r="E22" s="1272"/>
      <c r="F22" s="1272"/>
      <c r="G22" s="1272"/>
      <c r="H22" s="1272"/>
      <c r="I22" s="1272"/>
      <c r="J22" s="1272"/>
      <c r="K22" s="1272"/>
      <c r="L22" s="1272"/>
      <c r="M22" s="1272"/>
      <c r="N22" s="1272"/>
      <c r="O22" s="1272"/>
      <c r="Q22" s="8"/>
      <c r="R22" s="76"/>
      <c r="S22" s="76"/>
      <c r="T22" s="76"/>
      <c r="U22" s="76"/>
      <c r="V22" s="77"/>
      <c r="W22" s="76"/>
      <c r="X22" s="76"/>
      <c r="Y22" s="76"/>
    </row>
    <row r="23" spans="2:30" ht="62.4" customHeight="1">
      <c r="B23" s="1029"/>
      <c r="C23" s="1273" t="s">
        <v>1400</v>
      </c>
      <c r="D23" s="894"/>
      <c r="E23" s="894"/>
      <c r="F23" s="894"/>
      <c r="G23" s="894"/>
      <c r="H23" s="894"/>
      <c r="I23" s="894"/>
      <c r="J23" s="894"/>
      <c r="K23" s="894"/>
      <c r="L23" s="894"/>
      <c r="M23" s="894"/>
      <c r="N23" s="894"/>
      <c r="O23" s="895"/>
      <c r="Q23" s="76"/>
      <c r="V23" s="26"/>
      <c r="Y23" s="76"/>
      <c r="Z23" s="76"/>
      <c r="AA23" s="76"/>
      <c r="AB23" s="76"/>
      <c r="AC23" s="76"/>
      <c r="AD23" s="76"/>
    </row>
    <row r="24" spans="2:30" ht="29.4" customHeight="1">
      <c r="B24" s="1029"/>
      <c r="C24" s="1268" t="s">
        <v>958</v>
      </c>
      <c r="D24" s="1269"/>
      <c r="E24" s="1269"/>
      <c r="F24" s="1270"/>
      <c r="G24" s="1063" t="s">
        <v>1225</v>
      </c>
      <c r="H24" s="1065"/>
      <c r="I24" s="984" t="s">
        <v>964</v>
      </c>
      <c r="J24" s="984" t="s">
        <v>965</v>
      </c>
      <c r="K24" s="114" t="s">
        <v>703</v>
      </c>
      <c r="L24" s="114" t="s">
        <v>975</v>
      </c>
      <c r="M24" s="1050" t="s">
        <v>1125</v>
      </c>
      <c r="N24" s="1051"/>
      <c r="O24" s="1263"/>
      <c r="P24" s="27"/>
      <c r="V24" s="26"/>
      <c r="Y24" s="76"/>
      <c r="Z24" s="76"/>
      <c r="AA24" s="76"/>
      <c r="AB24" s="76"/>
      <c r="AC24" s="76"/>
      <c r="AD24" s="76"/>
    </row>
    <row r="25" spans="2:30" ht="17.399999999999999" customHeight="1">
      <c r="B25" s="1029"/>
      <c r="C25" s="1271"/>
      <c r="D25" s="1023"/>
      <c r="E25" s="1023"/>
      <c r="F25" s="1024"/>
      <c r="G25" s="1022"/>
      <c r="H25" s="1032"/>
      <c r="I25" s="1135"/>
      <c r="J25" s="1135"/>
      <c r="K25" s="114">
        <v>2022</v>
      </c>
      <c r="L25" s="143">
        <v>2022</v>
      </c>
      <c r="M25" s="143">
        <v>2027</v>
      </c>
      <c r="N25" s="794">
        <v>2032</v>
      </c>
      <c r="O25" s="796"/>
      <c r="Q25" s="76"/>
      <c r="T25" s="26"/>
      <c r="U25" s="26"/>
      <c r="V25" s="26"/>
      <c r="Y25" s="76"/>
      <c r="Z25" s="76"/>
      <c r="AA25" s="76"/>
      <c r="AB25" s="76"/>
      <c r="AC25" s="76"/>
      <c r="AD25" s="76"/>
    </row>
    <row r="26" spans="2:30" ht="25.05" customHeight="1">
      <c r="B26" s="1029"/>
      <c r="C26" s="886" t="s">
        <v>959</v>
      </c>
      <c r="D26" s="905"/>
      <c r="E26" s="905"/>
      <c r="F26" s="1227"/>
      <c r="G26" s="1219"/>
      <c r="H26" s="1220"/>
      <c r="I26" s="368"/>
      <c r="J26" s="368"/>
      <c r="K26" s="17"/>
      <c r="L26" s="17"/>
      <c r="M26" s="17"/>
      <c r="N26" s="1219"/>
      <c r="O26" s="1235"/>
      <c r="T26" s="26"/>
      <c r="U26" s="26"/>
      <c r="V26" s="26"/>
      <c r="Y26" s="76"/>
      <c r="Z26" s="76"/>
      <c r="AA26" s="76"/>
      <c r="AB26" s="76"/>
      <c r="AC26" s="76"/>
      <c r="AD26" s="76"/>
    </row>
    <row r="27" spans="2:30" ht="25.05" customHeight="1">
      <c r="B27" s="1029"/>
      <c r="C27" s="886" t="s">
        <v>960</v>
      </c>
      <c r="D27" s="905"/>
      <c r="E27" s="905"/>
      <c r="F27" s="1227"/>
      <c r="G27" s="1219"/>
      <c r="H27" s="1220"/>
      <c r="I27" s="368"/>
      <c r="J27" s="368"/>
      <c r="K27" s="17"/>
      <c r="L27" s="17"/>
      <c r="M27" s="17"/>
      <c r="N27" s="1219"/>
      <c r="O27" s="1235"/>
      <c r="T27" s="26"/>
      <c r="U27" s="26"/>
      <c r="V27" s="26"/>
      <c r="Y27" s="76"/>
      <c r="Z27" s="76"/>
      <c r="AA27" s="76"/>
      <c r="AB27" s="76"/>
      <c r="AC27" s="76"/>
      <c r="AD27" s="76"/>
    </row>
    <row r="28" spans="2:30" ht="25.05" customHeight="1">
      <c r="B28" s="1029"/>
      <c r="C28" s="886" t="s">
        <v>961</v>
      </c>
      <c r="D28" s="905"/>
      <c r="E28" s="905"/>
      <c r="F28" s="1227"/>
      <c r="G28" s="1219"/>
      <c r="H28" s="1220"/>
      <c r="I28" s="368"/>
      <c r="J28" s="368"/>
      <c r="K28" s="17"/>
      <c r="L28" s="17"/>
      <c r="M28" s="17"/>
      <c r="N28" s="1219"/>
      <c r="O28" s="1235"/>
      <c r="T28" s="26"/>
      <c r="U28" s="26"/>
      <c r="V28" s="26"/>
      <c r="Y28" s="76"/>
      <c r="Z28" s="76"/>
      <c r="AA28" s="76"/>
      <c r="AB28" s="76"/>
      <c r="AC28" s="76"/>
      <c r="AD28" s="76"/>
    </row>
    <row r="29" spans="2:30" ht="25.05" customHeight="1">
      <c r="B29" s="1029"/>
      <c r="C29" s="886" t="s">
        <v>962</v>
      </c>
      <c r="D29" s="905"/>
      <c r="E29" s="905"/>
      <c r="F29" s="1227"/>
      <c r="G29" s="1219"/>
      <c r="H29" s="1220"/>
      <c r="I29" s="368"/>
      <c r="J29" s="368"/>
      <c r="K29" s="17"/>
      <c r="L29" s="17"/>
      <c r="M29" s="17"/>
      <c r="N29" s="1219"/>
      <c r="O29" s="1235"/>
      <c r="Q29" s="76"/>
      <c r="T29" s="26"/>
      <c r="U29" s="26"/>
      <c r="V29" s="26"/>
      <c r="Y29" s="76"/>
      <c r="Z29" s="76"/>
      <c r="AA29" s="76"/>
      <c r="AB29" s="76"/>
      <c r="AC29" s="76"/>
      <c r="AD29" s="76"/>
    </row>
    <row r="30" spans="2:30" ht="25.05" customHeight="1">
      <c r="B30" s="1029"/>
      <c r="C30" s="1228" t="s">
        <v>963</v>
      </c>
      <c r="D30" s="1229"/>
      <c r="E30" s="1229"/>
      <c r="F30" s="1230"/>
      <c r="G30" s="1219"/>
      <c r="H30" s="1220"/>
      <c r="I30" s="477"/>
      <c r="J30" s="477"/>
      <c r="K30" s="478"/>
      <c r="L30" s="478"/>
      <c r="M30" s="478"/>
      <c r="N30" s="1219"/>
      <c r="O30" s="1235"/>
      <c r="Q30" s="76"/>
      <c r="T30" s="26"/>
      <c r="U30" s="26"/>
      <c r="V30" s="26"/>
      <c r="Y30" s="76"/>
      <c r="Z30" s="76"/>
      <c r="AA30" s="76"/>
      <c r="AB30" s="76"/>
      <c r="AC30" s="76"/>
      <c r="AD30" s="76"/>
    </row>
    <row r="31" spans="2:30" ht="25.05" customHeight="1">
      <c r="B31" s="1029"/>
      <c r="C31" s="1050" t="s">
        <v>23</v>
      </c>
      <c r="D31" s="1051"/>
      <c r="E31" s="1267" t="s">
        <v>64</v>
      </c>
      <c r="F31" s="1267"/>
      <c r="G31" s="1219"/>
      <c r="H31" s="1220"/>
      <c r="I31" s="477"/>
      <c r="J31" s="477"/>
      <c r="K31" s="478"/>
      <c r="L31" s="478"/>
      <c r="M31" s="478"/>
      <c r="N31" s="1219"/>
      <c r="O31" s="1235"/>
      <c r="Q31" s="76"/>
      <c r="T31" s="26"/>
      <c r="U31" s="26"/>
      <c r="V31" s="26"/>
      <c r="Y31" s="76"/>
      <c r="Z31" s="76"/>
      <c r="AA31" s="76"/>
      <c r="AB31" s="76"/>
      <c r="AC31" s="76"/>
      <c r="AD31" s="76"/>
    </row>
    <row r="32" spans="2:30" ht="25.05" customHeight="1" thickBot="1">
      <c r="B32" s="1029"/>
      <c r="C32" s="1063" t="s">
        <v>23</v>
      </c>
      <c r="D32" s="1064"/>
      <c r="E32" s="1218" t="s">
        <v>64</v>
      </c>
      <c r="F32" s="1218"/>
      <c r="G32" s="1264"/>
      <c r="H32" s="1266"/>
      <c r="I32" s="477"/>
      <c r="J32" s="477"/>
      <c r="K32" s="478"/>
      <c r="L32" s="478"/>
      <c r="M32" s="478"/>
      <c r="N32" s="1264"/>
      <c r="O32" s="1265"/>
      <c r="Q32" s="76"/>
      <c r="T32" s="26"/>
      <c r="U32" s="26"/>
      <c r="V32" s="26"/>
      <c r="Y32" s="76"/>
      <c r="Z32" s="76"/>
      <c r="AA32" s="76"/>
      <c r="AB32" s="76"/>
      <c r="AC32" s="76"/>
      <c r="AD32" s="76"/>
    </row>
    <row r="33" spans="2:25" s="30" customFormat="1" ht="15" customHeight="1">
      <c r="B33" s="1059" t="s">
        <v>14</v>
      </c>
      <c r="C33" s="779" t="s">
        <v>1332</v>
      </c>
      <c r="D33" s="779"/>
      <c r="E33" s="779"/>
      <c r="F33" s="779"/>
      <c r="G33" s="779"/>
      <c r="H33" s="779"/>
      <c r="I33" s="779"/>
      <c r="J33" s="779"/>
      <c r="K33" s="779"/>
      <c r="L33" s="779"/>
      <c r="M33" s="779"/>
      <c r="N33" s="779"/>
      <c r="O33" s="780"/>
      <c r="Q33" s="8"/>
      <c r="S33" s="76"/>
      <c r="T33" s="76"/>
      <c r="U33" s="76"/>
      <c r="V33" s="77"/>
      <c r="W33" s="76"/>
      <c r="X33" s="76"/>
      <c r="Y33" s="76"/>
    </row>
    <row r="34" spans="2:25" ht="34.799999999999997" customHeight="1">
      <c r="B34" s="1029"/>
      <c r="C34" s="886" t="s">
        <v>1038</v>
      </c>
      <c r="D34" s="905"/>
      <c r="E34" s="905"/>
      <c r="F34" s="1227"/>
      <c r="G34" s="727"/>
      <c r="H34" s="728"/>
      <c r="I34" s="460" t="s">
        <v>885</v>
      </c>
      <c r="J34" s="1219"/>
      <c r="K34" s="1234"/>
      <c r="L34" s="1234"/>
      <c r="M34" s="1234"/>
      <c r="N34" s="1234"/>
      <c r="O34" s="1235"/>
    </row>
    <row r="35" spans="2:25" ht="19.95" customHeight="1">
      <c r="B35" s="1029"/>
      <c r="C35" s="1025" t="s">
        <v>1226</v>
      </c>
      <c r="D35" s="1026"/>
      <c r="E35" s="1026"/>
      <c r="F35" s="1026"/>
      <c r="G35" s="1026"/>
      <c r="H35" s="1026"/>
      <c r="I35" s="1026"/>
      <c r="J35" s="1026"/>
      <c r="K35" s="1026"/>
      <c r="L35" s="1026"/>
      <c r="M35" s="1026"/>
      <c r="N35" s="1026"/>
      <c r="O35" s="1236"/>
    </row>
    <row r="36" spans="2:25" ht="14.4" customHeight="1">
      <c r="B36" s="1029"/>
      <c r="C36" s="1237" t="s">
        <v>1023</v>
      </c>
      <c r="D36" s="1238"/>
      <c r="E36" s="1238"/>
      <c r="F36" s="1238"/>
      <c r="G36" s="1239"/>
      <c r="H36" s="110" t="s">
        <v>1024</v>
      </c>
      <c r="I36" s="110" t="s">
        <v>650</v>
      </c>
      <c r="J36" s="1237" t="s">
        <v>731</v>
      </c>
      <c r="K36" s="1238"/>
      <c r="L36" s="1238"/>
      <c r="M36" s="1238"/>
      <c r="N36" s="1238"/>
      <c r="O36" s="1240"/>
      <c r="Q36" s="485"/>
    </row>
    <row r="37" spans="2:25" ht="14.4" customHeight="1">
      <c r="B37" s="1029"/>
      <c r="C37" s="113">
        <v>1</v>
      </c>
      <c r="D37" s="1025" t="s">
        <v>1025</v>
      </c>
      <c r="E37" s="1026"/>
      <c r="F37" s="1026"/>
      <c r="G37" s="1027"/>
      <c r="H37" s="202"/>
      <c r="I37" s="202"/>
      <c r="J37" s="735"/>
      <c r="K37" s="736"/>
      <c r="L37" s="736"/>
      <c r="M37" s="736"/>
      <c r="N37" s="736"/>
      <c r="O37" s="1241"/>
      <c r="Q37" s="141"/>
    </row>
    <row r="38" spans="2:25" ht="14.4" customHeight="1">
      <c r="B38" s="1029"/>
      <c r="C38" s="113">
        <v>2</v>
      </c>
      <c r="D38" s="1025" t="s">
        <v>1068</v>
      </c>
      <c r="E38" s="1026"/>
      <c r="F38" s="1026"/>
      <c r="G38" s="1027"/>
      <c r="H38" s="202"/>
      <c r="I38" s="202"/>
      <c r="J38" s="735"/>
      <c r="K38" s="736"/>
      <c r="L38" s="736"/>
      <c r="M38" s="736"/>
      <c r="N38" s="736"/>
      <c r="O38" s="1241"/>
      <c r="Q38" s="141"/>
    </row>
    <row r="39" spans="2:25" ht="14.4" customHeight="1">
      <c r="B39" s="1029"/>
      <c r="C39" s="113">
        <v>3</v>
      </c>
      <c r="D39" s="1025" t="s">
        <v>1067</v>
      </c>
      <c r="E39" s="1026"/>
      <c r="F39" s="1026"/>
      <c r="G39" s="1027"/>
      <c r="H39" s="202"/>
      <c r="I39" s="202"/>
      <c r="J39" s="735"/>
      <c r="K39" s="736"/>
      <c r="L39" s="736"/>
      <c r="M39" s="736"/>
      <c r="N39" s="736"/>
      <c r="O39" s="1241"/>
    </row>
    <row r="40" spans="2:25" ht="14.4" customHeight="1">
      <c r="B40" s="1029"/>
      <c r="C40" s="113">
        <v>4</v>
      </c>
      <c r="D40" s="1025" t="s">
        <v>1026</v>
      </c>
      <c r="E40" s="1026"/>
      <c r="F40" s="1026"/>
      <c r="G40" s="1027"/>
      <c r="H40" s="202"/>
      <c r="I40" s="202"/>
      <c r="J40" s="735"/>
      <c r="K40" s="736"/>
      <c r="L40" s="736"/>
      <c r="M40" s="736"/>
      <c r="N40" s="736"/>
      <c r="O40" s="1241"/>
      <c r="Q40" s="58"/>
    </row>
    <row r="41" spans="2:25" ht="14.4" customHeight="1">
      <c r="B41" s="1029"/>
      <c r="C41" s="113">
        <v>5</v>
      </c>
      <c r="D41" s="1025" t="s">
        <v>1027</v>
      </c>
      <c r="E41" s="1026"/>
      <c r="F41" s="1026"/>
      <c r="G41" s="1027"/>
      <c r="H41" s="202"/>
      <c r="I41" s="202"/>
      <c r="J41" s="735"/>
      <c r="K41" s="736"/>
      <c r="L41" s="736"/>
      <c r="M41" s="736"/>
      <c r="N41" s="736"/>
      <c r="O41" s="1241"/>
      <c r="Q41"/>
    </row>
    <row r="42" spans="2:25" ht="14.4" customHeight="1">
      <c r="B42" s="1029"/>
      <c r="C42" s="113">
        <v>6</v>
      </c>
      <c r="D42" s="1025" t="s">
        <v>1436</v>
      </c>
      <c r="E42" s="1026"/>
      <c r="F42" s="1026"/>
      <c r="G42" s="1027"/>
      <c r="H42" s="202"/>
      <c r="I42" s="202"/>
      <c r="J42" s="735"/>
      <c r="K42" s="736"/>
      <c r="L42" s="736"/>
      <c r="M42" s="736"/>
      <c r="N42" s="736"/>
      <c r="O42" s="1241"/>
      <c r="Q42"/>
    </row>
    <row r="43" spans="2:25" ht="14.4" customHeight="1">
      <c r="B43" s="1029"/>
      <c r="C43" s="113">
        <v>7</v>
      </c>
      <c r="D43" s="1025" t="s">
        <v>1039</v>
      </c>
      <c r="E43" s="1026"/>
      <c r="F43" s="1026"/>
      <c r="G43" s="1027"/>
      <c r="H43" s="202"/>
      <c r="I43" s="202"/>
      <c r="J43" s="735"/>
      <c r="K43" s="736"/>
      <c r="L43" s="736"/>
      <c r="M43" s="736"/>
      <c r="N43" s="736"/>
      <c r="O43" s="1241"/>
      <c r="Q43"/>
    </row>
    <row r="44" spans="2:25" ht="14.4" customHeight="1">
      <c r="B44" s="1029"/>
      <c r="C44" s="113">
        <v>8</v>
      </c>
      <c r="D44" s="1025" t="s">
        <v>1028</v>
      </c>
      <c r="E44" s="1026"/>
      <c r="F44" s="1026"/>
      <c r="G44" s="1027"/>
      <c r="H44" s="202"/>
      <c r="I44" s="202"/>
      <c r="J44" s="735"/>
      <c r="K44" s="736"/>
      <c r="L44" s="736"/>
      <c r="M44" s="736"/>
      <c r="N44" s="736"/>
      <c r="O44" s="1241"/>
      <c r="Q44"/>
    </row>
    <row r="45" spans="2:25" ht="17.399999999999999" customHeight="1">
      <c r="B45" s="1029"/>
      <c r="C45" s="113">
        <v>9</v>
      </c>
      <c r="D45" s="886" t="s">
        <v>1359</v>
      </c>
      <c r="E45" s="905"/>
      <c r="F45" s="905"/>
      <c r="G45" s="1227"/>
      <c r="H45" s="202"/>
      <c r="I45" s="202"/>
      <c r="J45" s="735"/>
      <c r="K45" s="736"/>
      <c r="L45" s="736"/>
      <c r="M45" s="736"/>
      <c r="N45" s="736"/>
      <c r="O45" s="1241"/>
      <c r="Q45"/>
    </row>
    <row r="46" spans="2:25" ht="14.4" customHeight="1">
      <c r="B46" s="1029"/>
      <c r="C46" s="116">
        <v>10</v>
      </c>
      <c r="D46" s="1025" t="s">
        <v>1437</v>
      </c>
      <c r="E46" s="1026"/>
      <c r="F46" s="1026"/>
      <c r="G46" s="1027"/>
      <c r="H46" s="202"/>
      <c r="I46" s="202"/>
      <c r="J46" s="735"/>
      <c r="K46" s="736"/>
      <c r="L46" s="736"/>
      <c r="M46" s="736"/>
      <c r="N46" s="736"/>
      <c r="O46" s="1241"/>
      <c r="Q46"/>
    </row>
    <row r="47" spans="2:25" ht="14.4" customHeight="1">
      <c r="B47" s="1029"/>
      <c r="C47" s="113">
        <v>11</v>
      </c>
      <c r="D47" s="1008" t="s">
        <v>23</v>
      </c>
      <c r="E47" s="1010"/>
      <c r="F47" s="1219" t="s">
        <v>1356</v>
      </c>
      <c r="G47" s="1220"/>
      <c r="H47" s="202"/>
      <c r="I47" s="202"/>
      <c r="J47" s="735"/>
      <c r="K47" s="736"/>
      <c r="L47" s="736"/>
      <c r="M47" s="736"/>
      <c r="N47" s="736"/>
      <c r="O47" s="1241"/>
      <c r="Q47"/>
    </row>
    <row r="48" spans="2:25" ht="14.4" customHeight="1" thickBot="1">
      <c r="B48" s="1029"/>
      <c r="C48" s="81">
        <v>12</v>
      </c>
      <c r="D48" s="1257" t="s">
        <v>23</v>
      </c>
      <c r="E48" s="1258"/>
      <c r="F48" s="1251" t="s">
        <v>1356</v>
      </c>
      <c r="G48" s="1262"/>
      <c r="H48" s="203"/>
      <c r="I48" s="203"/>
      <c r="J48" s="738"/>
      <c r="K48" s="739"/>
      <c r="L48" s="739"/>
      <c r="M48" s="739"/>
      <c r="N48" s="739"/>
      <c r="O48" s="1256"/>
      <c r="Q48"/>
    </row>
    <row r="49" spans="2:19" ht="24.6" customHeight="1">
      <c r="B49" s="1029"/>
      <c r="C49" s="1242" t="s">
        <v>1029</v>
      </c>
      <c r="D49" s="1243"/>
      <c r="E49" s="1243"/>
      <c r="F49" s="1243"/>
      <c r="G49" s="1243"/>
      <c r="H49" s="1243"/>
      <c r="I49" s="1243"/>
      <c r="J49" s="1243"/>
      <c r="K49" s="1243"/>
      <c r="L49" s="1243"/>
      <c r="M49" s="1243"/>
      <c r="N49" s="1243"/>
      <c r="O49" s="1244"/>
      <c r="Q49"/>
      <c r="R49" s="27"/>
    </row>
    <row r="50" spans="2:19" ht="24.6" customHeight="1" thickBot="1">
      <c r="B50" s="1029"/>
      <c r="C50" s="1245"/>
      <c r="D50" s="1246"/>
      <c r="E50" s="1246"/>
      <c r="F50" s="1246"/>
      <c r="G50" s="1246"/>
      <c r="H50" s="1246"/>
      <c r="I50" s="1246"/>
      <c r="J50" s="1246"/>
      <c r="K50" s="1246"/>
      <c r="L50" s="1246"/>
      <c r="M50" s="1246"/>
      <c r="N50" s="1246"/>
      <c r="O50" s="1247"/>
      <c r="Q50"/>
      <c r="R50" s="76"/>
      <c r="S50" s="27"/>
    </row>
    <row r="51" spans="2:19" ht="30.6" customHeight="1">
      <c r="B51" s="1029"/>
      <c r="C51" s="1036" t="s">
        <v>932</v>
      </c>
      <c r="D51" s="1037"/>
      <c r="E51" s="1037"/>
      <c r="F51" s="1037"/>
      <c r="G51" s="1037"/>
      <c r="H51" s="1037"/>
      <c r="I51" s="1037"/>
      <c r="J51" s="1037"/>
      <c r="K51" s="1037"/>
      <c r="L51" s="1037"/>
      <c r="M51" s="1037"/>
      <c r="N51" s="1037"/>
      <c r="O51" s="1038"/>
      <c r="Q51"/>
      <c r="R51" s="76"/>
      <c r="S51" s="27"/>
    </row>
    <row r="52" spans="2:19" ht="24.6" customHeight="1" thickBot="1">
      <c r="B52" s="1029"/>
      <c r="C52" s="1251"/>
      <c r="D52" s="1252"/>
      <c r="E52" s="1252"/>
      <c r="F52" s="1252"/>
      <c r="G52" s="1252"/>
      <c r="H52" s="1252"/>
      <c r="I52" s="1252"/>
      <c r="J52" s="1252"/>
      <c r="K52" s="1252"/>
      <c r="L52" s="1252"/>
      <c r="M52" s="1252"/>
      <c r="N52" s="1252"/>
      <c r="O52" s="1253"/>
      <c r="Q52"/>
      <c r="R52" s="76"/>
      <c r="S52" s="27"/>
    </row>
    <row r="53" spans="2:19" ht="28.2" customHeight="1">
      <c r="B53" s="1029"/>
      <c r="C53" s="1215" t="s">
        <v>1402</v>
      </c>
      <c r="D53" s="1216"/>
      <c r="E53" s="1216"/>
      <c r="F53" s="1216"/>
      <c r="G53" s="1216"/>
      <c r="H53" s="1216"/>
      <c r="I53" s="1216"/>
      <c r="J53" s="1216"/>
      <c r="K53" s="1216"/>
      <c r="L53" s="1216"/>
      <c r="M53" s="1216"/>
      <c r="N53" s="1216"/>
      <c r="O53" s="1217"/>
      <c r="Q53"/>
      <c r="R53" s="76"/>
      <c r="S53" s="27"/>
    </row>
    <row r="54" spans="2:19" ht="24.6" customHeight="1" thickBot="1">
      <c r="B54" s="1029"/>
      <c r="C54" s="1245"/>
      <c r="D54" s="1246"/>
      <c r="E54" s="1246"/>
      <c r="F54" s="1246"/>
      <c r="G54" s="1246"/>
      <c r="H54" s="1246"/>
      <c r="I54" s="1246"/>
      <c r="J54" s="1246"/>
      <c r="K54" s="1246"/>
      <c r="L54" s="1246"/>
      <c r="M54" s="1246"/>
      <c r="N54" s="1246"/>
      <c r="O54" s="1247"/>
      <c r="Q54" s="58"/>
      <c r="S54" s="118"/>
    </row>
    <row r="55" spans="2:19" ht="24.6" customHeight="1">
      <c r="B55" s="1029"/>
      <c r="C55" s="1242" t="s">
        <v>1066</v>
      </c>
      <c r="D55" s="1243"/>
      <c r="E55" s="1243"/>
      <c r="F55" s="1243"/>
      <c r="G55" s="1243"/>
      <c r="H55" s="1243"/>
      <c r="I55" s="1243"/>
      <c r="J55" s="1243"/>
      <c r="K55" s="1243"/>
      <c r="L55" s="1243"/>
      <c r="M55" s="1243"/>
      <c r="N55" s="1243"/>
      <c r="O55" s="1244"/>
      <c r="Q55" s="58"/>
      <c r="S55" s="118"/>
    </row>
    <row r="56" spans="2:19" ht="24.6" customHeight="1" thickBot="1">
      <c r="B56" s="1029"/>
      <c r="C56" s="1245"/>
      <c r="D56" s="1246"/>
      <c r="E56" s="1246"/>
      <c r="F56" s="1246"/>
      <c r="G56" s="1246"/>
      <c r="H56" s="1246"/>
      <c r="I56" s="1246"/>
      <c r="J56" s="1246"/>
      <c r="K56" s="1246"/>
      <c r="L56" s="1246"/>
      <c r="M56" s="1246"/>
      <c r="N56" s="1246"/>
      <c r="O56" s="1247"/>
      <c r="Q56"/>
      <c r="S56" s="118"/>
    </row>
    <row r="57" spans="2:19" ht="24.6" customHeight="1">
      <c r="B57" s="1029"/>
      <c r="C57" s="1242" t="s">
        <v>1065</v>
      </c>
      <c r="D57" s="1243"/>
      <c r="E57" s="1243"/>
      <c r="F57" s="1243"/>
      <c r="G57" s="1243"/>
      <c r="H57" s="1243"/>
      <c r="I57" s="1243"/>
      <c r="J57" s="1243"/>
      <c r="K57" s="1243"/>
      <c r="L57" s="1243"/>
      <c r="M57" s="1243"/>
      <c r="N57" s="1243"/>
      <c r="O57" s="1244"/>
      <c r="Q57"/>
      <c r="S57" s="118"/>
    </row>
    <row r="58" spans="2:19" ht="24.6" customHeight="1" thickBot="1">
      <c r="B58" s="1029"/>
      <c r="C58" s="1245"/>
      <c r="D58" s="1246"/>
      <c r="E58" s="1246"/>
      <c r="F58" s="1246"/>
      <c r="G58" s="1246"/>
      <c r="H58" s="1246"/>
      <c r="I58" s="1246"/>
      <c r="J58" s="1246"/>
      <c r="K58" s="1246"/>
      <c r="L58" s="1246"/>
      <c r="M58" s="1246"/>
      <c r="N58" s="1246"/>
      <c r="O58" s="1247"/>
      <c r="Q58"/>
      <c r="S58" s="118"/>
    </row>
    <row r="59" spans="2:19" ht="24.6" customHeight="1">
      <c r="B59" s="1029"/>
      <c r="C59" s="1242" t="s">
        <v>1438</v>
      </c>
      <c r="D59" s="1243"/>
      <c r="E59" s="1243"/>
      <c r="F59" s="1243"/>
      <c r="G59" s="1243"/>
      <c r="H59" s="1243"/>
      <c r="I59" s="1243"/>
      <c r="J59" s="1243"/>
      <c r="K59" s="1243"/>
      <c r="L59" s="1243"/>
      <c r="M59" s="1243"/>
      <c r="N59" s="1243"/>
      <c r="O59" s="1244"/>
      <c r="Q59"/>
      <c r="S59" s="118"/>
    </row>
    <row r="60" spans="2:19" ht="24.6" customHeight="1" thickBot="1">
      <c r="B60" s="1030"/>
      <c r="C60" s="1248"/>
      <c r="D60" s="1249"/>
      <c r="E60" s="1249"/>
      <c r="F60" s="1249"/>
      <c r="G60" s="1249"/>
      <c r="H60" s="1249"/>
      <c r="I60" s="1249"/>
      <c r="J60" s="1249"/>
      <c r="K60" s="1249"/>
      <c r="L60" s="1249"/>
      <c r="M60" s="1249"/>
      <c r="N60" s="1249"/>
      <c r="O60" s="1250"/>
      <c r="Q60"/>
      <c r="S60" s="118"/>
    </row>
    <row r="61" spans="2:19" ht="30" customHeight="1" thickBot="1">
      <c r="B61" s="766" t="s">
        <v>714</v>
      </c>
      <c r="C61" s="767"/>
      <c r="D61" s="767"/>
      <c r="E61" s="768"/>
      <c r="F61" s="1231"/>
      <c r="G61" s="1232"/>
      <c r="H61" s="1232"/>
      <c r="I61" s="1232"/>
      <c r="J61" s="1232"/>
      <c r="K61" s="1232"/>
      <c r="L61" s="1232"/>
      <c r="M61" s="1232"/>
      <c r="N61" s="1232"/>
      <c r="O61" s="1233"/>
      <c r="Q61"/>
    </row>
    <row r="62" spans="2:19" ht="15" thickBot="1">
      <c r="B62" s="876" t="s">
        <v>35</v>
      </c>
      <c r="C62" s="877"/>
      <c r="D62" s="877"/>
      <c r="E62" s="877"/>
      <c r="F62" s="877"/>
      <c r="G62" s="877"/>
      <c r="H62" s="877"/>
      <c r="I62" s="877"/>
      <c r="J62" s="877"/>
      <c r="K62" s="877"/>
      <c r="L62" s="877"/>
      <c r="M62" s="877"/>
      <c r="N62" s="877"/>
      <c r="O62" s="878"/>
      <c r="Q62"/>
    </row>
    <row r="63" spans="2:19" ht="14.4">
      <c r="Q63"/>
    </row>
    <row r="64" spans="2:19" ht="14.4" customHeight="1">
      <c r="Q64"/>
    </row>
    <row r="65" spans="17:17" ht="14.4" customHeight="1">
      <c r="Q65"/>
    </row>
    <row r="66" spans="17:17" ht="14.4">
      <c r="Q66"/>
    </row>
    <row r="67" spans="17:17" ht="14.4">
      <c r="Q67"/>
    </row>
    <row r="68" spans="17:17" ht="14.4">
      <c r="Q68"/>
    </row>
    <row r="69" spans="17:17" ht="14.4">
      <c r="Q69"/>
    </row>
    <row r="70" spans="17:17" ht="14.4">
      <c r="Q70"/>
    </row>
    <row r="71" spans="17:17" ht="14.4">
      <c r="Q71"/>
    </row>
    <row r="72" spans="17:17" ht="14.4">
      <c r="Q72"/>
    </row>
    <row r="73" spans="17:17" ht="14.4">
      <c r="Q73"/>
    </row>
    <row r="74" spans="17:17" ht="14.4">
      <c r="Q74"/>
    </row>
    <row r="75" spans="17:17" ht="14.4">
      <c r="Q75"/>
    </row>
    <row r="76" spans="17:17" ht="14.4">
      <c r="Q76"/>
    </row>
    <row r="77" spans="17:17" ht="14.4">
      <c r="Q77"/>
    </row>
    <row r="78" spans="17:17" ht="14.4">
      <c r="Q78"/>
    </row>
    <row r="79" spans="17:17" ht="14.4">
      <c r="Q79"/>
    </row>
    <row r="80" spans="17:17" ht="14.4">
      <c r="Q80"/>
    </row>
    <row r="81" spans="17:17" ht="14.4">
      <c r="Q81"/>
    </row>
    <row r="82" spans="17:17" ht="14.4">
      <c r="Q82"/>
    </row>
    <row r="83" spans="17:17" ht="14.4">
      <c r="Q83"/>
    </row>
    <row r="84" spans="17:17" ht="14.4">
      <c r="Q84"/>
    </row>
    <row r="85" spans="17:17" ht="14.4">
      <c r="Q85"/>
    </row>
    <row r="86" spans="17:17" ht="14.4">
      <c r="Q86"/>
    </row>
    <row r="87" spans="17:17" ht="14.4">
      <c r="Q87"/>
    </row>
    <row r="88" spans="17:17" ht="14.4">
      <c r="Q88"/>
    </row>
    <row r="89" spans="17:17" ht="14.4">
      <c r="Q89"/>
    </row>
    <row r="90" spans="17:17" ht="14.4">
      <c r="Q90"/>
    </row>
    <row r="91" spans="17:17" ht="14.4">
      <c r="Q91"/>
    </row>
    <row r="92" spans="17:17" ht="14.4">
      <c r="Q92"/>
    </row>
    <row r="93" spans="17:17" ht="14.4">
      <c r="Q93"/>
    </row>
    <row r="94" spans="17:17" ht="14.4">
      <c r="Q94"/>
    </row>
    <row r="95" spans="17:17" ht="14.4">
      <c r="Q95"/>
    </row>
    <row r="96" spans="17:17" ht="14.4">
      <c r="Q96"/>
    </row>
    <row r="97" spans="17:17" ht="14.4">
      <c r="Q97"/>
    </row>
    <row r="98" spans="17:17" ht="14.4">
      <c r="Q98"/>
    </row>
    <row r="99" spans="17:17" ht="14.4">
      <c r="Q99"/>
    </row>
    <row r="100" spans="17:17" ht="14.4">
      <c r="Q100"/>
    </row>
    <row r="101" spans="17:17" ht="14.4">
      <c r="Q101"/>
    </row>
    <row r="102" spans="17:17" ht="14.4">
      <c r="Q102"/>
    </row>
    <row r="103" spans="17:17" ht="14.4">
      <c r="Q103"/>
    </row>
    <row r="104" spans="17:17" ht="14.4">
      <c r="Q104"/>
    </row>
    <row r="105" spans="17:17" ht="14.4">
      <c r="Q105"/>
    </row>
    <row r="106" spans="17:17" ht="14.4">
      <c r="Q106"/>
    </row>
    <row r="107" spans="17:17" ht="14.4">
      <c r="Q107"/>
    </row>
    <row r="108" spans="17:17" ht="14.4">
      <c r="Q108"/>
    </row>
    <row r="109" spans="17:17" ht="14.4">
      <c r="Q109"/>
    </row>
    <row r="110" spans="17:17" ht="14.4">
      <c r="Q110"/>
    </row>
    <row r="111" spans="17:17" ht="14.4">
      <c r="Q111"/>
    </row>
    <row r="112" spans="17:17" ht="14.4">
      <c r="Q112"/>
    </row>
    <row r="113" spans="17:17" ht="14.4">
      <c r="Q113"/>
    </row>
    <row r="114" spans="17:17" ht="14.4">
      <c r="Q114"/>
    </row>
    <row r="115" spans="17:17" ht="14.4">
      <c r="Q115"/>
    </row>
    <row r="116" spans="17:17" ht="14.4">
      <c r="Q116"/>
    </row>
    <row r="117" spans="17:17" ht="14.4">
      <c r="Q117"/>
    </row>
    <row r="118" spans="17:17" ht="14.4">
      <c r="Q118"/>
    </row>
    <row r="119" spans="17:17" ht="14.4">
      <c r="Q119"/>
    </row>
    <row r="120" spans="17:17" ht="14.4">
      <c r="Q120"/>
    </row>
    <row r="121" spans="17:17" ht="14.4">
      <c r="Q121"/>
    </row>
    <row r="122" spans="17:17" ht="14.4">
      <c r="Q122"/>
    </row>
    <row r="123" spans="17:17" ht="14.4">
      <c r="Q123"/>
    </row>
    <row r="124" spans="17:17" ht="14.4">
      <c r="Q124"/>
    </row>
    <row r="125" spans="17:17" ht="14.4">
      <c r="Q125"/>
    </row>
    <row r="126" spans="17:17" ht="14.4">
      <c r="Q126"/>
    </row>
    <row r="127" spans="17:17" ht="14.4">
      <c r="Q127"/>
    </row>
    <row r="128" spans="17:17" ht="14.4">
      <c r="Q128"/>
    </row>
  </sheetData>
  <sheetProtection algorithmName="SHA-512" hashValue="3BD8UBi+rotBe41yJ8BRmL1syqx0oAdQHEs+gfXNzPnA9knc3gZB/bn/Oe6F9kMbdGwbqF7lJzPhklkVOkx8dA==" saltValue="UjR3DcWFy6OLyaV+m2gOSw==" spinCount="100000" sheet="1" objects="1" scenarios="1"/>
  <mergeCells count="116">
    <mergeCell ref="B13:B21"/>
    <mergeCell ref="B5:B12"/>
    <mergeCell ref="C21:E21"/>
    <mergeCell ref="C20:E20"/>
    <mergeCell ref="G26:H26"/>
    <mergeCell ref="B4:O4"/>
    <mergeCell ref="E11:G11"/>
    <mergeCell ref="E12:M12"/>
    <mergeCell ref="C26:F26"/>
    <mergeCell ref="C27:F27"/>
    <mergeCell ref="C24:F25"/>
    <mergeCell ref="G24:H25"/>
    <mergeCell ref="I24:I25"/>
    <mergeCell ref="J24:J25"/>
    <mergeCell ref="C13:O13"/>
    <mergeCell ref="C22:O22"/>
    <mergeCell ref="C6:O6"/>
    <mergeCell ref="C14:O14"/>
    <mergeCell ref="C23:O23"/>
    <mergeCell ref="E10:G10"/>
    <mergeCell ref="C54:O54"/>
    <mergeCell ref="C55:O55"/>
    <mergeCell ref="C56:O56"/>
    <mergeCell ref="F48:G48"/>
    <mergeCell ref="M24:O24"/>
    <mergeCell ref="N25:O25"/>
    <mergeCell ref="N26:O26"/>
    <mergeCell ref="N27:O27"/>
    <mergeCell ref="N28:O28"/>
    <mergeCell ref="N29:O29"/>
    <mergeCell ref="N30:O30"/>
    <mergeCell ref="N31:O31"/>
    <mergeCell ref="N32:O32"/>
    <mergeCell ref="D42:G42"/>
    <mergeCell ref="D43:G43"/>
    <mergeCell ref="D44:G44"/>
    <mergeCell ref="D45:G45"/>
    <mergeCell ref="D46:G46"/>
    <mergeCell ref="G30:H30"/>
    <mergeCell ref="G31:H31"/>
    <mergeCell ref="G32:H32"/>
    <mergeCell ref="C28:F28"/>
    <mergeCell ref="C32:D32"/>
    <mergeCell ref="E31:F31"/>
    <mergeCell ref="C51:O51"/>
    <mergeCell ref="A1:P1"/>
    <mergeCell ref="B2:E2"/>
    <mergeCell ref="L2:O2"/>
    <mergeCell ref="F2:K2"/>
    <mergeCell ref="C49:O49"/>
    <mergeCell ref="J43:O43"/>
    <mergeCell ref="J44:O44"/>
    <mergeCell ref="J45:O45"/>
    <mergeCell ref="J46:O46"/>
    <mergeCell ref="J47:O47"/>
    <mergeCell ref="J48:O48"/>
    <mergeCell ref="D37:G37"/>
    <mergeCell ref="D38:G38"/>
    <mergeCell ref="D39:G39"/>
    <mergeCell ref="D40:G40"/>
    <mergeCell ref="D41:G41"/>
    <mergeCell ref="C33:O33"/>
    <mergeCell ref="C31:D31"/>
    <mergeCell ref="D47:E47"/>
    <mergeCell ref="D48:E48"/>
    <mergeCell ref="F47:G47"/>
    <mergeCell ref="B3:O3"/>
    <mergeCell ref="C5:O5"/>
    <mergeCell ref="C30:F30"/>
    <mergeCell ref="B62:O62"/>
    <mergeCell ref="B61:E61"/>
    <mergeCell ref="F61:O61"/>
    <mergeCell ref="B22:B32"/>
    <mergeCell ref="C34:F34"/>
    <mergeCell ref="G34:H34"/>
    <mergeCell ref="J34:O34"/>
    <mergeCell ref="C35:O35"/>
    <mergeCell ref="C36:G36"/>
    <mergeCell ref="J36:O36"/>
    <mergeCell ref="J37:O37"/>
    <mergeCell ref="J38:O38"/>
    <mergeCell ref="J39:O39"/>
    <mergeCell ref="J40:O40"/>
    <mergeCell ref="J41:O41"/>
    <mergeCell ref="J42:O42"/>
    <mergeCell ref="C57:O57"/>
    <mergeCell ref="C58:O58"/>
    <mergeCell ref="C59:O59"/>
    <mergeCell ref="C60:O60"/>
    <mergeCell ref="C52:O52"/>
    <mergeCell ref="C53:O53"/>
    <mergeCell ref="C50:O50"/>
    <mergeCell ref="B33:B60"/>
    <mergeCell ref="E32:F32"/>
    <mergeCell ref="G27:H27"/>
    <mergeCell ref="G28:H28"/>
    <mergeCell ref="G29:H29"/>
    <mergeCell ref="I20:J20"/>
    <mergeCell ref="I21:J21"/>
    <mergeCell ref="K15:O15"/>
    <mergeCell ref="K16:O16"/>
    <mergeCell ref="K17:O17"/>
    <mergeCell ref="K18:O18"/>
    <mergeCell ref="K19:O19"/>
    <mergeCell ref="K20:O20"/>
    <mergeCell ref="K21:O21"/>
    <mergeCell ref="I15:J15"/>
    <mergeCell ref="I16:J16"/>
    <mergeCell ref="I17:J17"/>
    <mergeCell ref="I18:J18"/>
    <mergeCell ref="I19:J19"/>
    <mergeCell ref="C16:E16"/>
    <mergeCell ref="C17:E17"/>
    <mergeCell ref="C18:E18"/>
    <mergeCell ref="C19:E19"/>
    <mergeCell ref="C29:F29"/>
  </mergeCells>
  <dataValidations count="7">
    <dataValidation type="list" allowBlank="1" showInputMessage="1" showErrorMessage="1" sqref="G26:G32 H27:H32" xr:uid="{E5D7C282-CE38-4D71-BD48-BBBE57C8D8EC}">
      <formula1>Education</formula1>
    </dataValidation>
    <dataValidation operator="greaterThanOrEqual" allowBlank="1" showInputMessage="1" showErrorMessage="1" sqref="C26:C32" xr:uid="{9D2ED4CA-86CE-4A54-A1CC-C3DB46AF9BC3}"/>
    <dataValidation type="list" allowBlank="1" showInputMessage="1" showErrorMessage="1" sqref="G34" xr:uid="{0AEA7BA8-D2EA-43A7-B698-7AB860E63D90}">
      <formula1>Difficulty</formula1>
    </dataValidation>
    <dataValidation type="custom" allowBlank="1" showInputMessage="1" showErrorMessage="1" sqref="I37:I48" xr:uid="{9A7E89E9-F0B1-494B-9C77-276A27556AA4}">
      <formula1>AND(COUNTIF($I$37:$I$48,I37)&lt;=1,I37&gt;0,I37&lt;=5)</formula1>
    </dataValidation>
    <dataValidation type="list" allowBlank="1" showInputMessage="1" showErrorMessage="1" sqref="H37:H48" xr:uid="{2D07D2E1-9747-474E-AEE4-50B824720E6D}">
      <formula1>YesNo</formula1>
    </dataValidation>
    <dataValidation type="decimal" allowBlank="1" showInputMessage="1" showErrorMessage="1" sqref="O8:O9 H10:M11" xr:uid="{F6166658-B8B1-4F75-81E0-5B15E05A4A88}">
      <formula1>0</formula1>
      <formula2>1</formula2>
    </dataValidation>
    <dataValidation type="whole" operator="greaterThanOrEqual" allowBlank="1" showInputMessage="1" showErrorMessage="1" sqref="F16:H21 K26:N32 O27:O32" xr:uid="{4DD0C7D1-A7F8-42FA-8FCA-6A467DE3FB4C}">
      <formula1>0</formula1>
    </dataValidation>
  </dataValidations>
  <hyperlinks>
    <hyperlink ref="L2:O2" location="'10a'!A1" display="Next Page" xr:uid="{2E89EF09-A69E-493C-8F76-F7620AED3D27}"/>
    <hyperlink ref="B2:E2" location="'8'!A1" display="Previous Page" xr:uid="{A9544112-6A78-456A-9985-B777A6A087BF}"/>
  </hyperlinks>
  <pageMargins left="0.7" right="0.7" top="0.75" bottom="0.75" header="0.3" footer="0.3"/>
  <pageSetup scale="48" orientation="portrait" horizontalDpi="90" verticalDpi="9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A6D61-1BD8-4898-ACCD-BBDCA127FCC4}">
  <sheetPr codeName="Sheet30">
    <tabColor theme="2"/>
    <pageSetUpPr fitToPage="1"/>
  </sheetPr>
  <dimension ref="A1:R34"/>
  <sheetViews>
    <sheetView showGridLines="0" showRowColHeaders="0" zoomScale="80" zoomScaleNormal="80" workbookViewId="0">
      <selection sqref="A1:O1"/>
    </sheetView>
  </sheetViews>
  <sheetFormatPr defaultRowHeight="13.2"/>
  <cols>
    <col min="1" max="1" width="8.88671875" style="30"/>
    <col min="2" max="3" width="2.88671875" style="30" customWidth="1"/>
    <col min="4" max="4" width="3" style="30" customWidth="1"/>
    <col min="5" max="5" width="16" style="30" customWidth="1"/>
    <col min="6" max="6" width="27.77734375" style="30" customWidth="1"/>
    <col min="7" max="7" width="17.5546875" style="30" customWidth="1"/>
    <col min="8" max="8" width="14.109375" style="30" customWidth="1"/>
    <col min="9" max="14" width="14.44140625" style="30" customWidth="1"/>
    <col min="15" max="15" width="8.88671875" style="30"/>
    <col min="16" max="16" width="20" style="30" customWidth="1"/>
    <col min="17" max="16384" width="8.88671875" style="30"/>
  </cols>
  <sheetData>
    <row r="1" spans="1:18" ht="16.2" thickBot="1">
      <c r="A1" s="671"/>
      <c r="B1" s="671"/>
      <c r="C1" s="671"/>
      <c r="D1" s="671"/>
      <c r="E1" s="671"/>
      <c r="F1" s="671"/>
      <c r="G1" s="671"/>
      <c r="H1" s="671"/>
      <c r="I1" s="671"/>
      <c r="J1" s="671"/>
      <c r="K1" s="671"/>
      <c r="L1" s="671"/>
      <c r="M1" s="671"/>
      <c r="N1" s="671"/>
      <c r="O1" s="671"/>
    </row>
    <row r="2" spans="1:18" ht="15" customHeight="1" thickBot="1">
      <c r="B2" s="1316" t="s">
        <v>0</v>
      </c>
      <c r="C2" s="1317"/>
      <c r="D2" s="1317"/>
      <c r="E2" s="1317"/>
      <c r="F2" s="371"/>
      <c r="G2" s="182"/>
      <c r="H2" s="1318"/>
      <c r="I2" s="1318"/>
      <c r="J2" s="1318"/>
      <c r="K2" s="1318"/>
      <c r="L2" s="1318"/>
      <c r="M2" s="1046" t="s">
        <v>1</v>
      </c>
      <c r="N2" s="1047"/>
    </row>
    <row r="3" spans="1:18" ht="15" customHeight="1" thickBot="1">
      <c r="B3" s="1319" t="s">
        <v>886</v>
      </c>
      <c r="C3" s="1320"/>
      <c r="D3" s="1320"/>
      <c r="E3" s="1320"/>
      <c r="F3" s="1320"/>
      <c r="G3" s="1320"/>
      <c r="H3" s="1320"/>
      <c r="I3" s="1320"/>
      <c r="J3" s="1320"/>
      <c r="K3" s="1320"/>
      <c r="L3" s="1320"/>
      <c r="M3" s="1320"/>
      <c r="N3" s="1321"/>
    </row>
    <row r="4" spans="1:18" ht="28.2" customHeight="1" thickBot="1">
      <c r="B4" s="1313" t="s">
        <v>1121</v>
      </c>
      <c r="C4" s="1314"/>
      <c r="D4" s="1314"/>
      <c r="E4" s="1314"/>
      <c r="F4" s="1314"/>
      <c r="G4" s="1314"/>
      <c r="H4" s="1314"/>
      <c r="I4" s="1314"/>
      <c r="J4" s="1314"/>
      <c r="K4" s="1314"/>
      <c r="L4" s="1314"/>
      <c r="M4" s="1314"/>
      <c r="N4" s="1315"/>
    </row>
    <row r="5" spans="1:18" ht="21" customHeight="1" thickBot="1">
      <c r="B5" s="1303" t="s">
        <v>72</v>
      </c>
      <c r="C5" s="1304"/>
      <c r="D5" s="1304"/>
      <c r="E5" s="1304"/>
      <c r="F5" s="1304"/>
      <c r="G5" s="1304"/>
      <c r="H5" s="1304"/>
      <c r="I5" s="1304"/>
      <c r="J5" s="1304"/>
      <c r="K5" s="1304"/>
      <c r="L5" s="1304"/>
      <c r="M5" s="1304"/>
      <c r="N5" s="1305"/>
    </row>
    <row r="6" spans="1:18" ht="16.2" customHeight="1" thickBot="1">
      <c r="B6" s="1306" t="s">
        <v>73</v>
      </c>
      <c r="C6" s="1307"/>
      <c r="D6" s="1307"/>
      <c r="E6" s="1307"/>
      <c r="F6" s="1307"/>
      <c r="G6" s="1307"/>
      <c r="H6" s="1308"/>
      <c r="I6" s="1309"/>
      <c r="J6" s="1309"/>
      <c r="K6" s="1309"/>
      <c r="L6" s="1309"/>
      <c r="M6" s="1309"/>
      <c r="N6" s="1310"/>
    </row>
    <row r="7" spans="1:18" ht="30.6" customHeight="1">
      <c r="B7" s="726" t="s">
        <v>3</v>
      </c>
      <c r="C7" s="1311" t="s">
        <v>1076</v>
      </c>
      <c r="D7" s="1311"/>
      <c r="E7" s="1311"/>
      <c r="F7" s="1311"/>
      <c r="G7" s="1311"/>
      <c r="H7" s="1311"/>
      <c r="I7" s="146">
        <v>2017</v>
      </c>
      <c r="J7" s="146">
        <v>2018</v>
      </c>
      <c r="K7" s="146">
        <v>2019</v>
      </c>
      <c r="L7" s="146">
        <v>2020</v>
      </c>
      <c r="M7" s="146">
        <v>2021</v>
      </c>
      <c r="N7" s="134" t="s">
        <v>908</v>
      </c>
      <c r="P7" s="152" t="s">
        <v>1117</v>
      </c>
      <c r="R7" s="149"/>
    </row>
    <row r="8" spans="1:18" ht="14.4" customHeight="1">
      <c r="B8" s="726"/>
      <c r="C8" s="158">
        <v>1</v>
      </c>
      <c r="D8" s="1288" t="s">
        <v>71</v>
      </c>
      <c r="E8" s="1288"/>
      <c r="F8" s="1288"/>
      <c r="G8" s="1289"/>
      <c r="H8" s="1290"/>
      <c r="I8" s="6"/>
      <c r="J8" s="6"/>
      <c r="K8" s="394"/>
      <c r="L8" s="394"/>
      <c r="M8" s="394"/>
      <c r="N8" s="395"/>
      <c r="P8" s="151" t="s">
        <v>1118</v>
      </c>
      <c r="R8" s="149"/>
    </row>
    <row r="9" spans="1:18" ht="14.4" customHeight="1">
      <c r="B9" s="726"/>
      <c r="C9" s="158"/>
      <c r="D9" s="1288" t="s">
        <v>1323</v>
      </c>
      <c r="E9" s="1288"/>
      <c r="F9" s="1288"/>
      <c r="G9" s="1289"/>
      <c r="H9" s="1290"/>
      <c r="I9" s="376"/>
      <c r="J9" s="376"/>
      <c r="K9" s="396"/>
      <c r="L9" s="396"/>
      <c r="M9" s="396"/>
      <c r="N9" s="397"/>
      <c r="P9" s="370" t="str">
        <f>IF(N8=0, "None", IF(N8&lt;1000, "$"&amp;N8&amp;" Thousand", IF(N8&lt;1000000,"$"&amp;N8/1000&amp;" Million", IF(N8&lt;1000000000,"$"&amp;N8/1000000&amp;" Billion", "Exceed One Trillion Dollars"))))</f>
        <v>None</v>
      </c>
      <c r="R9" s="149"/>
    </row>
    <row r="10" spans="1:18" ht="14.4" customHeight="1">
      <c r="B10" s="726"/>
      <c r="C10" s="158"/>
      <c r="D10" s="1312"/>
      <c r="E10" s="1288" t="s">
        <v>719</v>
      </c>
      <c r="F10" s="1288"/>
      <c r="G10" s="1289"/>
      <c r="H10" s="1290"/>
      <c r="I10" s="376"/>
      <c r="J10" s="376"/>
      <c r="K10" s="396"/>
      <c r="L10" s="396"/>
      <c r="M10" s="396"/>
      <c r="N10" s="397"/>
      <c r="R10" s="149"/>
    </row>
    <row r="11" spans="1:18" ht="14.4" customHeight="1">
      <c r="B11" s="726"/>
      <c r="C11" s="158"/>
      <c r="D11" s="1312"/>
      <c r="E11" s="1288" t="s">
        <v>720</v>
      </c>
      <c r="F11" s="1288"/>
      <c r="G11" s="1289"/>
      <c r="H11" s="1290"/>
      <c r="I11" s="376"/>
      <c r="J11" s="376"/>
      <c r="K11" s="396"/>
      <c r="L11" s="396"/>
      <c r="M11" s="396"/>
      <c r="N11" s="397"/>
      <c r="R11" s="149"/>
    </row>
    <row r="12" spans="1:18" ht="14.4" customHeight="1">
      <c r="B12" s="726"/>
      <c r="C12" s="158"/>
      <c r="D12" s="1288" t="s">
        <v>1324</v>
      </c>
      <c r="E12" s="1288"/>
      <c r="F12" s="1288"/>
      <c r="G12" s="1289"/>
      <c r="H12" s="1290"/>
      <c r="I12" s="376"/>
      <c r="J12" s="376"/>
      <c r="K12" s="396"/>
      <c r="L12" s="396"/>
      <c r="M12" s="396"/>
      <c r="N12" s="397"/>
      <c r="R12" s="149"/>
    </row>
    <row r="13" spans="1:18" ht="14.4" customHeight="1">
      <c r="B13" s="726"/>
      <c r="C13" s="158"/>
      <c r="D13" s="1312"/>
      <c r="E13" s="1288" t="s">
        <v>721</v>
      </c>
      <c r="F13" s="1288"/>
      <c r="G13" s="1289"/>
      <c r="H13" s="1290"/>
      <c r="I13" s="186"/>
      <c r="J13" s="186"/>
      <c r="K13" s="398"/>
      <c r="L13" s="398"/>
      <c r="M13" s="398"/>
      <c r="N13" s="399"/>
      <c r="R13" s="149"/>
    </row>
    <row r="14" spans="1:18" ht="14.4" customHeight="1">
      <c r="B14" s="726"/>
      <c r="C14" s="158"/>
      <c r="D14" s="1312"/>
      <c r="E14" s="1288" t="s">
        <v>722</v>
      </c>
      <c r="F14" s="1288"/>
      <c r="G14" s="1289"/>
      <c r="H14" s="1290"/>
      <c r="I14" s="186"/>
      <c r="J14" s="186"/>
      <c r="K14" s="398"/>
      <c r="L14" s="398"/>
      <c r="M14" s="398"/>
      <c r="N14" s="399"/>
      <c r="R14" s="149"/>
    </row>
    <row r="15" spans="1:18" ht="14.4" customHeight="1">
      <c r="B15" s="726"/>
      <c r="C15" s="158">
        <v>2</v>
      </c>
      <c r="D15" s="1288" t="s">
        <v>70</v>
      </c>
      <c r="E15" s="1288"/>
      <c r="F15" s="1288"/>
      <c r="G15" s="1289"/>
      <c r="H15" s="1290"/>
      <c r="I15" s="6"/>
      <c r="J15" s="6"/>
      <c r="K15" s="394"/>
      <c r="L15" s="394"/>
      <c r="M15" s="394"/>
      <c r="N15" s="395"/>
      <c r="R15" s="147"/>
    </row>
    <row r="16" spans="1:18" ht="14.4" customHeight="1">
      <c r="B16" s="726"/>
      <c r="C16" s="158">
        <v>3</v>
      </c>
      <c r="D16" s="1288" t="s">
        <v>69</v>
      </c>
      <c r="E16" s="1288"/>
      <c r="F16" s="1288"/>
      <c r="G16" s="1289"/>
      <c r="H16" s="1290"/>
      <c r="I16" s="6"/>
      <c r="J16" s="6"/>
      <c r="K16" s="394"/>
      <c r="L16" s="394"/>
      <c r="M16" s="394"/>
      <c r="N16" s="395"/>
      <c r="R16" s="147"/>
    </row>
    <row r="17" spans="2:18" ht="14.4" customHeight="1">
      <c r="B17" s="726"/>
      <c r="C17" s="158">
        <v>4</v>
      </c>
      <c r="D17" s="1288" t="s">
        <v>68</v>
      </c>
      <c r="E17" s="1288"/>
      <c r="F17" s="1288"/>
      <c r="G17" s="1289"/>
      <c r="H17" s="1290"/>
      <c r="I17" s="6"/>
      <c r="J17" s="6"/>
      <c r="K17" s="394"/>
      <c r="L17" s="394"/>
      <c r="M17" s="394"/>
      <c r="N17" s="395"/>
      <c r="R17" s="147"/>
    </row>
    <row r="18" spans="2:18" ht="15" customHeight="1" thickBot="1">
      <c r="B18" s="741"/>
      <c r="C18" s="159">
        <v>5</v>
      </c>
      <c r="D18" s="1291" t="s">
        <v>67</v>
      </c>
      <c r="E18" s="1291"/>
      <c r="F18" s="1291"/>
      <c r="G18" s="1292"/>
      <c r="H18" s="1293"/>
      <c r="I18" s="50"/>
      <c r="J18" s="50"/>
      <c r="K18" s="400"/>
      <c r="L18" s="400"/>
      <c r="M18" s="400"/>
      <c r="N18" s="401"/>
      <c r="R18" s="148"/>
    </row>
    <row r="19" spans="2:18" ht="30.6" customHeight="1">
      <c r="B19" s="832" t="s">
        <v>7</v>
      </c>
      <c r="C19" s="1302" t="s">
        <v>1119</v>
      </c>
      <c r="D19" s="1302"/>
      <c r="E19" s="1302"/>
      <c r="F19" s="1302"/>
      <c r="G19" s="1302"/>
      <c r="H19" s="1302"/>
      <c r="I19" s="146">
        <v>2017</v>
      </c>
      <c r="J19" s="146">
        <v>2018</v>
      </c>
      <c r="K19" s="146">
        <v>2019</v>
      </c>
      <c r="L19" s="146">
        <v>2020</v>
      </c>
      <c r="M19" s="146">
        <v>2021</v>
      </c>
      <c r="N19" s="134" t="s">
        <v>908</v>
      </c>
      <c r="R19" s="148"/>
    </row>
    <row r="20" spans="2:18" ht="15" customHeight="1">
      <c r="B20" s="832"/>
      <c r="C20" s="158">
        <v>1</v>
      </c>
      <c r="D20" s="1288" t="s">
        <v>1077</v>
      </c>
      <c r="E20" s="1288"/>
      <c r="F20" s="1288"/>
      <c r="G20" s="1289"/>
      <c r="H20" s="1290"/>
      <c r="I20" s="6"/>
      <c r="J20" s="6"/>
      <c r="K20" s="394"/>
      <c r="L20" s="394"/>
      <c r="M20" s="394"/>
      <c r="N20" s="395"/>
      <c r="R20" s="148"/>
    </row>
    <row r="21" spans="2:18" ht="15" customHeight="1">
      <c r="B21" s="832"/>
      <c r="C21" s="158">
        <v>2</v>
      </c>
      <c r="D21" s="1288" t="s">
        <v>1078</v>
      </c>
      <c r="E21" s="1288"/>
      <c r="F21" s="1288"/>
      <c r="G21" s="1289"/>
      <c r="H21" s="1290"/>
      <c r="I21" s="6"/>
      <c r="J21" s="6"/>
      <c r="K21" s="394"/>
      <c r="L21" s="394"/>
      <c r="M21" s="394"/>
      <c r="N21" s="395"/>
      <c r="R21" s="148"/>
    </row>
    <row r="22" spans="2:18" ht="15" customHeight="1">
      <c r="B22" s="832"/>
      <c r="C22" s="158">
        <v>3</v>
      </c>
      <c r="D22" s="1288" t="s">
        <v>1079</v>
      </c>
      <c r="E22" s="1288"/>
      <c r="F22" s="1288"/>
      <c r="G22" s="1289"/>
      <c r="H22" s="1290"/>
      <c r="I22" s="6"/>
      <c r="J22" s="6"/>
      <c r="K22" s="394"/>
      <c r="L22" s="394"/>
      <c r="M22" s="394"/>
      <c r="N22" s="395"/>
      <c r="R22" s="148"/>
    </row>
    <row r="23" spans="2:18" ht="15" customHeight="1">
      <c r="B23" s="832"/>
      <c r="C23" s="158">
        <v>4</v>
      </c>
      <c r="D23" s="1288" t="s">
        <v>1080</v>
      </c>
      <c r="E23" s="1288"/>
      <c r="F23" s="1288"/>
      <c r="G23" s="1289"/>
      <c r="H23" s="1290"/>
      <c r="I23" s="6"/>
      <c r="J23" s="6"/>
      <c r="K23" s="394"/>
      <c r="L23" s="394"/>
      <c r="M23" s="394"/>
      <c r="N23" s="395"/>
      <c r="R23" s="148"/>
    </row>
    <row r="24" spans="2:18" ht="15" customHeight="1">
      <c r="B24" s="832"/>
      <c r="C24" s="158">
        <v>5</v>
      </c>
      <c r="D24" s="1288" t="s">
        <v>1081</v>
      </c>
      <c r="E24" s="1288"/>
      <c r="F24" s="1288"/>
      <c r="G24" s="1289"/>
      <c r="H24" s="1290"/>
      <c r="I24" s="6"/>
      <c r="J24" s="6"/>
      <c r="K24" s="394"/>
      <c r="L24" s="394"/>
      <c r="M24" s="394"/>
      <c r="N24" s="395"/>
      <c r="R24" s="148"/>
    </row>
    <row r="25" spans="2:18" ht="15" customHeight="1">
      <c r="B25" s="832"/>
      <c r="C25" s="158">
        <v>6</v>
      </c>
      <c r="D25" s="1288" t="s">
        <v>1082</v>
      </c>
      <c r="E25" s="1288"/>
      <c r="F25" s="1288"/>
      <c r="G25" s="1289"/>
      <c r="H25" s="1290"/>
      <c r="I25" s="6"/>
      <c r="J25" s="6"/>
      <c r="K25" s="394"/>
      <c r="L25" s="394"/>
      <c r="M25" s="394"/>
      <c r="N25" s="395"/>
      <c r="R25" s="148"/>
    </row>
    <row r="26" spans="2:18" ht="15" customHeight="1">
      <c r="B26" s="832"/>
      <c r="C26" s="158">
        <v>7</v>
      </c>
      <c r="D26" s="1288" t="s">
        <v>1083</v>
      </c>
      <c r="E26" s="1288"/>
      <c r="F26" s="1288"/>
      <c r="G26" s="1289"/>
      <c r="H26" s="1290"/>
      <c r="I26" s="6"/>
      <c r="J26" s="6"/>
      <c r="K26" s="394"/>
      <c r="L26" s="394"/>
      <c r="M26" s="394"/>
      <c r="N26" s="395"/>
      <c r="R26" s="148"/>
    </row>
    <row r="27" spans="2:18" ht="15" customHeight="1" thickBot="1">
      <c r="B27" s="871"/>
      <c r="C27" s="159">
        <v>8</v>
      </c>
      <c r="D27" s="1291" t="s">
        <v>1084</v>
      </c>
      <c r="E27" s="1291"/>
      <c r="F27" s="1291"/>
      <c r="G27" s="1292"/>
      <c r="H27" s="1293"/>
      <c r="I27" s="50"/>
      <c r="J27" s="50"/>
      <c r="K27" s="400"/>
      <c r="L27" s="400"/>
      <c r="M27" s="400"/>
      <c r="N27" s="401"/>
      <c r="R27" s="148"/>
    </row>
    <row r="28" spans="2:18" ht="25.2" customHeight="1">
      <c r="B28" s="725" t="s">
        <v>13</v>
      </c>
      <c r="C28" s="1285" t="s">
        <v>723</v>
      </c>
      <c r="D28" s="1286"/>
      <c r="E28" s="1286"/>
      <c r="F28" s="1286"/>
      <c r="G28" s="1286"/>
      <c r="H28" s="1287"/>
      <c r="I28" s="35">
        <v>2017</v>
      </c>
      <c r="J28" s="35">
        <v>2018</v>
      </c>
      <c r="K28" s="35">
        <v>2019</v>
      </c>
      <c r="L28" s="35">
        <v>2020</v>
      </c>
      <c r="M28" s="35">
        <v>2021</v>
      </c>
      <c r="N28" s="57" t="s">
        <v>908</v>
      </c>
      <c r="O28" s="164"/>
    </row>
    <row r="29" spans="2:18" ht="18" customHeight="1">
      <c r="B29" s="726"/>
      <c r="C29" s="153">
        <v>1</v>
      </c>
      <c r="D29" s="1288" t="s">
        <v>1360</v>
      </c>
      <c r="E29" s="1288"/>
      <c r="F29" s="1288"/>
      <c r="G29" s="1289"/>
      <c r="H29" s="1290"/>
      <c r="I29" s="394"/>
      <c r="J29" s="394"/>
      <c r="K29" s="394"/>
      <c r="L29" s="394"/>
      <c r="M29" s="394"/>
      <c r="N29" s="395"/>
      <c r="O29" s="164"/>
    </row>
    <row r="30" spans="2:18" ht="18" customHeight="1">
      <c r="B30" s="726"/>
      <c r="C30" s="153"/>
      <c r="D30" s="1288" t="s">
        <v>1384</v>
      </c>
      <c r="E30" s="1288"/>
      <c r="F30" s="1288"/>
      <c r="G30" s="1289"/>
      <c r="H30" s="1290"/>
      <c r="I30" s="394"/>
      <c r="J30" s="394"/>
      <c r="K30" s="394"/>
      <c r="L30" s="394"/>
      <c r="M30" s="394"/>
      <c r="N30" s="395"/>
      <c r="O30" s="164"/>
    </row>
    <row r="31" spans="2:18" ht="18" customHeight="1" thickBot="1">
      <c r="B31" s="741"/>
      <c r="C31" s="154"/>
      <c r="D31" s="1291" t="s">
        <v>1385</v>
      </c>
      <c r="E31" s="1291"/>
      <c r="F31" s="1291"/>
      <c r="G31" s="1292"/>
      <c r="H31" s="1293"/>
      <c r="I31" s="400"/>
      <c r="J31" s="400"/>
      <c r="K31" s="400"/>
      <c r="L31" s="400"/>
      <c r="M31" s="400"/>
      <c r="N31" s="401"/>
      <c r="O31" s="164"/>
    </row>
    <row r="32" spans="2:18" ht="29.4" customHeight="1" thickBot="1">
      <c r="B32" s="571" t="s">
        <v>14</v>
      </c>
      <c r="C32" s="1297" t="s">
        <v>1470</v>
      </c>
      <c r="D32" s="1298"/>
      <c r="E32" s="1298"/>
      <c r="F32" s="1298"/>
      <c r="G32" s="1298"/>
      <c r="H32" s="1298"/>
      <c r="I32" s="1298"/>
      <c r="J32" s="1298"/>
      <c r="K32" s="1298"/>
      <c r="L32" s="1299"/>
      <c r="M32" s="1300"/>
      <c r="N32" s="1301"/>
      <c r="O32" s="164"/>
      <c r="P32" s="27"/>
    </row>
    <row r="33" spans="2:15" ht="30" customHeight="1" thickBot="1">
      <c r="B33" s="1279" t="s">
        <v>714</v>
      </c>
      <c r="C33" s="1280"/>
      <c r="D33" s="1280"/>
      <c r="E33" s="1281"/>
      <c r="F33" s="1294"/>
      <c r="G33" s="1295"/>
      <c r="H33" s="1295"/>
      <c r="I33" s="1295"/>
      <c r="J33" s="1295"/>
      <c r="K33" s="1295"/>
      <c r="L33" s="1295"/>
      <c r="M33" s="1295"/>
      <c r="N33" s="1296"/>
      <c r="O33" s="31"/>
    </row>
    <row r="34" spans="2:15" ht="15" customHeight="1" thickBot="1">
      <c r="B34" s="1282" t="s">
        <v>35</v>
      </c>
      <c r="C34" s="1283"/>
      <c r="D34" s="1283"/>
      <c r="E34" s="1283"/>
      <c r="F34" s="1283"/>
      <c r="G34" s="1283"/>
      <c r="H34" s="1283"/>
      <c r="I34" s="1283"/>
      <c r="J34" s="1283"/>
      <c r="K34" s="1283"/>
      <c r="L34" s="1283"/>
      <c r="M34" s="1283"/>
      <c r="N34" s="1284"/>
      <c r="O34" s="133"/>
    </row>
  </sheetData>
  <sheetProtection algorithmName="SHA-512" hashValue="IjVpHj6cwdrkXS2wdqNJeotdh642zXKMvGL5ZrdXquj+f573L5N8SoTFpdZxmzRMXv9K4T4gdug7uEzp2CGQNA==" saltValue="5JGz7aCZ/OtEvow8nzU9+g==" spinCount="100000" sheet="1" objects="1" scenarios="1"/>
  <mergeCells count="44">
    <mergeCell ref="B4:N4"/>
    <mergeCell ref="A1:O1"/>
    <mergeCell ref="B2:E2"/>
    <mergeCell ref="H2:L2"/>
    <mergeCell ref="M2:N2"/>
    <mergeCell ref="B3:N3"/>
    <mergeCell ref="D16:H16"/>
    <mergeCell ref="B5:N5"/>
    <mergeCell ref="B6:H6"/>
    <mergeCell ref="I6:N6"/>
    <mergeCell ref="B7:B18"/>
    <mergeCell ref="C7:H7"/>
    <mergeCell ref="D8:H8"/>
    <mergeCell ref="D9:H9"/>
    <mergeCell ref="D10:D11"/>
    <mergeCell ref="E10:H10"/>
    <mergeCell ref="E11:H11"/>
    <mergeCell ref="D12:H12"/>
    <mergeCell ref="D13:D14"/>
    <mergeCell ref="E13:H13"/>
    <mergeCell ref="E14:H14"/>
    <mergeCell ref="D15:H15"/>
    <mergeCell ref="D17:H17"/>
    <mergeCell ref="D18:H18"/>
    <mergeCell ref="B19:B27"/>
    <mergeCell ref="C19:H19"/>
    <mergeCell ref="D20:H20"/>
    <mergeCell ref="D21:H21"/>
    <mergeCell ref="D22:H22"/>
    <mergeCell ref="D23:H23"/>
    <mergeCell ref="D24:H24"/>
    <mergeCell ref="D25:H25"/>
    <mergeCell ref="D26:H26"/>
    <mergeCell ref="D27:H27"/>
    <mergeCell ref="B33:E33"/>
    <mergeCell ref="B34:N34"/>
    <mergeCell ref="B28:B31"/>
    <mergeCell ref="C28:H28"/>
    <mergeCell ref="D29:H29"/>
    <mergeCell ref="D30:H30"/>
    <mergeCell ref="D31:H31"/>
    <mergeCell ref="F33:N33"/>
    <mergeCell ref="C32:K32"/>
    <mergeCell ref="L32:N32"/>
  </mergeCells>
  <dataValidations count="7">
    <dataValidation type="custom" allowBlank="1" showInputMessage="1" showErrorMessage="1" sqref="I11:N11 I14:N14" xr:uid="{2F74815B-6223-4DDE-980B-95BB7DEDE530}">
      <formula1>IF(SUM(INDIRECT(ADDRESS(ROW(),COLUMN())),OFFSET(INDIRECT(ADDRESS(ROW(),COLUMN())),-1,0))&gt;1,FALSE,TRUE)</formula1>
    </dataValidation>
    <dataValidation type="custom" allowBlank="1" showInputMessage="1" showErrorMessage="1" sqref="I10:N10 I13:N13" xr:uid="{BD4C30CB-8EFE-49F9-8E99-DC25EFE43DE0}">
      <formula1>IF(SUM(INDIRECT(ADDRESS(ROW(),COLUMN())),OFFSET(INDIRECT(ADDRESS(ROW(),COLUMN())),1,0))&gt;1,FALSE,TRUE)</formula1>
    </dataValidation>
    <dataValidation type="custom" allowBlank="1" showInputMessage="1" showErrorMessage="1" sqref="I9:N9" xr:uid="{2A3E6924-CA12-42D4-B616-0C87401C0E69}">
      <formula1>IF(SUM(INDIRECT(ADDRESS(ROW(),COLUMN())),OFFSET(INDIRECT(ADDRESS(ROW(),COLUMN())),3,0))&gt;1,FALSE,TRUE)</formula1>
    </dataValidation>
    <dataValidation type="custom" allowBlank="1" showInputMessage="1" showErrorMessage="1" sqref="I12:N12" xr:uid="{38E7AF4A-ED90-4950-8D1E-8C2F9E8FD7F5}">
      <formula1>IF(SUM(INDIRECT(ADDRESS(ROW(),COLUMN())),OFFSET(INDIRECT(ADDRESS(ROW(),COLUMN())),-3,0))&gt;1,FALSE,TRUE)</formula1>
    </dataValidation>
    <dataValidation type="list" allowBlank="1" showInputMessage="1" showErrorMessage="1" sqref="I6:N6" xr:uid="{91F8561A-9321-487A-A165-2427079BF6C1}">
      <formula1>finreportingyear</formula1>
    </dataValidation>
    <dataValidation type="decimal" allowBlank="1" showInputMessage="1" showErrorMessage="1" sqref="I8:J8 I20:J27 I15:J18" xr:uid="{6DE7AC04-7444-46C6-8352-028EDE99AF43}">
      <formula1>-999999999</formula1>
      <formula2>999999999</formula2>
    </dataValidation>
    <dataValidation type="list" allowBlank="1" showInputMessage="1" showErrorMessage="1" sqref="L32:N32" xr:uid="{9031865F-6D60-43E0-A939-6E896CF68139}">
      <formula1>Finhealth</formula1>
    </dataValidation>
  </dataValidations>
  <hyperlinks>
    <hyperlink ref="M2:N2" location="'10b'!A1" display="Next Page" xr:uid="{D73A9534-85D7-49F7-AFA5-FB19767FE4AF}"/>
    <hyperlink ref="B2:E2" location="'9'!A1" display="Previous Page" xr:uid="{28BF1616-579D-43DA-9B8B-84B9ABEF21EE}"/>
  </hyperlinks>
  <pageMargins left="0.7" right="0.7" top="0.75" bottom="0.75" header="0.3" footer="0.3"/>
  <pageSetup scale="56" orientation="landscape" horizontalDpi="1200"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1C4D5-9CD0-4F18-9898-89C0C7D21514}">
  <sheetPr codeName="Sheet31">
    <tabColor theme="2"/>
    <pageSetUpPr fitToPage="1"/>
  </sheetPr>
  <dimension ref="A1:AA66"/>
  <sheetViews>
    <sheetView showGridLines="0" showRowColHeaders="0" zoomScale="70" zoomScaleNormal="70" workbookViewId="0">
      <selection sqref="A1:R1"/>
    </sheetView>
  </sheetViews>
  <sheetFormatPr defaultRowHeight="13.2"/>
  <cols>
    <col min="1" max="1" width="8.88671875" style="8"/>
    <col min="2" max="2" width="2.88671875" style="8" customWidth="1"/>
    <col min="3" max="3" width="3" style="8" customWidth="1"/>
    <col min="4" max="4" width="3.6640625" style="8" customWidth="1"/>
    <col min="5" max="5" width="22.33203125" style="8" customWidth="1"/>
    <col min="6" max="6" width="25.88671875" style="8" customWidth="1"/>
    <col min="7" max="7" width="14.77734375" style="8" customWidth="1"/>
    <col min="8" max="8" width="19.44140625" style="8" customWidth="1"/>
    <col min="9" max="9" width="6.44140625" style="8" customWidth="1"/>
    <col min="10" max="17" width="13.77734375" style="8" customWidth="1"/>
    <col min="18" max="18" width="15.5546875" style="8" customWidth="1"/>
    <col min="19" max="19" width="10" style="8" customWidth="1"/>
    <col min="20" max="26" width="8.88671875" style="8"/>
    <col min="27" max="27" width="60.6640625" style="8" customWidth="1"/>
    <col min="28" max="16384" width="8.88671875" style="8"/>
  </cols>
  <sheetData>
    <row r="1" spans="1:24" ht="16.2" thickBot="1">
      <c r="A1" s="671"/>
      <c r="B1" s="671"/>
      <c r="C1" s="671"/>
      <c r="D1" s="671"/>
      <c r="E1" s="671"/>
      <c r="F1" s="671"/>
      <c r="G1" s="671"/>
      <c r="H1" s="671"/>
      <c r="I1" s="671"/>
      <c r="J1" s="671"/>
      <c r="K1" s="671"/>
      <c r="L1" s="671"/>
      <c r="M1" s="671"/>
      <c r="N1" s="671"/>
      <c r="O1" s="671"/>
      <c r="P1" s="671"/>
      <c r="Q1" s="671"/>
      <c r="R1" s="671"/>
    </row>
    <row r="2" spans="1:24" ht="15" customHeight="1" thickBot="1">
      <c r="A2" s="1405"/>
      <c r="B2" s="1316" t="s">
        <v>0</v>
      </c>
      <c r="C2" s="1317"/>
      <c r="D2" s="1317"/>
      <c r="E2" s="1317"/>
      <c r="F2" s="1317"/>
      <c r="G2" s="1406"/>
      <c r="H2" s="1406"/>
      <c r="I2" s="1406"/>
      <c r="J2" s="1406"/>
      <c r="K2" s="1406"/>
      <c r="L2" s="1406"/>
      <c r="M2" s="1406"/>
      <c r="N2" s="1406"/>
      <c r="O2" s="821" t="s">
        <v>1</v>
      </c>
      <c r="P2" s="1407"/>
      <c r="Q2" s="1408"/>
    </row>
    <row r="3" spans="1:24" ht="15" customHeight="1" thickBot="1">
      <c r="A3" s="1405"/>
      <c r="B3" s="1409" t="s">
        <v>1161</v>
      </c>
      <c r="C3" s="1410"/>
      <c r="D3" s="1410"/>
      <c r="E3" s="1410"/>
      <c r="F3" s="1410"/>
      <c r="G3" s="1410"/>
      <c r="H3" s="1410"/>
      <c r="I3" s="1410"/>
      <c r="J3" s="1410"/>
      <c r="K3" s="1410"/>
      <c r="L3" s="1410"/>
      <c r="M3" s="1410"/>
      <c r="N3" s="1410"/>
      <c r="O3" s="1410"/>
      <c r="P3" s="1410"/>
      <c r="Q3" s="1410"/>
      <c r="S3" s="82"/>
      <c r="T3" s="26"/>
      <c r="U3" s="26"/>
      <c r="V3" s="26"/>
      <c r="W3" s="26"/>
      <c r="X3" s="26"/>
    </row>
    <row r="4" spans="1:24" s="30" customFormat="1" ht="30.6" customHeight="1">
      <c r="A4" s="1405"/>
      <c r="B4" s="725" t="s">
        <v>3</v>
      </c>
      <c r="C4" s="1398" t="s">
        <v>66</v>
      </c>
      <c r="D4" s="1399"/>
      <c r="E4" s="1399"/>
      <c r="F4" s="1399"/>
      <c r="G4" s="1399"/>
      <c r="H4" s="1399"/>
      <c r="I4" s="1400"/>
      <c r="J4" s="35">
        <v>2017</v>
      </c>
      <c r="K4" s="35">
        <v>2018</v>
      </c>
      <c r="L4" s="35">
        <v>2019</v>
      </c>
      <c r="M4" s="35">
        <v>2020</v>
      </c>
      <c r="N4" s="35">
        <v>2021</v>
      </c>
      <c r="O4" s="168" t="s">
        <v>908</v>
      </c>
      <c r="P4" s="168" t="s">
        <v>972</v>
      </c>
      <c r="Q4" s="57" t="s">
        <v>973</v>
      </c>
      <c r="S4" s="414"/>
      <c r="T4" s="414"/>
    </row>
    <row r="5" spans="1:24" s="30" customFormat="1" ht="18" customHeight="1">
      <c r="A5" s="1405"/>
      <c r="B5" s="726"/>
      <c r="C5" s="161">
        <v>1</v>
      </c>
      <c r="D5" s="1380" t="s">
        <v>1120</v>
      </c>
      <c r="E5" s="1381"/>
      <c r="F5" s="1381"/>
      <c r="G5" s="1381"/>
      <c r="H5" s="1381"/>
      <c r="I5" s="1382"/>
      <c r="J5" s="385"/>
      <c r="K5" s="385"/>
      <c r="L5" s="385"/>
      <c r="M5" s="385"/>
      <c r="N5" s="385"/>
      <c r="O5" s="381"/>
      <c r="P5" s="381"/>
      <c r="Q5" s="382"/>
      <c r="S5" s="414"/>
      <c r="T5" s="414"/>
    </row>
    <row r="6" spans="1:24" s="30" customFormat="1" ht="18" customHeight="1">
      <c r="A6" s="1405"/>
      <c r="B6" s="726"/>
      <c r="C6" s="153"/>
      <c r="D6" s="1289" t="s">
        <v>1439</v>
      </c>
      <c r="E6" s="1378"/>
      <c r="F6" s="1378"/>
      <c r="G6" s="1378"/>
      <c r="H6" s="1378"/>
      <c r="I6" s="1379"/>
      <c r="J6" s="383"/>
      <c r="K6" s="383"/>
      <c r="L6" s="383"/>
      <c r="M6" s="383"/>
      <c r="N6" s="383"/>
      <c r="O6" s="383"/>
      <c r="P6" s="383"/>
      <c r="Q6" s="384"/>
      <c r="S6" s="414"/>
      <c r="T6" s="414"/>
    </row>
    <row r="7" spans="1:24" s="30" customFormat="1" ht="18" customHeight="1">
      <c r="A7" s="1405"/>
      <c r="B7" s="726"/>
      <c r="C7" s="162"/>
      <c r="D7" s="1380" t="s">
        <v>1440</v>
      </c>
      <c r="E7" s="1381"/>
      <c r="F7" s="1381"/>
      <c r="G7" s="1381"/>
      <c r="H7" s="1381"/>
      <c r="I7" s="1382"/>
      <c r="J7" s="386"/>
      <c r="K7" s="386"/>
      <c r="L7" s="386"/>
      <c r="M7" s="386"/>
      <c r="N7" s="386"/>
      <c r="O7" s="383"/>
      <c r="P7" s="383"/>
      <c r="Q7" s="384"/>
      <c r="S7" s="414"/>
      <c r="T7" s="414"/>
    </row>
    <row r="8" spans="1:24" s="30" customFormat="1" ht="25.05" customHeight="1">
      <c r="A8" s="1405"/>
      <c r="B8" s="726"/>
      <c r="C8" s="1383" t="s">
        <v>1126</v>
      </c>
      <c r="D8" s="1384"/>
      <c r="E8" s="1384"/>
      <c r="F8" s="1384"/>
      <c r="G8" s="1384"/>
      <c r="H8" s="1384"/>
      <c r="I8" s="1385"/>
      <c r="J8" s="62">
        <v>2017</v>
      </c>
      <c r="K8" s="62">
        <v>2018</v>
      </c>
      <c r="L8" s="62">
        <v>2019</v>
      </c>
      <c r="M8" s="62">
        <v>2020</v>
      </c>
      <c r="N8" s="62">
        <v>2021</v>
      </c>
      <c r="O8" s="61" t="s">
        <v>908</v>
      </c>
      <c r="P8" s="61" t="s">
        <v>972</v>
      </c>
      <c r="Q8" s="190" t="s">
        <v>973</v>
      </c>
      <c r="S8" s="1418"/>
      <c r="T8" s="414"/>
    </row>
    <row r="9" spans="1:24" s="30" customFormat="1" ht="18" customHeight="1">
      <c r="A9" s="1405"/>
      <c r="B9" s="726"/>
      <c r="C9" s="161">
        <v>2</v>
      </c>
      <c r="D9" s="1289" t="s">
        <v>1128</v>
      </c>
      <c r="E9" s="1378"/>
      <c r="F9" s="1378"/>
      <c r="G9" s="1378"/>
      <c r="H9" s="1378"/>
      <c r="I9" s="1379"/>
      <c r="J9" s="381"/>
      <c r="K9" s="381"/>
      <c r="L9" s="381"/>
      <c r="M9" s="381"/>
      <c r="N9" s="381"/>
      <c r="O9" s="381"/>
      <c r="P9" s="381"/>
      <c r="Q9" s="382"/>
      <c r="S9" s="1418"/>
    </row>
    <row r="10" spans="1:24" s="30" customFormat="1" ht="18" customHeight="1">
      <c r="A10" s="1405"/>
      <c r="B10" s="726"/>
      <c r="C10" s="153"/>
      <c r="D10" s="1289" t="s">
        <v>1441</v>
      </c>
      <c r="E10" s="1378"/>
      <c r="F10" s="1378"/>
      <c r="G10" s="1378"/>
      <c r="H10" s="1378"/>
      <c r="I10" s="1379"/>
      <c r="J10" s="383"/>
      <c r="K10" s="383"/>
      <c r="L10" s="383"/>
      <c r="M10" s="383"/>
      <c r="N10" s="383"/>
      <c r="O10" s="383"/>
      <c r="P10" s="383"/>
      <c r="Q10" s="384"/>
    </row>
    <row r="11" spans="1:24" s="30" customFormat="1" ht="18" customHeight="1">
      <c r="A11" s="1405"/>
      <c r="B11" s="726"/>
      <c r="C11" s="157"/>
      <c r="D11" s="1289" t="s">
        <v>1442</v>
      </c>
      <c r="E11" s="1378"/>
      <c r="F11" s="1378"/>
      <c r="G11" s="1378"/>
      <c r="H11" s="1378"/>
      <c r="I11" s="1379"/>
      <c r="J11" s="383"/>
      <c r="K11" s="383"/>
      <c r="L11" s="383"/>
      <c r="M11" s="383"/>
      <c r="N11" s="383"/>
      <c r="O11" s="383"/>
      <c r="P11" s="383"/>
      <c r="Q11" s="384"/>
    </row>
    <row r="12" spans="1:24" s="30" customFormat="1" ht="18" customHeight="1">
      <c r="A12" s="1405"/>
      <c r="B12" s="726"/>
      <c r="C12" s="153">
        <v>3</v>
      </c>
      <c r="D12" s="1289" t="s">
        <v>1129</v>
      </c>
      <c r="E12" s="1378"/>
      <c r="F12" s="1378"/>
      <c r="G12" s="1378"/>
      <c r="H12" s="1378"/>
      <c r="I12" s="1379"/>
      <c r="J12" s="383"/>
      <c r="K12" s="383"/>
      <c r="L12" s="383"/>
      <c r="M12" s="383"/>
      <c r="N12" s="383"/>
      <c r="O12" s="383"/>
      <c r="P12" s="383"/>
      <c r="Q12" s="384"/>
    </row>
    <row r="13" spans="1:24" s="30" customFormat="1" ht="18" customHeight="1">
      <c r="A13" s="1405"/>
      <c r="B13" s="726"/>
      <c r="C13" s="153"/>
      <c r="D13" s="1289" t="s">
        <v>1443</v>
      </c>
      <c r="E13" s="1378"/>
      <c r="F13" s="1379"/>
      <c r="G13" s="720"/>
      <c r="H13" s="721"/>
      <c r="I13" s="722"/>
      <c r="J13" s="383"/>
      <c r="K13" s="383"/>
      <c r="L13" s="383"/>
      <c r="M13" s="383"/>
      <c r="N13" s="383"/>
      <c r="O13" s="383"/>
      <c r="P13" s="383"/>
      <c r="Q13" s="384"/>
      <c r="R13" s="416"/>
    </row>
    <row r="14" spans="1:24" s="30" customFormat="1" ht="18" customHeight="1">
      <c r="A14" s="1405"/>
      <c r="B14" s="726"/>
      <c r="C14" s="153"/>
      <c r="D14" s="1289" t="s">
        <v>1444</v>
      </c>
      <c r="E14" s="1378"/>
      <c r="F14" s="1379"/>
      <c r="G14" s="720"/>
      <c r="H14" s="721"/>
      <c r="I14" s="722"/>
      <c r="J14" s="383"/>
      <c r="K14" s="383"/>
      <c r="L14" s="383"/>
      <c r="M14" s="383"/>
      <c r="N14" s="383"/>
      <c r="O14" s="383"/>
      <c r="P14" s="383"/>
      <c r="Q14" s="384"/>
    </row>
    <row r="15" spans="1:24" s="30" customFormat="1" ht="18" customHeight="1">
      <c r="A15" s="1405"/>
      <c r="B15" s="726"/>
      <c r="C15" s="162"/>
      <c r="D15" s="1421" t="s">
        <v>1445</v>
      </c>
      <c r="E15" s="1422"/>
      <c r="F15" s="1423"/>
      <c r="G15" s="720"/>
      <c r="H15" s="721"/>
      <c r="I15" s="722"/>
      <c r="J15" s="383"/>
      <c r="K15" s="383"/>
      <c r="L15" s="383"/>
      <c r="M15" s="383"/>
      <c r="N15" s="383"/>
      <c r="O15" s="383"/>
      <c r="P15" s="383"/>
      <c r="Q15" s="384"/>
      <c r="R15" s="416"/>
    </row>
    <row r="16" spans="1:24" s="30" customFormat="1" ht="36" customHeight="1">
      <c r="A16" s="1405"/>
      <c r="B16" s="726"/>
      <c r="C16" s="886" t="s">
        <v>1133</v>
      </c>
      <c r="D16" s="905"/>
      <c r="E16" s="905"/>
      <c r="F16" s="905"/>
      <c r="G16" s="905"/>
      <c r="H16" s="905"/>
      <c r="I16" s="905"/>
      <c r="J16" s="905"/>
      <c r="K16" s="905"/>
      <c r="L16" s="905"/>
      <c r="M16" s="905"/>
      <c r="N16" s="905"/>
      <c r="O16" s="905"/>
      <c r="P16" s="905"/>
      <c r="Q16" s="887"/>
    </row>
    <row r="17" spans="1:27" s="30" customFormat="1" ht="24.6" customHeight="1">
      <c r="A17" s="1405"/>
      <c r="B17" s="726"/>
      <c r="C17" s="1334" t="s">
        <v>1130</v>
      </c>
      <c r="D17" s="1335"/>
      <c r="E17" s="1336"/>
      <c r="F17" s="1334" t="s">
        <v>1046</v>
      </c>
      <c r="G17" s="1335"/>
      <c r="H17" s="1335"/>
      <c r="I17" s="1336"/>
      <c r="J17" s="1424" t="s">
        <v>1229</v>
      </c>
      <c r="K17" s="1425"/>
      <c r="L17" s="1419" t="s">
        <v>1132</v>
      </c>
      <c r="M17" s="1428"/>
      <c r="N17" s="1428"/>
      <c r="O17" s="1428"/>
      <c r="P17" s="1428"/>
      <c r="Q17" s="1429"/>
    </row>
    <row r="18" spans="1:27" s="30" customFormat="1" ht="21.6" customHeight="1">
      <c r="A18" s="1405"/>
      <c r="B18" s="726"/>
      <c r="C18" s="1337"/>
      <c r="D18" s="1338"/>
      <c r="E18" s="1339"/>
      <c r="F18" s="1337"/>
      <c r="G18" s="1338"/>
      <c r="H18" s="1338"/>
      <c r="I18" s="1339"/>
      <c r="J18" s="1426"/>
      <c r="K18" s="1427"/>
      <c r="L18" s="782" t="s">
        <v>18</v>
      </c>
      <c r="M18" s="783"/>
      <c r="N18" s="174" t="s">
        <v>1131</v>
      </c>
      <c r="O18" s="1419" t="s">
        <v>6</v>
      </c>
      <c r="P18" s="1420"/>
      <c r="Q18" s="163" t="s">
        <v>1131</v>
      </c>
    </row>
    <row r="19" spans="1:27" s="30" customFormat="1" ht="18" customHeight="1">
      <c r="A19" s="1405"/>
      <c r="B19" s="726"/>
      <c r="C19" s="172">
        <v>1</v>
      </c>
      <c r="D19" s="1340"/>
      <c r="E19" s="1342"/>
      <c r="F19" s="1340"/>
      <c r="G19" s="1341"/>
      <c r="H19" s="1341"/>
      <c r="I19" s="1342"/>
      <c r="J19" s="1411"/>
      <c r="K19" s="1412"/>
      <c r="L19" s="1322"/>
      <c r="M19" s="1323"/>
      <c r="N19" s="185"/>
      <c r="O19" s="1322"/>
      <c r="P19" s="1323"/>
      <c r="Q19" s="412"/>
    </row>
    <row r="20" spans="1:27" s="30" customFormat="1" ht="18" customHeight="1">
      <c r="A20" s="1405"/>
      <c r="B20" s="726"/>
      <c r="C20" s="172">
        <v>2</v>
      </c>
      <c r="D20" s="1340"/>
      <c r="E20" s="1342"/>
      <c r="F20" s="1340"/>
      <c r="G20" s="1341"/>
      <c r="H20" s="1341"/>
      <c r="I20" s="1342"/>
      <c r="J20" s="1411"/>
      <c r="K20" s="1412"/>
      <c r="L20" s="1322"/>
      <c r="M20" s="1323"/>
      <c r="N20" s="185"/>
      <c r="O20" s="1322"/>
      <c r="P20" s="1323"/>
      <c r="Q20" s="412"/>
    </row>
    <row r="21" spans="1:27" s="30" customFormat="1" ht="18" customHeight="1">
      <c r="A21" s="1405"/>
      <c r="B21" s="726"/>
      <c r="C21" s="172">
        <v>3</v>
      </c>
      <c r="D21" s="1340"/>
      <c r="E21" s="1342"/>
      <c r="F21" s="1340"/>
      <c r="G21" s="1341"/>
      <c r="H21" s="1341"/>
      <c r="I21" s="1342"/>
      <c r="J21" s="1411"/>
      <c r="K21" s="1412"/>
      <c r="L21" s="1322"/>
      <c r="M21" s="1323"/>
      <c r="N21" s="185"/>
      <c r="O21" s="1322"/>
      <c r="P21" s="1323"/>
      <c r="Q21" s="412"/>
    </row>
    <row r="22" spans="1:27" s="30" customFormat="1" ht="18" customHeight="1">
      <c r="A22" s="1405"/>
      <c r="B22" s="726"/>
      <c r="C22" s="172">
        <v>4</v>
      </c>
      <c r="D22" s="1340"/>
      <c r="E22" s="1342"/>
      <c r="F22" s="1340"/>
      <c r="G22" s="1341"/>
      <c r="H22" s="1341"/>
      <c r="I22" s="1342"/>
      <c r="J22" s="1411"/>
      <c r="K22" s="1412"/>
      <c r="L22" s="1322"/>
      <c r="M22" s="1323"/>
      <c r="N22" s="185"/>
      <c r="O22" s="1322"/>
      <c r="P22" s="1323"/>
      <c r="Q22" s="412"/>
    </row>
    <row r="23" spans="1:27" s="30" customFormat="1" ht="18" customHeight="1" thickBot="1">
      <c r="A23" s="1405"/>
      <c r="B23" s="741"/>
      <c r="C23" s="173">
        <v>5</v>
      </c>
      <c r="D23" s="1343"/>
      <c r="E23" s="1413"/>
      <c r="F23" s="1343"/>
      <c r="G23" s="1344"/>
      <c r="H23" s="1344"/>
      <c r="I23" s="1345"/>
      <c r="J23" s="1414"/>
      <c r="K23" s="1415"/>
      <c r="L23" s="1416"/>
      <c r="M23" s="1417"/>
      <c r="N23" s="184"/>
      <c r="O23" s="1416"/>
      <c r="P23" s="1417"/>
      <c r="Q23" s="413"/>
    </row>
    <row r="24" spans="1:27" ht="30.6" customHeight="1">
      <c r="A24" s="1405"/>
      <c r="B24" s="1059" t="s">
        <v>7</v>
      </c>
      <c r="C24" s="1285" t="s">
        <v>65</v>
      </c>
      <c r="D24" s="1286"/>
      <c r="E24" s="1286"/>
      <c r="F24" s="1286"/>
      <c r="G24" s="1286"/>
      <c r="H24" s="1286"/>
      <c r="I24" s="1287"/>
      <c r="J24" s="35">
        <v>2017</v>
      </c>
      <c r="K24" s="35">
        <v>2018</v>
      </c>
      <c r="L24" s="35">
        <v>2019</v>
      </c>
      <c r="M24" s="35">
        <v>2020</v>
      </c>
      <c r="N24" s="35">
        <v>2021</v>
      </c>
      <c r="O24" s="168" t="s">
        <v>908</v>
      </c>
      <c r="P24" s="170" t="s">
        <v>972</v>
      </c>
      <c r="Q24" s="57" t="s">
        <v>973</v>
      </c>
      <c r="R24" s="167"/>
      <c r="S24" s="167"/>
    </row>
    <row r="25" spans="1:27" ht="15.6" customHeight="1">
      <c r="A25" s="1405"/>
      <c r="B25" s="1029"/>
      <c r="C25" s="158">
        <v>1</v>
      </c>
      <c r="D25" s="1289" t="s">
        <v>1446</v>
      </c>
      <c r="E25" s="1378"/>
      <c r="F25" s="1378"/>
      <c r="G25" s="1378"/>
      <c r="H25" s="1378"/>
      <c r="I25" s="1379"/>
      <c r="J25" s="377"/>
      <c r="K25" s="377"/>
      <c r="L25" s="377"/>
      <c r="M25" s="377"/>
      <c r="N25" s="377"/>
      <c r="O25" s="377"/>
      <c r="P25" s="378"/>
      <c r="Q25" s="379"/>
      <c r="R25" s="26"/>
      <c r="S25" s="26"/>
      <c r="Y25" s="10"/>
    </row>
    <row r="26" spans="1:27" ht="15.6" customHeight="1">
      <c r="A26" s="1405"/>
      <c r="B26" s="1029"/>
      <c r="C26" s="372"/>
      <c r="D26" s="1289" t="s">
        <v>1447</v>
      </c>
      <c r="E26" s="1378"/>
      <c r="F26" s="1378"/>
      <c r="G26" s="1378"/>
      <c r="H26" s="1378"/>
      <c r="I26" s="1379"/>
      <c r="J26" s="359"/>
      <c r="K26" s="359"/>
      <c r="L26" s="359"/>
      <c r="M26" s="359"/>
      <c r="N26" s="359"/>
      <c r="O26" s="359"/>
      <c r="P26" s="359"/>
      <c r="Q26" s="380"/>
      <c r="R26" s="26"/>
      <c r="S26" s="26"/>
      <c r="Y26" s="10"/>
    </row>
    <row r="27" spans="1:27" ht="15.6" customHeight="1">
      <c r="B27" s="1029"/>
      <c r="C27" s="373"/>
      <c r="D27" s="1421" t="s">
        <v>1448</v>
      </c>
      <c r="E27" s="1422"/>
      <c r="F27" s="1422"/>
      <c r="G27" s="1422"/>
      <c r="H27" s="1422"/>
      <c r="I27" s="1423"/>
      <c r="J27" s="359"/>
      <c r="K27" s="359"/>
      <c r="L27" s="359"/>
      <c r="M27" s="359"/>
      <c r="N27" s="359"/>
      <c r="O27" s="359"/>
      <c r="P27" s="359"/>
      <c r="Q27" s="380"/>
      <c r="R27" s="26"/>
      <c r="S27" s="26"/>
      <c r="Y27" s="10"/>
    </row>
    <row r="28" spans="1:27" ht="41.4" customHeight="1">
      <c r="B28" s="1029"/>
      <c r="C28" s="1375">
        <v>2</v>
      </c>
      <c r="D28" s="1386" t="s">
        <v>1430</v>
      </c>
      <c r="E28" s="1386"/>
      <c r="F28" s="1386"/>
      <c r="G28" s="1386"/>
      <c r="H28" s="1386"/>
      <c r="I28" s="1387"/>
      <c r="J28" s="1392"/>
      <c r="K28" s="1393"/>
      <c r="L28" s="1369" t="s">
        <v>885</v>
      </c>
      <c r="M28" s="1370"/>
      <c r="N28" s="1443"/>
      <c r="O28" s="1444"/>
      <c r="P28" s="1444"/>
      <c r="Q28" s="1445"/>
      <c r="R28" s="26"/>
      <c r="S28" s="26"/>
      <c r="Y28" s="10"/>
    </row>
    <row r="29" spans="1:27" ht="41.4" customHeight="1">
      <c r="B29" s="1029"/>
      <c r="C29" s="1376"/>
      <c r="D29" s="1388" t="s">
        <v>1431</v>
      </c>
      <c r="E29" s="1388"/>
      <c r="F29" s="1388"/>
      <c r="G29" s="1388"/>
      <c r="H29" s="1388"/>
      <c r="I29" s="1389"/>
      <c r="J29" s="1394"/>
      <c r="K29" s="1395"/>
      <c r="L29" s="1371" t="s">
        <v>885</v>
      </c>
      <c r="M29" s="1372"/>
      <c r="N29" s="1443"/>
      <c r="O29" s="1444"/>
      <c r="P29" s="1444"/>
      <c r="Q29" s="1445"/>
      <c r="R29"/>
      <c r="S29"/>
      <c r="T29"/>
      <c r="U29"/>
      <c r="V29"/>
      <c r="W29"/>
      <c r="X29"/>
      <c r="Y29" s="10"/>
    </row>
    <row r="30" spans="1:27" ht="41.4" customHeight="1">
      <c r="B30" s="1029"/>
      <c r="C30" s="1377"/>
      <c r="D30" s="1390" t="s">
        <v>1432</v>
      </c>
      <c r="E30" s="1390"/>
      <c r="F30" s="1390"/>
      <c r="G30" s="1390"/>
      <c r="H30" s="1390"/>
      <c r="I30" s="1391"/>
      <c r="J30" s="1396"/>
      <c r="K30" s="1397"/>
      <c r="L30" s="1373" t="s">
        <v>885</v>
      </c>
      <c r="M30" s="1374"/>
      <c r="N30" s="1443"/>
      <c r="O30" s="1444"/>
      <c r="P30" s="1444"/>
      <c r="Q30" s="1445"/>
      <c r="R30"/>
      <c r="S30"/>
      <c r="T30"/>
      <c r="U30"/>
      <c r="V30"/>
      <c r="W30"/>
      <c r="X30"/>
      <c r="Y30" s="10"/>
    </row>
    <row r="31" spans="1:27" ht="112.2" customHeight="1">
      <c r="B31" s="1029"/>
      <c r="C31" s="791" t="s">
        <v>1411</v>
      </c>
      <c r="D31" s="792"/>
      <c r="E31" s="792"/>
      <c r="F31" s="792"/>
      <c r="G31" s="792"/>
      <c r="H31" s="792"/>
      <c r="I31" s="792"/>
      <c r="J31" s="792"/>
      <c r="K31" s="792"/>
      <c r="L31" s="792"/>
      <c r="M31" s="792"/>
      <c r="N31" s="792"/>
      <c r="O31" s="792"/>
      <c r="P31" s="792"/>
      <c r="Q31" s="797"/>
      <c r="R31"/>
      <c r="S31"/>
      <c r="T31"/>
      <c r="U31"/>
      <c r="V31"/>
      <c r="W31"/>
      <c r="X31"/>
      <c r="Y31" s="10"/>
    </row>
    <row r="32" spans="1:27" ht="38.4" customHeight="1">
      <c r="B32" s="1029"/>
      <c r="C32" s="1401" t="s">
        <v>1336</v>
      </c>
      <c r="D32" s="1402"/>
      <c r="E32" s="1402"/>
      <c r="F32" s="1403"/>
      <c r="G32" s="1348" t="s">
        <v>969</v>
      </c>
      <c r="H32" s="1348" t="s">
        <v>1227</v>
      </c>
      <c r="I32" s="1437" t="s">
        <v>1379</v>
      </c>
      <c r="J32" s="1438"/>
      <c r="K32" s="1348" t="s">
        <v>796</v>
      </c>
      <c r="L32" s="1348" t="s">
        <v>1335</v>
      </c>
      <c r="M32" s="1434" t="s">
        <v>1232</v>
      </c>
      <c r="N32" s="1435"/>
      <c r="O32" s="1350" t="s">
        <v>1047</v>
      </c>
      <c r="P32" s="1351"/>
      <c r="Q32" s="1352"/>
      <c r="R32"/>
      <c r="S32"/>
      <c r="T32"/>
      <c r="U32"/>
      <c r="V32"/>
      <c r="W32"/>
      <c r="X32"/>
      <c r="AA32" s="26"/>
    </row>
    <row r="33" spans="2:27" ht="29.4" customHeight="1">
      <c r="B33" s="1029"/>
      <c r="C33" s="1404" t="s">
        <v>1337</v>
      </c>
      <c r="D33" s="1404"/>
      <c r="E33" s="1404"/>
      <c r="F33" s="526" t="s">
        <v>1338</v>
      </c>
      <c r="G33" s="1349"/>
      <c r="H33" s="1349"/>
      <c r="I33" s="1439" t="s">
        <v>1378</v>
      </c>
      <c r="J33" s="1440"/>
      <c r="K33" s="1349"/>
      <c r="L33" s="1349"/>
      <c r="M33" s="1350"/>
      <c r="N33" s="1436"/>
      <c r="O33" s="1353" t="s">
        <v>18</v>
      </c>
      <c r="P33" s="1354"/>
      <c r="Q33" s="47" t="s">
        <v>6</v>
      </c>
      <c r="R33"/>
      <c r="S33"/>
      <c r="T33"/>
      <c r="U33"/>
      <c r="V33"/>
      <c r="W33"/>
      <c r="X33"/>
      <c r="AA33" s="26"/>
    </row>
    <row r="34" spans="2:27" ht="15.6" customHeight="1">
      <c r="B34" s="1029"/>
      <c r="C34" s="1363">
        <v>1</v>
      </c>
      <c r="D34" s="1264"/>
      <c r="E34" s="1266"/>
      <c r="F34" s="1367"/>
      <c r="G34" s="1355"/>
      <c r="H34" s="209"/>
      <c r="I34" s="1219"/>
      <c r="J34" s="1220"/>
      <c r="K34" s="1355"/>
      <c r="L34" s="1357"/>
      <c r="M34" s="1324"/>
      <c r="N34" s="1325"/>
      <c r="O34" s="1359"/>
      <c r="P34" s="1360"/>
      <c r="Q34" s="1346"/>
      <c r="R34" s="72"/>
      <c r="S34" s="26"/>
      <c r="W34" s="26"/>
      <c r="AA34" s="26"/>
    </row>
    <row r="35" spans="2:27" ht="15.6" customHeight="1">
      <c r="B35" s="1029"/>
      <c r="C35" s="1364"/>
      <c r="D35" s="1365"/>
      <c r="E35" s="1366"/>
      <c r="F35" s="1368"/>
      <c r="G35" s="1356"/>
      <c r="H35" s="209"/>
      <c r="I35" s="1219"/>
      <c r="J35" s="1220"/>
      <c r="K35" s="1356"/>
      <c r="L35" s="1358"/>
      <c r="M35" s="1326"/>
      <c r="N35" s="1327"/>
      <c r="O35" s="1361"/>
      <c r="P35" s="1362"/>
      <c r="Q35" s="1347"/>
      <c r="S35" s="26"/>
      <c r="W35" s="26"/>
      <c r="AA35" s="26"/>
    </row>
    <row r="36" spans="2:27" ht="15.6" customHeight="1">
      <c r="B36" s="1029"/>
      <c r="C36" s="1363">
        <v>2</v>
      </c>
      <c r="D36" s="1264" t="s">
        <v>19</v>
      </c>
      <c r="E36" s="1266"/>
      <c r="F36" s="1367"/>
      <c r="G36" s="1355"/>
      <c r="H36" s="209" t="s">
        <v>19</v>
      </c>
      <c r="I36" s="1219"/>
      <c r="J36" s="1220" t="s">
        <v>19</v>
      </c>
      <c r="K36" s="1355"/>
      <c r="L36" s="1357"/>
      <c r="M36" s="1324"/>
      <c r="N36" s="1325"/>
      <c r="O36" s="1359"/>
      <c r="P36" s="1360"/>
      <c r="Q36" s="1346"/>
      <c r="S36" s="26"/>
      <c r="W36" s="26"/>
      <c r="AA36" s="26"/>
    </row>
    <row r="37" spans="2:27" ht="15.6" customHeight="1">
      <c r="B37" s="1029"/>
      <c r="C37" s="1364"/>
      <c r="D37" s="1365"/>
      <c r="E37" s="1366"/>
      <c r="F37" s="1368"/>
      <c r="G37" s="1356"/>
      <c r="H37" s="209"/>
      <c r="I37" s="1219"/>
      <c r="J37" s="1220"/>
      <c r="K37" s="1356"/>
      <c r="L37" s="1358"/>
      <c r="M37" s="1326"/>
      <c r="N37" s="1327"/>
      <c r="O37" s="1361"/>
      <c r="P37" s="1362"/>
      <c r="Q37" s="1347"/>
      <c r="S37" s="26"/>
      <c r="W37" s="26"/>
      <c r="AA37" s="26"/>
    </row>
    <row r="38" spans="2:27" ht="15.6" customHeight="1">
      <c r="B38" s="1029"/>
      <c r="C38" s="1363">
        <v>3</v>
      </c>
      <c r="D38" s="1264"/>
      <c r="E38" s="1266"/>
      <c r="F38" s="1367"/>
      <c r="G38" s="1355"/>
      <c r="H38" s="209"/>
      <c r="I38" s="1219"/>
      <c r="J38" s="1220"/>
      <c r="K38" s="1355"/>
      <c r="L38" s="1357"/>
      <c r="M38" s="1324"/>
      <c r="N38" s="1325"/>
      <c r="O38" s="1359"/>
      <c r="P38" s="1360"/>
      <c r="Q38" s="1346"/>
      <c r="S38" s="26"/>
      <c r="W38" s="26"/>
      <c r="AA38" s="26"/>
    </row>
    <row r="39" spans="2:27" ht="15.6" customHeight="1">
      <c r="B39" s="1029"/>
      <c r="C39" s="1364"/>
      <c r="D39" s="1365"/>
      <c r="E39" s="1366"/>
      <c r="F39" s="1368"/>
      <c r="G39" s="1356"/>
      <c r="H39" s="209"/>
      <c r="I39" s="1219"/>
      <c r="J39" s="1220"/>
      <c r="K39" s="1356"/>
      <c r="L39" s="1358"/>
      <c r="M39" s="1326"/>
      <c r="N39" s="1327"/>
      <c r="O39" s="1361"/>
      <c r="P39" s="1362"/>
      <c r="Q39" s="1347"/>
      <c r="S39" s="26"/>
      <c r="W39" s="26"/>
      <c r="AA39" s="26"/>
    </row>
    <row r="40" spans="2:27" ht="15.6" customHeight="1">
      <c r="B40" s="1029"/>
      <c r="C40" s="1363">
        <v>4</v>
      </c>
      <c r="D40" s="1264"/>
      <c r="E40" s="1266"/>
      <c r="F40" s="1367"/>
      <c r="G40" s="1355"/>
      <c r="H40" s="209"/>
      <c r="I40" s="1219"/>
      <c r="J40" s="1220"/>
      <c r="K40" s="1355"/>
      <c r="L40" s="1357"/>
      <c r="M40" s="1324"/>
      <c r="N40" s="1325"/>
      <c r="O40" s="1359"/>
      <c r="P40" s="1360"/>
      <c r="Q40" s="1346"/>
      <c r="S40" s="26"/>
      <c r="W40" s="26"/>
      <c r="AA40" s="26"/>
    </row>
    <row r="41" spans="2:27" ht="15.6" customHeight="1">
      <c r="B41" s="1029"/>
      <c r="C41" s="1364"/>
      <c r="D41" s="1365"/>
      <c r="E41" s="1366"/>
      <c r="F41" s="1368"/>
      <c r="G41" s="1356"/>
      <c r="H41" s="209"/>
      <c r="I41" s="1219"/>
      <c r="J41" s="1220"/>
      <c r="K41" s="1356"/>
      <c r="L41" s="1358"/>
      <c r="M41" s="1326"/>
      <c r="N41" s="1327"/>
      <c r="O41" s="1361"/>
      <c r="P41" s="1362"/>
      <c r="Q41" s="1347"/>
      <c r="S41" s="26"/>
      <c r="W41" s="26"/>
      <c r="AA41" s="26"/>
    </row>
    <row r="42" spans="2:27" ht="15.6" customHeight="1">
      <c r="B42" s="1029"/>
      <c r="C42" s="1363">
        <v>5</v>
      </c>
      <c r="D42" s="1264"/>
      <c r="E42" s="1266"/>
      <c r="F42" s="1367"/>
      <c r="G42" s="1355"/>
      <c r="H42" s="209"/>
      <c r="I42" s="1219"/>
      <c r="J42" s="1220"/>
      <c r="K42" s="1355"/>
      <c r="L42" s="1357"/>
      <c r="M42" s="1324"/>
      <c r="N42" s="1325"/>
      <c r="O42" s="1359"/>
      <c r="P42" s="1360"/>
      <c r="Q42" s="1346"/>
      <c r="S42" s="26"/>
      <c r="W42" s="26"/>
      <c r="AA42" s="26"/>
    </row>
    <row r="43" spans="2:27" ht="15.6" customHeight="1">
      <c r="B43" s="1029"/>
      <c r="C43" s="1364"/>
      <c r="D43" s="1365"/>
      <c r="E43" s="1366"/>
      <c r="F43" s="1368"/>
      <c r="G43" s="1356"/>
      <c r="H43" s="209"/>
      <c r="I43" s="1219"/>
      <c r="J43" s="1220"/>
      <c r="K43" s="1356"/>
      <c r="L43" s="1358"/>
      <c r="M43" s="1326"/>
      <c r="N43" s="1327"/>
      <c r="O43" s="1361"/>
      <c r="P43" s="1362"/>
      <c r="Q43" s="1347"/>
      <c r="S43" s="26"/>
      <c r="W43" s="26"/>
      <c r="AA43" s="26"/>
    </row>
    <row r="44" spans="2:27" ht="36.6" customHeight="1">
      <c r="B44" s="1029"/>
      <c r="C44" s="791" t="s">
        <v>970</v>
      </c>
      <c r="D44" s="792"/>
      <c r="E44" s="792"/>
      <c r="F44" s="792"/>
      <c r="G44" s="792"/>
      <c r="H44" s="792"/>
      <c r="I44" s="792"/>
      <c r="J44" s="792"/>
      <c r="K44" s="792"/>
      <c r="L44" s="792"/>
      <c r="M44" s="792"/>
      <c r="N44" s="792"/>
      <c r="O44" s="792"/>
      <c r="P44" s="793"/>
      <c r="Q44" s="375"/>
      <c r="S44" s="167"/>
      <c r="Y44" s="10"/>
    </row>
    <row r="45" spans="2:27" ht="39.6" customHeight="1">
      <c r="B45" s="1029"/>
      <c r="C45" s="794" t="s">
        <v>1228</v>
      </c>
      <c r="D45" s="795"/>
      <c r="E45" s="795"/>
      <c r="F45" s="864"/>
      <c r="G45" s="143" t="s">
        <v>813</v>
      </c>
      <c r="H45" s="143" t="s">
        <v>861</v>
      </c>
      <c r="I45" s="782" t="s">
        <v>38</v>
      </c>
      <c r="J45" s="798"/>
      <c r="K45" s="798"/>
      <c r="L45" s="798"/>
      <c r="M45" s="798"/>
      <c r="N45" s="798"/>
      <c r="O45" s="798"/>
      <c r="P45" s="798"/>
      <c r="Q45" s="784"/>
      <c r="S45" s="76"/>
      <c r="Y45" s="10"/>
    </row>
    <row r="46" spans="2:27">
      <c r="B46" s="1029"/>
      <c r="C46" s="110">
        <v>1</v>
      </c>
      <c r="D46" s="704"/>
      <c r="E46" s="1441"/>
      <c r="F46" s="1442"/>
      <c r="G46" s="348"/>
      <c r="H46" s="192"/>
      <c r="I46" s="1328"/>
      <c r="J46" s="1329"/>
      <c r="K46" s="1329"/>
      <c r="L46" s="1329"/>
      <c r="M46" s="1329"/>
      <c r="N46" s="1329"/>
      <c r="O46" s="1329"/>
      <c r="P46" s="1329"/>
      <c r="Q46" s="1330"/>
      <c r="S46" s="167"/>
      <c r="Y46" s="10"/>
    </row>
    <row r="47" spans="2:27">
      <c r="B47" s="1029"/>
      <c r="C47" s="110">
        <v>2</v>
      </c>
      <c r="D47" s="704"/>
      <c r="E47" s="1441"/>
      <c r="F47" s="1442"/>
      <c r="G47" s="348"/>
      <c r="H47" s="192"/>
      <c r="I47" s="1328"/>
      <c r="J47" s="1329"/>
      <c r="K47" s="1329"/>
      <c r="L47" s="1329"/>
      <c r="M47" s="1329"/>
      <c r="N47" s="1329"/>
      <c r="O47" s="1329"/>
      <c r="P47" s="1329"/>
      <c r="Q47" s="1330"/>
      <c r="S47" s="26"/>
      <c r="Y47" s="10"/>
    </row>
    <row r="48" spans="2:27">
      <c r="B48" s="1029"/>
      <c r="C48" s="110">
        <v>3</v>
      </c>
      <c r="D48" s="704"/>
      <c r="E48" s="1441"/>
      <c r="F48" s="1442"/>
      <c r="G48" s="348"/>
      <c r="H48" s="192"/>
      <c r="I48" s="1328"/>
      <c r="J48" s="1329"/>
      <c r="K48" s="1329"/>
      <c r="L48" s="1329"/>
      <c r="M48" s="1329"/>
      <c r="N48" s="1329"/>
      <c r="O48" s="1329"/>
      <c r="P48" s="1329"/>
      <c r="Q48" s="1330"/>
      <c r="S48" s="26"/>
      <c r="Y48" s="10"/>
    </row>
    <row r="49" spans="2:27">
      <c r="B49" s="1029"/>
      <c r="C49" s="110">
        <v>4</v>
      </c>
      <c r="D49" s="704"/>
      <c r="E49" s="1441"/>
      <c r="F49" s="1442"/>
      <c r="G49" s="348"/>
      <c r="H49" s="192"/>
      <c r="I49" s="1328"/>
      <c r="J49" s="1329"/>
      <c r="K49" s="1329"/>
      <c r="L49" s="1329"/>
      <c r="M49" s="1329"/>
      <c r="N49" s="1329"/>
      <c r="O49" s="1329"/>
      <c r="P49" s="1329"/>
      <c r="Q49" s="1330"/>
      <c r="S49" s="415"/>
      <c r="Y49" s="10"/>
    </row>
    <row r="50" spans="2:27">
      <c r="B50" s="1029"/>
      <c r="C50" s="110">
        <v>5</v>
      </c>
      <c r="D50" s="704"/>
      <c r="E50" s="1441"/>
      <c r="F50" s="1442"/>
      <c r="G50" s="348"/>
      <c r="H50" s="192"/>
      <c r="I50" s="1328"/>
      <c r="J50" s="1329"/>
      <c r="K50" s="1329"/>
      <c r="L50" s="1329"/>
      <c r="M50" s="1329"/>
      <c r="N50" s="1329"/>
      <c r="O50" s="1329"/>
      <c r="P50" s="1329"/>
      <c r="Q50" s="1330"/>
      <c r="S50" s="26"/>
      <c r="Y50" s="10"/>
    </row>
    <row r="51" spans="2:27">
      <c r="B51" s="1029"/>
      <c r="C51" s="110">
        <v>6</v>
      </c>
      <c r="D51" s="704"/>
      <c r="E51" s="1441"/>
      <c r="F51" s="1442"/>
      <c r="G51" s="348"/>
      <c r="H51" s="192"/>
      <c r="I51" s="1328"/>
      <c r="J51" s="1329"/>
      <c r="K51" s="1329"/>
      <c r="L51" s="1329"/>
      <c r="M51" s="1329"/>
      <c r="N51" s="1329"/>
      <c r="O51" s="1329"/>
      <c r="P51" s="1329"/>
      <c r="Q51" s="1330"/>
      <c r="S51" s="26"/>
      <c r="Y51" s="10"/>
    </row>
    <row r="52" spans="2:27" ht="13.8" thickBot="1">
      <c r="B52" s="1029"/>
      <c r="C52" s="572">
        <v>7</v>
      </c>
      <c r="D52" s="1446"/>
      <c r="E52" s="1447"/>
      <c r="F52" s="1448"/>
      <c r="G52" s="573"/>
      <c r="H52" s="574"/>
      <c r="I52" s="1331"/>
      <c r="J52" s="1332"/>
      <c r="K52" s="1332"/>
      <c r="L52" s="1332"/>
      <c r="M52" s="1332"/>
      <c r="N52" s="1332"/>
      <c r="O52" s="1332"/>
      <c r="P52" s="1332"/>
      <c r="Q52" s="1333"/>
      <c r="S52" s="26"/>
      <c r="Y52" s="10"/>
    </row>
    <row r="53" spans="2:27" ht="29.4" customHeight="1">
      <c r="B53" s="1059" t="s">
        <v>13</v>
      </c>
      <c r="C53" s="484">
        <v>1</v>
      </c>
      <c r="D53" s="1452" t="s">
        <v>971</v>
      </c>
      <c r="E53" s="1452"/>
      <c r="F53" s="1452"/>
      <c r="G53" s="1452"/>
      <c r="H53" s="1452"/>
      <c r="I53" s="1452"/>
      <c r="J53" s="1452"/>
      <c r="K53" s="1452"/>
      <c r="L53" s="1452"/>
      <c r="M53" s="1452"/>
      <c r="N53" s="1452"/>
      <c r="O53" s="1452"/>
      <c r="P53" s="1452"/>
      <c r="Q53" s="374"/>
    </row>
    <row r="54" spans="2:27" ht="29.4" customHeight="1">
      <c r="B54" s="1029"/>
      <c r="C54" s="1453" t="s">
        <v>38</v>
      </c>
      <c r="D54" s="1453"/>
      <c r="E54" s="1453"/>
      <c r="F54" s="1454"/>
      <c r="G54" s="1454"/>
      <c r="H54" s="1454"/>
      <c r="I54" s="1454"/>
      <c r="J54" s="1454"/>
      <c r="K54" s="1454"/>
      <c r="L54" s="1454"/>
      <c r="M54" s="1454"/>
      <c r="N54" s="1454"/>
      <c r="O54" s="1454"/>
      <c r="P54" s="1454"/>
      <c r="Q54" s="1202"/>
    </row>
    <row r="55" spans="2:27" ht="29.4" customHeight="1">
      <c r="B55" s="1029"/>
      <c r="C55" s="179">
        <v>2</v>
      </c>
      <c r="D55" s="803" t="s">
        <v>1334</v>
      </c>
      <c r="E55" s="803"/>
      <c r="F55" s="803"/>
      <c r="G55" s="803"/>
      <c r="H55" s="803"/>
      <c r="I55" s="803"/>
      <c r="J55" s="803"/>
      <c r="K55" s="803"/>
      <c r="L55" s="803"/>
      <c r="M55" s="803"/>
      <c r="N55" s="803"/>
      <c r="O55" s="803"/>
      <c r="P55" s="803"/>
      <c r="Q55" s="568"/>
    </row>
    <row r="56" spans="2:27" ht="32.4" customHeight="1" thickBot="1">
      <c r="B56" s="1030"/>
      <c r="C56" s="1449" t="s">
        <v>38</v>
      </c>
      <c r="D56" s="1449"/>
      <c r="E56" s="1449"/>
      <c r="F56" s="1450"/>
      <c r="G56" s="1450"/>
      <c r="H56" s="1450"/>
      <c r="I56" s="1450"/>
      <c r="J56" s="1450"/>
      <c r="K56" s="1450"/>
      <c r="L56" s="1450"/>
      <c r="M56" s="1450"/>
      <c r="N56" s="1450"/>
      <c r="O56" s="1450"/>
      <c r="P56" s="1450"/>
      <c r="Q56" s="1451"/>
    </row>
    <row r="57" spans="2:27" ht="30" customHeight="1" thickBot="1">
      <c r="B57" s="871" t="s">
        <v>714</v>
      </c>
      <c r="C57" s="1430"/>
      <c r="D57" s="1430"/>
      <c r="E57" s="873"/>
      <c r="F57" s="1431"/>
      <c r="G57" s="1432"/>
      <c r="H57" s="1432"/>
      <c r="I57" s="1432"/>
      <c r="J57" s="1432"/>
      <c r="K57" s="1432"/>
      <c r="L57" s="1432"/>
      <c r="M57" s="1432"/>
      <c r="N57" s="1432"/>
      <c r="O57" s="1432"/>
      <c r="P57" s="1432"/>
      <c r="Q57" s="1433"/>
    </row>
    <row r="58" spans="2:27" ht="14.4" customHeight="1" thickBot="1">
      <c r="B58" s="876" t="s">
        <v>35</v>
      </c>
      <c r="C58" s="877"/>
      <c r="D58" s="877"/>
      <c r="E58" s="877"/>
      <c r="F58" s="877"/>
      <c r="G58" s="877"/>
      <c r="H58" s="877"/>
      <c r="I58" s="877"/>
      <c r="J58" s="877"/>
      <c r="K58" s="877"/>
      <c r="L58" s="877"/>
      <c r="M58" s="877"/>
      <c r="N58" s="877"/>
      <c r="O58" s="877"/>
      <c r="P58" s="877"/>
      <c r="Q58" s="878"/>
    </row>
    <row r="59" spans="2:27" ht="18.600000000000001" customHeight="1"/>
    <row r="60" spans="2:27" ht="14.4" customHeight="1"/>
    <row r="61" spans="2:27" ht="17.399999999999999" customHeight="1"/>
    <row r="62" spans="2:27" ht="15" customHeight="1"/>
    <row r="63" spans="2:27">
      <c r="T63" s="76"/>
      <c r="U63" s="78"/>
      <c r="V63" s="78"/>
      <c r="W63" s="78"/>
      <c r="X63" s="78"/>
      <c r="Y63" s="78"/>
      <c r="Z63" s="76"/>
      <c r="AA63" s="76"/>
    </row>
    <row r="64" spans="2:27">
      <c r="T64" s="76"/>
      <c r="U64" s="76"/>
      <c r="V64" s="76"/>
      <c r="W64" s="76"/>
      <c r="X64" s="76"/>
      <c r="Y64" s="76"/>
      <c r="Z64" s="76"/>
      <c r="AA64" s="76"/>
    </row>
    <row r="65" spans="20:27">
      <c r="U65" s="76"/>
      <c r="V65" s="76"/>
      <c r="W65" s="76"/>
      <c r="X65" s="76"/>
      <c r="Y65" s="76"/>
      <c r="Z65" s="76"/>
      <c r="AA65" s="76"/>
    </row>
    <row r="66" spans="20:27">
      <c r="T66" s="76"/>
      <c r="U66" s="76"/>
      <c r="V66" s="76"/>
      <c r="W66" s="76"/>
      <c r="X66" s="76"/>
      <c r="Y66" s="76"/>
      <c r="Z66" s="76"/>
      <c r="AA66" s="76"/>
    </row>
  </sheetData>
  <sheetProtection algorithmName="SHA-512" hashValue="y8ws2rqroAAAT+4JWGWinDCIv+Oxzjb5UewY2xUa4W+9NH+oB0zT/7dguFBCFSsA0VsPs6PAhWZYccBcJva8Dw==" saltValue="cAwCrc6vkmFmW+UB8ZOcyQ==" spinCount="100000" sheet="1" objects="1" scenarios="1"/>
  <mergeCells count="167">
    <mergeCell ref="N29:Q29"/>
    <mergeCell ref="N30:Q30"/>
    <mergeCell ref="D49:F49"/>
    <mergeCell ref="I45:Q45"/>
    <mergeCell ref="B58:Q58"/>
    <mergeCell ref="D51:F51"/>
    <mergeCell ref="D52:F52"/>
    <mergeCell ref="B53:B56"/>
    <mergeCell ref="C56:E56"/>
    <mergeCell ref="F56:Q56"/>
    <mergeCell ref="B24:B52"/>
    <mergeCell ref="C31:Q31"/>
    <mergeCell ref="D53:P53"/>
    <mergeCell ref="C54:E54"/>
    <mergeCell ref="F54:Q54"/>
    <mergeCell ref="D55:P55"/>
    <mergeCell ref="C34:C35"/>
    <mergeCell ref="Q42:Q43"/>
    <mergeCell ref="G34:G35"/>
    <mergeCell ref="K34:K35"/>
    <mergeCell ref="L34:L35"/>
    <mergeCell ref="O34:P35"/>
    <mergeCell ref="M38:N39"/>
    <mergeCell ref="M42:N43"/>
    <mergeCell ref="B57:E57"/>
    <mergeCell ref="F57:Q57"/>
    <mergeCell ref="M32:N33"/>
    <mergeCell ref="C24:I24"/>
    <mergeCell ref="D25:I25"/>
    <mergeCell ref="D26:I26"/>
    <mergeCell ref="D27:I27"/>
    <mergeCell ref="I32:J32"/>
    <mergeCell ref="I33:J33"/>
    <mergeCell ref="D50:F50"/>
    <mergeCell ref="C44:P44"/>
    <mergeCell ref="C45:F45"/>
    <mergeCell ref="D46:F46"/>
    <mergeCell ref="D47:F47"/>
    <mergeCell ref="D48:F48"/>
    <mergeCell ref="I38:J38"/>
    <mergeCell ref="I39:J39"/>
    <mergeCell ref="I40:J40"/>
    <mergeCell ref="I41:J41"/>
    <mergeCell ref="I42:J42"/>
    <mergeCell ref="I43:J43"/>
    <mergeCell ref="I46:Q46"/>
    <mergeCell ref="N28:Q28"/>
    <mergeCell ref="I47:Q47"/>
    <mergeCell ref="I48:Q48"/>
    <mergeCell ref="I49:Q49"/>
    <mergeCell ref="I50:Q50"/>
    <mergeCell ref="S8:S9"/>
    <mergeCell ref="D13:F13"/>
    <mergeCell ref="O18:P18"/>
    <mergeCell ref="D19:E19"/>
    <mergeCell ref="J19:K19"/>
    <mergeCell ref="L19:M19"/>
    <mergeCell ref="O19:P19"/>
    <mergeCell ref="D14:F14"/>
    <mergeCell ref="D15:F15"/>
    <mergeCell ref="C16:Q16"/>
    <mergeCell ref="C17:E18"/>
    <mergeCell ref="J17:K18"/>
    <mergeCell ref="L17:Q17"/>
    <mergeCell ref="L18:M18"/>
    <mergeCell ref="D36:E37"/>
    <mergeCell ref="F36:F37"/>
    <mergeCell ref="G36:G37"/>
    <mergeCell ref="K36:K37"/>
    <mergeCell ref="L36:L37"/>
    <mergeCell ref="O36:P37"/>
    <mergeCell ref="C38:C39"/>
    <mergeCell ref="A1:R1"/>
    <mergeCell ref="A2:A26"/>
    <mergeCell ref="B2:F2"/>
    <mergeCell ref="G2:N2"/>
    <mergeCell ref="O2:Q2"/>
    <mergeCell ref="B3:Q3"/>
    <mergeCell ref="B4:B23"/>
    <mergeCell ref="D20:E20"/>
    <mergeCell ref="J20:K20"/>
    <mergeCell ref="L20:M20"/>
    <mergeCell ref="O20:P20"/>
    <mergeCell ref="D21:E21"/>
    <mergeCell ref="J21:K21"/>
    <mergeCell ref="L21:M21"/>
    <mergeCell ref="O21:P21"/>
    <mergeCell ref="D22:E22"/>
    <mergeCell ref="J22:K22"/>
    <mergeCell ref="L22:M22"/>
    <mergeCell ref="D23:E23"/>
    <mergeCell ref="J23:K23"/>
    <mergeCell ref="L23:M23"/>
    <mergeCell ref="O23:P23"/>
    <mergeCell ref="C4:I4"/>
    <mergeCell ref="D5:I5"/>
    <mergeCell ref="C36:C37"/>
    <mergeCell ref="D34:E35"/>
    <mergeCell ref="F34:F35"/>
    <mergeCell ref="I34:J34"/>
    <mergeCell ref="I35:J35"/>
    <mergeCell ref="I36:J36"/>
    <mergeCell ref="I37:J37"/>
    <mergeCell ref="C32:F32"/>
    <mergeCell ref="C33:E33"/>
    <mergeCell ref="L28:M28"/>
    <mergeCell ref="L29:M29"/>
    <mergeCell ref="L30:M30"/>
    <mergeCell ref="C28:C30"/>
    <mergeCell ref="D6:I6"/>
    <mergeCell ref="D7:I7"/>
    <mergeCell ref="C8:I8"/>
    <mergeCell ref="D9:I9"/>
    <mergeCell ref="D10:I10"/>
    <mergeCell ref="D11:I11"/>
    <mergeCell ref="D12:I12"/>
    <mergeCell ref="D28:I28"/>
    <mergeCell ref="D29:I29"/>
    <mergeCell ref="D30:I30"/>
    <mergeCell ref="J28:K28"/>
    <mergeCell ref="J29:K29"/>
    <mergeCell ref="J30:K30"/>
    <mergeCell ref="M34:N35"/>
    <mergeCell ref="C42:C43"/>
    <mergeCell ref="Q38:Q39"/>
    <mergeCell ref="D40:E41"/>
    <mergeCell ref="F40:F41"/>
    <mergeCell ref="G40:G41"/>
    <mergeCell ref="K40:K41"/>
    <mergeCell ref="L40:L41"/>
    <mergeCell ref="O40:P41"/>
    <mergeCell ref="Q40:Q41"/>
    <mergeCell ref="D38:E39"/>
    <mergeCell ref="F38:F39"/>
    <mergeCell ref="G38:G39"/>
    <mergeCell ref="D42:E43"/>
    <mergeCell ref="F42:F43"/>
    <mergeCell ref="G42:G43"/>
    <mergeCell ref="K42:K43"/>
    <mergeCell ref="L42:L43"/>
    <mergeCell ref="O42:P43"/>
    <mergeCell ref="C40:C41"/>
    <mergeCell ref="M40:N41"/>
    <mergeCell ref="O22:P22"/>
    <mergeCell ref="M36:N37"/>
    <mergeCell ref="I51:Q51"/>
    <mergeCell ref="I52:Q52"/>
    <mergeCell ref="G13:I13"/>
    <mergeCell ref="G14:I14"/>
    <mergeCell ref="G15:I15"/>
    <mergeCell ref="F17:I18"/>
    <mergeCell ref="F19:I19"/>
    <mergeCell ref="F20:I20"/>
    <mergeCell ref="F21:I21"/>
    <mergeCell ref="F22:I22"/>
    <mergeCell ref="F23:I23"/>
    <mergeCell ref="Q34:Q35"/>
    <mergeCell ref="K32:K33"/>
    <mergeCell ref="L32:L33"/>
    <mergeCell ref="O32:Q32"/>
    <mergeCell ref="O33:P33"/>
    <mergeCell ref="G32:G33"/>
    <mergeCell ref="H32:H33"/>
    <mergeCell ref="K38:K39"/>
    <mergeCell ref="L38:L39"/>
    <mergeCell ref="O38:P39"/>
    <mergeCell ref="Q36:Q37"/>
  </mergeCells>
  <dataValidations count="18">
    <dataValidation type="whole" operator="greaterThanOrEqual" allowBlank="1" showInputMessage="1" showErrorMessage="1" sqref="K34 K36:K43" xr:uid="{AEFE2EBD-5A88-470D-9E19-A56C0E8EB569}">
      <formula1>2022</formula1>
    </dataValidation>
    <dataValidation type="custom" allowBlank="1" showInputMessage="1" showErrorMessage="1" sqref="J15:Q15" xr:uid="{EDA944DF-EBAC-4C1A-9E14-6C17F63C3AB8}">
      <formula1>IF(SUM(INDIRECT(ADDRESS(ROW(),COLUMN())),OFFSET(INDIRECT(ADDRESS(ROW(),COLUMN())),-2,0,2,1))&gt;1,FALSE,TRUE)</formula1>
    </dataValidation>
    <dataValidation type="custom" allowBlank="1" showInputMessage="1" showErrorMessage="1" sqref="J14:Q14" xr:uid="{BD7A92FB-25AC-4DD3-A351-35EDFF7D9F55}">
      <formula1>IF(SUM(INDIRECT(ADDRESS(ROW(),COLUMN())),OFFSET(INDIRECT(ADDRESS(ROW(),COLUMN())),-1,0),OFFSET(INDIRECT(ADDRESS(ROW(),COLUMN())),1,0))&gt;1,FALSE,TRUE)</formula1>
    </dataValidation>
    <dataValidation type="custom" allowBlank="1" showInputMessage="1" showErrorMessage="1" sqref="J13:Q13" xr:uid="{2134FCAA-6C3A-4857-85F5-A1DBE3C79F88}">
      <formula1>IF(SUM(INDIRECT(ADDRESS(ROW(),COLUMN())),OFFSET(INDIRECT(ADDRESS(ROW(),COLUMN())),1,0,2,1))&gt;1,FALSE,TRUE)</formula1>
    </dataValidation>
    <dataValidation type="custom" allowBlank="1" showInputMessage="1" showErrorMessage="1" sqref="J7:Q7 J11:Q11 M27 K27 L27:L30 J29 J27 N27:N30 O27:Q27" xr:uid="{B38AAF18-B290-4BF6-B8ED-2B466480458B}">
      <formula1>IF(SUM(INDIRECT(ADDRESS(ROW(),COLUMN())),OFFSET(INDIRECT(ADDRESS(ROW(),COLUMN())),-1,0))&gt;1, FALSE,TRUE)</formula1>
    </dataValidation>
    <dataValidation type="custom" allowBlank="1" showInputMessage="1" showErrorMessage="1" sqref="J6:Q6 J10:Q10 J26:Q26" xr:uid="{558EAD1A-F47D-4F4A-8F97-96524424B90D}">
      <formula1>IF(SUM(INDIRECT(ADDRESS(ROW(),COLUMN())),OFFSET(INDIRECT(ADDRESS(ROW(),COLUMN())),1,0))&gt;1, FALSE,TRUE)</formula1>
    </dataValidation>
    <dataValidation type="list" allowBlank="1" showInputMessage="1" showErrorMessage="1" sqref="O19:O23 Q34 Q36:Q43" xr:uid="{C3115003-EB14-45A6-B996-1F6A1DD82D1D}">
      <formula1>State</formula1>
    </dataValidation>
    <dataValidation type="list" allowBlank="1" showInputMessage="1" showErrorMessage="1" sqref="L19:M23 O36:P43 O34 G13:G15 H14:I15" xr:uid="{A8C59672-1F87-41DF-9A58-99CA453FC26D}">
      <formula1>Country</formula1>
    </dataValidation>
    <dataValidation type="list" allowBlank="1" showInputMessage="1" showErrorMessage="1" sqref="G34 G36:G43" xr:uid="{8496491D-0045-4624-B559-1FA9C95B2681}">
      <formula1>FacilitySort</formula1>
    </dataValidation>
    <dataValidation type="list" allowBlank="1" showInputMessage="1" sqref="D46:D52 E47:E52" xr:uid="{29DF63D5-A738-454D-ACF6-B778E108F75D}">
      <formula1>DelayType</formula1>
    </dataValidation>
    <dataValidation type="list" allowBlank="1" showInputMessage="1" showErrorMessage="1" sqref="L56:N56 L54:N54" xr:uid="{BD0ED116-2585-41C6-8FD9-814AB00C69EE}">
      <formula1>FundingSource</formula1>
    </dataValidation>
    <dataValidation type="decimal" allowBlank="1" showInputMessage="1" showErrorMessage="1" sqref="M34 J19:K23 Q19:Q23 N19:N23 J12:Q12 M36:N43 Q56 Q54" xr:uid="{E4B85560-AC19-41F7-817B-16B5D47AC238}">
      <formula1>0</formula1>
      <formula2>1</formula2>
    </dataValidation>
    <dataValidation type="list" allowBlank="1" showInputMessage="1" showErrorMessage="1" sqref="O56:P56 O54:P54" xr:uid="{6DEAE695-C0C9-4A0C-ADA5-78537BBB4472}">
      <formula1>FundingSource10b</formula1>
    </dataValidation>
    <dataValidation type="list" allowBlank="1" showInputMessage="1" showErrorMessage="1" sqref="K56 K54" xr:uid="{FDDDAB60-3926-4E95-8690-A5372F8D0A8D}">
      <formula1>ProductSort</formula1>
    </dataValidation>
    <dataValidation type="list" allowBlank="1" showInputMessage="1" showErrorMessage="1" sqref="Q44 Q53 Q55 Q53 Q55 J28:K28 J30:K30" xr:uid="{E4918314-330B-47B8-BDF5-F2643EB1631A}">
      <formula1>YesNo</formula1>
    </dataValidation>
    <dataValidation showInputMessage="1" showErrorMessage="1" sqref="F34 F36:F43" xr:uid="{8AF31CD6-590F-4CE1-9D20-4BE7ED846A29}"/>
    <dataValidation type="list" allowBlank="1" showInputMessage="1" sqref="I33" xr:uid="{5E7F8A50-5A5B-4F78-9FC6-8C37DE5752C1}">
      <formula1>TechnologyNode</formula1>
    </dataValidation>
    <dataValidation type="list" allowBlank="1" showInputMessage="1" sqref="D34:E43" xr:uid="{7861E710-F377-4A54-AE63-C01C4749BBC3}">
      <formula1>CapExPriority</formula1>
    </dataValidation>
  </dataValidations>
  <hyperlinks>
    <hyperlink ref="B2:F2" location="'10a'!A1" display="Previous Page" xr:uid="{201AB8CF-8A84-49E8-8CFA-3BAFE716F01C}"/>
    <hyperlink ref="O2:Q2" location="'11a'!A1" display="Next Page" xr:uid="{21815AE0-3C6F-4C76-9E63-2D88F2252BAE}"/>
  </hyperlinks>
  <pageMargins left="0.7" right="0.7" top="0.75" bottom="0.75" header="0.3" footer="0.3"/>
  <pageSetup scale="37" orientation="landscape"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r:uid="{DEA8DF61-15FD-484A-805E-D958DC7D9A28}">
          <x14:formula1>
            <xm:f>Lists!$Q$2:$Q$13</xm:f>
          </x14:formula1>
          <xm:sqref>H34:H43</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567AD-FA45-4204-A571-74BF289B773B}">
  <sheetPr codeName="Sheet32">
    <pageSetUpPr fitToPage="1"/>
  </sheetPr>
  <dimension ref="A1:S51"/>
  <sheetViews>
    <sheetView showGridLines="0" showRowColHeaders="0" zoomScale="70" zoomScaleNormal="70" workbookViewId="0">
      <selection activeCell="S15" sqref="S15"/>
    </sheetView>
  </sheetViews>
  <sheetFormatPr defaultRowHeight="13.2"/>
  <cols>
    <col min="1" max="1" width="8.88671875" style="8"/>
    <col min="2" max="2" width="3.5546875" style="8" customWidth="1"/>
    <col min="3" max="3" width="3.5546875" style="33" customWidth="1"/>
    <col min="4" max="4" width="8.88671875" style="8"/>
    <col min="5" max="5" width="25.33203125" style="8" customWidth="1"/>
    <col min="6" max="6" width="13.6640625" style="8" customWidth="1"/>
    <col min="7" max="8" width="20.88671875" style="8" customWidth="1"/>
    <col min="9" max="11" width="8.88671875" style="8"/>
    <col min="12" max="12" width="4.5546875" style="8" customWidth="1"/>
    <col min="13" max="13" width="9.109375" style="8" customWidth="1"/>
    <col min="14" max="15" width="18" style="8" customWidth="1"/>
    <col min="16" max="16" width="26.6640625" style="8" customWidth="1"/>
    <col min="17" max="16384" width="8.88671875" style="8"/>
  </cols>
  <sheetData>
    <row r="1" spans="1:18" ht="16.2" thickBot="1">
      <c r="A1" s="671"/>
      <c r="B1" s="671"/>
      <c r="C1" s="671"/>
      <c r="D1" s="671"/>
      <c r="E1" s="671"/>
      <c r="F1" s="671"/>
      <c r="G1" s="671"/>
      <c r="H1" s="671"/>
      <c r="I1" s="671"/>
      <c r="J1" s="671"/>
      <c r="K1" s="671"/>
      <c r="L1" s="671"/>
      <c r="M1" s="671"/>
      <c r="N1" s="671"/>
      <c r="O1" s="671"/>
      <c r="P1" s="671"/>
      <c r="Q1" s="671"/>
    </row>
    <row r="2" spans="1:18" ht="15" customHeight="1" thickBot="1">
      <c r="B2" s="672" t="s">
        <v>0</v>
      </c>
      <c r="C2" s="673"/>
      <c r="D2" s="673"/>
      <c r="E2" s="673"/>
      <c r="F2" s="673"/>
      <c r="G2" s="674"/>
      <c r="H2" s="674"/>
      <c r="I2" s="674"/>
      <c r="J2" s="674"/>
      <c r="K2" s="674"/>
      <c r="L2" s="675" t="s">
        <v>1</v>
      </c>
      <c r="M2" s="675"/>
      <c r="N2" s="675"/>
      <c r="O2" s="675"/>
      <c r="P2" s="676"/>
    </row>
    <row r="3" spans="1:18" ht="13.8" thickBot="1">
      <c r="B3" s="1515" t="s">
        <v>1085</v>
      </c>
      <c r="C3" s="1516"/>
      <c r="D3" s="1516"/>
      <c r="E3" s="1516"/>
      <c r="F3" s="1516"/>
      <c r="G3" s="1516"/>
      <c r="H3" s="1516"/>
      <c r="I3" s="1516"/>
      <c r="J3" s="1516"/>
      <c r="K3" s="1516"/>
      <c r="L3" s="1516"/>
      <c r="M3" s="1516"/>
      <c r="N3" s="1516"/>
      <c r="O3" s="1517"/>
      <c r="P3" s="1518"/>
    </row>
    <row r="4" spans="1:18" ht="27.6" customHeight="1">
      <c r="B4" s="1519" t="s">
        <v>3</v>
      </c>
      <c r="C4" s="1456" t="s">
        <v>39</v>
      </c>
      <c r="D4" s="1457"/>
      <c r="E4" s="1457"/>
      <c r="F4" s="1457"/>
      <c r="G4" s="1457"/>
      <c r="H4" s="1457"/>
      <c r="I4" s="1457"/>
      <c r="J4" s="1457"/>
      <c r="K4" s="1457"/>
      <c r="L4" s="1457"/>
      <c r="M4" s="1457"/>
      <c r="N4" s="1458"/>
      <c r="O4" s="1455"/>
      <c r="P4" s="1455"/>
    </row>
    <row r="5" spans="1:18" ht="46.2" customHeight="1">
      <c r="B5" s="1520"/>
      <c r="C5" s="1522" t="s">
        <v>913</v>
      </c>
      <c r="D5" s="1523"/>
      <c r="E5" s="1523"/>
      <c r="F5" s="1523"/>
      <c r="G5" s="1523"/>
      <c r="H5" s="1523"/>
      <c r="I5" s="1523"/>
      <c r="J5" s="1523"/>
      <c r="K5" s="1523"/>
      <c r="L5" s="1523"/>
      <c r="M5" s="1523"/>
      <c r="N5" s="1523"/>
      <c r="O5" s="1523"/>
      <c r="P5" s="1524"/>
    </row>
    <row r="6" spans="1:18" ht="26.4">
      <c r="B6" s="1520"/>
      <c r="C6" s="1510" t="s">
        <v>983</v>
      </c>
      <c r="D6" s="1510"/>
      <c r="E6" s="1510"/>
      <c r="F6" s="1510" t="s">
        <v>18</v>
      </c>
      <c r="G6" s="1510"/>
      <c r="H6" s="61" t="s">
        <v>902</v>
      </c>
      <c r="I6" s="61" t="s">
        <v>40</v>
      </c>
      <c r="J6" s="1510" t="s">
        <v>1231</v>
      </c>
      <c r="K6" s="1510"/>
      <c r="L6" s="1510"/>
      <c r="M6" s="1510"/>
      <c r="N6" s="1510" t="s">
        <v>38</v>
      </c>
      <c r="O6" s="1511"/>
      <c r="P6" s="1512"/>
    </row>
    <row r="7" spans="1:18">
      <c r="B7" s="1520"/>
      <c r="C7" s="62">
        <v>1</v>
      </c>
      <c r="D7" s="1466"/>
      <c r="E7" s="1466"/>
      <c r="F7" s="1467"/>
      <c r="G7" s="1467"/>
      <c r="H7" s="187"/>
      <c r="I7" s="187"/>
      <c r="J7" s="1467"/>
      <c r="K7" s="1467"/>
      <c r="L7" s="1467"/>
      <c r="M7" s="1467"/>
      <c r="N7" s="1467"/>
      <c r="O7" s="1468"/>
      <c r="P7" s="1469"/>
    </row>
    <row r="8" spans="1:18">
      <c r="B8" s="1520"/>
      <c r="C8" s="62">
        <v>2</v>
      </c>
      <c r="D8" s="1466"/>
      <c r="E8" s="1466"/>
      <c r="F8" s="1467"/>
      <c r="G8" s="1467"/>
      <c r="H8" s="187"/>
      <c r="I8" s="187"/>
      <c r="J8" s="1467"/>
      <c r="K8" s="1467"/>
      <c r="L8" s="1467"/>
      <c r="M8" s="1467"/>
      <c r="N8" s="1467"/>
      <c r="O8" s="1468"/>
      <c r="P8" s="1469"/>
      <c r="R8" s="27"/>
    </row>
    <row r="9" spans="1:18">
      <c r="B9" s="1520"/>
      <c r="C9" s="62">
        <v>3</v>
      </c>
      <c r="D9" s="1466"/>
      <c r="E9" s="1466"/>
      <c r="F9" s="1467"/>
      <c r="G9" s="1467"/>
      <c r="H9" s="187"/>
      <c r="I9" s="187"/>
      <c r="J9" s="1467"/>
      <c r="K9" s="1467"/>
      <c r="L9" s="1467"/>
      <c r="M9" s="1467"/>
      <c r="N9" s="1467"/>
      <c r="O9" s="1468"/>
      <c r="P9" s="1469"/>
    </row>
    <row r="10" spans="1:18">
      <c r="B10" s="1520"/>
      <c r="C10" s="62">
        <v>4</v>
      </c>
      <c r="D10" s="1466"/>
      <c r="E10" s="1466"/>
      <c r="F10" s="1467"/>
      <c r="G10" s="1467"/>
      <c r="H10" s="187"/>
      <c r="I10" s="187"/>
      <c r="J10" s="1467"/>
      <c r="K10" s="1467"/>
      <c r="L10" s="1467"/>
      <c r="M10" s="1467"/>
      <c r="N10" s="1467"/>
      <c r="O10" s="1468"/>
      <c r="P10" s="1469"/>
    </row>
    <row r="11" spans="1:18">
      <c r="B11" s="1520"/>
      <c r="C11" s="62">
        <v>5</v>
      </c>
      <c r="D11" s="1466"/>
      <c r="E11" s="1466"/>
      <c r="F11" s="1467"/>
      <c r="G11" s="1467"/>
      <c r="H11" s="187"/>
      <c r="I11" s="187"/>
      <c r="J11" s="1467"/>
      <c r="K11" s="1467"/>
      <c r="L11" s="1467"/>
      <c r="M11" s="1467"/>
      <c r="N11" s="1467"/>
      <c r="O11" s="1468"/>
      <c r="P11" s="1469"/>
    </row>
    <row r="12" spans="1:18">
      <c r="B12" s="1520"/>
      <c r="C12" s="62">
        <v>6</v>
      </c>
      <c r="D12" s="1466"/>
      <c r="E12" s="1466"/>
      <c r="F12" s="1467"/>
      <c r="G12" s="1467"/>
      <c r="H12" s="187"/>
      <c r="I12" s="187"/>
      <c r="J12" s="1467"/>
      <c r="K12" s="1467"/>
      <c r="L12" s="1467"/>
      <c r="M12" s="1467"/>
      <c r="N12" s="1467"/>
      <c r="O12" s="1468"/>
      <c r="P12" s="1469"/>
    </row>
    <row r="13" spans="1:18">
      <c r="B13" s="1520"/>
      <c r="C13" s="62">
        <v>7</v>
      </c>
      <c r="D13" s="1466"/>
      <c r="E13" s="1466"/>
      <c r="F13" s="1467"/>
      <c r="G13" s="1467"/>
      <c r="H13" s="187"/>
      <c r="I13" s="187"/>
      <c r="J13" s="1467"/>
      <c r="K13" s="1467"/>
      <c r="L13" s="1467"/>
      <c r="M13" s="1467"/>
      <c r="N13" s="1467"/>
      <c r="O13" s="1468"/>
      <c r="P13" s="1469"/>
    </row>
    <row r="14" spans="1:18">
      <c r="B14" s="1520"/>
      <c r="C14" s="62">
        <v>8</v>
      </c>
      <c r="D14" s="1466"/>
      <c r="E14" s="1466"/>
      <c r="F14" s="1467"/>
      <c r="G14" s="1467"/>
      <c r="H14" s="187"/>
      <c r="I14" s="187"/>
      <c r="J14" s="1467"/>
      <c r="K14" s="1467"/>
      <c r="L14" s="1467"/>
      <c r="M14" s="1467"/>
      <c r="N14" s="1467"/>
      <c r="O14" s="1468"/>
      <c r="P14" s="1469"/>
    </row>
    <row r="15" spans="1:18">
      <c r="B15" s="1520"/>
      <c r="C15" s="62">
        <v>9</v>
      </c>
      <c r="D15" s="1466"/>
      <c r="E15" s="1466"/>
      <c r="F15" s="1467"/>
      <c r="G15" s="1467"/>
      <c r="H15" s="187"/>
      <c r="I15" s="187"/>
      <c r="J15" s="1467"/>
      <c r="K15" s="1467"/>
      <c r="L15" s="1467"/>
      <c r="M15" s="1467"/>
      <c r="N15" s="1467"/>
      <c r="O15" s="1468"/>
      <c r="P15" s="1469"/>
    </row>
    <row r="16" spans="1:18">
      <c r="B16" s="1520"/>
      <c r="C16" s="62">
        <v>10</v>
      </c>
      <c r="D16" s="1466"/>
      <c r="E16" s="1466"/>
      <c r="F16" s="1467"/>
      <c r="G16" s="1467"/>
      <c r="H16" s="187"/>
      <c r="I16" s="187"/>
      <c r="J16" s="1467"/>
      <c r="K16" s="1467"/>
      <c r="L16" s="1467"/>
      <c r="M16" s="1467"/>
      <c r="N16" s="1467"/>
      <c r="O16" s="1468"/>
      <c r="P16" s="1469"/>
    </row>
    <row r="17" spans="2:19">
      <c r="B17" s="1520"/>
      <c r="C17" s="62">
        <v>11</v>
      </c>
      <c r="D17" s="1466"/>
      <c r="E17" s="1466"/>
      <c r="F17" s="1467"/>
      <c r="G17" s="1467"/>
      <c r="H17" s="187"/>
      <c r="I17" s="187"/>
      <c r="J17" s="1467"/>
      <c r="K17" s="1467"/>
      <c r="L17" s="1467"/>
      <c r="M17" s="1467"/>
      <c r="N17" s="1467"/>
      <c r="O17" s="1468"/>
      <c r="P17" s="1469"/>
    </row>
    <row r="18" spans="2:19">
      <c r="B18" s="1520"/>
      <c r="C18" s="62">
        <v>12</v>
      </c>
      <c r="D18" s="1466"/>
      <c r="E18" s="1466"/>
      <c r="F18" s="1467"/>
      <c r="G18" s="1467"/>
      <c r="H18" s="187"/>
      <c r="I18" s="187"/>
      <c r="J18" s="1467"/>
      <c r="K18" s="1467"/>
      <c r="L18" s="1467"/>
      <c r="M18" s="1467"/>
      <c r="N18" s="1467"/>
      <c r="O18" s="1468"/>
      <c r="P18" s="1469"/>
    </row>
    <row r="19" spans="2:19">
      <c r="B19" s="1520"/>
      <c r="C19" s="62">
        <v>13</v>
      </c>
      <c r="D19" s="1466"/>
      <c r="E19" s="1466"/>
      <c r="F19" s="1467"/>
      <c r="G19" s="1467"/>
      <c r="H19" s="187"/>
      <c r="I19" s="187"/>
      <c r="J19" s="1467"/>
      <c r="K19" s="1467"/>
      <c r="L19" s="1467"/>
      <c r="M19" s="1467"/>
      <c r="N19" s="1467"/>
      <c r="O19" s="1468"/>
      <c r="P19" s="1469"/>
    </row>
    <row r="20" spans="2:19" ht="13.2" customHeight="1">
      <c r="B20" s="1520"/>
      <c r="C20" s="62">
        <v>14</v>
      </c>
      <c r="D20" s="1466"/>
      <c r="E20" s="1466"/>
      <c r="F20" s="1467"/>
      <c r="G20" s="1467"/>
      <c r="H20" s="187"/>
      <c r="I20" s="187"/>
      <c r="J20" s="1467"/>
      <c r="K20" s="1467"/>
      <c r="L20" s="1467"/>
      <c r="M20" s="1467"/>
      <c r="N20" s="1467"/>
      <c r="O20" s="1468"/>
      <c r="P20" s="1469"/>
    </row>
    <row r="21" spans="2:19" ht="13.8" thickBot="1">
      <c r="B21" s="1521"/>
      <c r="C21" s="63">
        <v>15</v>
      </c>
      <c r="D21" s="1506"/>
      <c r="E21" s="1506"/>
      <c r="F21" s="1507"/>
      <c r="G21" s="1507"/>
      <c r="H21" s="189"/>
      <c r="I21" s="189"/>
      <c r="J21" s="1507"/>
      <c r="K21" s="1507"/>
      <c r="L21" s="1507"/>
      <c r="M21" s="1507"/>
      <c r="N21" s="1507"/>
      <c r="O21" s="1508"/>
      <c r="P21" s="1509"/>
    </row>
    <row r="22" spans="2:19" ht="42" customHeight="1">
      <c r="B22" s="1473" t="s">
        <v>933</v>
      </c>
      <c r="C22" s="1502" t="s">
        <v>1450</v>
      </c>
      <c r="D22" s="1503"/>
      <c r="E22" s="1503"/>
      <c r="F22" s="1503"/>
      <c r="G22" s="1503"/>
      <c r="H22" s="1503"/>
      <c r="I22" s="1503"/>
      <c r="J22" s="1503"/>
      <c r="K22" s="1503"/>
      <c r="L22" s="1503"/>
      <c r="M22" s="1503"/>
      <c r="N22" s="1503"/>
      <c r="O22" s="1504"/>
      <c r="P22" s="67"/>
      <c r="R22" s="625"/>
    </row>
    <row r="23" spans="2:19" ht="28.8" customHeight="1">
      <c r="B23" s="1525"/>
      <c r="C23" s="1499" t="s">
        <v>1449</v>
      </c>
      <c r="D23" s="1500"/>
      <c r="E23" s="1500"/>
      <c r="F23" s="1500"/>
      <c r="G23" s="1500"/>
      <c r="H23" s="1500"/>
      <c r="I23" s="1500"/>
      <c r="J23" s="1500"/>
      <c r="K23" s="1500"/>
      <c r="L23" s="1500"/>
      <c r="M23" s="1500"/>
      <c r="N23" s="1500"/>
      <c r="O23" s="1500"/>
      <c r="P23" s="1501"/>
      <c r="R23" s="72"/>
    </row>
    <row r="24" spans="2:19" ht="21" customHeight="1">
      <c r="B24" s="1525"/>
      <c r="C24" s="1462" t="s">
        <v>1451</v>
      </c>
      <c r="D24" s="1462"/>
      <c r="E24" s="1462"/>
      <c r="F24" s="1463" t="s">
        <v>1452</v>
      </c>
      <c r="G24" s="1463"/>
      <c r="H24" s="1462" t="s">
        <v>38</v>
      </c>
      <c r="I24" s="1462"/>
      <c r="J24" s="1462"/>
      <c r="K24" s="1462"/>
      <c r="L24" s="1462"/>
      <c r="M24" s="1462"/>
      <c r="N24" s="1462"/>
      <c r="O24" s="1464"/>
      <c r="P24" s="1465"/>
    </row>
    <row r="25" spans="2:19" ht="21" customHeight="1">
      <c r="B25" s="1525"/>
      <c r="C25" s="188" t="s">
        <v>862</v>
      </c>
      <c r="D25" s="1459"/>
      <c r="E25" s="1459"/>
      <c r="F25" s="1459"/>
      <c r="G25" s="1459"/>
      <c r="H25" s="1459"/>
      <c r="I25" s="1459"/>
      <c r="J25" s="1459"/>
      <c r="K25" s="1459"/>
      <c r="L25" s="1459"/>
      <c r="M25" s="1459"/>
      <c r="N25" s="1459"/>
      <c r="O25" s="1460"/>
      <c r="P25" s="1461"/>
    </row>
    <row r="26" spans="2:19" ht="21" customHeight="1">
      <c r="B26" s="1525"/>
      <c r="C26" s="188" t="s">
        <v>863</v>
      </c>
      <c r="D26" s="1459"/>
      <c r="E26" s="1459"/>
      <c r="F26" s="1459"/>
      <c r="G26" s="1459"/>
      <c r="H26" s="1459"/>
      <c r="I26" s="1459"/>
      <c r="J26" s="1459"/>
      <c r="K26" s="1459"/>
      <c r="L26" s="1459"/>
      <c r="M26" s="1459"/>
      <c r="N26" s="1459"/>
      <c r="O26" s="1460"/>
      <c r="P26" s="1461"/>
    </row>
    <row r="27" spans="2:19" ht="21" customHeight="1">
      <c r="B27" s="1525"/>
      <c r="C27" s="188" t="s">
        <v>864</v>
      </c>
      <c r="D27" s="1459"/>
      <c r="E27" s="1459"/>
      <c r="F27" s="1459"/>
      <c r="G27" s="1459"/>
      <c r="H27" s="1459"/>
      <c r="I27" s="1459"/>
      <c r="J27" s="1459"/>
      <c r="K27" s="1459"/>
      <c r="L27" s="1459"/>
      <c r="M27" s="1459"/>
      <c r="N27" s="1459"/>
      <c r="O27" s="1460"/>
      <c r="P27" s="1461"/>
    </row>
    <row r="28" spans="2:19" ht="21" customHeight="1">
      <c r="B28" s="1525"/>
      <c r="C28" s="188" t="s">
        <v>865</v>
      </c>
      <c r="D28" s="1459"/>
      <c r="E28" s="1459"/>
      <c r="F28" s="1459"/>
      <c r="G28" s="1459"/>
      <c r="H28" s="1459"/>
      <c r="I28" s="1459"/>
      <c r="J28" s="1459"/>
      <c r="K28" s="1459"/>
      <c r="L28" s="1459"/>
      <c r="M28" s="1459"/>
      <c r="N28" s="1459"/>
      <c r="O28" s="1460"/>
      <c r="P28" s="1461"/>
    </row>
    <row r="29" spans="2:19" ht="21" customHeight="1">
      <c r="B29" s="1525"/>
      <c r="C29" s="479" t="s">
        <v>866</v>
      </c>
      <c r="D29" s="1494"/>
      <c r="E29" s="1494"/>
      <c r="F29" s="1494"/>
      <c r="G29" s="1494"/>
      <c r="H29" s="1494"/>
      <c r="I29" s="1494"/>
      <c r="J29" s="1494"/>
      <c r="K29" s="1494"/>
      <c r="L29" s="1494"/>
      <c r="M29" s="1494"/>
      <c r="N29" s="1494"/>
      <c r="O29" s="1495"/>
      <c r="P29" s="1496"/>
    </row>
    <row r="30" spans="2:19" ht="21" customHeight="1">
      <c r="B30" s="1525"/>
      <c r="C30" s="1499" t="s">
        <v>1473</v>
      </c>
      <c r="D30" s="1500"/>
      <c r="E30" s="1500"/>
      <c r="F30" s="1500"/>
      <c r="G30" s="1500"/>
      <c r="H30" s="1500"/>
      <c r="I30" s="1500"/>
      <c r="J30" s="1500"/>
      <c r="K30" s="1500"/>
      <c r="L30" s="1500"/>
      <c r="M30" s="1500"/>
      <c r="N30" s="1500"/>
      <c r="O30" s="1505"/>
      <c r="P30" s="387"/>
      <c r="S30" s="76"/>
    </row>
    <row r="31" spans="2:19" ht="35.4" customHeight="1">
      <c r="B31" s="1525"/>
      <c r="C31" s="1488" t="s">
        <v>1056</v>
      </c>
      <c r="D31" s="1488"/>
      <c r="E31" s="1488"/>
      <c r="F31" s="1488"/>
      <c r="G31" s="1488"/>
      <c r="H31" s="1488"/>
      <c r="I31" s="1488"/>
      <c r="J31" s="1488"/>
      <c r="K31" s="1488"/>
      <c r="L31" s="1488"/>
      <c r="M31" s="1488"/>
      <c r="N31" s="1488"/>
      <c r="O31" s="1489"/>
      <c r="P31" s="1490"/>
    </row>
    <row r="32" spans="2:19" ht="21" customHeight="1">
      <c r="B32" s="1525"/>
      <c r="C32" s="1491" t="s">
        <v>914</v>
      </c>
      <c r="D32" s="1491"/>
      <c r="E32" s="1491"/>
      <c r="F32" s="1492" t="s">
        <v>1055</v>
      </c>
      <c r="G32" s="1492"/>
      <c r="H32" s="1491" t="s">
        <v>38</v>
      </c>
      <c r="I32" s="1491"/>
      <c r="J32" s="1491"/>
      <c r="K32" s="1491"/>
      <c r="L32" s="1491"/>
      <c r="M32" s="1491"/>
      <c r="N32" s="1491"/>
      <c r="O32" s="1475"/>
      <c r="P32" s="1493"/>
    </row>
    <row r="33" spans="2:16" ht="21" customHeight="1">
      <c r="B33" s="1525"/>
      <c r="C33" s="188" t="s">
        <v>862</v>
      </c>
      <c r="D33" s="1459"/>
      <c r="E33" s="1459"/>
      <c r="F33" s="1459"/>
      <c r="G33" s="1459"/>
      <c r="H33" s="1459"/>
      <c r="I33" s="1459"/>
      <c r="J33" s="1459"/>
      <c r="K33" s="1459"/>
      <c r="L33" s="1459"/>
      <c r="M33" s="1459"/>
      <c r="N33" s="1459"/>
      <c r="O33" s="1460"/>
      <c r="P33" s="1461"/>
    </row>
    <row r="34" spans="2:16" ht="21" customHeight="1">
      <c r="B34" s="1525"/>
      <c r="C34" s="188" t="s">
        <v>863</v>
      </c>
      <c r="D34" s="1459"/>
      <c r="E34" s="1459"/>
      <c r="F34" s="1459"/>
      <c r="G34" s="1459"/>
      <c r="H34" s="1459"/>
      <c r="I34" s="1459"/>
      <c r="J34" s="1459"/>
      <c r="K34" s="1459"/>
      <c r="L34" s="1459"/>
      <c r="M34" s="1459"/>
      <c r="N34" s="1459"/>
      <c r="O34" s="1460"/>
      <c r="P34" s="1461"/>
    </row>
    <row r="35" spans="2:16" ht="21" customHeight="1">
      <c r="B35" s="1525"/>
      <c r="C35" s="188" t="s">
        <v>864</v>
      </c>
      <c r="D35" s="1459"/>
      <c r="E35" s="1459"/>
      <c r="F35" s="1459"/>
      <c r="G35" s="1459"/>
      <c r="H35" s="1459"/>
      <c r="I35" s="1459"/>
      <c r="J35" s="1459"/>
      <c r="K35" s="1459"/>
      <c r="L35" s="1459"/>
      <c r="M35" s="1459"/>
      <c r="N35" s="1459"/>
      <c r="O35" s="1460"/>
      <c r="P35" s="1461"/>
    </row>
    <row r="36" spans="2:16" ht="21" customHeight="1">
      <c r="B36" s="1525"/>
      <c r="C36" s="188" t="s">
        <v>865</v>
      </c>
      <c r="D36" s="1459"/>
      <c r="E36" s="1459"/>
      <c r="F36" s="1459"/>
      <c r="G36" s="1459"/>
      <c r="H36" s="1459"/>
      <c r="I36" s="1459"/>
      <c r="J36" s="1459"/>
      <c r="K36" s="1459"/>
      <c r="L36" s="1459"/>
      <c r="M36" s="1459"/>
      <c r="N36" s="1459"/>
      <c r="O36" s="1460"/>
      <c r="P36" s="1461"/>
    </row>
    <row r="37" spans="2:16" ht="21" customHeight="1">
      <c r="B37" s="1525"/>
      <c r="C37" s="479" t="s">
        <v>866</v>
      </c>
      <c r="D37" s="1494"/>
      <c r="E37" s="1494"/>
      <c r="F37" s="1494"/>
      <c r="G37" s="1494"/>
      <c r="H37" s="1494"/>
      <c r="I37" s="1494"/>
      <c r="J37" s="1494"/>
      <c r="K37" s="1494"/>
      <c r="L37" s="1494"/>
      <c r="M37" s="1494"/>
      <c r="N37" s="1494"/>
      <c r="O37" s="1495"/>
      <c r="P37" s="1496"/>
    </row>
    <row r="38" spans="2:16" ht="21" customHeight="1">
      <c r="B38" s="1525"/>
      <c r="C38" s="1489" t="s">
        <v>1412</v>
      </c>
      <c r="D38" s="1513"/>
      <c r="E38" s="1513"/>
      <c r="F38" s="1513"/>
      <c r="G38" s="1513"/>
      <c r="H38" s="1513"/>
      <c r="I38" s="1513"/>
      <c r="J38" s="1513"/>
      <c r="K38" s="1513"/>
      <c r="L38" s="1513"/>
      <c r="M38" s="1513"/>
      <c r="N38" s="1513"/>
      <c r="O38" s="1514"/>
      <c r="P38" s="387"/>
    </row>
    <row r="39" spans="2:16" ht="37.200000000000003" customHeight="1">
      <c r="B39" s="1525"/>
      <c r="C39" s="1488" t="s">
        <v>1347</v>
      </c>
      <c r="D39" s="1488"/>
      <c r="E39" s="1488"/>
      <c r="F39" s="1488"/>
      <c r="G39" s="1488"/>
      <c r="H39" s="1488"/>
      <c r="I39" s="1488"/>
      <c r="J39" s="1488"/>
      <c r="K39" s="1488"/>
      <c r="L39" s="1488"/>
      <c r="M39" s="1488"/>
      <c r="N39" s="1488"/>
      <c r="O39" s="1489"/>
      <c r="P39" s="1490"/>
    </row>
    <row r="40" spans="2:16" ht="31.2" customHeight="1">
      <c r="B40" s="1525"/>
      <c r="C40" s="1475" t="s">
        <v>914</v>
      </c>
      <c r="D40" s="1476"/>
      <c r="E40" s="1477"/>
      <c r="F40" s="1475" t="s">
        <v>1348</v>
      </c>
      <c r="G40" s="1477"/>
      <c r="H40" s="1475" t="s">
        <v>1338</v>
      </c>
      <c r="I40" s="1476"/>
      <c r="J40" s="1497" t="s">
        <v>1349</v>
      </c>
      <c r="K40" s="1498"/>
      <c r="L40" s="1475" t="s">
        <v>1351</v>
      </c>
      <c r="M40" s="1476"/>
      <c r="N40" s="1477"/>
      <c r="O40" s="567" t="s">
        <v>1419</v>
      </c>
      <c r="P40" s="566" t="s">
        <v>1350</v>
      </c>
    </row>
    <row r="41" spans="2:16" ht="21" customHeight="1">
      <c r="B41" s="1525"/>
      <c r="C41" s="188" t="s">
        <v>862</v>
      </c>
      <c r="D41" s="1459"/>
      <c r="E41" s="1459"/>
      <c r="F41" s="1460"/>
      <c r="G41" s="1478"/>
      <c r="H41" s="1460"/>
      <c r="I41" s="1478"/>
      <c r="J41" s="1460"/>
      <c r="K41" s="1478"/>
      <c r="L41" s="1460"/>
      <c r="M41" s="1479"/>
      <c r="N41" s="1478"/>
      <c r="O41" s="623"/>
      <c r="P41" s="627"/>
    </row>
    <row r="42" spans="2:16" ht="21" customHeight="1">
      <c r="B42" s="1525"/>
      <c r="C42" s="188" t="s">
        <v>863</v>
      </c>
      <c r="D42" s="1459"/>
      <c r="E42" s="1459"/>
      <c r="F42" s="1460"/>
      <c r="G42" s="1478"/>
      <c r="H42" s="1460"/>
      <c r="I42" s="1478"/>
      <c r="J42" s="1460"/>
      <c r="K42" s="1478"/>
      <c r="L42" s="1460"/>
      <c r="M42" s="1479"/>
      <c r="N42" s="1478"/>
      <c r="O42" s="623"/>
      <c r="P42" s="627"/>
    </row>
    <row r="43" spans="2:16" ht="21" customHeight="1">
      <c r="B43" s="1525"/>
      <c r="C43" s="188" t="s">
        <v>864</v>
      </c>
      <c r="D43" s="1459"/>
      <c r="E43" s="1459"/>
      <c r="F43" s="1460"/>
      <c r="G43" s="1478"/>
      <c r="H43" s="1460"/>
      <c r="I43" s="1478"/>
      <c r="J43" s="1460"/>
      <c r="K43" s="1478"/>
      <c r="L43" s="1460"/>
      <c r="M43" s="1479"/>
      <c r="N43" s="1478"/>
      <c r="O43" s="623"/>
      <c r="P43" s="627"/>
    </row>
    <row r="44" spans="2:16" ht="21" customHeight="1">
      <c r="B44" s="1525"/>
      <c r="C44" s="188" t="s">
        <v>865</v>
      </c>
      <c r="D44" s="1459"/>
      <c r="E44" s="1459"/>
      <c r="F44" s="1460"/>
      <c r="G44" s="1478"/>
      <c r="H44" s="1460"/>
      <c r="I44" s="1478"/>
      <c r="J44" s="1460"/>
      <c r="K44" s="1478"/>
      <c r="L44" s="1460"/>
      <c r="M44" s="1479"/>
      <c r="N44" s="1478"/>
      <c r="O44" s="623"/>
      <c r="P44" s="627"/>
    </row>
    <row r="45" spans="2:16" ht="21" customHeight="1" thickBot="1">
      <c r="B45" s="1474"/>
      <c r="C45" s="188" t="s">
        <v>866</v>
      </c>
      <c r="D45" s="1459"/>
      <c r="E45" s="1459"/>
      <c r="F45" s="1460"/>
      <c r="G45" s="1478"/>
      <c r="H45" s="1460"/>
      <c r="I45" s="1478"/>
      <c r="J45" s="1460"/>
      <c r="K45" s="1478"/>
      <c r="L45" s="1460"/>
      <c r="M45" s="1479"/>
      <c r="N45" s="1478"/>
      <c r="O45" s="623"/>
      <c r="P45" s="627"/>
    </row>
    <row r="46" spans="2:16" ht="27.6" customHeight="1">
      <c r="B46" s="1473" t="s">
        <v>884</v>
      </c>
      <c r="C46" s="1502" t="s">
        <v>1048</v>
      </c>
      <c r="D46" s="1503"/>
      <c r="E46" s="1503"/>
      <c r="F46" s="1503"/>
      <c r="G46" s="1503"/>
      <c r="H46" s="1503"/>
      <c r="I46" s="1503"/>
      <c r="J46" s="1503"/>
      <c r="K46" s="1503"/>
      <c r="L46" s="1503"/>
      <c r="M46" s="1503"/>
      <c r="N46" s="1503"/>
      <c r="O46" s="1504"/>
      <c r="P46" s="626"/>
    </row>
    <row r="47" spans="2:16" ht="30" customHeight="1" thickBot="1">
      <c r="B47" s="1474"/>
      <c r="C47" s="1481" t="s">
        <v>38</v>
      </c>
      <c r="D47" s="1481"/>
      <c r="E47" s="1482"/>
      <c r="F47" s="1482"/>
      <c r="G47" s="1482"/>
      <c r="H47" s="1482"/>
      <c r="I47" s="1482"/>
      <c r="J47" s="1482"/>
      <c r="K47" s="1482"/>
      <c r="L47" s="1482"/>
      <c r="M47" s="1482"/>
      <c r="N47" s="1482"/>
      <c r="O47" s="1483"/>
      <c r="P47" s="1484"/>
    </row>
    <row r="48" spans="2:16" ht="27.6" customHeight="1">
      <c r="B48" s="1473" t="s">
        <v>14</v>
      </c>
      <c r="C48" s="1485" t="s">
        <v>1230</v>
      </c>
      <c r="D48" s="1486"/>
      <c r="E48" s="1486"/>
      <c r="F48" s="1486"/>
      <c r="G48" s="1486"/>
      <c r="H48" s="1486"/>
      <c r="I48" s="1486"/>
      <c r="J48" s="1486"/>
      <c r="K48" s="1486"/>
      <c r="L48" s="1486"/>
      <c r="M48" s="1486"/>
      <c r="N48" s="1486"/>
      <c r="O48" s="1487"/>
      <c r="P48" s="388"/>
    </row>
    <row r="49" spans="2:16" ht="30" customHeight="1" thickBot="1">
      <c r="B49" s="1474"/>
      <c r="C49" s="1481" t="s">
        <v>38</v>
      </c>
      <c r="D49" s="1481"/>
      <c r="E49" s="1482"/>
      <c r="F49" s="1482"/>
      <c r="G49" s="1482"/>
      <c r="H49" s="1482"/>
      <c r="I49" s="1482"/>
      <c r="J49" s="1482"/>
      <c r="K49" s="1482"/>
      <c r="L49" s="1482"/>
      <c r="M49" s="1482"/>
      <c r="N49" s="1482"/>
      <c r="O49" s="1483"/>
      <c r="P49" s="1484"/>
    </row>
    <row r="50" spans="2:16" ht="30" customHeight="1" thickBot="1">
      <c r="B50" s="1470" t="s">
        <v>714</v>
      </c>
      <c r="C50" s="1471"/>
      <c r="D50" s="1472"/>
      <c r="E50" s="908"/>
      <c r="F50" s="909"/>
      <c r="G50" s="909"/>
      <c r="H50" s="909"/>
      <c r="I50" s="909"/>
      <c r="J50" s="909"/>
      <c r="K50" s="909"/>
      <c r="L50" s="909"/>
      <c r="M50" s="909"/>
      <c r="N50" s="909"/>
      <c r="O50" s="1480"/>
      <c r="P50" s="910"/>
    </row>
    <row r="51" spans="2:16" ht="13.8" thickBot="1">
      <c r="B51" s="876" t="s">
        <v>35</v>
      </c>
      <c r="C51" s="877"/>
      <c r="D51" s="877"/>
      <c r="E51" s="877"/>
      <c r="F51" s="877"/>
      <c r="G51" s="877"/>
      <c r="H51" s="877"/>
      <c r="I51" s="877"/>
      <c r="J51" s="877"/>
      <c r="K51" s="877"/>
      <c r="L51" s="877"/>
      <c r="M51" s="877"/>
      <c r="N51" s="877"/>
      <c r="O51" s="877"/>
      <c r="P51" s="878"/>
    </row>
  </sheetData>
  <sheetProtection algorithmName="SHA-512" hashValue="Vc3hhbRTmQXZ5HZVany5Zl+EL8WZ8jmaWiYnIcB6kt3a1Km2AJnp3rCkuZQZeUJ4RUIg8Nni8CIDL8w1iLRsXQ==" saltValue="5fVL3dpnaf4a/rPD8eMMsQ==" spinCount="100000" sheet="1" objects="1" scenarios="1"/>
  <mergeCells count="157">
    <mergeCell ref="C38:O38"/>
    <mergeCell ref="A1:Q1"/>
    <mergeCell ref="B2:F2"/>
    <mergeCell ref="G2:K2"/>
    <mergeCell ref="L2:P2"/>
    <mergeCell ref="B3:P3"/>
    <mergeCell ref="B4:B21"/>
    <mergeCell ref="C5:P5"/>
    <mergeCell ref="F8:G8"/>
    <mergeCell ref="J8:M8"/>
    <mergeCell ref="N8:P8"/>
    <mergeCell ref="D9:E9"/>
    <mergeCell ref="F9:G9"/>
    <mergeCell ref="J9:M9"/>
    <mergeCell ref="N9:P9"/>
    <mergeCell ref="D13:E13"/>
    <mergeCell ref="F13:G13"/>
    <mergeCell ref="J13:M13"/>
    <mergeCell ref="N13:P13"/>
    <mergeCell ref="D16:E16"/>
    <mergeCell ref="B22:B45"/>
    <mergeCell ref="D12:E12"/>
    <mergeCell ref="F12:G12"/>
    <mergeCell ref="J12:M12"/>
    <mergeCell ref="N12:P12"/>
    <mergeCell ref="D10:E10"/>
    <mergeCell ref="F10:G10"/>
    <mergeCell ref="J10:M10"/>
    <mergeCell ref="N10:P10"/>
    <mergeCell ref="D11:E11"/>
    <mergeCell ref="F11:G11"/>
    <mergeCell ref="J11:M11"/>
    <mergeCell ref="N11:P11"/>
    <mergeCell ref="C6:E6"/>
    <mergeCell ref="F6:G6"/>
    <mergeCell ref="J6:M6"/>
    <mergeCell ref="N6:P6"/>
    <mergeCell ref="D7:E7"/>
    <mergeCell ref="F7:G7"/>
    <mergeCell ref="J7:M7"/>
    <mergeCell ref="N7:P7"/>
    <mergeCell ref="D8:E8"/>
    <mergeCell ref="F14:G14"/>
    <mergeCell ref="J14:M14"/>
    <mergeCell ref="N14:P14"/>
    <mergeCell ref="D15:E15"/>
    <mergeCell ref="F15:G15"/>
    <mergeCell ref="J15:M15"/>
    <mergeCell ref="N15:P15"/>
    <mergeCell ref="F16:G16"/>
    <mergeCell ref="J16:M16"/>
    <mergeCell ref="N16:P16"/>
    <mergeCell ref="D20:E20"/>
    <mergeCell ref="F20:G20"/>
    <mergeCell ref="J20:M20"/>
    <mergeCell ref="N20:P20"/>
    <mergeCell ref="D21:E21"/>
    <mergeCell ref="F21:G21"/>
    <mergeCell ref="J21:M21"/>
    <mergeCell ref="N21:P21"/>
    <mergeCell ref="C22:O22"/>
    <mergeCell ref="H40:I40"/>
    <mergeCell ref="J40:K40"/>
    <mergeCell ref="C23:P23"/>
    <mergeCell ref="C47:D47"/>
    <mergeCell ref="E47:P47"/>
    <mergeCell ref="C46:O46"/>
    <mergeCell ref="D27:E27"/>
    <mergeCell ref="F27:G27"/>
    <mergeCell ref="H27:P27"/>
    <mergeCell ref="D28:E28"/>
    <mergeCell ref="F28:G28"/>
    <mergeCell ref="H28:P28"/>
    <mergeCell ref="D29:E29"/>
    <mergeCell ref="F29:G29"/>
    <mergeCell ref="H29:P29"/>
    <mergeCell ref="F33:G33"/>
    <mergeCell ref="H33:P33"/>
    <mergeCell ref="D34:E34"/>
    <mergeCell ref="F34:G34"/>
    <mergeCell ref="H34:P34"/>
    <mergeCell ref="D35:E35"/>
    <mergeCell ref="F35:G35"/>
    <mergeCell ref="H35:P35"/>
    <mergeCell ref="C30:O30"/>
    <mergeCell ref="C49:D49"/>
    <mergeCell ref="E49:P49"/>
    <mergeCell ref="C48:O48"/>
    <mergeCell ref="C31:P31"/>
    <mergeCell ref="C32:E32"/>
    <mergeCell ref="F32:G32"/>
    <mergeCell ref="H32:P32"/>
    <mergeCell ref="D33:E33"/>
    <mergeCell ref="D36:E36"/>
    <mergeCell ref="F36:G36"/>
    <mergeCell ref="H36:P36"/>
    <mergeCell ref="D37:E37"/>
    <mergeCell ref="F37:G37"/>
    <mergeCell ref="H37:P37"/>
    <mergeCell ref="D43:E43"/>
    <mergeCell ref="F43:G43"/>
    <mergeCell ref="H43:I43"/>
    <mergeCell ref="J43:K43"/>
    <mergeCell ref="L43:N43"/>
    <mergeCell ref="D44:E44"/>
    <mergeCell ref="F44:G44"/>
    <mergeCell ref="C39:P39"/>
    <mergeCell ref="C40:E40"/>
    <mergeCell ref="F40:G40"/>
    <mergeCell ref="B51:P51"/>
    <mergeCell ref="B50:D50"/>
    <mergeCell ref="B48:B49"/>
    <mergeCell ref="B46:B47"/>
    <mergeCell ref="L40:N40"/>
    <mergeCell ref="D41:E41"/>
    <mergeCell ref="F41:G41"/>
    <mergeCell ref="H41:I41"/>
    <mergeCell ref="J41:K41"/>
    <mergeCell ref="L41:N41"/>
    <mergeCell ref="D42:E42"/>
    <mergeCell ref="F42:G42"/>
    <mergeCell ref="H42:I42"/>
    <mergeCell ref="J42:K42"/>
    <mergeCell ref="L42:N42"/>
    <mergeCell ref="E50:P50"/>
    <mergeCell ref="H44:I44"/>
    <mergeCell ref="J44:K44"/>
    <mergeCell ref="L44:N44"/>
    <mergeCell ref="D45:E45"/>
    <mergeCell ref="F45:G45"/>
    <mergeCell ref="H45:I45"/>
    <mergeCell ref="J45:K45"/>
    <mergeCell ref="L45:N45"/>
    <mergeCell ref="O4:P4"/>
    <mergeCell ref="C4:N4"/>
    <mergeCell ref="D25:E25"/>
    <mergeCell ref="F25:G25"/>
    <mergeCell ref="H25:P25"/>
    <mergeCell ref="D26:E26"/>
    <mergeCell ref="F26:G26"/>
    <mergeCell ref="H26:P26"/>
    <mergeCell ref="C24:E24"/>
    <mergeCell ref="F24:G24"/>
    <mergeCell ref="H24:P24"/>
    <mergeCell ref="D18:E18"/>
    <mergeCell ref="F18:G18"/>
    <mergeCell ref="J18:M18"/>
    <mergeCell ref="N18:P18"/>
    <mergeCell ref="D19:E19"/>
    <mergeCell ref="F19:G19"/>
    <mergeCell ref="J19:M19"/>
    <mergeCell ref="N19:P19"/>
    <mergeCell ref="D17:E17"/>
    <mergeCell ref="F17:G17"/>
    <mergeCell ref="J17:M17"/>
    <mergeCell ref="N17:P17"/>
    <mergeCell ref="D14:E14"/>
  </mergeCells>
  <dataValidations count="4">
    <dataValidation type="whole" operator="greaterThanOrEqual" allowBlank="1" showInputMessage="1" showErrorMessage="1" sqref="I7:I21" xr:uid="{C1D9EBC1-B105-42EE-87DC-7774FD4AD1E2}">
      <formula1>1900</formula1>
    </dataValidation>
    <dataValidation type="list" allowBlank="1" showInputMessage="1" showErrorMessage="1" sqref="P30 J41:K45 P22 P48 P38 P46" xr:uid="{F9D5059D-31ED-4EB0-A513-01499A78D99F}">
      <formula1>YesNo</formula1>
    </dataValidation>
    <dataValidation type="whole" allowBlank="1" showInputMessage="1" showErrorMessage="1" errorTitle="Number" error="Enter a valid number." sqref="C4 O4" xr:uid="{EA9E5464-64C1-4F34-8638-5E795F0AF2CE}">
      <formula1>0</formula1>
      <formula2>100000000</formula2>
    </dataValidation>
    <dataValidation type="list" allowBlank="1" showInputMessage="1" showErrorMessage="1" sqref="O41:O45" xr:uid="{A83472C0-E91B-402B-AFB4-DE064E547A6C}">
      <formula1>Country</formula1>
    </dataValidation>
  </dataValidations>
  <hyperlinks>
    <hyperlink ref="B2:F2" location="'10b'!A1" display="Previous Page" xr:uid="{3A9E0296-4DD6-41C5-99FE-13B7D4FA7FF2}"/>
    <hyperlink ref="L2:P2" location="'11b'!A1" display="Next Page" xr:uid="{D4F7AB8C-3E3A-46C8-A187-7C4F9286A222}"/>
  </hyperlinks>
  <pageMargins left="0.7" right="0.7" top="0.75" bottom="0.75" header="0.3" footer="0.3"/>
  <pageSetup scale="46" orientation="landscape" horizontalDpi="1200" verticalDpi="1200" r:id="rId1"/>
  <extLst>
    <ext xmlns:x14="http://schemas.microsoft.com/office/spreadsheetml/2009/9/main" uri="{CCE6A557-97BC-4b89-ADB6-D9C93CAAB3DF}">
      <x14:dataValidations xmlns:xm="http://schemas.microsoft.com/office/excel/2006/main" count="2">
        <x14:dataValidation type="list" allowBlank="1" showInputMessage="1" showErrorMessage="1" xr:uid="{E4FA13F3-8263-4176-BDBB-929E92A7C174}">
          <x14:formula1>
            <xm:f>Lists!$AM$2:$AM$19</xm:f>
          </x14:formula1>
          <xm:sqref>J7:M21</xm:sqref>
        </x14:dataValidation>
        <x14:dataValidation type="list" allowBlank="1" showInputMessage="1" showErrorMessage="1" xr:uid="{A3D57BE7-AB9A-4186-B901-06C8D95FE7DF}">
          <x14:formula1>
            <xm:f>Lists!$C$2:$C$198</xm:f>
          </x14:formula1>
          <xm:sqref>F7:G21 F33:G37 F25:G29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5070C1-19A4-4229-ADA2-F5542794150C}">
  <sheetPr codeName="Sheet2">
    <pageSetUpPr fitToPage="1"/>
  </sheetPr>
  <dimension ref="A1:V33"/>
  <sheetViews>
    <sheetView showGridLines="0" showRowColHeaders="0" zoomScaleNormal="100" workbookViewId="0">
      <selection sqref="A1:O1"/>
    </sheetView>
  </sheetViews>
  <sheetFormatPr defaultRowHeight="14.4"/>
  <cols>
    <col min="2" max="2" width="5.77734375" customWidth="1"/>
    <col min="3" max="3" width="9.44140625" customWidth="1"/>
    <col min="4" max="13" width="5.77734375" customWidth="1"/>
    <col min="14" max="14" width="9.6640625" customWidth="1"/>
  </cols>
  <sheetData>
    <row r="1" spans="1:22" ht="16.2" thickBot="1">
      <c r="A1" s="671"/>
      <c r="B1" s="671"/>
      <c r="C1" s="671"/>
      <c r="D1" s="671"/>
      <c r="E1" s="671"/>
      <c r="F1" s="671"/>
      <c r="G1" s="671"/>
      <c r="H1" s="671"/>
      <c r="I1" s="671"/>
      <c r="J1" s="671"/>
      <c r="K1" s="671"/>
      <c r="L1" s="671"/>
      <c r="M1" s="671"/>
      <c r="N1" s="671"/>
      <c r="O1" s="671"/>
      <c r="P1" s="8"/>
      <c r="Q1" s="8"/>
      <c r="R1" s="8"/>
      <c r="S1" s="8"/>
      <c r="T1" s="8"/>
      <c r="U1" s="8"/>
      <c r="V1" s="8"/>
    </row>
    <row r="2" spans="1:22" ht="16.2" thickBot="1">
      <c r="A2" s="1"/>
      <c r="B2" s="672" t="s">
        <v>0</v>
      </c>
      <c r="C2" s="673"/>
      <c r="D2" s="674"/>
      <c r="E2" s="674"/>
      <c r="F2" s="674"/>
      <c r="G2" s="674"/>
      <c r="H2" s="674"/>
      <c r="I2" s="674"/>
      <c r="J2" s="674"/>
      <c r="K2" s="674"/>
      <c r="L2" s="674"/>
      <c r="M2" s="675" t="s">
        <v>1</v>
      </c>
      <c r="N2" s="676"/>
      <c r="O2" s="8"/>
      <c r="P2" s="8"/>
      <c r="Q2" s="8"/>
      <c r="R2" s="8"/>
      <c r="S2" s="8"/>
      <c r="T2" s="8"/>
      <c r="U2" s="8"/>
      <c r="V2" s="8"/>
    </row>
    <row r="3" spans="1:22" ht="15" thickBot="1">
      <c r="B3" s="677" t="s">
        <v>566</v>
      </c>
      <c r="C3" s="678"/>
      <c r="D3" s="678"/>
      <c r="E3" s="678"/>
      <c r="F3" s="678"/>
      <c r="G3" s="678"/>
      <c r="H3" s="678"/>
      <c r="I3" s="678"/>
      <c r="J3" s="678"/>
      <c r="K3" s="678"/>
      <c r="L3" s="678"/>
      <c r="M3" s="678"/>
      <c r="N3" s="679"/>
      <c r="O3" s="8"/>
      <c r="P3" s="8"/>
      <c r="Q3" s="8"/>
      <c r="R3" s="8"/>
      <c r="S3" s="8"/>
      <c r="T3" s="8"/>
      <c r="U3" s="8"/>
      <c r="V3" s="8"/>
    </row>
    <row r="4" spans="1:22">
      <c r="B4" s="561" t="s">
        <v>567</v>
      </c>
      <c r="C4" s="680" t="s">
        <v>568</v>
      </c>
      <c r="D4" s="681"/>
      <c r="E4" s="681"/>
      <c r="F4" s="681"/>
      <c r="G4" s="681"/>
      <c r="H4" s="681"/>
      <c r="I4" s="681"/>
      <c r="J4" s="681"/>
      <c r="K4" s="681"/>
      <c r="L4" s="681"/>
      <c r="M4" s="681"/>
      <c r="N4" s="682"/>
      <c r="O4" s="8"/>
      <c r="P4" s="8"/>
      <c r="Q4" s="8"/>
      <c r="R4" s="8"/>
      <c r="S4" s="8"/>
      <c r="T4" s="8"/>
      <c r="U4" s="8"/>
      <c r="V4" s="8"/>
    </row>
    <row r="5" spans="1:22">
      <c r="B5" s="562" t="s">
        <v>569</v>
      </c>
      <c r="C5" s="668" t="s">
        <v>566</v>
      </c>
      <c r="D5" s="669"/>
      <c r="E5" s="669"/>
      <c r="F5" s="669"/>
      <c r="G5" s="669"/>
      <c r="H5" s="669"/>
      <c r="I5" s="669"/>
      <c r="J5" s="669"/>
      <c r="K5" s="669"/>
      <c r="L5" s="669"/>
      <c r="M5" s="669"/>
      <c r="N5" s="670"/>
      <c r="O5" s="8"/>
      <c r="P5" s="8"/>
      <c r="Q5" s="8"/>
      <c r="R5" s="8"/>
      <c r="S5" s="8"/>
      <c r="T5" s="8"/>
      <c r="U5" s="8"/>
      <c r="V5" s="8"/>
    </row>
    <row r="6" spans="1:22">
      <c r="B6" s="562" t="s">
        <v>570</v>
      </c>
      <c r="C6" s="668" t="s">
        <v>571</v>
      </c>
      <c r="D6" s="669"/>
      <c r="E6" s="669"/>
      <c r="F6" s="669"/>
      <c r="G6" s="669"/>
      <c r="H6" s="669"/>
      <c r="I6" s="669"/>
      <c r="J6" s="669"/>
      <c r="K6" s="669"/>
      <c r="L6" s="669"/>
      <c r="M6" s="669"/>
      <c r="N6" s="670"/>
      <c r="O6" s="8"/>
      <c r="P6" s="8"/>
      <c r="Q6" s="8"/>
      <c r="R6" s="8"/>
      <c r="S6" s="8"/>
      <c r="T6" s="8"/>
      <c r="U6" s="8"/>
      <c r="V6" s="8"/>
    </row>
    <row r="7" spans="1:22">
      <c r="B7" s="562" t="s">
        <v>572</v>
      </c>
      <c r="C7" s="668" t="s">
        <v>573</v>
      </c>
      <c r="D7" s="669"/>
      <c r="E7" s="669"/>
      <c r="F7" s="669"/>
      <c r="G7" s="669"/>
      <c r="H7" s="669"/>
      <c r="I7" s="669"/>
      <c r="J7" s="669"/>
      <c r="K7" s="669"/>
      <c r="L7" s="669"/>
      <c r="M7" s="669"/>
      <c r="N7" s="670"/>
      <c r="O7" s="8"/>
      <c r="P7" s="8"/>
      <c r="Q7" s="8"/>
      <c r="R7" s="8"/>
      <c r="S7" s="8"/>
      <c r="T7" s="8"/>
      <c r="U7" s="8"/>
      <c r="V7" s="8"/>
    </row>
    <row r="8" spans="1:22">
      <c r="B8" s="562">
        <v>1</v>
      </c>
      <c r="C8" s="668" t="s">
        <v>574</v>
      </c>
      <c r="D8" s="669"/>
      <c r="E8" s="669"/>
      <c r="F8" s="669"/>
      <c r="G8" s="669"/>
      <c r="H8" s="669"/>
      <c r="I8" s="669"/>
      <c r="J8" s="669"/>
      <c r="K8" s="669"/>
      <c r="L8" s="669"/>
      <c r="M8" s="669"/>
      <c r="N8" s="670"/>
      <c r="O8" s="8"/>
      <c r="P8" s="8"/>
      <c r="Q8" s="8"/>
      <c r="R8" s="8"/>
      <c r="S8" s="8"/>
      <c r="T8" s="8"/>
      <c r="U8" s="8"/>
      <c r="V8" s="8"/>
    </row>
    <row r="9" spans="1:22">
      <c r="B9" s="562">
        <v>2</v>
      </c>
      <c r="C9" s="668" t="s">
        <v>575</v>
      </c>
      <c r="D9" s="669"/>
      <c r="E9" s="669"/>
      <c r="F9" s="669"/>
      <c r="G9" s="669"/>
      <c r="H9" s="669"/>
      <c r="I9" s="669"/>
      <c r="J9" s="669"/>
      <c r="K9" s="669"/>
      <c r="L9" s="669"/>
      <c r="M9" s="669"/>
      <c r="N9" s="670"/>
      <c r="O9" s="8"/>
      <c r="P9" s="8"/>
      <c r="Q9" s="8"/>
      <c r="R9" s="8"/>
      <c r="S9" s="8"/>
      <c r="T9" s="8"/>
      <c r="U9" s="8"/>
      <c r="V9" s="8"/>
    </row>
    <row r="10" spans="1:22">
      <c r="B10" s="562" t="s">
        <v>676</v>
      </c>
      <c r="C10" s="668" t="s">
        <v>949</v>
      </c>
      <c r="D10" s="669"/>
      <c r="E10" s="669"/>
      <c r="F10" s="669"/>
      <c r="G10" s="669"/>
      <c r="H10" s="669"/>
      <c r="I10" s="669"/>
      <c r="J10" s="669"/>
      <c r="K10" s="669"/>
      <c r="L10" s="669"/>
      <c r="M10" s="669"/>
      <c r="N10" s="670"/>
      <c r="O10" s="8"/>
      <c r="P10" s="8"/>
      <c r="Q10" s="8"/>
      <c r="R10" s="8"/>
      <c r="S10" s="8"/>
      <c r="T10" s="8"/>
      <c r="U10" s="8"/>
      <c r="V10" s="8"/>
    </row>
    <row r="11" spans="1:22">
      <c r="B11" s="562" t="s">
        <v>675</v>
      </c>
      <c r="C11" s="668" t="s">
        <v>951</v>
      </c>
      <c r="D11" s="669"/>
      <c r="E11" s="669"/>
      <c r="F11" s="669"/>
      <c r="G11" s="669"/>
      <c r="H11" s="669"/>
      <c r="I11" s="669"/>
      <c r="J11" s="669"/>
      <c r="K11" s="669"/>
      <c r="L11" s="669"/>
      <c r="M11" s="669"/>
      <c r="N11" s="670"/>
      <c r="O11" s="8"/>
      <c r="P11" s="8"/>
      <c r="Q11" s="8"/>
      <c r="R11" s="8"/>
      <c r="S11" s="8"/>
      <c r="T11" s="8"/>
      <c r="U11" s="8"/>
      <c r="V11" s="8"/>
    </row>
    <row r="12" spans="1:22">
      <c r="B12" s="562" t="s">
        <v>948</v>
      </c>
      <c r="C12" s="668" t="s">
        <v>1358</v>
      </c>
      <c r="D12" s="669"/>
      <c r="E12" s="669"/>
      <c r="F12" s="669"/>
      <c r="G12" s="669"/>
      <c r="H12" s="669"/>
      <c r="I12" s="669"/>
      <c r="J12" s="669"/>
      <c r="K12" s="669"/>
      <c r="L12" s="669"/>
      <c r="M12" s="669"/>
      <c r="N12" s="670"/>
      <c r="O12" s="8"/>
      <c r="P12" s="8"/>
      <c r="Q12" s="8"/>
      <c r="R12" s="8"/>
      <c r="S12" s="8"/>
      <c r="T12" s="8"/>
      <c r="U12" s="8"/>
      <c r="V12" s="8"/>
    </row>
    <row r="13" spans="1:22">
      <c r="B13" s="562" t="s">
        <v>1188</v>
      </c>
      <c r="C13" s="668" t="s">
        <v>1192</v>
      </c>
      <c r="D13" s="669"/>
      <c r="E13" s="669"/>
      <c r="F13" s="669"/>
      <c r="G13" s="669"/>
      <c r="H13" s="669"/>
      <c r="I13" s="669"/>
      <c r="J13" s="669"/>
      <c r="K13" s="669"/>
      <c r="L13" s="669"/>
      <c r="M13" s="669"/>
      <c r="N13" s="670"/>
      <c r="O13" s="8"/>
      <c r="P13" s="8"/>
      <c r="Q13" s="8"/>
      <c r="R13" s="8"/>
      <c r="S13" s="8"/>
      <c r="T13" s="8"/>
      <c r="U13" s="8"/>
      <c r="V13" s="8"/>
    </row>
    <row r="14" spans="1:22">
      <c r="B14" s="562">
        <v>4</v>
      </c>
      <c r="C14" s="668" t="s">
        <v>1115</v>
      </c>
      <c r="D14" s="669"/>
      <c r="E14" s="669"/>
      <c r="F14" s="669"/>
      <c r="G14" s="669"/>
      <c r="H14" s="669"/>
      <c r="I14" s="669"/>
      <c r="J14" s="669"/>
      <c r="K14" s="669"/>
      <c r="L14" s="669"/>
      <c r="M14" s="669"/>
      <c r="N14" s="670"/>
      <c r="O14" s="8"/>
      <c r="P14" s="8"/>
      <c r="Q14" s="8"/>
      <c r="R14" s="8"/>
      <c r="S14" s="8"/>
      <c r="T14" s="8"/>
      <c r="U14" s="8"/>
      <c r="V14" s="8"/>
    </row>
    <row r="15" spans="1:22">
      <c r="B15" s="562" t="s">
        <v>1113</v>
      </c>
      <c r="C15" s="668" t="s">
        <v>1169</v>
      </c>
      <c r="D15" s="669"/>
      <c r="E15" s="669"/>
      <c r="F15" s="669"/>
      <c r="G15" s="669"/>
      <c r="H15" s="669"/>
      <c r="I15" s="669"/>
      <c r="J15" s="669"/>
      <c r="K15" s="669"/>
      <c r="L15" s="669"/>
      <c r="M15" s="669"/>
      <c r="N15" s="670"/>
      <c r="O15" s="8"/>
      <c r="P15" s="8"/>
      <c r="Q15" s="8"/>
      <c r="R15" s="8"/>
      <c r="S15" s="8"/>
      <c r="T15" s="8"/>
      <c r="U15" s="8"/>
      <c r="V15" s="8"/>
    </row>
    <row r="16" spans="1:22">
      <c r="B16" s="562" t="s">
        <v>1114</v>
      </c>
      <c r="C16" s="668" t="s">
        <v>1168</v>
      </c>
      <c r="D16" s="669"/>
      <c r="E16" s="669"/>
      <c r="F16" s="669"/>
      <c r="G16" s="669"/>
      <c r="H16" s="669"/>
      <c r="I16" s="669"/>
      <c r="J16" s="669"/>
      <c r="K16" s="669"/>
      <c r="L16" s="669"/>
      <c r="M16" s="669"/>
      <c r="N16" s="670"/>
      <c r="O16" s="8"/>
      <c r="P16" s="8"/>
      <c r="Q16" s="8"/>
      <c r="R16" s="8"/>
      <c r="S16" s="8"/>
      <c r="T16" s="8"/>
      <c r="U16" s="8"/>
      <c r="V16" s="8"/>
    </row>
    <row r="17" spans="2:22">
      <c r="B17" s="562">
        <v>6</v>
      </c>
      <c r="C17" s="668" t="s">
        <v>798</v>
      </c>
      <c r="D17" s="669"/>
      <c r="E17" s="669"/>
      <c r="F17" s="669"/>
      <c r="G17" s="669"/>
      <c r="H17" s="669"/>
      <c r="I17" s="669"/>
      <c r="J17" s="669"/>
      <c r="K17" s="669"/>
      <c r="L17" s="669"/>
      <c r="M17" s="669"/>
      <c r="N17" s="670"/>
      <c r="O17" s="8"/>
      <c r="P17" s="8"/>
      <c r="Q17" s="8"/>
      <c r="R17" s="8"/>
      <c r="S17" s="8"/>
      <c r="T17" s="8"/>
      <c r="U17" s="8"/>
      <c r="V17" s="8"/>
    </row>
    <row r="18" spans="2:22">
      <c r="B18" s="562">
        <v>7</v>
      </c>
      <c r="C18" s="668" t="s">
        <v>1395</v>
      </c>
      <c r="D18" s="669"/>
      <c r="E18" s="669"/>
      <c r="F18" s="669"/>
      <c r="G18" s="669"/>
      <c r="H18" s="669"/>
      <c r="I18" s="669"/>
      <c r="J18" s="669"/>
      <c r="K18" s="669"/>
      <c r="L18" s="669"/>
      <c r="M18" s="669"/>
      <c r="N18" s="670"/>
      <c r="O18" s="8"/>
      <c r="P18" s="8"/>
      <c r="Q18" s="8"/>
      <c r="R18" s="8"/>
      <c r="S18" s="8"/>
      <c r="T18" s="8"/>
      <c r="U18" s="8"/>
      <c r="V18" s="8"/>
    </row>
    <row r="19" spans="2:22">
      <c r="B19" s="562">
        <v>8</v>
      </c>
      <c r="C19" s="668" t="s">
        <v>947</v>
      </c>
      <c r="D19" s="669"/>
      <c r="E19" s="669"/>
      <c r="F19" s="669"/>
      <c r="G19" s="669"/>
      <c r="H19" s="669"/>
      <c r="I19" s="669"/>
      <c r="J19" s="669"/>
      <c r="K19" s="669"/>
      <c r="L19" s="669"/>
      <c r="M19" s="669"/>
      <c r="N19" s="670"/>
      <c r="O19" s="8"/>
      <c r="P19" s="8"/>
      <c r="Q19" s="8"/>
      <c r="R19" s="8"/>
      <c r="S19" s="8"/>
      <c r="T19" s="8"/>
      <c r="U19" s="8"/>
      <c r="V19" s="8"/>
    </row>
    <row r="20" spans="2:22">
      <c r="B20" s="562">
        <v>9</v>
      </c>
      <c r="C20" s="668" t="s">
        <v>1171</v>
      </c>
      <c r="D20" s="669"/>
      <c r="E20" s="669"/>
      <c r="F20" s="669"/>
      <c r="G20" s="669"/>
      <c r="H20" s="669"/>
      <c r="I20" s="669"/>
      <c r="J20" s="669"/>
      <c r="K20" s="669"/>
      <c r="L20" s="669"/>
      <c r="M20" s="669"/>
      <c r="N20" s="670"/>
      <c r="O20" s="8"/>
      <c r="P20" s="8"/>
      <c r="Q20" s="8"/>
      <c r="R20" s="8"/>
      <c r="S20" s="8"/>
      <c r="T20" s="8"/>
      <c r="U20" s="8"/>
      <c r="V20" s="8"/>
    </row>
    <row r="21" spans="2:22">
      <c r="B21" s="562" t="s">
        <v>801</v>
      </c>
      <c r="C21" s="668" t="s">
        <v>814</v>
      </c>
      <c r="D21" s="669"/>
      <c r="E21" s="669"/>
      <c r="F21" s="669"/>
      <c r="G21" s="669"/>
      <c r="H21" s="669"/>
      <c r="I21" s="669"/>
      <c r="J21" s="669"/>
      <c r="K21" s="669"/>
      <c r="L21" s="669"/>
      <c r="M21" s="669"/>
      <c r="N21" s="670"/>
      <c r="O21" s="8"/>
      <c r="P21" s="8"/>
      <c r="Q21" s="8"/>
      <c r="R21" s="8"/>
      <c r="S21" s="8"/>
      <c r="T21" s="8"/>
      <c r="U21" s="8"/>
      <c r="V21" s="8"/>
    </row>
    <row r="22" spans="2:22">
      <c r="B22" s="562" t="s">
        <v>800</v>
      </c>
      <c r="C22" s="668" t="s">
        <v>1172</v>
      </c>
      <c r="D22" s="669"/>
      <c r="E22" s="669"/>
      <c r="F22" s="669"/>
      <c r="G22" s="669"/>
      <c r="H22" s="669"/>
      <c r="I22" s="669"/>
      <c r="J22" s="669"/>
      <c r="K22" s="669"/>
      <c r="L22" s="669"/>
      <c r="M22" s="669"/>
      <c r="N22" s="670"/>
      <c r="O22" s="8"/>
      <c r="P22" s="8"/>
      <c r="Q22" s="8"/>
      <c r="R22" s="8"/>
      <c r="S22" s="8"/>
      <c r="T22" s="8"/>
      <c r="U22" s="8"/>
      <c r="V22" s="8"/>
    </row>
    <row r="23" spans="2:22">
      <c r="B23" s="562" t="s">
        <v>802</v>
      </c>
      <c r="C23" s="668" t="s">
        <v>1164</v>
      </c>
      <c r="D23" s="669"/>
      <c r="E23" s="669"/>
      <c r="F23" s="669"/>
      <c r="G23" s="669"/>
      <c r="H23" s="669"/>
      <c r="I23" s="669"/>
      <c r="J23" s="669"/>
      <c r="K23" s="669"/>
      <c r="L23" s="669"/>
      <c r="M23" s="669"/>
      <c r="N23" s="670"/>
      <c r="O23" s="8"/>
      <c r="P23" s="8"/>
      <c r="Q23" s="8"/>
      <c r="R23" s="8"/>
      <c r="S23" s="8"/>
      <c r="T23" s="8"/>
      <c r="U23" s="8"/>
      <c r="V23" s="8"/>
    </row>
    <row r="24" spans="2:22">
      <c r="B24" s="563" t="s">
        <v>803</v>
      </c>
      <c r="C24" s="668" t="s">
        <v>815</v>
      </c>
      <c r="D24" s="669"/>
      <c r="E24" s="669"/>
      <c r="F24" s="669"/>
      <c r="G24" s="669"/>
      <c r="H24" s="669"/>
      <c r="I24" s="669"/>
      <c r="J24" s="669"/>
      <c r="K24" s="669"/>
      <c r="L24" s="669"/>
      <c r="M24" s="669"/>
      <c r="N24" s="670"/>
      <c r="O24" s="8"/>
      <c r="P24" s="8"/>
      <c r="Q24" s="8"/>
      <c r="R24" s="8"/>
      <c r="S24" s="8"/>
      <c r="T24" s="8"/>
      <c r="U24" s="8"/>
      <c r="V24" s="8"/>
    </row>
    <row r="25" spans="2:22">
      <c r="B25" s="563">
        <v>12</v>
      </c>
      <c r="C25" s="668" t="s">
        <v>1173</v>
      </c>
      <c r="D25" s="669"/>
      <c r="E25" s="669"/>
      <c r="F25" s="669"/>
      <c r="G25" s="669"/>
      <c r="H25" s="669"/>
      <c r="I25" s="669"/>
      <c r="J25" s="669"/>
      <c r="K25" s="669"/>
      <c r="L25" s="669"/>
      <c r="M25" s="669"/>
      <c r="N25" s="670"/>
      <c r="O25" s="8"/>
      <c r="P25" s="8"/>
      <c r="Q25" s="8"/>
      <c r="R25" s="8"/>
      <c r="S25" s="8"/>
      <c r="T25" s="8"/>
      <c r="U25" s="8"/>
      <c r="V25" s="8"/>
    </row>
    <row r="26" spans="2:22">
      <c r="B26" s="562">
        <v>13</v>
      </c>
      <c r="C26" s="668" t="s">
        <v>1163</v>
      </c>
      <c r="D26" s="669"/>
      <c r="E26" s="669"/>
      <c r="F26" s="669"/>
      <c r="G26" s="669"/>
      <c r="H26" s="669"/>
      <c r="I26" s="669"/>
      <c r="J26" s="669"/>
      <c r="K26" s="669"/>
      <c r="L26" s="669"/>
      <c r="M26" s="669"/>
      <c r="N26" s="670"/>
      <c r="O26" s="8"/>
      <c r="P26" s="8"/>
      <c r="Q26" s="8"/>
      <c r="R26" s="8"/>
      <c r="S26" s="8"/>
      <c r="T26" s="8"/>
      <c r="U26" s="8"/>
      <c r="V26" s="8"/>
    </row>
    <row r="27" spans="2:22">
      <c r="B27" s="563">
        <v>14</v>
      </c>
      <c r="C27" s="668" t="s">
        <v>818</v>
      </c>
      <c r="D27" s="669"/>
      <c r="E27" s="669"/>
      <c r="F27" s="669"/>
      <c r="G27" s="669"/>
      <c r="H27" s="669"/>
      <c r="I27" s="669"/>
      <c r="J27" s="669"/>
      <c r="K27" s="669"/>
      <c r="L27" s="669"/>
      <c r="M27" s="669"/>
      <c r="N27" s="670"/>
      <c r="O27" s="8"/>
      <c r="P27" s="8"/>
      <c r="Q27" s="8"/>
      <c r="R27" s="8"/>
      <c r="S27" s="8"/>
      <c r="T27" s="8"/>
      <c r="U27" s="8"/>
      <c r="V27" s="8"/>
    </row>
    <row r="28" spans="2:22" ht="15" thickBot="1">
      <c r="B28" s="563">
        <v>15</v>
      </c>
      <c r="C28" s="668" t="s">
        <v>576</v>
      </c>
      <c r="D28" s="669"/>
      <c r="E28" s="669"/>
      <c r="F28" s="669"/>
      <c r="G28" s="669"/>
      <c r="H28" s="669"/>
      <c r="I28" s="669"/>
      <c r="J28" s="669"/>
      <c r="K28" s="669"/>
      <c r="L28" s="669"/>
      <c r="M28" s="669"/>
      <c r="N28" s="670"/>
      <c r="O28" s="8"/>
      <c r="P28" s="8"/>
      <c r="Q28" s="8"/>
      <c r="R28" s="8"/>
      <c r="S28" s="8"/>
      <c r="T28" s="8"/>
      <c r="U28" s="8"/>
      <c r="V28" s="8"/>
    </row>
    <row r="29" spans="2:22" ht="15" thickBot="1">
      <c r="B29" s="683" t="s">
        <v>35</v>
      </c>
      <c r="C29" s="684"/>
      <c r="D29" s="684"/>
      <c r="E29" s="684"/>
      <c r="F29" s="684"/>
      <c r="G29" s="684"/>
      <c r="H29" s="684"/>
      <c r="I29" s="684"/>
      <c r="J29" s="684"/>
      <c r="K29" s="684"/>
      <c r="L29" s="684"/>
      <c r="M29" s="684"/>
      <c r="N29" s="685"/>
      <c r="O29" s="8"/>
      <c r="P29" s="8"/>
      <c r="Q29" s="8"/>
      <c r="R29" s="8"/>
      <c r="S29" s="8"/>
      <c r="T29" s="8"/>
      <c r="U29" s="8"/>
      <c r="V29" s="8"/>
    </row>
    <row r="30" spans="2:22">
      <c r="B30" s="8"/>
      <c r="C30" s="8"/>
      <c r="D30" s="8"/>
      <c r="E30" s="8"/>
      <c r="F30" s="8"/>
      <c r="G30" s="8"/>
      <c r="H30" s="8"/>
      <c r="I30" s="8"/>
      <c r="J30" s="8"/>
      <c r="K30" s="8"/>
      <c r="L30" s="8"/>
      <c r="M30" s="8"/>
      <c r="N30" s="8"/>
      <c r="O30" s="8"/>
      <c r="P30" s="8"/>
      <c r="Q30" s="8"/>
      <c r="R30" s="8"/>
      <c r="S30" s="8"/>
      <c r="T30" s="8"/>
      <c r="U30" s="8"/>
      <c r="V30" s="8"/>
    </row>
    <row r="31" spans="2:22">
      <c r="B31" s="8"/>
      <c r="C31" s="8"/>
      <c r="D31" s="8"/>
      <c r="E31" s="8"/>
      <c r="F31" s="8"/>
      <c r="G31" s="8"/>
      <c r="H31" s="8"/>
      <c r="I31" s="8"/>
      <c r="J31" s="8"/>
      <c r="K31" s="8"/>
      <c r="L31" s="8"/>
      <c r="M31" s="8"/>
      <c r="N31" s="8"/>
      <c r="O31" s="8"/>
      <c r="P31" s="8"/>
      <c r="Q31" s="8"/>
      <c r="R31" s="8"/>
      <c r="S31" s="8"/>
      <c r="T31" s="8"/>
      <c r="U31" s="8"/>
      <c r="V31" s="8"/>
    </row>
    <row r="32" spans="2:22">
      <c r="B32" s="8"/>
      <c r="C32" s="8"/>
      <c r="D32" s="8"/>
      <c r="E32" s="8"/>
      <c r="F32" s="8"/>
      <c r="G32" s="8"/>
      <c r="H32" s="8"/>
      <c r="I32" s="8"/>
      <c r="J32" s="8"/>
      <c r="K32" s="8"/>
      <c r="L32" s="8"/>
      <c r="M32" s="8"/>
      <c r="N32" s="8"/>
      <c r="O32" s="8"/>
      <c r="P32" s="8"/>
      <c r="Q32" s="8"/>
      <c r="R32" s="8"/>
      <c r="S32" s="8"/>
      <c r="T32" s="8"/>
      <c r="U32" s="8"/>
      <c r="V32" s="8"/>
    </row>
    <row r="33" spans="2:22">
      <c r="B33" s="8"/>
      <c r="C33" s="8"/>
      <c r="D33" s="8"/>
      <c r="E33" s="8"/>
      <c r="F33" s="8"/>
      <c r="G33" s="8"/>
      <c r="H33" s="8"/>
      <c r="I33" s="8"/>
      <c r="J33" s="8"/>
      <c r="K33" s="8"/>
      <c r="L33" s="8"/>
      <c r="M33" s="8"/>
      <c r="N33" s="8"/>
      <c r="O33" s="8"/>
      <c r="P33" s="8"/>
      <c r="Q33" s="8"/>
      <c r="R33" s="8"/>
      <c r="S33" s="8"/>
      <c r="T33" s="8"/>
      <c r="U33" s="8"/>
      <c r="V33" s="8"/>
    </row>
  </sheetData>
  <sheetProtection algorithmName="SHA-512" hashValue="z32sK3QEtIPMZNQzihyA2c5kAVqIWiRNqeZqXLeAtC8v0Oe0guu15uAb9tSxr0NN/FuFMBaulvLXpP3sGl5xHg==" saltValue="ornNGy55uu9oyufCov1jgw==" spinCount="100000" sheet="1" objects="1" scenarios="1"/>
  <mergeCells count="31">
    <mergeCell ref="C26:N26"/>
    <mergeCell ref="C28:N28"/>
    <mergeCell ref="B29:N29"/>
    <mergeCell ref="C11:N11"/>
    <mergeCell ref="C15:N15"/>
    <mergeCell ref="C17:N17"/>
    <mergeCell ref="C18:N18"/>
    <mergeCell ref="C19:N19"/>
    <mergeCell ref="C23:N23"/>
    <mergeCell ref="C14:N14"/>
    <mergeCell ref="C20:N20"/>
    <mergeCell ref="C21:N21"/>
    <mergeCell ref="C22:N22"/>
    <mergeCell ref="C24:N24"/>
    <mergeCell ref="C27:N27"/>
    <mergeCell ref="C16:N16"/>
    <mergeCell ref="C12:N12"/>
    <mergeCell ref="C25:N25"/>
    <mergeCell ref="A1:O1"/>
    <mergeCell ref="C10:N10"/>
    <mergeCell ref="B2:C2"/>
    <mergeCell ref="D2:L2"/>
    <mergeCell ref="M2:N2"/>
    <mergeCell ref="B3:N3"/>
    <mergeCell ref="C4:N4"/>
    <mergeCell ref="C5:N5"/>
    <mergeCell ref="C6:N6"/>
    <mergeCell ref="C7:N7"/>
    <mergeCell ref="C8:N8"/>
    <mergeCell ref="C9:N9"/>
    <mergeCell ref="C13:N13"/>
  </mergeCells>
  <hyperlinks>
    <hyperlink ref="C4:N4" location="'Cover Page'!A1" display="Cover Page" xr:uid="{40FE7997-76BB-42B1-950B-CC58FCCF4BFC}"/>
    <hyperlink ref="C6:N6" location="'General Instructions'!A1" display="General Instructions" xr:uid="{F8D5D164-BE9A-4F16-B787-6D950E4591C3}"/>
    <hyperlink ref="C7:N7" location="Definitions!A1" display="Definitions" xr:uid="{3D7769F4-8C27-4263-9C4C-A7273E83E1C4}"/>
    <hyperlink ref="C8:N8" location="'1'!A1" display="Organization Information" xr:uid="{C00ACFFC-01AB-4180-AEE3-70C198A7031C}"/>
    <hyperlink ref="C9:N9" location="'2 '!A1" display="Facilities and Operations" xr:uid="{A0AA3B05-A874-40EE-B966-ED14B34152AF}"/>
    <hyperlink ref="C10:N10" location="'3a'!A1" display="Products" xr:uid="{636C89D6-08FE-49C2-8901-F46B8AD7ADEC}"/>
    <hyperlink ref="C11:N11" location="'3b'!A1" display="Production" xr:uid="{525A1DF6-C921-473B-B692-39B03FCCE2BC}"/>
    <hyperlink ref="C14:N14" location="'4 '!A1" display="Outsourced Production" xr:uid="{74E69C0E-395F-43B1-A2A8-A86E225713F0}"/>
    <hyperlink ref="C15:N15" location="'5a'!A1" display="Material and Input Suppliers" xr:uid="{6357D4DC-2801-4D19-A1DC-D4207EA8C63E}"/>
    <hyperlink ref="C17:N17" location="'6'!A1" display="Equipment Suppliers" xr:uid="{5FCB723D-2A91-458E-AA71-3FC0B5518E31}"/>
    <hyperlink ref="C18:N18" location="'7'!A1" display="End Use" xr:uid="{5F30172B-7791-4A93-843B-57AFD9CC8AA1}"/>
    <hyperlink ref="C19:N19" location="'8'!A1" display="Disruptions" xr:uid="{C9AB54FE-826F-4DA7-BE5F-FB8EDD633C17}"/>
    <hyperlink ref="C20:N20" location="'9'!A1" display="Employment" xr:uid="{E6FEE270-7278-4857-B239-B706A3FB6289}"/>
    <hyperlink ref="C21:N21" location="'10a'!A1" display="Financials" xr:uid="{863F23AE-F12B-496B-8B09-933727827F63}"/>
    <hyperlink ref="C22:N22" location="'10b'!A1" display="Financials" xr:uid="{ABBD9765-569D-42EB-B89B-ECC78489C6BB}"/>
    <hyperlink ref="C23:N23" location="'11a'!A1" display="Joint Ventures and Partnerships" xr:uid="{6C59963E-BB2B-4A90-A476-0D02756676F9}"/>
    <hyperlink ref="C24:N24" location="'11b'!A1" display="Technology Transfers" xr:uid="{C3C92FB5-CAF0-41D4-9A8D-A7779A3923B7}"/>
    <hyperlink ref="C25:N25" location="'12'!A1" display="Government Funding" xr:uid="{ABDB5377-D6EA-4177-853F-1CBBF06C1E74}"/>
    <hyperlink ref="C26:N26" location="'13'!A1" display="Competitive Factors " xr:uid="{B2FA8325-E82D-4AE0-8B5D-8F3327175C4F}"/>
    <hyperlink ref="C27:N27" location="'14'!A1" display="Challenges " xr:uid="{3B0752F9-879D-4FF2-B0EC-F9A55A5B88AC}"/>
    <hyperlink ref="C28:N28" location="'15'!A1" display="Certification" xr:uid="{FF59634E-C4C1-4BC3-865C-F897F507F04A}"/>
    <hyperlink ref="B2:C2" location="'Cover Page'!A1" display="Previous Page" xr:uid="{9964F886-4BFA-4F08-9503-0D4E94EDE76B}"/>
    <hyperlink ref="M2:N2" location="'General Instructions'!A1" display="Next Page" xr:uid="{9668DDA8-6097-466F-AD22-8D64DF9E03B4}"/>
    <hyperlink ref="C12:N12" location="'3c'!A1" display="Product End Use" xr:uid="{CC2A12BF-C17E-454C-BDEF-84A8F252C9F4}"/>
    <hyperlink ref="C13:N13" location="'3d'!A1" display="Primary Products" xr:uid="{65079ACA-2BC7-4C89-8E1A-3AA0A4267766}"/>
    <hyperlink ref="C16:N16" location="'5b'!A1" display="Material and Inputs of Concern" xr:uid="{5CC98074-CE66-4A4D-B1D7-E8DFA6C6F5B3}"/>
    <hyperlink ref="C5:N5" location="'Table of Contents'!A1" display="Table of Contents" xr:uid="{35086276-972F-41B9-9F8A-AC504C3E2084}"/>
  </hyperlinks>
  <pageMargins left="0.7" right="0.7" top="0.75" bottom="0.75" header="0.3" footer="0.3"/>
  <pageSetup scale="89" orientation="portrait" horizontalDpi="1200" verticalDpi="12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67BE9-4B73-4D65-962F-2929E05A8FDF}">
  <sheetPr codeName="Sheet33">
    <tabColor theme="2"/>
    <pageSetUpPr fitToPage="1"/>
  </sheetPr>
  <dimension ref="A1:AO40"/>
  <sheetViews>
    <sheetView showGridLines="0" showRowColHeaders="0" zoomScale="80" zoomScaleNormal="80" workbookViewId="0">
      <selection activeCell="T10" sqref="T10"/>
    </sheetView>
  </sheetViews>
  <sheetFormatPr defaultRowHeight="14.4"/>
  <cols>
    <col min="1" max="1" width="8.88671875" style="8"/>
    <col min="2" max="2" width="2.88671875" style="8" customWidth="1"/>
    <col min="3" max="3" width="3.6640625" style="8" customWidth="1"/>
    <col min="4" max="4" width="8.88671875" style="8"/>
    <col min="5" max="5" width="11.21875" style="8" customWidth="1"/>
    <col min="6" max="6" width="45" style="8" customWidth="1"/>
    <col min="7" max="7" width="15.33203125" style="8" customWidth="1"/>
    <col min="8" max="8" width="14.21875" style="8" customWidth="1"/>
    <col min="9" max="11" width="8.88671875" style="8"/>
    <col min="12" max="12" width="11" style="8" customWidth="1"/>
    <col min="13" max="14" width="8.88671875" style="8"/>
    <col min="15" max="15" width="29.109375" style="8" customWidth="1"/>
    <col min="16" max="16" width="8.88671875" style="8"/>
    <col min="42" max="16384" width="8.88671875" style="8"/>
  </cols>
  <sheetData>
    <row r="1" spans="1:16" ht="16.2" thickBot="1">
      <c r="A1" s="671"/>
      <c r="B1" s="671"/>
      <c r="C1" s="671"/>
      <c r="D1" s="671"/>
      <c r="E1" s="671"/>
      <c r="F1" s="671"/>
      <c r="G1" s="671"/>
      <c r="H1" s="671"/>
      <c r="I1" s="671"/>
      <c r="J1" s="671"/>
      <c r="K1" s="671"/>
      <c r="L1" s="671"/>
      <c r="M1" s="671"/>
      <c r="N1" s="671"/>
      <c r="O1" s="671"/>
      <c r="P1" s="671"/>
    </row>
    <row r="2" spans="1:16" ht="15" thickBot="1">
      <c r="B2" s="672" t="s">
        <v>0</v>
      </c>
      <c r="C2" s="673"/>
      <c r="D2" s="673"/>
      <c r="E2" s="673"/>
      <c r="F2" s="673"/>
      <c r="G2" s="674"/>
      <c r="H2" s="674"/>
      <c r="I2" s="674"/>
      <c r="J2" s="674"/>
      <c r="K2" s="674"/>
      <c r="L2" s="675" t="s">
        <v>1</v>
      </c>
      <c r="M2" s="675"/>
      <c r="N2" s="675"/>
      <c r="O2" s="676"/>
    </row>
    <row r="3" spans="1:16">
      <c r="B3" s="1539" t="s">
        <v>816</v>
      </c>
      <c r="C3" s="1540"/>
      <c r="D3" s="1540"/>
      <c r="E3" s="1540"/>
      <c r="F3" s="1540"/>
      <c r="G3" s="1540"/>
      <c r="H3" s="1540"/>
      <c r="I3" s="1540"/>
      <c r="J3" s="1540"/>
      <c r="K3" s="1540"/>
      <c r="L3" s="1540"/>
      <c r="M3" s="1540"/>
      <c r="N3" s="1540"/>
      <c r="O3" s="1541"/>
    </row>
    <row r="4" spans="1:16" ht="42.6" customHeight="1">
      <c r="B4" s="1525" t="s">
        <v>3</v>
      </c>
      <c r="C4" s="791" t="s">
        <v>1372</v>
      </c>
      <c r="D4" s="792"/>
      <c r="E4" s="792"/>
      <c r="F4" s="792"/>
      <c r="G4" s="792"/>
      <c r="H4" s="792"/>
      <c r="I4" s="792"/>
      <c r="J4" s="792"/>
      <c r="K4" s="792"/>
      <c r="L4" s="792"/>
      <c r="M4" s="792"/>
      <c r="N4" s="793"/>
      <c r="O4" s="510"/>
    </row>
    <row r="5" spans="1:16" ht="27" customHeight="1">
      <c r="B5" s="1525"/>
      <c r="C5" s="1194" t="s">
        <v>1453</v>
      </c>
      <c r="D5" s="948"/>
      <c r="E5" s="948"/>
      <c r="F5" s="948"/>
      <c r="G5" s="948"/>
      <c r="H5" s="948"/>
      <c r="I5" s="948"/>
      <c r="J5" s="948"/>
      <c r="K5" s="948"/>
      <c r="L5" s="948"/>
      <c r="M5" s="948"/>
      <c r="N5" s="948"/>
      <c r="O5" s="949"/>
    </row>
    <row r="6" spans="1:16" ht="21.6" customHeight="1">
      <c r="B6" s="1525"/>
      <c r="C6" s="1542" t="s">
        <v>16</v>
      </c>
      <c r="D6" s="1542"/>
      <c r="E6" s="1542"/>
      <c r="F6" s="1542"/>
      <c r="G6" s="1542" t="s">
        <v>1049</v>
      </c>
      <c r="H6" s="1542"/>
      <c r="I6" s="782" t="s">
        <v>1050</v>
      </c>
      <c r="J6" s="798"/>
      <c r="K6" s="783"/>
      <c r="L6" s="143" t="s">
        <v>42</v>
      </c>
      <c r="M6" s="794" t="s">
        <v>38</v>
      </c>
      <c r="N6" s="795"/>
      <c r="O6" s="796"/>
    </row>
    <row r="7" spans="1:16">
      <c r="B7" s="1525"/>
      <c r="C7" s="179">
        <v>1</v>
      </c>
      <c r="D7" s="1537"/>
      <c r="E7" s="1537"/>
      <c r="F7" s="1537"/>
      <c r="G7" s="1219"/>
      <c r="H7" s="1220"/>
      <c r="I7" s="1454"/>
      <c r="J7" s="1454"/>
      <c r="K7" s="1454"/>
      <c r="L7" s="223"/>
      <c r="M7" s="1537"/>
      <c r="N7" s="1537"/>
      <c r="O7" s="1538"/>
    </row>
    <row r="8" spans="1:16">
      <c r="B8" s="1525"/>
      <c r="C8" s="179">
        <v>2</v>
      </c>
      <c r="D8" s="1537"/>
      <c r="E8" s="1537"/>
      <c r="F8" s="1537"/>
      <c r="G8" s="1219"/>
      <c r="H8" s="1220"/>
      <c r="I8" s="1454"/>
      <c r="J8" s="1454"/>
      <c r="K8" s="1454"/>
      <c r="L8" s="223"/>
      <c r="M8" s="1537"/>
      <c r="N8" s="1537"/>
      <c r="O8" s="1538"/>
    </row>
    <row r="9" spans="1:16">
      <c r="B9" s="1525"/>
      <c r="C9" s="179">
        <v>3</v>
      </c>
      <c r="D9" s="1537"/>
      <c r="E9" s="1537"/>
      <c r="F9" s="1537"/>
      <c r="G9" s="1219"/>
      <c r="H9" s="1220"/>
      <c r="I9" s="1454"/>
      <c r="J9" s="1454"/>
      <c r="K9" s="1454"/>
      <c r="L9" s="223"/>
      <c r="M9" s="1537"/>
      <c r="N9" s="1537"/>
      <c r="O9" s="1538"/>
    </row>
    <row r="10" spans="1:16">
      <c r="B10" s="1525"/>
      <c r="C10" s="179">
        <v>4</v>
      </c>
      <c r="D10" s="1537"/>
      <c r="E10" s="1537"/>
      <c r="F10" s="1537"/>
      <c r="G10" s="1219"/>
      <c r="H10" s="1220"/>
      <c r="I10" s="1454"/>
      <c r="J10" s="1454"/>
      <c r="K10" s="1454"/>
      <c r="L10" s="223"/>
      <c r="M10" s="1537"/>
      <c r="N10" s="1537"/>
      <c r="O10" s="1538"/>
    </row>
    <row r="11" spans="1:16">
      <c r="B11" s="1525"/>
      <c r="C11" s="179">
        <v>5</v>
      </c>
      <c r="D11" s="1537"/>
      <c r="E11" s="1537"/>
      <c r="F11" s="1537"/>
      <c r="G11" s="1219"/>
      <c r="H11" s="1220"/>
      <c r="I11" s="1454"/>
      <c r="J11" s="1454"/>
      <c r="K11" s="1454"/>
      <c r="L11" s="223"/>
      <c r="M11" s="1537"/>
      <c r="N11" s="1537"/>
      <c r="O11" s="1538"/>
    </row>
    <row r="12" spans="1:16">
      <c r="B12" s="1525"/>
      <c r="C12" s="179">
        <v>6</v>
      </c>
      <c r="D12" s="1537"/>
      <c r="E12" s="1537"/>
      <c r="F12" s="1537"/>
      <c r="G12" s="1219"/>
      <c r="H12" s="1220"/>
      <c r="I12" s="1454"/>
      <c r="J12" s="1454"/>
      <c r="K12" s="1454"/>
      <c r="L12" s="223"/>
      <c r="M12" s="1537"/>
      <c r="N12" s="1537"/>
      <c r="O12" s="1538"/>
    </row>
    <row r="13" spans="1:16">
      <c r="B13" s="1525"/>
      <c r="C13" s="179">
        <v>7</v>
      </c>
      <c r="D13" s="1537"/>
      <c r="E13" s="1537"/>
      <c r="F13" s="1537"/>
      <c r="G13" s="1219"/>
      <c r="H13" s="1220"/>
      <c r="I13" s="1454"/>
      <c r="J13" s="1454"/>
      <c r="K13" s="1454"/>
      <c r="L13" s="223"/>
      <c r="M13" s="1537"/>
      <c r="N13" s="1537"/>
      <c r="O13" s="1538"/>
    </row>
    <row r="14" spans="1:16">
      <c r="B14" s="1525"/>
      <c r="C14" s="179">
        <v>8</v>
      </c>
      <c r="D14" s="1537"/>
      <c r="E14" s="1537"/>
      <c r="F14" s="1537"/>
      <c r="G14" s="1219"/>
      <c r="H14" s="1220"/>
      <c r="I14" s="1454"/>
      <c r="J14" s="1454"/>
      <c r="K14" s="1454"/>
      <c r="L14" s="223"/>
      <c r="M14" s="1537"/>
      <c r="N14" s="1537"/>
      <c r="O14" s="1538"/>
    </row>
    <row r="15" spans="1:16">
      <c r="B15" s="1525"/>
      <c r="C15" s="179">
        <v>9</v>
      </c>
      <c r="D15" s="1537"/>
      <c r="E15" s="1537"/>
      <c r="F15" s="1537"/>
      <c r="G15" s="1219"/>
      <c r="H15" s="1220"/>
      <c r="I15" s="1454"/>
      <c r="J15" s="1454"/>
      <c r="K15" s="1454"/>
      <c r="L15" s="223"/>
      <c r="M15" s="1537"/>
      <c r="N15" s="1537"/>
      <c r="O15" s="1538"/>
    </row>
    <row r="16" spans="1:16" ht="15" thickBot="1">
      <c r="B16" s="1474"/>
      <c r="C16" s="565">
        <v>10</v>
      </c>
      <c r="D16" s="1532"/>
      <c r="E16" s="1532"/>
      <c r="F16" s="1532"/>
      <c r="G16" s="1251"/>
      <c r="H16" s="1262"/>
      <c r="I16" s="1450"/>
      <c r="J16" s="1450"/>
      <c r="K16" s="1450"/>
      <c r="L16" s="488"/>
      <c r="M16" s="1533"/>
      <c r="N16" s="1533"/>
      <c r="O16" s="1534"/>
    </row>
    <row r="17" spans="2:15" ht="36.6" customHeight="1">
      <c r="B17" s="1473" t="s">
        <v>7</v>
      </c>
      <c r="C17" s="1502" t="s">
        <v>1375</v>
      </c>
      <c r="D17" s="1503"/>
      <c r="E17" s="1503"/>
      <c r="F17" s="1503"/>
      <c r="G17" s="1503"/>
      <c r="H17" s="1503"/>
      <c r="I17" s="1503"/>
      <c r="J17" s="1503"/>
      <c r="K17" s="1503"/>
      <c r="L17" s="1503"/>
      <c r="M17" s="1503"/>
      <c r="N17" s="1503"/>
      <c r="O17" s="511"/>
    </row>
    <row r="18" spans="2:15" ht="23.4" customHeight="1">
      <c r="B18" s="1525"/>
      <c r="C18" s="1535" t="s">
        <v>1373</v>
      </c>
      <c r="D18" s="1535"/>
      <c r="E18" s="1535"/>
      <c r="F18" s="1535"/>
      <c r="G18" s="1535"/>
      <c r="H18" s="1535"/>
      <c r="I18" s="1535"/>
      <c r="J18" s="1535"/>
      <c r="K18" s="1535"/>
      <c r="L18" s="1535"/>
      <c r="M18" s="1535"/>
      <c r="N18" s="1535"/>
      <c r="O18" s="1536"/>
    </row>
    <row r="19" spans="2:15" ht="23.4" customHeight="1">
      <c r="B19" s="1525"/>
      <c r="C19" s="1111"/>
      <c r="D19" s="1111"/>
      <c r="E19" s="1111"/>
      <c r="F19" s="1111"/>
      <c r="G19" s="1111"/>
      <c r="H19" s="1111"/>
      <c r="I19" s="1111"/>
      <c r="J19" s="1111"/>
      <c r="K19" s="1111"/>
      <c r="L19" s="1111"/>
      <c r="M19" s="1111"/>
      <c r="N19" s="1111"/>
      <c r="O19" s="1214"/>
    </row>
    <row r="20" spans="2:15" ht="44.4" customHeight="1">
      <c r="B20" s="1525"/>
      <c r="C20" s="862" t="s">
        <v>41</v>
      </c>
      <c r="D20" s="862"/>
      <c r="E20" s="862"/>
      <c r="F20" s="862"/>
      <c r="G20" s="862" t="s">
        <v>49</v>
      </c>
      <c r="H20" s="862"/>
      <c r="I20" s="862" t="s">
        <v>50</v>
      </c>
      <c r="J20" s="862"/>
      <c r="K20" s="862"/>
      <c r="L20" s="862" t="s">
        <v>1376</v>
      </c>
      <c r="M20" s="862"/>
      <c r="N20" s="862"/>
      <c r="O20" s="177" t="s">
        <v>38</v>
      </c>
    </row>
    <row r="21" spans="2:15" ht="14.4" customHeight="1">
      <c r="B21" s="1525"/>
      <c r="C21" s="803" t="s">
        <v>51</v>
      </c>
      <c r="D21" s="803"/>
      <c r="E21" s="803"/>
      <c r="F21" s="803"/>
      <c r="G21" s="1454"/>
      <c r="H21" s="1454"/>
      <c r="I21" s="1219"/>
      <c r="J21" s="1234"/>
      <c r="K21" s="1220"/>
      <c r="L21" s="1454"/>
      <c r="M21" s="1454"/>
      <c r="N21" s="1454"/>
      <c r="O21" s="512"/>
    </row>
    <row r="22" spans="2:15" ht="14.4" customHeight="1">
      <c r="B22" s="1525"/>
      <c r="C22" s="803" t="s">
        <v>52</v>
      </c>
      <c r="D22" s="803"/>
      <c r="E22" s="803"/>
      <c r="F22" s="803"/>
      <c r="G22" s="1454"/>
      <c r="H22" s="1454"/>
      <c r="I22" s="1219"/>
      <c r="J22" s="1234"/>
      <c r="K22" s="1220"/>
      <c r="L22" s="1454"/>
      <c r="M22" s="1454"/>
      <c r="N22" s="1454"/>
      <c r="O22" s="512"/>
    </row>
    <row r="23" spans="2:15" ht="14.4" customHeight="1">
      <c r="B23" s="1525"/>
      <c r="C23" s="803" t="s">
        <v>53</v>
      </c>
      <c r="D23" s="803"/>
      <c r="E23" s="803"/>
      <c r="F23" s="803"/>
      <c r="G23" s="1454"/>
      <c r="H23" s="1454"/>
      <c r="I23" s="1219"/>
      <c r="J23" s="1234"/>
      <c r="K23" s="1220"/>
      <c r="L23" s="1454"/>
      <c r="M23" s="1454"/>
      <c r="N23" s="1454"/>
      <c r="O23" s="512"/>
    </row>
    <row r="24" spans="2:15" ht="14.4" customHeight="1">
      <c r="B24" s="1525"/>
      <c r="C24" s="803" t="s">
        <v>54</v>
      </c>
      <c r="D24" s="803"/>
      <c r="E24" s="803"/>
      <c r="F24" s="803"/>
      <c r="G24" s="1454"/>
      <c r="H24" s="1454"/>
      <c r="I24" s="1219"/>
      <c r="J24" s="1234"/>
      <c r="K24" s="1220"/>
      <c r="L24" s="1454"/>
      <c r="M24" s="1454"/>
      <c r="N24" s="1454"/>
      <c r="O24" s="512"/>
    </row>
    <row r="25" spans="2:15" ht="14.4" customHeight="1">
      <c r="B25" s="1525"/>
      <c r="C25" s="803" t="s">
        <v>55</v>
      </c>
      <c r="D25" s="803"/>
      <c r="E25" s="803"/>
      <c r="F25" s="803"/>
      <c r="G25" s="1454"/>
      <c r="H25" s="1454"/>
      <c r="I25" s="1219"/>
      <c r="J25" s="1234"/>
      <c r="K25" s="1220"/>
      <c r="L25" s="1454"/>
      <c r="M25" s="1454"/>
      <c r="N25" s="1454"/>
      <c r="O25" s="512"/>
    </row>
    <row r="26" spans="2:15" ht="14.4" customHeight="1">
      <c r="B26" s="1525"/>
      <c r="C26" s="803" t="s">
        <v>1374</v>
      </c>
      <c r="D26" s="803"/>
      <c r="E26" s="803"/>
      <c r="F26" s="803"/>
      <c r="G26" s="1454"/>
      <c r="H26" s="1454"/>
      <c r="I26" s="1219"/>
      <c r="J26" s="1234"/>
      <c r="K26" s="1220"/>
      <c r="L26" s="1454"/>
      <c r="M26" s="1454"/>
      <c r="N26" s="1454"/>
      <c r="O26" s="512"/>
    </row>
    <row r="27" spans="2:15" ht="14.4" customHeight="1">
      <c r="B27" s="1525"/>
      <c r="C27" s="803" t="s">
        <v>56</v>
      </c>
      <c r="D27" s="803"/>
      <c r="E27" s="803"/>
      <c r="F27" s="803"/>
      <c r="G27" s="1454"/>
      <c r="H27" s="1454"/>
      <c r="I27" s="1219"/>
      <c r="J27" s="1234"/>
      <c r="K27" s="1220"/>
      <c r="L27" s="1454"/>
      <c r="M27" s="1454"/>
      <c r="N27" s="1454"/>
      <c r="O27" s="512"/>
    </row>
    <row r="28" spans="2:15" ht="14.4" customHeight="1">
      <c r="B28" s="1525"/>
      <c r="C28" s="803" t="s">
        <v>57</v>
      </c>
      <c r="D28" s="803"/>
      <c r="E28" s="803"/>
      <c r="F28" s="803"/>
      <c r="G28" s="1454"/>
      <c r="H28" s="1454"/>
      <c r="I28" s="1219"/>
      <c r="J28" s="1234"/>
      <c r="K28" s="1220"/>
      <c r="L28" s="1454"/>
      <c r="M28" s="1454"/>
      <c r="N28" s="1454"/>
      <c r="O28" s="512"/>
    </row>
    <row r="29" spans="2:15" ht="14.4" customHeight="1">
      <c r="B29" s="1525"/>
      <c r="C29" s="803" t="s">
        <v>58</v>
      </c>
      <c r="D29" s="803"/>
      <c r="E29" s="803"/>
      <c r="F29" s="803"/>
      <c r="G29" s="1454"/>
      <c r="H29" s="1454"/>
      <c r="I29" s="1219"/>
      <c r="J29" s="1234"/>
      <c r="K29" s="1220"/>
      <c r="L29" s="1454"/>
      <c r="M29" s="1454"/>
      <c r="N29" s="1454"/>
      <c r="O29" s="512"/>
    </row>
    <row r="30" spans="2:15" ht="14.4" customHeight="1">
      <c r="B30" s="1525"/>
      <c r="C30" s="803" t="s">
        <v>59</v>
      </c>
      <c r="D30" s="803"/>
      <c r="E30" s="803"/>
      <c r="F30" s="803"/>
      <c r="G30" s="1454"/>
      <c r="H30" s="1454"/>
      <c r="I30" s="1219"/>
      <c r="J30" s="1234"/>
      <c r="K30" s="1220"/>
      <c r="L30" s="1454"/>
      <c r="M30" s="1454"/>
      <c r="N30" s="1454"/>
      <c r="O30" s="512"/>
    </row>
    <row r="31" spans="2:15" ht="14.4" customHeight="1">
      <c r="B31" s="1525"/>
      <c r="C31" s="803" t="s">
        <v>60</v>
      </c>
      <c r="D31" s="803"/>
      <c r="E31" s="803"/>
      <c r="F31" s="803"/>
      <c r="G31" s="1454"/>
      <c r="H31" s="1454"/>
      <c r="I31" s="1219"/>
      <c r="J31" s="1234"/>
      <c r="K31" s="1220"/>
      <c r="L31" s="1454"/>
      <c r="M31" s="1454"/>
      <c r="N31" s="1454"/>
      <c r="O31" s="512"/>
    </row>
    <row r="32" spans="2:15" ht="14.4" customHeight="1">
      <c r="B32" s="1525"/>
      <c r="C32" s="803" t="s">
        <v>61</v>
      </c>
      <c r="D32" s="803"/>
      <c r="E32" s="803"/>
      <c r="F32" s="803"/>
      <c r="G32" s="1454"/>
      <c r="H32" s="1454"/>
      <c r="I32" s="1219"/>
      <c r="J32" s="1234"/>
      <c r="K32" s="1220"/>
      <c r="L32" s="1454"/>
      <c r="M32" s="1454"/>
      <c r="N32" s="1454"/>
      <c r="O32" s="512"/>
    </row>
    <row r="33" spans="2:15" ht="14.4" customHeight="1">
      <c r="B33" s="1525"/>
      <c r="C33" s="803" t="s">
        <v>62</v>
      </c>
      <c r="D33" s="803"/>
      <c r="E33" s="803"/>
      <c r="F33" s="803"/>
      <c r="G33" s="1454"/>
      <c r="H33" s="1454"/>
      <c r="I33" s="1219"/>
      <c r="J33" s="1234"/>
      <c r="K33" s="1220"/>
      <c r="L33" s="1454"/>
      <c r="M33" s="1454"/>
      <c r="N33" s="1454"/>
      <c r="O33" s="512"/>
    </row>
    <row r="34" spans="2:15" ht="14.4" customHeight="1">
      <c r="B34" s="1525"/>
      <c r="C34" s="803" t="s">
        <v>63</v>
      </c>
      <c r="D34" s="803"/>
      <c r="E34" s="803"/>
      <c r="F34" s="803"/>
      <c r="G34" s="1454"/>
      <c r="H34" s="1454"/>
      <c r="I34" s="1219"/>
      <c r="J34" s="1234"/>
      <c r="K34" s="1220"/>
      <c r="L34" s="1454"/>
      <c r="M34" s="1454"/>
      <c r="N34" s="1454"/>
      <c r="O34" s="512"/>
    </row>
    <row r="35" spans="2:15" ht="14.4" customHeight="1">
      <c r="B35" s="1525"/>
      <c r="C35" s="803" t="s">
        <v>934</v>
      </c>
      <c r="D35" s="803"/>
      <c r="E35" s="803"/>
      <c r="F35" s="803"/>
      <c r="G35" s="1454"/>
      <c r="H35" s="1454"/>
      <c r="I35" s="1219"/>
      <c r="J35" s="1234"/>
      <c r="K35" s="1220"/>
      <c r="L35" s="1454"/>
      <c r="M35" s="1454"/>
      <c r="N35" s="1454"/>
      <c r="O35" s="512"/>
    </row>
    <row r="36" spans="2:15" ht="14.4" customHeight="1">
      <c r="B36" s="1525"/>
      <c r="C36" s="803" t="s">
        <v>935</v>
      </c>
      <c r="D36" s="803"/>
      <c r="E36" s="803"/>
      <c r="F36" s="803"/>
      <c r="G36" s="1454"/>
      <c r="H36" s="1454"/>
      <c r="I36" s="1219"/>
      <c r="J36" s="1234"/>
      <c r="K36" s="1220"/>
      <c r="L36" s="1454"/>
      <c r="M36" s="1454"/>
      <c r="N36" s="1454"/>
      <c r="O36" s="512"/>
    </row>
    <row r="37" spans="2:15" ht="14.4" customHeight="1">
      <c r="B37" s="1525"/>
      <c r="C37" s="803" t="s">
        <v>936</v>
      </c>
      <c r="D37" s="803"/>
      <c r="E37" s="803"/>
      <c r="F37" s="803"/>
      <c r="G37" s="1454"/>
      <c r="H37" s="1454"/>
      <c r="I37" s="1219"/>
      <c r="J37" s="1234"/>
      <c r="K37" s="1220"/>
      <c r="L37" s="1454"/>
      <c r="M37" s="1454"/>
      <c r="N37" s="1454"/>
      <c r="O37" s="512"/>
    </row>
    <row r="38" spans="2:15" ht="15" customHeight="1" thickBot="1">
      <c r="B38" s="1474"/>
      <c r="C38" s="1274" t="s">
        <v>23</v>
      </c>
      <c r="D38" s="1274"/>
      <c r="E38" s="1083" t="s">
        <v>64</v>
      </c>
      <c r="F38" s="1083"/>
      <c r="G38" s="1083"/>
      <c r="H38" s="1083"/>
      <c r="I38" s="1529"/>
      <c r="J38" s="1530"/>
      <c r="K38" s="1531"/>
      <c r="L38" s="1083"/>
      <c r="M38" s="1083"/>
      <c r="N38" s="1083"/>
      <c r="O38" s="193"/>
    </row>
    <row r="39" spans="2:15" ht="30" customHeight="1" thickBot="1">
      <c r="B39" s="871" t="s">
        <v>714</v>
      </c>
      <c r="C39" s="872"/>
      <c r="D39" s="873"/>
      <c r="E39" s="1526"/>
      <c r="F39" s="1527"/>
      <c r="G39" s="1527"/>
      <c r="H39" s="1527"/>
      <c r="I39" s="1527"/>
      <c r="J39" s="1527"/>
      <c r="K39" s="1527"/>
      <c r="L39" s="1527"/>
      <c r="M39" s="1527"/>
      <c r="N39" s="1527"/>
      <c r="O39" s="1528"/>
    </row>
    <row r="40" spans="2:15" ht="15" thickBot="1">
      <c r="B40" s="876" t="s">
        <v>35</v>
      </c>
      <c r="C40" s="877"/>
      <c r="D40" s="877"/>
      <c r="E40" s="877"/>
      <c r="F40" s="877"/>
      <c r="G40" s="877"/>
      <c r="H40" s="877"/>
      <c r="I40" s="877"/>
      <c r="J40" s="877"/>
      <c r="K40" s="877"/>
      <c r="L40" s="877"/>
      <c r="M40" s="877"/>
      <c r="N40" s="877"/>
      <c r="O40" s="878"/>
    </row>
  </sheetData>
  <sheetProtection algorithmName="SHA-512" hashValue="a8mNu9xQDxl3cjQVrWH1GtCcAKlDFKKaTXy5Dk6NuF0FVERlGy6q1lV5h2lSqTRmL41FYBQEikvlt65qkLNhvg==" saltValue="jVmBi+6mNrzBXUANniVJ0Q==" spinCount="100000" sheet="1" objects="1" scenarios="1"/>
  <mergeCells count="135">
    <mergeCell ref="I6:K6"/>
    <mergeCell ref="M6:O6"/>
    <mergeCell ref="D7:F7"/>
    <mergeCell ref="G7:H7"/>
    <mergeCell ref="I7:K7"/>
    <mergeCell ref="M7:O7"/>
    <mergeCell ref="A1:P1"/>
    <mergeCell ref="B2:F2"/>
    <mergeCell ref="G2:K2"/>
    <mergeCell ref="L2:O2"/>
    <mergeCell ref="B3:O3"/>
    <mergeCell ref="B4:B16"/>
    <mergeCell ref="C4:N4"/>
    <mergeCell ref="C5:O5"/>
    <mergeCell ref="C6:F6"/>
    <mergeCell ref="G6:H6"/>
    <mergeCell ref="D10:F10"/>
    <mergeCell ref="G10:H10"/>
    <mergeCell ref="I10:K10"/>
    <mergeCell ref="M10:O10"/>
    <mergeCell ref="D11:F11"/>
    <mergeCell ref="G11:H11"/>
    <mergeCell ref="I11:K11"/>
    <mergeCell ref="M11:O11"/>
    <mergeCell ref="D8:F8"/>
    <mergeCell ref="G8:H8"/>
    <mergeCell ref="I8:K8"/>
    <mergeCell ref="M8:O8"/>
    <mergeCell ref="D9:F9"/>
    <mergeCell ref="G9:H9"/>
    <mergeCell ref="I9:K9"/>
    <mergeCell ref="M9:O9"/>
    <mergeCell ref="D14:F14"/>
    <mergeCell ref="G14:H14"/>
    <mergeCell ref="I14:K14"/>
    <mergeCell ref="M14:O14"/>
    <mergeCell ref="D15:F15"/>
    <mergeCell ref="G15:H15"/>
    <mergeCell ref="I15:K15"/>
    <mergeCell ref="M15:O15"/>
    <mergeCell ref="D12:F12"/>
    <mergeCell ref="G12:H12"/>
    <mergeCell ref="I12:K12"/>
    <mergeCell ref="M12:O12"/>
    <mergeCell ref="D13:F13"/>
    <mergeCell ref="G13:H13"/>
    <mergeCell ref="I13:K13"/>
    <mergeCell ref="M13:O13"/>
    <mergeCell ref="D16:F16"/>
    <mergeCell ref="G16:H16"/>
    <mergeCell ref="I16:K16"/>
    <mergeCell ref="M16:O16"/>
    <mergeCell ref="B17:B38"/>
    <mergeCell ref="C17:N17"/>
    <mergeCell ref="C18:O19"/>
    <mergeCell ref="C20:F20"/>
    <mergeCell ref="G20:H20"/>
    <mergeCell ref="I20:K20"/>
    <mergeCell ref="C23:F23"/>
    <mergeCell ref="G23:H23"/>
    <mergeCell ref="I23:K23"/>
    <mergeCell ref="L23:N23"/>
    <mergeCell ref="C24:F24"/>
    <mergeCell ref="G24:H24"/>
    <mergeCell ref="I24:K24"/>
    <mergeCell ref="L24:N24"/>
    <mergeCell ref="L20:N20"/>
    <mergeCell ref="C21:F21"/>
    <mergeCell ref="G21:H21"/>
    <mergeCell ref="I21:K21"/>
    <mergeCell ref="L21:N21"/>
    <mergeCell ref="C22:F22"/>
    <mergeCell ref="G22:H22"/>
    <mergeCell ref="I22:K22"/>
    <mergeCell ref="L22:N22"/>
    <mergeCell ref="C27:F27"/>
    <mergeCell ref="G27:H27"/>
    <mergeCell ref="I27:K27"/>
    <mergeCell ref="L27:N27"/>
    <mergeCell ref="C28:F28"/>
    <mergeCell ref="G28:H28"/>
    <mergeCell ref="I28:K28"/>
    <mergeCell ref="L28:N28"/>
    <mergeCell ref="C25:F25"/>
    <mergeCell ref="G25:H25"/>
    <mergeCell ref="I25:K25"/>
    <mergeCell ref="L25:N25"/>
    <mergeCell ref="C26:F26"/>
    <mergeCell ref="G26:H26"/>
    <mergeCell ref="I26:K26"/>
    <mergeCell ref="L26:N26"/>
    <mergeCell ref="C31:F31"/>
    <mergeCell ref="G31:H31"/>
    <mergeCell ref="I31:K31"/>
    <mergeCell ref="L31:N31"/>
    <mergeCell ref="C32:F32"/>
    <mergeCell ref="G32:H32"/>
    <mergeCell ref="I32:K32"/>
    <mergeCell ref="L32:N32"/>
    <mergeCell ref="C29:F29"/>
    <mergeCell ref="G29:H29"/>
    <mergeCell ref="I29:K29"/>
    <mergeCell ref="L29:N29"/>
    <mergeCell ref="C30:F30"/>
    <mergeCell ref="G30:H30"/>
    <mergeCell ref="I30:K30"/>
    <mergeCell ref="L30:N30"/>
    <mergeCell ref="C35:F35"/>
    <mergeCell ref="G35:H35"/>
    <mergeCell ref="I35:K35"/>
    <mergeCell ref="L35:N35"/>
    <mergeCell ref="C36:F36"/>
    <mergeCell ref="G36:H36"/>
    <mergeCell ref="I36:K36"/>
    <mergeCell ref="L36:N36"/>
    <mergeCell ref="C33:F33"/>
    <mergeCell ref="G33:H33"/>
    <mergeCell ref="I33:K33"/>
    <mergeCell ref="L33:N33"/>
    <mergeCell ref="C34:F34"/>
    <mergeCell ref="G34:H34"/>
    <mergeCell ref="I34:K34"/>
    <mergeCell ref="L34:N34"/>
    <mergeCell ref="B39:D39"/>
    <mergeCell ref="E39:O39"/>
    <mergeCell ref="B40:O40"/>
    <mergeCell ref="C37:F37"/>
    <mergeCell ref="G37:H37"/>
    <mergeCell ref="I37:K37"/>
    <mergeCell ref="L37:N37"/>
    <mergeCell ref="C38:D38"/>
    <mergeCell ref="E38:F38"/>
    <mergeCell ref="G38:H38"/>
    <mergeCell ref="I38:K38"/>
    <mergeCell ref="L38:N38"/>
  </mergeCells>
  <conditionalFormatting sqref="G21:O38">
    <cfRule type="expression" dxfId="3" priority="4">
      <formula>IF($O$17="Yes", FALSE,TRUE)</formula>
    </cfRule>
  </conditionalFormatting>
  <conditionalFormatting sqref="G35:H37">
    <cfRule type="expression" dxfId="2" priority="3">
      <formula>IF($O$17="Yes", FALSE,TRUE)</formula>
    </cfRule>
  </conditionalFormatting>
  <conditionalFormatting sqref="D7:O16 O4">
    <cfRule type="expression" dxfId="1" priority="2">
      <formula>IF(#REF!="Yes",FALSE, TRUE)</formula>
    </cfRule>
  </conditionalFormatting>
  <conditionalFormatting sqref="D7:O16">
    <cfRule type="expression" dxfId="0" priority="1">
      <formula>IF($O$4="Yes",FALSE,TRUE)</formula>
    </cfRule>
  </conditionalFormatting>
  <dataValidations count="4">
    <dataValidation type="list" allowBlank="1" showInputMessage="1" sqref="I7:K16" xr:uid="{C367E1D9-2FFA-4ED9-ACAA-9809C4023733}">
      <formula1>Method</formula1>
    </dataValidation>
    <dataValidation type="list" allowBlank="1" showInputMessage="1" showErrorMessage="1" sqref="L21:N38 L7:L16" xr:uid="{703B81B2-95FC-431A-968F-34B3C1F5F411}">
      <formula1>IPType</formula1>
    </dataValidation>
    <dataValidation type="list" allowBlank="1" showInputMessage="1" showErrorMessage="1" sqref="G7:H16" xr:uid="{A9076A89-C807-4549-A6B5-5A03D29363E5}">
      <formula1>Country</formula1>
    </dataValidation>
    <dataValidation type="list" allowBlank="1" showInputMessage="1" showErrorMessage="1" sqref="O17 O4" xr:uid="{D85E82D6-D8F4-49E5-880C-1F48643B6AA6}">
      <formula1>YesNo</formula1>
    </dataValidation>
  </dataValidations>
  <hyperlinks>
    <hyperlink ref="B2:D2" location="'11a'!A1" display="Previous Page" xr:uid="{B79DF9C2-BE00-44F8-9633-F79E2416CA5F}"/>
    <hyperlink ref="L2:O2" location="'12'!A1" display="Next Page" xr:uid="{1E5A296B-6CF8-4200-97C1-5DFA1043BC1A}"/>
    <hyperlink ref="B2:F2" location="'11a'!A1" display="Previous Page" xr:uid="{F60375EA-E20D-47E9-A69A-D0D714F37A26}"/>
  </hyperlinks>
  <pageMargins left="0.7" right="0.7" top="0.75" bottom="0.75" header="0.3" footer="0.3"/>
  <pageSetup scale="60" orientation="landscape"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r:uid="{BB7F7937-1507-4BEA-A788-95A38CF6F682}">
          <x14:formula1>
            <xm:f>Lists!$C$2:$C$198</xm:f>
          </x14:formula1>
          <xm:sqref>G21:H38</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F841A-58D3-49C7-ABEC-CC385C5220BD}">
  <sheetPr codeName="Sheet21">
    <pageSetUpPr fitToPage="1"/>
  </sheetPr>
  <dimension ref="A1:X49"/>
  <sheetViews>
    <sheetView showGridLines="0" showRowColHeaders="0" zoomScale="90" zoomScaleNormal="90" workbookViewId="0">
      <selection sqref="A1:N1"/>
    </sheetView>
  </sheetViews>
  <sheetFormatPr defaultRowHeight="13.2"/>
  <cols>
    <col min="1" max="1" width="8.88671875" style="8"/>
    <col min="2" max="2" width="2.88671875" style="12" customWidth="1"/>
    <col min="3" max="3" width="3" style="8" bestFit="1" customWidth="1"/>
    <col min="4" max="4" width="3" style="8" customWidth="1"/>
    <col min="5" max="5" width="33.5546875" style="8" customWidth="1"/>
    <col min="6" max="6" width="19" style="8" customWidth="1"/>
    <col min="7" max="7" width="19.88671875" style="8" customWidth="1"/>
    <col min="8" max="8" width="20.88671875" style="8" customWidth="1"/>
    <col min="9" max="9" width="9.77734375" style="8" customWidth="1"/>
    <col min="10" max="10" width="23.33203125" style="8" customWidth="1"/>
    <col min="11" max="11" width="20.77734375" style="8" customWidth="1"/>
    <col min="12" max="13" width="15.77734375" style="8" customWidth="1"/>
    <col min="14" max="16384" width="8.88671875" style="8"/>
  </cols>
  <sheetData>
    <row r="1" spans="1:24" ht="21" thickBot="1">
      <c r="A1" s="671"/>
      <c r="B1" s="671"/>
      <c r="C1" s="671"/>
      <c r="D1" s="671"/>
      <c r="E1" s="671"/>
      <c r="F1" s="671"/>
      <c r="G1" s="671"/>
      <c r="H1" s="671"/>
      <c r="I1" s="671"/>
      <c r="J1" s="671"/>
      <c r="K1" s="671"/>
      <c r="L1" s="671"/>
      <c r="M1" s="671"/>
      <c r="N1" s="671"/>
      <c r="O1" s="55"/>
    </row>
    <row r="2" spans="1:24" ht="15" customHeight="1" thickBot="1">
      <c r="B2" s="672" t="s">
        <v>0</v>
      </c>
      <c r="C2" s="673"/>
      <c r="D2" s="673"/>
      <c r="E2" s="673"/>
      <c r="F2" s="674"/>
      <c r="G2" s="674"/>
      <c r="H2" s="674"/>
      <c r="I2" s="674"/>
      <c r="J2" s="674"/>
      <c r="K2" s="674"/>
      <c r="L2" s="675" t="s">
        <v>1</v>
      </c>
      <c r="M2" s="676"/>
    </row>
    <row r="3" spans="1:24" ht="13.8" thickBot="1">
      <c r="B3" s="1005" t="s">
        <v>1153</v>
      </c>
      <c r="C3" s="1006"/>
      <c r="D3" s="1006"/>
      <c r="E3" s="1006"/>
      <c r="F3" s="1006"/>
      <c r="G3" s="1006"/>
      <c r="H3" s="1006"/>
      <c r="I3" s="1006"/>
      <c r="J3" s="1006"/>
      <c r="K3" s="1006"/>
      <c r="L3" s="1006"/>
      <c r="M3" s="1007"/>
    </row>
    <row r="4" spans="1:24" ht="25.05" customHeight="1">
      <c r="B4" s="725" t="s">
        <v>3</v>
      </c>
      <c r="C4" s="1243" t="s">
        <v>1235</v>
      </c>
      <c r="D4" s="1243"/>
      <c r="E4" s="1243"/>
      <c r="F4" s="1243"/>
      <c r="G4" s="1243"/>
      <c r="H4" s="1243"/>
      <c r="I4" s="1243"/>
      <c r="J4" s="1243"/>
      <c r="K4" s="1243"/>
      <c r="L4" s="1243"/>
      <c r="M4" s="1244"/>
    </row>
    <row r="5" spans="1:24" ht="40.799999999999997" customHeight="1">
      <c r="B5" s="726"/>
      <c r="C5" s="925" t="s">
        <v>535</v>
      </c>
      <c r="D5" s="925"/>
      <c r="E5" s="925"/>
      <c r="F5" s="114" t="s">
        <v>1236</v>
      </c>
      <c r="G5" s="143" t="s">
        <v>1233</v>
      </c>
      <c r="H5" s="143" t="s">
        <v>1234</v>
      </c>
      <c r="I5" s="782" t="s">
        <v>38</v>
      </c>
      <c r="J5" s="798"/>
      <c r="K5" s="798"/>
      <c r="L5" s="798"/>
      <c r="M5" s="784"/>
      <c r="P5"/>
      <c r="Q5"/>
      <c r="R5"/>
      <c r="S5"/>
      <c r="T5"/>
      <c r="U5"/>
      <c r="V5"/>
      <c r="W5"/>
      <c r="X5"/>
    </row>
    <row r="6" spans="1:24" ht="14.4" customHeight="1">
      <c r="B6" s="726"/>
      <c r="C6" s="406">
        <v>1</v>
      </c>
      <c r="D6" s="1546" t="s">
        <v>536</v>
      </c>
      <c r="E6" s="1547"/>
      <c r="F6" s="402"/>
      <c r="G6" s="284"/>
      <c r="H6" s="284"/>
      <c r="I6" s="1543"/>
      <c r="J6" s="1544"/>
      <c r="K6" s="1544"/>
      <c r="L6" s="1544"/>
      <c r="M6" s="1545"/>
      <c r="N6"/>
      <c r="O6"/>
      <c r="P6"/>
      <c r="Q6"/>
      <c r="R6"/>
      <c r="S6"/>
      <c r="T6"/>
      <c r="U6"/>
      <c r="V6"/>
      <c r="W6"/>
      <c r="X6"/>
    </row>
    <row r="7" spans="1:24" ht="14.4" customHeight="1">
      <c r="B7" s="726"/>
      <c r="C7" s="406"/>
      <c r="D7" s="403" t="s">
        <v>966</v>
      </c>
      <c r="E7" s="407" t="s">
        <v>952</v>
      </c>
      <c r="F7" s="402"/>
      <c r="G7" s="284"/>
      <c r="H7" s="284"/>
      <c r="I7" s="1543"/>
      <c r="J7" s="1544"/>
      <c r="K7" s="1544"/>
      <c r="L7" s="1544"/>
      <c r="M7" s="1545"/>
      <c r="N7"/>
      <c r="O7"/>
      <c r="P7"/>
      <c r="Q7"/>
      <c r="R7"/>
      <c r="S7"/>
      <c r="T7"/>
      <c r="U7"/>
      <c r="V7"/>
      <c r="W7"/>
      <c r="X7"/>
    </row>
    <row r="8" spans="1:24" ht="14.4" customHeight="1">
      <c r="B8" s="726"/>
      <c r="C8" s="406"/>
      <c r="D8" s="403" t="s">
        <v>968</v>
      </c>
      <c r="E8" s="407" t="s">
        <v>953</v>
      </c>
      <c r="F8" s="402"/>
      <c r="G8" s="284"/>
      <c r="H8" s="284"/>
      <c r="I8" s="1543"/>
      <c r="J8" s="1544"/>
      <c r="K8" s="1544"/>
      <c r="L8" s="1544"/>
      <c r="M8" s="1545"/>
      <c r="N8" s="3"/>
      <c r="O8" s="3"/>
      <c r="P8"/>
      <c r="Q8"/>
      <c r="R8"/>
      <c r="S8"/>
      <c r="T8"/>
      <c r="U8"/>
      <c r="V8"/>
      <c r="W8"/>
      <c r="X8"/>
    </row>
    <row r="9" spans="1:24" ht="14.4" customHeight="1">
      <c r="B9" s="726"/>
      <c r="C9" s="406"/>
      <c r="D9" s="403" t="s">
        <v>976</v>
      </c>
      <c r="E9" s="407" t="s">
        <v>1041</v>
      </c>
      <c r="F9" s="402"/>
      <c r="G9" s="284"/>
      <c r="H9" s="284"/>
      <c r="I9" s="1543"/>
      <c r="J9" s="1544"/>
      <c r="K9" s="1544"/>
      <c r="L9" s="1544"/>
      <c r="M9" s="1545"/>
      <c r="N9" s="3"/>
      <c r="O9" s="3"/>
      <c r="P9"/>
      <c r="Q9"/>
      <c r="R9"/>
      <c r="S9"/>
      <c r="T9"/>
      <c r="U9"/>
      <c r="V9"/>
      <c r="W9"/>
      <c r="X9"/>
    </row>
    <row r="10" spans="1:24" ht="14.4" customHeight="1">
      <c r="B10" s="726"/>
      <c r="C10" s="406">
        <v>2</v>
      </c>
      <c r="D10" s="1546" t="s">
        <v>925</v>
      </c>
      <c r="E10" s="1547"/>
      <c r="F10" s="402"/>
      <c r="G10" s="284"/>
      <c r="H10" s="284"/>
      <c r="I10" s="1543"/>
      <c r="J10" s="1544"/>
      <c r="K10" s="1544"/>
      <c r="L10" s="1544"/>
      <c r="M10" s="1545"/>
      <c r="P10"/>
      <c r="Q10"/>
      <c r="R10"/>
      <c r="S10"/>
      <c r="T10"/>
      <c r="U10"/>
      <c r="V10"/>
      <c r="W10"/>
      <c r="X10"/>
    </row>
    <row r="11" spans="1:24" ht="14.4" customHeight="1">
      <c r="B11" s="726"/>
      <c r="C11" s="406">
        <v>3</v>
      </c>
      <c r="D11" s="1546" t="s">
        <v>1399</v>
      </c>
      <c r="E11" s="1547"/>
      <c r="F11" s="402"/>
      <c r="G11" s="284"/>
      <c r="H11" s="284"/>
      <c r="I11" s="1543"/>
      <c r="J11" s="1544"/>
      <c r="K11" s="1544"/>
      <c r="L11" s="1544"/>
      <c r="M11" s="1545"/>
      <c r="P11"/>
      <c r="Q11"/>
      <c r="R11"/>
      <c r="S11"/>
      <c r="T11"/>
      <c r="U11"/>
      <c r="V11"/>
      <c r="W11"/>
      <c r="X11"/>
    </row>
    <row r="12" spans="1:24" s="9" customFormat="1" ht="13.2" customHeight="1">
      <c r="B12" s="726"/>
      <c r="C12" s="408">
        <v>4</v>
      </c>
      <c r="D12" s="1546" t="s">
        <v>526</v>
      </c>
      <c r="E12" s="1547"/>
      <c r="F12" s="402"/>
      <c r="G12" s="284"/>
      <c r="H12" s="284"/>
      <c r="I12" s="1543"/>
      <c r="J12" s="1544"/>
      <c r="K12" s="1544"/>
      <c r="L12" s="1544"/>
      <c r="M12" s="1545"/>
      <c r="P12"/>
      <c r="Q12"/>
      <c r="R12"/>
      <c r="S12"/>
      <c r="T12"/>
      <c r="U12"/>
      <c r="V12"/>
      <c r="W12"/>
      <c r="X12"/>
    </row>
    <row r="13" spans="1:24" ht="14.4" customHeight="1">
      <c r="B13" s="726"/>
      <c r="C13" s="406">
        <v>5</v>
      </c>
      <c r="D13" s="1546" t="s">
        <v>537</v>
      </c>
      <c r="E13" s="1547"/>
      <c r="F13" s="402"/>
      <c r="G13" s="284"/>
      <c r="H13" s="284"/>
      <c r="I13" s="1543"/>
      <c r="J13" s="1544"/>
      <c r="K13" s="1544"/>
      <c r="L13" s="1544"/>
      <c r="M13" s="1545"/>
      <c r="P13"/>
      <c r="Q13"/>
      <c r="R13"/>
      <c r="S13"/>
      <c r="T13"/>
      <c r="U13"/>
      <c r="V13"/>
      <c r="W13"/>
      <c r="X13"/>
    </row>
    <row r="14" spans="1:24" ht="14.4" customHeight="1">
      <c r="B14" s="726"/>
      <c r="C14" s="406">
        <v>6</v>
      </c>
      <c r="D14" s="1546" t="s">
        <v>190</v>
      </c>
      <c r="E14" s="1547"/>
      <c r="F14" s="402"/>
      <c r="G14" s="284"/>
      <c r="H14" s="284"/>
      <c r="I14" s="1543"/>
      <c r="J14" s="1544"/>
      <c r="K14" s="1544"/>
      <c r="L14" s="1544"/>
      <c r="M14" s="1545"/>
      <c r="O14" s="112"/>
      <c r="P14"/>
      <c r="Q14"/>
      <c r="R14"/>
      <c r="S14"/>
      <c r="T14"/>
      <c r="U14"/>
      <c r="V14"/>
      <c r="W14"/>
      <c r="X14"/>
    </row>
    <row r="15" spans="1:24" ht="14.4" customHeight="1">
      <c r="B15" s="726"/>
      <c r="C15" s="406">
        <v>7</v>
      </c>
      <c r="D15" s="1546" t="s">
        <v>870</v>
      </c>
      <c r="E15" s="1547"/>
      <c r="F15" s="402"/>
      <c r="G15" s="284"/>
      <c r="H15" s="284"/>
      <c r="I15" s="1543"/>
      <c r="J15" s="1544"/>
      <c r="K15" s="1544"/>
      <c r="L15" s="1544"/>
      <c r="M15" s="1545"/>
      <c r="O15" s="112"/>
      <c r="P15"/>
      <c r="Q15"/>
      <c r="R15"/>
      <c r="S15"/>
      <c r="T15"/>
      <c r="U15"/>
      <c r="V15"/>
      <c r="W15"/>
      <c r="X15"/>
    </row>
    <row r="16" spans="1:24" ht="14.4" customHeight="1">
      <c r="B16" s="726"/>
      <c r="C16" s="406">
        <v>8</v>
      </c>
      <c r="D16" s="1546" t="s">
        <v>1099</v>
      </c>
      <c r="E16" s="1547"/>
      <c r="F16" s="402"/>
      <c r="G16" s="284"/>
      <c r="H16" s="284"/>
      <c r="I16" s="390"/>
      <c r="J16" s="391"/>
      <c r="K16" s="391"/>
      <c r="L16" s="391"/>
      <c r="M16" s="392"/>
      <c r="O16" s="112"/>
    </row>
    <row r="17" spans="2:15" ht="14.4" customHeight="1">
      <c r="B17" s="726"/>
      <c r="C17" s="406">
        <v>9</v>
      </c>
      <c r="D17" s="1546" t="s">
        <v>1088</v>
      </c>
      <c r="E17" s="1547"/>
      <c r="F17" s="402"/>
      <c r="G17" s="284"/>
      <c r="H17" s="284"/>
      <c r="I17" s="1543"/>
      <c r="J17" s="1544"/>
      <c r="K17" s="1544"/>
      <c r="L17" s="1544"/>
      <c r="M17" s="1545"/>
    </row>
    <row r="18" spans="2:15" ht="14.4" customHeight="1">
      <c r="B18" s="726"/>
      <c r="C18" s="406">
        <v>10</v>
      </c>
      <c r="D18" s="1546" t="s">
        <v>903</v>
      </c>
      <c r="E18" s="1547"/>
      <c r="F18" s="402"/>
      <c r="G18" s="284"/>
      <c r="H18" s="284"/>
      <c r="I18" s="1543"/>
      <c r="J18" s="1544"/>
      <c r="K18" s="1544"/>
      <c r="L18" s="1544"/>
      <c r="M18" s="1545"/>
    </row>
    <row r="19" spans="2:15" ht="15" customHeight="1" thickBot="1">
      <c r="B19" s="741"/>
      <c r="C19" s="409">
        <v>11</v>
      </c>
      <c r="D19" s="1548" t="s">
        <v>23</v>
      </c>
      <c r="E19" s="1549"/>
      <c r="F19" s="404"/>
      <c r="G19" s="405"/>
      <c r="H19" s="405"/>
      <c r="I19" s="1550"/>
      <c r="J19" s="1551"/>
      <c r="K19" s="1551"/>
      <c r="L19" s="1551"/>
      <c r="M19" s="1552"/>
    </row>
    <row r="20" spans="2:15" ht="38.4" customHeight="1">
      <c r="B20" s="1567" t="s">
        <v>7</v>
      </c>
      <c r="C20" s="1560" t="s">
        <v>1006</v>
      </c>
      <c r="D20" s="1561"/>
      <c r="E20" s="1561"/>
      <c r="F20" s="1561"/>
      <c r="G20" s="1561"/>
      <c r="H20" s="1561"/>
      <c r="I20" s="1561"/>
      <c r="J20" s="1561"/>
      <c r="K20" s="1561"/>
      <c r="L20" s="1561"/>
      <c r="M20" s="1562"/>
    </row>
    <row r="21" spans="2:15" ht="26.4">
      <c r="B21" s="1567"/>
      <c r="C21" s="1558" t="s">
        <v>538</v>
      </c>
      <c r="D21" s="1558"/>
      <c r="E21" s="1558"/>
      <c r="F21" s="1558"/>
      <c r="G21" s="93" t="s">
        <v>1237</v>
      </c>
      <c r="H21" s="93" t="s">
        <v>539</v>
      </c>
      <c r="I21" s="93" t="s">
        <v>650</v>
      </c>
      <c r="J21" s="1558" t="s">
        <v>38</v>
      </c>
      <c r="K21" s="1558"/>
      <c r="L21" s="1558"/>
      <c r="M21" s="1559"/>
      <c r="O21" s="72"/>
    </row>
    <row r="22" spans="2:15">
      <c r="B22" s="1567"/>
      <c r="C22" s="1566" t="s">
        <v>540</v>
      </c>
      <c r="D22" s="1566"/>
      <c r="E22" s="1566"/>
      <c r="F22" s="1566"/>
      <c r="G22" s="89"/>
      <c r="H22" s="37"/>
      <c r="I22" s="91"/>
      <c r="J22" s="1556"/>
      <c r="K22" s="1556"/>
      <c r="L22" s="1556"/>
      <c r="M22" s="1557"/>
      <c r="O22" s="80"/>
    </row>
    <row r="23" spans="2:15">
      <c r="B23" s="1567"/>
      <c r="C23" s="1566" t="s">
        <v>541</v>
      </c>
      <c r="D23" s="1566"/>
      <c r="E23" s="1566"/>
      <c r="F23" s="1566"/>
      <c r="G23" s="89"/>
      <c r="H23" s="37"/>
      <c r="I23" s="91"/>
      <c r="J23" s="1556"/>
      <c r="K23" s="1556"/>
      <c r="L23" s="1556"/>
      <c r="M23" s="1557"/>
      <c r="O23" s="80"/>
    </row>
    <row r="24" spans="2:15" ht="13.2" customHeight="1">
      <c r="B24" s="1567"/>
      <c r="C24" s="1566" t="s">
        <v>542</v>
      </c>
      <c r="D24" s="1566"/>
      <c r="E24" s="1566"/>
      <c r="F24" s="1566"/>
      <c r="G24" s="89"/>
      <c r="H24" s="37"/>
      <c r="I24" s="91"/>
      <c r="J24" s="1556"/>
      <c r="K24" s="1556"/>
      <c r="L24" s="1556"/>
      <c r="M24" s="1557"/>
      <c r="O24" s="80"/>
    </row>
    <row r="25" spans="2:15" ht="13.2" customHeight="1">
      <c r="B25" s="1567"/>
      <c r="C25" s="1566" t="s">
        <v>543</v>
      </c>
      <c r="D25" s="1566"/>
      <c r="E25" s="1566"/>
      <c r="F25" s="1566"/>
      <c r="G25" s="89"/>
      <c r="H25" s="37"/>
      <c r="I25" s="91"/>
      <c r="J25" s="1556"/>
      <c r="K25" s="1556"/>
      <c r="L25" s="1556"/>
      <c r="M25" s="1557"/>
    </row>
    <row r="26" spans="2:15" ht="13.2" customHeight="1">
      <c r="B26" s="1567"/>
      <c r="C26" s="1566" t="s">
        <v>544</v>
      </c>
      <c r="D26" s="1566"/>
      <c r="E26" s="1566"/>
      <c r="F26" s="1566"/>
      <c r="G26" s="89"/>
      <c r="H26" s="37"/>
      <c r="I26" s="91"/>
      <c r="J26" s="1556"/>
      <c r="K26" s="1556"/>
      <c r="L26" s="1556"/>
      <c r="M26" s="1557"/>
      <c r="O26" s="72"/>
    </row>
    <row r="27" spans="2:15" ht="13.2" customHeight="1">
      <c r="B27" s="1567"/>
      <c r="C27" s="1566" t="s">
        <v>545</v>
      </c>
      <c r="D27" s="1566"/>
      <c r="E27" s="1566"/>
      <c r="F27" s="1566"/>
      <c r="G27" s="89"/>
      <c r="H27" s="37"/>
      <c r="I27" s="91"/>
      <c r="J27" s="1556"/>
      <c r="K27" s="1556"/>
      <c r="L27" s="1556"/>
      <c r="M27" s="1557"/>
    </row>
    <row r="28" spans="2:15" ht="13.2" customHeight="1">
      <c r="B28" s="1567"/>
      <c r="C28" s="1566" t="s">
        <v>546</v>
      </c>
      <c r="D28" s="1566"/>
      <c r="E28" s="1566"/>
      <c r="F28" s="1566"/>
      <c r="G28" s="89"/>
      <c r="H28" s="37"/>
      <c r="I28" s="91"/>
      <c r="J28" s="1556"/>
      <c r="K28" s="1556"/>
      <c r="L28" s="1556"/>
      <c r="M28" s="1557"/>
    </row>
    <row r="29" spans="2:15" ht="13.2" customHeight="1">
      <c r="B29" s="1567"/>
      <c r="C29" s="1566" t="s">
        <v>547</v>
      </c>
      <c r="D29" s="1566"/>
      <c r="E29" s="1566"/>
      <c r="F29" s="1566"/>
      <c r="G29" s="89"/>
      <c r="H29" s="37"/>
      <c r="I29" s="91"/>
      <c r="J29" s="1556"/>
      <c r="K29" s="1556"/>
      <c r="L29" s="1556"/>
      <c r="M29" s="1557"/>
    </row>
    <row r="30" spans="2:15" ht="13.2" customHeight="1">
      <c r="B30" s="1567"/>
      <c r="C30" s="1566" t="s">
        <v>548</v>
      </c>
      <c r="D30" s="1566"/>
      <c r="E30" s="1566"/>
      <c r="F30" s="1566"/>
      <c r="G30" s="89"/>
      <c r="H30" s="37"/>
      <c r="I30" s="91"/>
      <c r="J30" s="1556"/>
      <c r="K30" s="1556"/>
      <c r="L30" s="1556"/>
      <c r="M30" s="1557"/>
    </row>
    <row r="31" spans="2:15" ht="13.2" customHeight="1">
      <c r="B31" s="1567"/>
      <c r="C31" s="1566" t="s">
        <v>549</v>
      </c>
      <c r="D31" s="1566"/>
      <c r="E31" s="1566"/>
      <c r="F31" s="1566"/>
      <c r="G31" s="89"/>
      <c r="H31" s="37"/>
      <c r="I31" s="91"/>
      <c r="J31" s="1556"/>
      <c r="K31" s="1556"/>
      <c r="L31" s="1556"/>
      <c r="M31" s="1557"/>
    </row>
    <row r="32" spans="2:15" ht="13.2" customHeight="1">
      <c r="B32" s="1567"/>
      <c r="C32" s="1566" t="s">
        <v>550</v>
      </c>
      <c r="D32" s="1566"/>
      <c r="E32" s="1566"/>
      <c r="F32" s="1566"/>
      <c r="G32" s="89"/>
      <c r="H32" s="37"/>
      <c r="I32" s="91"/>
      <c r="J32" s="1556"/>
      <c r="K32" s="1556"/>
      <c r="L32" s="1556"/>
      <c r="M32" s="1557"/>
    </row>
    <row r="33" spans="2:16" ht="13.2" customHeight="1">
      <c r="B33" s="1567"/>
      <c r="C33" s="1566" t="s">
        <v>924</v>
      </c>
      <c r="D33" s="1566"/>
      <c r="E33" s="1566"/>
      <c r="F33" s="1566"/>
      <c r="G33" s="94"/>
      <c r="H33" s="95"/>
      <c r="I33" s="389"/>
      <c r="J33" s="126"/>
      <c r="K33" s="127"/>
      <c r="L33" s="127"/>
      <c r="M33" s="128"/>
      <c r="P33" s="72"/>
    </row>
    <row r="34" spans="2:16" ht="13.2" customHeight="1">
      <c r="B34" s="1567"/>
      <c r="C34" s="1566" t="s">
        <v>551</v>
      </c>
      <c r="D34" s="1566"/>
      <c r="E34" s="1566"/>
      <c r="F34" s="1566"/>
      <c r="G34" s="89"/>
      <c r="H34" s="37"/>
      <c r="I34" s="91"/>
      <c r="J34" s="1553"/>
      <c r="K34" s="1554"/>
      <c r="L34" s="1554"/>
      <c r="M34" s="1555"/>
    </row>
    <row r="35" spans="2:16">
      <c r="B35" s="1567"/>
      <c r="C35" s="1566" t="s">
        <v>552</v>
      </c>
      <c r="D35" s="1566"/>
      <c r="E35" s="1566"/>
      <c r="F35" s="1566"/>
      <c r="G35" s="89"/>
      <c r="H35" s="37"/>
      <c r="I35" s="91"/>
      <c r="J35" s="1553"/>
      <c r="K35" s="1554"/>
      <c r="L35" s="1554"/>
      <c r="M35" s="1555"/>
    </row>
    <row r="36" spans="2:16">
      <c r="B36" s="1567"/>
      <c r="C36" s="1566" t="s">
        <v>893</v>
      </c>
      <c r="D36" s="1566"/>
      <c r="E36" s="1566"/>
      <c r="F36" s="1566"/>
      <c r="G36" s="89"/>
      <c r="H36" s="37"/>
      <c r="I36" s="91"/>
      <c r="J36" s="1553"/>
      <c r="K36" s="1554"/>
      <c r="L36" s="1554"/>
      <c r="M36" s="1555"/>
    </row>
    <row r="37" spans="2:16">
      <c r="B37" s="1567"/>
      <c r="C37" s="1566" t="s">
        <v>553</v>
      </c>
      <c r="D37" s="1566"/>
      <c r="E37" s="1566"/>
      <c r="F37" s="1566"/>
      <c r="G37" s="89"/>
      <c r="H37" s="37"/>
      <c r="I37" s="91"/>
      <c r="J37" s="1553"/>
      <c r="K37" s="1554"/>
      <c r="L37" s="1554"/>
      <c r="M37" s="1555"/>
    </row>
    <row r="38" spans="2:16">
      <c r="B38" s="1567"/>
      <c r="C38" s="1566" t="s">
        <v>892</v>
      </c>
      <c r="D38" s="1566"/>
      <c r="E38" s="1566"/>
      <c r="F38" s="1566"/>
      <c r="G38" s="89"/>
      <c r="H38" s="37"/>
      <c r="I38" s="91"/>
      <c r="J38" s="1553"/>
      <c r="K38" s="1554"/>
      <c r="L38" s="1554"/>
      <c r="M38" s="1555"/>
    </row>
    <row r="39" spans="2:16">
      <c r="B39" s="1567"/>
      <c r="C39" s="1566" t="s">
        <v>554</v>
      </c>
      <c r="D39" s="1566"/>
      <c r="E39" s="1566"/>
      <c r="F39" s="1566"/>
      <c r="G39" s="89"/>
      <c r="H39" s="37"/>
      <c r="I39" s="91"/>
      <c r="J39" s="1553"/>
      <c r="K39" s="1554"/>
      <c r="L39" s="1554"/>
      <c r="M39" s="1555"/>
    </row>
    <row r="40" spans="2:16">
      <c r="B40" s="1567"/>
      <c r="C40" s="1566" t="s">
        <v>555</v>
      </c>
      <c r="D40" s="1566"/>
      <c r="E40" s="1566"/>
      <c r="F40" s="1566"/>
      <c r="G40" s="89"/>
      <c r="H40" s="37"/>
      <c r="I40" s="91"/>
      <c r="J40" s="1553"/>
      <c r="K40" s="1554"/>
      <c r="L40" s="1554"/>
      <c r="M40" s="1555"/>
    </row>
    <row r="41" spans="2:16">
      <c r="B41" s="1567"/>
      <c r="C41" s="1566" t="s">
        <v>556</v>
      </c>
      <c r="D41" s="1566"/>
      <c r="E41" s="1566"/>
      <c r="F41" s="1566"/>
      <c r="G41" s="89"/>
      <c r="H41" s="37"/>
      <c r="I41" s="91"/>
      <c r="J41" s="1553"/>
      <c r="K41" s="1554"/>
      <c r="L41" s="1554"/>
      <c r="M41" s="1555"/>
    </row>
    <row r="42" spans="2:16">
      <c r="B42" s="1567"/>
      <c r="C42" s="1566" t="s">
        <v>557</v>
      </c>
      <c r="D42" s="1566"/>
      <c r="E42" s="1566"/>
      <c r="F42" s="1566"/>
      <c r="G42" s="89"/>
      <c r="H42" s="37"/>
      <c r="I42" s="91"/>
      <c r="J42" s="1553"/>
      <c r="K42" s="1554"/>
      <c r="L42" s="1554"/>
      <c r="M42" s="1555"/>
    </row>
    <row r="43" spans="2:16">
      <c r="B43" s="1567"/>
      <c r="C43" s="1566" t="s">
        <v>558</v>
      </c>
      <c r="D43" s="1566"/>
      <c r="E43" s="1566"/>
      <c r="F43" s="1566"/>
      <c r="G43" s="89"/>
      <c r="H43" s="37"/>
      <c r="I43" s="91"/>
      <c r="J43" s="1553"/>
      <c r="K43" s="1554"/>
      <c r="L43" s="1554"/>
      <c r="M43" s="1555"/>
    </row>
    <row r="44" spans="2:16">
      <c r="B44" s="1567"/>
      <c r="C44" s="1566" t="s">
        <v>559</v>
      </c>
      <c r="D44" s="1566"/>
      <c r="E44" s="1566"/>
      <c r="F44" s="1566"/>
      <c r="G44" s="89"/>
      <c r="H44" s="37"/>
      <c r="I44" s="91"/>
      <c r="J44" s="1553"/>
      <c r="K44" s="1554"/>
      <c r="L44" s="1554"/>
      <c r="M44" s="1555"/>
    </row>
    <row r="45" spans="2:16" ht="13.2" customHeight="1">
      <c r="B45" s="1567"/>
      <c r="C45" s="1566" t="s">
        <v>560</v>
      </c>
      <c r="D45" s="1566"/>
      <c r="E45" s="1566"/>
      <c r="F45" s="1566"/>
      <c r="G45" s="89"/>
      <c r="H45" s="37"/>
      <c r="I45" s="91"/>
      <c r="J45" s="1553"/>
      <c r="K45" s="1554"/>
      <c r="L45" s="1554"/>
      <c r="M45" s="1555"/>
    </row>
    <row r="46" spans="2:16">
      <c r="B46" s="1567"/>
      <c r="C46" s="1566" t="s">
        <v>23</v>
      </c>
      <c r="D46" s="1566"/>
      <c r="E46" s="1566"/>
      <c r="F46" s="36" t="s">
        <v>24</v>
      </c>
      <c r="G46" s="89"/>
      <c r="H46" s="37"/>
      <c r="I46" s="91"/>
      <c r="J46" s="1553"/>
      <c r="K46" s="1554"/>
      <c r="L46" s="1554"/>
      <c r="M46" s="1555"/>
    </row>
    <row r="47" spans="2:16" ht="13.8" thickBot="1">
      <c r="B47" s="1568"/>
      <c r="C47" s="1569" t="s">
        <v>23</v>
      </c>
      <c r="D47" s="1569"/>
      <c r="E47" s="1569"/>
      <c r="F47" s="38" t="s">
        <v>24</v>
      </c>
      <c r="G47" s="90"/>
      <c r="H47" s="65"/>
      <c r="I47" s="92"/>
      <c r="J47" s="1563"/>
      <c r="K47" s="1564"/>
      <c r="L47" s="1564"/>
      <c r="M47" s="1565"/>
    </row>
    <row r="48" spans="2:16" ht="30" customHeight="1" thickBot="1">
      <c r="B48" s="871" t="s">
        <v>714</v>
      </c>
      <c r="C48" s="872"/>
      <c r="D48" s="872"/>
      <c r="E48" s="873"/>
      <c r="F48" s="908"/>
      <c r="G48" s="909"/>
      <c r="H48" s="909"/>
      <c r="I48" s="909"/>
      <c r="J48" s="909"/>
      <c r="K48" s="909"/>
      <c r="L48" s="909"/>
      <c r="M48" s="910"/>
    </row>
    <row r="49" spans="2:13" ht="15" customHeight="1" thickBot="1">
      <c r="B49" s="876" t="s">
        <v>35</v>
      </c>
      <c r="C49" s="877"/>
      <c r="D49" s="877"/>
      <c r="E49" s="877"/>
      <c r="F49" s="877"/>
      <c r="G49" s="877"/>
      <c r="H49" s="877"/>
      <c r="I49" s="877"/>
      <c r="J49" s="877"/>
      <c r="K49" s="877"/>
      <c r="L49" s="877"/>
      <c r="M49" s="878"/>
    </row>
  </sheetData>
  <sheetProtection algorithmName="SHA-512" hashValue="ojIp7Ib46k4dlf/jV72MyfeBWQuv64kK/x0y3UbrAaYZ+aYTkVKxGhvnQjF+Wv/3cvaetxH0W/WroKJ4WqLq9Q==" saltValue="XdoD5WpcH7NgWDb1LVb2Rg==" spinCount="100000" sheet="1" objects="1" scenarios="1"/>
  <mergeCells count="91">
    <mergeCell ref="B2:E2"/>
    <mergeCell ref="L2:M2"/>
    <mergeCell ref="F2:K2"/>
    <mergeCell ref="B49:M49"/>
    <mergeCell ref="C47:E47"/>
    <mergeCell ref="C41:F41"/>
    <mergeCell ref="C43:F43"/>
    <mergeCell ref="C44:F44"/>
    <mergeCell ref="C45:F45"/>
    <mergeCell ref="C46:E46"/>
    <mergeCell ref="C37:F37"/>
    <mergeCell ref="C39:F39"/>
    <mergeCell ref="C40:F40"/>
    <mergeCell ref="C36:F36"/>
    <mergeCell ref="C38:F38"/>
    <mergeCell ref="C28:F28"/>
    <mergeCell ref="B3:M3"/>
    <mergeCell ref="B4:B19"/>
    <mergeCell ref="C5:E5"/>
    <mergeCell ref="C34:F34"/>
    <mergeCell ref="C35:F35"/>
    <mergeCell ref="J30:M30"/>
    <mergeCell ref="J31:M31"/>
    <mergeCell ref="J32:M32"/>
    <mergeCell ref="J34:M34"/>
    <mergeCell ref="J25:M25"/>
    <mergeCell ref="J26:M26"/>
    <mergeCell ref="J27:M27"/>
    <mergeCell ref="J28:M28"/>
    <mergeCell ref="C33:F33"/>
    <mergeCell ref="B20:B47"/>
    <mergeCell ref="C21:F21"/>
    <mergeCell ref="C22:F22"/>
    <mergeCell ref="C23:F23"/>
    <mergeCell ref="C24:F24"/>
    <mergeCell ref="C25:F25"/>
    <mergeCell ref="C26:F26"/>
    <mergeCell ref="C27:F27"/>
    <mergeCell ref="C42:F42"/>
    <mergeCell ref="C29:F29"/>
    <mergeCell ref="C30:F30"/>
    <mergeCell ref="C31:F31"/>
    <mergeCell ref="C32:F32"/>
    <mergeCell ref="A1:N1"/>
    <mergeCell ref="J21:M21"/>
    <mergeCell ref="C20:M20"/>
    <mergeCell ref="F48:M48"/>
    <mergeCell ref="J43:M43"/>
    <mergeCell ref="J44:M44"/>
    <mergeCell ref="J45:M45"/>
    <mergeCell ref="J46:M46"/>
    <mergeCell ref="J47:M47"/>
    <mergeCell ref="J37:M37"/>
    <mergeCell ref="J39:M39"/>
    <mergeCell ref="J40:M40"/>
    <mergeCell ref="J41:M41"/>
    <mergeCell ref="J42:M42"/>
    <mergeCell ref="B48:E48"/>
    <mergeCell ref="J22:M22"/>
    <mergeCell ref="I9:M9"/>
    <mergeCell ref="I10:M10"/>
    <mergeCell ref="I11:M11"/>
    <mergeCell ref="D6:E6"/>
    <mergeCell ref="D10:E10"/>
    <mergeCell ref="C4:M4"/>
    <mergeCell ref="I5:M5"/>
    <mergeCell ref="I6:M6"/>
    <mergeCell ref="I7:M7"/>
    <mergeCell ref="I8:M8"/>
    <mergeCell ref="I19:M19"/>
    <mergeCell ref="J36:M36"/>
    <mergeCell ref="J38:M38"/>
    <mergeCell ref="J23:M23"/>
    <mergeCell ref="J24:M24"/>
    <mergeCell ref="J35:M35"/>
    <mergeCell ref="J29:M29"/>
    <mergeCell ref="D19:E19"/>
    <mergeCell ref="D18:E18"/>
    <mergeCell ref="D17:E17"/>
    <mergeCell ref="D15:E15"/>
    <mergeCell ref="D14:E14"/>
    <mergeCell ref="I18:M18"/>
    <mergeCell ref="D13:E13"/>
    <mergeCell ref="D11:E11"/>
    <mergeCell ref="D12:E12"/>
    <mergeCell ref="I15:M15"/>
    <mergeCell ref="I17:M17"/>
    <mergeCell ref="I12:M12"/>
    <mergeCell ref="I13:M13"/>
    <mergeCell ref="I14:M14"/>
    <mergeCell ref="D16:E16"/>
  </mergeCells>
  <dataValidations count="6">
    <dataValidation type="custom" allowBlank="1" showInputMessage="1" showErrorMessage="1" sqref="F6:F19" xr:uid="{F0AB800E-774B-467B-805D-31B2C504A7C9}">
      <formula1>IF(SUM($F$6:$F$19)&gt;1, FALSE,TRUE)</formula1>
    </dataValidation>
    <dataValidation type="custom" allowBlank="1" showInputMessage="1" showErrorMessage="1" sqref="G6:G19" xr:uid="{8862A2C4-1190-4A21-B45F-819049B99CEE}">
      <formula1>IF(SUM(INDIRECT(ADDRESS(ROW(),COLUMN())),OFFSET(INDIRECT(ADDRESS(ROW(),COLUMN())),0,1))&gt;1,FALSE,TRUE)</formula1>
    </dataValidation>
    <dataValidation type="custom" allowBlank="1" showInputMessage="1" showErrorMessage="1" sqref="H6:H19" xr:uid="{AA6BF559-A03C-47A3-86A8-B1E65C9E5DD9}">
      <formula1>IF(SUM(INDIRECT(ADDRESS(ROW(),COLUMN())),OFFSET(INDIRECT(ADDRESS(ROW(),COLUMN())),0,-1))&gt;1,FALSE,TRUE)</formula1>
    </dataValidation>
    <dataValidation type="list" allowBlank="1" showInputMessage="1" showErrorMessage="1" sqref="G22:G47" xr:uid="{2A27E385-9215-4739-9A52-FB4996F3F492}">
      <formula1>Advantage</formula1>
    </dataValidation>
    <dataValidation type="custom" allowBlank="1" showInputMessage="1" showErrorMessage="1" sqref="I22:I47" xr:uid="{18F9FBBD-5794-4E9A-A868-D0CB89B8F4DE}">
      <formula1>AND(COUNTIF($I$22:$I$47,I22)&lt;=1,I22&gt;0,I22&lt;=5)</formula1>
    </dataValidation>
    <dataValidation type="custom" allowBlank="1" showInputMessage="1" showErrorMessage="1" sqref="I22:I47" xr:uid="{A9A7A3FA-4E82-446B-BA2B-AFE183A9C0B5}">
      <formula1>AND(COUNTIF($G$22:$G$47,G22)&lt;=1,G22&gt;0,G22&lt;=5)</formula1>
    </dataValidation>
  </dataValidations>
  <hyperlinks>
    <hyperlink ref="L2" location="'2'!A1" display="Next Page" xr:uid="{EF6046B6-EED5-4978-95C8-7C40E7FDC634}"/>
    <hyperlink ref="B2:E2" location="'11b'!A1" display="Previous Page" xr:uid="{7EEA2C63-88A2-4836-9206-E3B1B45AF027}"/>
    <hyperlink ref="L2:M2" location="'13'!A1" display="Next Page" xr:uid="{03A07FF5-5F4A-4980-B209-68B200E83512}"/>
  </hyperlinks>
  <pageMargins left="0.7" right="0.7" top="0.75" bottom="0.75" header="0.3" footer="0.3"/>
  <pageSetup scale="59" orientation="landscape"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r:uid="{631BB7A7-FBF1-40D1-BD9C-67066AFA9FE8}">
          <x14:formula1>
            <xm:f>Lists!$C$2:$C$198</xm:f>
          </x14:formula1>
          <xm:sqref>H22:H47</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9B866-4D06-4009-8E73-B6378DF609FC}">
  <sheetPr codeName="Sheet34">
    <pageSetUpPr fitToPage="1"/>
  </sheetPr>
  <dimension ref="A1:N54"/>
  <sheetViews>
    <sheetView showGridLines="0" showRowColHeaders="0" zoomScale="90" zoomScaleNormal="90" workbookViewId="0">
      <selection sqref="A1:N1"/>
    </sheetView>
  </sheetViews>
  <sheetFormatPr defaultRowHeight="14.4"/>
  <cols>
    <col min="2" max="2" width="2.88671875" style="12" customWidth="1"/>
    <col min="3" max="3" width="2.88671875" customWidth="1"/>
    <col min="4" max="4" width="19.21875" customWidth="1"/>
    <col min="5" max="5" width="12.21875" customWidth="1"/>
    <col min="9" max="9" width="62.6640625" customWidth="1"/>
    <col min="12" max="12" width="8.88671875" customWidth="1"/>
    <col min="13" max="13" width="1.88671875" customWidth="1"/>
  </cols>
  <sheetData>
    <row r="1" spans="1:14" ht="16.2" thickBot="1">
      <c r="A1" s="671"/>
      <c r="B1" s="671"/>
      <c r="C1" s="671"/>
      <c r="D1" s="671"/>
      <c r="E1" s="671"/>
      <c r="F1" s="671"/>
      <c r="G1" s="671"/>
      <c r="H1" s="671"/>
      <c r="I1" s="671"/>
      <c r="J1" s="671"/>
      <c r="K1" s="671"/>
      <c r="L1" s="671"/>
      <c r="M1" s="671"/>
      <c r="N1" s="671"/>
    </row>
    <row r="2" spans="1:14" s="8" customFormat="1" ht="13.8" thickBot="1">
      <c r="B2" s="672" t="s">
        <v>0</v>
      </c>
      <c r="C2" s="673"/>
      <c r="D2" s="673"/>
      <c r="E2" s="175"/>
      <c r="F2" s="175"/>
      <c r="G2" s="176"/>
      <c r="H2" s="176"/>
      <c r="I2" s="675" t="s">
        <v>1</v>
      </c>
      <c r="J2" s="675"/>
      <c r="K2" s="675"/>
      <c r="L2" s="675"/>
      <c r="M2" s="676"/>
    </row>
    <row r="3" spans="1:14" ht="15" thickBot="1">
      <c r="A3" s="8"/>
      <c r="B3" s="1048" t="s">
        <v>1154</v>
      </c>
      <c r="C3" s="1049"/>
      <c r="D3" s="1049"/>
      <c r="E3" s="1049"/>
      <c r="F3" s="1049"/>
      <c r="G3" s="1049"/>
      <c r="H3" s="1049"/>
      <c r="I3" s="1049"/>
      <c r="J3" s="1049"/>
      <c r="K3" s="1049"/>
      <c r="L3" s="1049"/>
      <c r="M3" s="1049"/>
    </row>
    <row r="4" spans="1:14" s="5" customFormat="1" ht="30" customHeight="1">
      <c r="B4" s="911" t="s">
        <v>3</v>
      </c>
      <c r="C4" s="1580" t="s">
        <v>917</v>
      </c>
      <c r="D4" s="892"/>
      <c r="E4" s="892"/>
      <c r="F4" s="892"/>
      <c r="G4" s="892"/>
      <c r="H4" s="892"/>
      <c r="I4" s="892"/>
      <c r="J4" s="892"/>
      <c r="K4" s="892"/>
      <c r="L4" s="892"/>
      <c r="M4" s="893"/>
    </row>
    <row r="5" spans="1:14" s="5" customFormat="1" ht="13.2">
      <c r="B5" s="912"/>
      <c r="C5" s="925" t="s">
        <v>730</v>
      </c>
      <c r="D5" s="925"/>
      <c r="E5" s="925"/>
      <c r="F5" s="925"/>
      <c r="G5" s="925" t="s">
        <v>731</v>
      </c>
      <c r="H5" s="925"/>
      <c r="I5" s="925"/>
      <c r="J5" s="925"/>
      <c r="K5" s="925"/>
      <c r="L5" s="925"/>
      <c r="M5" s="926"/>
    </row>
    <row r="6" spans="1:14" s="5" customFormat="1" ht="13.2">
      <c r="B6" s="912"/>
      <c r="C6" s="113">
        <v>1</v>
      </c>
      <c r="D6" s="1081"/>
      <c r="E6" s="1081"/>
      <c r="F6" s="1081"/>
      <c r="G6" s="1331"/>
      <c r="H6" s="1332"/>
      <c r="I6" s="1332"/>
      <c r="J6" s="1332"/>
      <c r="K6" s="1332"/>
      <c r="L6" s="1332"/>
      <c r="M6" s="1333"/>
    </row>
    <row r="7" spans="1:14" s="5" customFormat="1" ht="13.2">
      <c r="B7" s="912"/>
      <c r="C7" s="113">
        <v>2</v>
      </c>
      <c r="D7" s="1081"/>
      <c r="E7" s="1081"/>
      <c r="F7" s="1081"/>
      <c r="G7" s="1331"/>
      <c r="H7" s="1332"/>
      <c r="I7" s="1332"/>
      <c r="J7" s="1332"/>
      <c r="K7" s="1332"/>
      <c r="L7" s="1332"/>
      <c r="M7" s="1333"/>
    </row>
    <row r="8" spans="1:14" s="5" customFormat="1" ht="13.2">
      <c r="B8" s="912"/>
      <c r="C8" s="113">
        <v>3</v>
      </c>
      <c r="D8" s="1081"/>
      <c r="E8" s="1081"/>
      <c r="F8" s="1081"/>
      <c r="G8" s="1331"/>
      <c r="H8" s="1332"/>
      <c r="I8" s="1332"/>
      <c r="J8" s="1332"/>
      <c r="K8" s="1332"/>
      <c r="L8" s="1332"/>
      <c r="M8" s="1333"/>
    </row>
    <row r="9" spans="1:14" s="5" customFormat="1" ht="13.2">
      <c r="B9" s="912"/>
      <c r="C9" s="113">
        <v>4</v>
      </c>
      <c r="D9" s="1081"/>
      <c r="E9" s="1081"/>
      <c r="F9" s="1081"/>
      <c r="G9" s="1331"/>
      <c r="H9" s="1332"/>
      <c r="I9" s="1332"/>
      <c r="J9" s="1332"/>
      <c r="K9" s="1332"/>
      <c r="L9" s="1332"/>
      <c r="M9" s="1333"/>
    </row>
    <row r="10" spans="1:14" s="5" customFormat="1" ht="13.8" thickBot="1">
      <c r="B10" s="913"/>
      <c r="C10" s="81">
        <v>5</v>
      </c>
      <c r="D10" s="1083"/>
      <c r="E10" s="1083"/>
      <c r="F10" s="1083"/>
      <c r="G10" s="1581"/>
      <c r="H10" s="1582"/>
      <c r="I10" s="1582"/>
      <c r="J10" s="1582"/>
      <c r="K10" s="1582"/>
      <c r="L10" s="1582"/>
      <c r="M10" s="1583"/>
    </row>
    <row r="11" spans="1:14" s="5" customFormat="1" ht="30" customHeight="1">
      <c r="B11" s="1059" t="s">
        <v>7</v>
      </c>
      <c r="C11" s="833" t="s">
        <v>1454</v>
      </c>
      <c r="D11" s="834"/>
      <c r="E11" s="834"/>
      <c r="F11" s="834"/>
      <c r="G11" s="834"/>
      <c r="H11" s="834"/>
      <c r="I11" s="834"/>
      <c r="J11" s="834"/>
      <c r="K11" s="834"/>
      <c r="L11" s="834"/>
      <c r="M11" s="835"/>
    </row>
    <row r="12" spans="1:14" s="5" customFormat="1" ht="27.6" customHeight="1">
      <c r="B12" s="1029"/>
      <c r="C12" s="989" t="s">
        <v>1401</v>
      </c>
      <c r="D12" s="925"/>
      <c r="E12" s="925"/>
      <c r="F12" s="925"/>
      <c r="G12" s="925" t="s">
        <v>731</v>
      </c>
      <c r="H12" s="925"/>
      <c r="I12" s="925"/>
      <c r="J12" s="925"/>
      <c r="K12" s="925"/>
      <c r="L12" s="925"/>
      <c r="M12" s="926"/>
    </row>
    <row r="13" spans="1:14" s="5" customFormat="1" ht="14.4" customHeight="1">
      <c r="B13" s="1029"/>
      <c r="C13" s="114">
        <v>1</v>
      </c>
      <c r="D13" s="1579"/>
      <c r="E13" s="1579"/>
      <c r="F13" s="1579"/>
      <c r="G13" s="1573"/>
      <c r="H13" s="1573"/>
      <c r="I13" s="1573"/>
      <c r="J13" s="1573"/>
      <c r="K13" s="1573"/>
      <c r="L13" s="1573"/>
      <c r="M13" s="1574"/>
    </row>
    <row r="14" spans="1:14" s="5" customFormat="1">
      <c r="B14" s="1029"/>
      <c r="C14" s="114">
        <v>2</v>
      </c>
      <c r="D14" s="1579"/>
      <c r="E14" s="1579"/>
      <c r="F14" s="1579"/>
      <c r="G14" s="1573"/>
      <c r="H14" s="1573"/>
      <c r="I14" s="1573"/>
      <c r="J14" s="1573"/>
      <c r="K14" s="1573"/>
      <c r="L14" s="1573"/>
      <c r="M14" s="1574"/>
    </row>
    <row r="15" spans="1:14" s="5" customFormat="1">
      <c r="B15" s="1029"/>
      <c r="C15" s="114">
        <v>3</v>
      </c>
      <c r="D15" s="1579"/>
      <c r="E15" s="1579"/>
      <c r="F15" s="1579"/>
      <c r="G15" s="1573"/>
      <c r="H15" s="1573"/>
      <c r="I15" s="1573"/>
      <c r="J15" s="1573"/>
      <c r="K15" s="1573"/>
      <c r="L15" s="1573"/>
      <c r="M15" s="1574"/>
    </row>
    <row r="16" spans="1:14" ht="12" customHeight="1">
      <c r="B16" s="1029"/>
      <c r="C16" s="812"/>
      <c r="D16" s="812"/>
      <c r="E16" s="812"/>
      <c r="F16" s="812"/>
      <c r="G16" s="812"/>
      <c r="H16" s="812"/>
      <c r="I16" s="812"/>
      <c r="J16" s="812"/>
      <c r="K16" s="812"/>
      <c r="L16" s="812"/>
      <c r="M16" s="411"/>
    </row>
    <row r="17" spans="2:13" ht="18" customHeight="1">
      <c r="B17" s="1029"/>
      <c r="C17" s="343">
        <v>1</v>
      </c>
      <c r="D17" s="1577" t="s">
        <v>1239</v>
      </c>
      <c r="E17" s="1577"/>
      <c r="F17" s="1577"/>
      <c r="G17" s="1577"/>
      <c r="H17" s="1577"/>
      <c r="I17" s="1577"/>
      <c r="J17" s="1577"/>
      <c r="K17" s="1081"/>
      <c r="L17" s="1081"/>
      <c r="M17" s="411"/>
    </row>
    <row r="18" spans="2:13" ht="4.95" customHeight="1">
      <c r="B18" s="1029"/>
      <c r="C18" s="812"/>
      <c r="D18" s="812"/>
      <c r="E18" s="812"/>
      <c r="F18" s="812"/>
      <c r="G18" s="812"/>
      <c r="H18" s="812"/>
      <c r="I18" s="812"/>
      <c r="J18" s="812"/>
      <c r="K18" s="812"/>
      <c r="L18" s="812"/>
      <c r="M18" s="411"/>
    </row>
    <row r="19" spans="2:13" ht="45" customHeight="1">
      <c r="B19" s="1029"/>
      <c r="C19" s="40"/>
      <c r="D19" s="1575"/>
      <c r="E19" s="1575"/>
      <c r="F19" s="1575"/>
      <c r="G19" s="1575"/>
      <c r="H19" s="1575"/>
      <c r="I19" s="1575"/>
      <c r="J19" s="1575"/>
      <c r="K19" s="1575"/>
      <c r="L19" s="1575"/>
      <c r="M19" s="411"/>
    </row>
    <row r="20" spans="2:13" ht="4.95" customHeight="1">
      <c r="B20" s="1029"/>
      <c r="C20" s="812"/>
      <c r="D20" s="812"/>
      <c r="E20" s="812"/>
      <c r="F20" s="812"/>
      <c r="G20" s="812"/>
      <c r="H20" s="812"/>
      <c r="I20" s="812"/>
      <c r="J20" s="812"/>
      <c r="K20" s="812"/>
      <c r="L20" s="812"/>
      <c r="M20" s="411"/>
    </row>
    <row r="21" spans="2:13" ht="14.4" customHeight="1">
      <c r="B21" s="1029"/>
      <c r="C21" s="410">
        <v>2</v>
      </c>
      <c r="D21" s="1578" t="s">
        <v>817</v>
      </c>
      <c r="E21" s="1578"/>
      <c r="F21" s="1578"/>
      <c r="G21" s="1578"/>
      <c r="H21" s="1578"/>
      <c r="I21" s="1578"/>
      <c r="J21" s="1578"/>
      <c r="K21" s="1578"/>
      <c r="L21" s="1578"/>
      <c r="M21" s="411"/>
    </row>
    <row r="22" spans="2:13" ht="4.95" customHeight="1">
      <c r="B22" s="1029"/>
      <c r="C22" s="812"/>
      <c r="D22" s="812"/>
      <c r="E22" s="812"/>
      <c r="F22" s="812"/>
      <c r="G22" s="812"/>
      <c r="H22" s="812"/>
      <c r="I22" s="812"/>
      <c r="J22" s="812"/>
      <c r="K22" s="812"/>
      <c r="L22" s="812"/>
      <c r="M22" s="411"/>
    </row>
    <row r="23" spans="2:13" ht="45" customHeight="1">
      <c r="B23" s="1029"/>
      <c r="C23" s="40"/>
      <c r="D23" s="1575"/>
      <c r="E23" s="1575"/>
      <c r="F23" s="1575"/>
      <c r="G23" s="1575"/>
      <c r="H23" s="1575"/>
      <c r="I23" s="1575"/>
      <c r="J23" s="1575"/>
      <c r="K23" s="1575"/>
      <c r="L23" s="1575"/>
      <c r="M23" s="411"/>
    </row>
    <row r="24" spans="2:13" ht="4.95" customHeight="1">
      <c r="B24" s="1029"/>
      <c r="C24" s="812"/>
      <c r="D24" s="812"/>
      <c r="E24" s="812"/>
      <c r="F24" s="812"/>
      <c r="G24" s="812"/>
      <c r="H24" s="812"/>
      <c r="I24" s="812"/>
      <c r="J24" s="812"/>
      <c r="K24" s="812"/>
      <c r="L24" s="812"/>
      <c r="M24" s="411"/>
    </row>
    <row r="25" spans="2:13">
      <c r="B25" s="1029"/>
      <c r="C25" s="410">
        <v>3</v>
      </c>
      <c r="D25" s="1069" t="s">
        <v>1059</v>
      </c>
      <c r="E25" s="1069"/>
      <c r="F25" s="1069"/>
      <c r="G25" s="1069"/>
      <c r="H25" s="1069"/>
      <c r="I25" s="1069"/>
      <c r="J25" s="1069"/>
      <c r="K25" s="1069"/>
      <c r="L25" s="1069"/>
      <c r="M25" s="411"/>
    </row>
    <row r="26" spans="2:13" ht="4.95" customHeight="1">
      <c r="B26" s="1029"/>
      <c r="C26" s="812"/>
      <c r="D26" s="812"/>
      <c r="E26" s="812"/>
      <c r="F26" s="812"/>
      <c r="G26" s="812"/>
      <c r="H26" s="812"/>
      <c r="I26" s="812"/>
      <c r="J26" s="812"/>
      <c r="K26" s="812"/>
      <c r="L26" s="812"/>
      <c r="M26" s="411"/>
    </row>
    <row r="27" spans="2:13" ht="45" customHeight="1">
      <c r="B27" s="1029"/>
      <c r="C27" s="40"/>
      <c r="D27" s="1575"/>
      <c r="E27" s="1575"/>
      <c r="F27" s="1575"/>
      <c r="G27" s="1575"/>
      <c r="H27" s="1575"/>
      <c r="I27" s="1575"/>
      <c r="J27" s="1575"/>
      <c r="K27" s="1575"/>
      <c r="L27" s="1575"/>
      <c r="M27" s="411"/>
    </row>
    <row r="28" spans="2:13" ht="4.95" customHeight="1">
      <c r="B28" s="1029"/>
      <c r="C28" s="812"/>
      <c r="D28" s="812"/>
      <c r="E28" s="812"/>
      <c r="F28" s="812"/>
      <c r="G28" s="812"/>
      <c r="H28" s="812"/>
      <c r="I28" s="812"/>
      <c r="J28" s="812"/>
      <c r="K28" s="812"/>
      <c r="L28" s="812"/>
      <c r="M28" s="411"/>
    </row>
    <row r="29" spans="2:13">
      <c r="B29" s="1029"/>
      <c r="C29" s="410">
        <v>4</v>
      </c>
      <c r="D29" s="1069" t="s">
        <v>1070</v>
      </c>
      <c r="E29" s="1069"/>
      <c r="F29" s="1069"/>
      <c r="G29" s="1069"/>
      <c r="H29" s="1069"/>
      <c r="I29" s="1069"/>
      <c r="J29" s="1069"/>
      <c r="K29" s="1069"/>
      <c r="L29" s="1069"/>
      <c r="M29" s="411"/>
    </row>
    <row r="30" spans="2:13" ht="4.95" customHeight="1">
      <c r="B30" s="1029"/>
      <c r="C30" s="812"/>
      <c r="D30" s="812"/>
      <c r="E30" s="812"/>
      <c r="F30" s="812"/>
      <c r="G30" s="812"/>
      <c r="H30" s="812"/>
      <c r="I30" s="812"/>
      <c r="J30" s="812"/>
      <c r="K30" s="812"/>
      <c r="L30" s="812"/>
      <c r="M30" s="411"/>
    </row>
    <row r="31" spans="2:13" ht="45" customHeight="1">
      <c r="B31" s="1029"/>
      <c r="C31" s="40"/>
      <c r="D31" s="1575"/>
      <c r="E31" s="1575"/>
      <c r="F31" s="1575"/>
      <c r="G31" s="1575"/>
      <c r="H31" s="1575"/>
      <c r="I31" s="1575"/>
      <c r="J31" s="1575"/>
      <c r="K31" s="1575"/>
      <c r="L31" s="1575"/>
      <c r="M31" s="411"/>
    </row>
    <row r="32" spans="2:13" ht="4.95" customHeight="1">
      <c r="B32" s="1029"/>
      <c r="C32" s="812"/>
      <c r="D32" s="812"/>
      <c r="E32" s="812"/>
      <c r="F32" s="812"/>
      <c r="G32" s="812"/>
      <c r="H32" s="812"/>
      <c r="I32" s="812"/>
      <c r="J32" s="812"/>
      <c r="K32" s="812"/>
      <c r="L32" s="812"/>
      <c r="M32" s="411"/>
    </row>
    <row r="33" spans="2:13" ht="28.8" customHeight="1">
      <c r="B33" s="1029"/>
      <c r="C33" s="410">
        <v>5</v>
      </c>
      <c r="D33" s="1577" t="s">
        <v>1155</v>
      </c>
      <c r="E33" s="1577"/>
      <c r="F33" s="1577"/>
      <c r="G33" s="1577"/>
      <c r="H33" s="1577"/>
      <c r="I33" s="1577"/>
      <c r="J33" s="1577"/>
      <c r="K33" s="1577"/>
      <c r="L33" s="1577"/>
      <c r="M33" s="411"/>
    </row>
    <row r="34" spans="2:13" ht="4.95" customHeight="1">
      <c r="B34" s="1029"/>
      <c r="C34" s="812"/>
      <c r="D34" s="812"/>
      <c r="E34" s="812"/>
      <c r="F34" s="812"/>
      <c r="G34" s="812"/>
      <c r="H34" s="812"/>
      <c r="I34" s="812"/>
      <c r="J34" s="812"/>
      <c r="K34" s="812"/>
      <c r="L34" s="812"/>
      <c r="M34" s="411"/>
    </row>
    <row r="35" spans="2:13" ht="45" customHeight="1">
      <c r="B35" s="1029"/>
      <c r="C35" s="40"/>
      <c r="D35" s="1575"/>
      <c r="E35" s="1575"/>
      <c r="F35" s="1575"/>
      <c r="G35" s="1575"/>
      <c r="H35" s="1575"/>
      <c r="I35" s="1575"/>
      <c r="J35" s="1575"/>
      <c r="K35" s="1575"/>
      <c r="L35" s="1575"/>
      <c r="M35" s="411"/>
    </row>
    <row r="36" spans="2:13" ht="4.95" customHeight="1">
      <c r="B36" s="1029"/>
      <c r="C36" s="812"/>
      <c r="D36" s="812"/>
      <c r="E36" s="812"/>
      <c r="F36" s="812"/>
      <c r="G36" s="812"/>
      <c r="H36" s="812"/>
      <c r="I36" s="812"/>
      <c r="J36" s="812"/>
      <c r="K36" s="812"/>
      <c r="L36" s="812"/>
      <c r="M36" s="411"/>
    </row>
    <row r="37" spans="2:13" ht="25.8" customHeight="1">
      <c r="B37" s="1029"/>
      <c r="C37" s="410">
        <v>6</v>
      </c>
      <c r="D37" s="1577" t="s">
        <v>1455</v>
      </c>
      <c r="E37" s="1577"/>
      <c r="F37" s="1577"/>
      <c r="G37" s="1577"/>
      <c r="H37" s="1577"/>
      <c r="I37" s="1577"/>
      <c r="J37" s="1577"/>
      <c r="K37" s="1577"/>
      <c r="L37" s="1577"/>
      <c r="M37" s="411"/>
    </row>
    <row r="38" spans="2:13" ht="4.95" customHeight="1">
      <c r="B38" s="1029"/>
      <c r="C38" s="812"/>
      <c r="D38" s="812"/>
      <c r="E38" s="812"/>
      <c r="F38" s="812"/>
      <c r="G38" s="812"/>
      <c r="H38" s="812"/>
      <c r="I38" s="812"/>
      <c r="J38" s="812"/>
      <c r="K38" s="812"/>
      <c r="L38" s="812"/>
      <c r="M38" s="411"/>
    </row>
    <row r="39" spans="2:13" ht="45" customHeight="1">
      <c r="B39" s="1029"/>
      <c r="C39" s="40"/>
      <c r="D39" s="1575"/>
      <c r="E39" s="1575"/>
      <c r="F39" s="1575"/>
      <c r="G39" s="1575"/>
      <c r="H39" s="1575"/>
      <c r="I39" s="1575"/>
      <c r="J39" s="1575"/>
      <c r="K39" s="1575"/>
      <c r="L39" s="1575"/>
      <c r="M39" s="411"/>
    </row>
    <row r="40" spans="2:13" ht="4.95" customHeight="1">
      <c r="B40" s="1029"/>
      <c r="C40" s="812"/>
      <c r="D40" s="812"/>
      <c r="E40" s="812"/>
      <c r="F40" s="812"/>
      <c r="G40" s="812"/>
      <c r="H40" s="812"/>
      <c r="I40" s="812"/>
      <c r="J40" s="812"/>
      <c r="K40" s="812"/>
      <c r="L40" s="812"/>
      <c r="M40" s="411"/>
    </row>
    <row r="41" spans="2:13" ht="14.4" customHeight="1">
      <c r="B41" s="1029"/>
      <c r="C41" s="410">
        <v>7</v>
      </c>
      <c r="D41" s="1069" t="s">
        <v>1151</v>
      </c>
      <c r="E41" s="1069"/>
      <c r="F41" s="1069"/>
      <c r="G41" s="1069"/>
      <c r="H41" s="1069"/>
      <c r="I41" s="1069"/>
      <c r="J41" s="1069"/>
      <c r="K41" s="1069"/>
      <c r="L41" s="1069"/>
      <c r="M41" s="411"/>
    </row>
    <row r="42" spans="2:13" ht="4.95" customHeight="1">
      <c r="B42" s="1029"/>
      <c r="C42" s="812"/>
      <c r="D42" s="812"/>
      <c r="E42" s="812"/>
      <c r="F42" s="812"/>
      <c r="G42" s="812"/>
      <c r="H42" s="812"/>
      <c r="I42" s="812"/>
      <c r="J42" s="812"/>
      <c r="K42" s="812"/>
      <c r="L42" s="812"/>
      <c r="M42" s="411"/>
    </row>
    <row r="43" spans="2:13" ht="45" customHeight="1">
      <c r="B43" s="1029"/>
      <c r="C43" s="40"/>
      <c r="D43" s="1575"/>
      <c r="E43" s="1575"/>
      <c r="F43" s="1575"/>
      <c r="G43" s="1575"/>
      <c r="H43" s="1575"/>
      <c r="I43" s="1575"/>
      <c r="J43" s="1575"/>
      <c r="K43" s="1575"/>
      <c r="L43" s="1575"/>
      <c r="M43" s="411"/>
    </row>
    <row r="44" spans="2:13" ht="4.95" customHeight="1">
      <c r="B44" s="1029"/>
      <c r="C44" s="812"/>
      <c r="D44" s="812"/>
      <c r="E44" s="812"/>
      <c r="F44" s="812"/>
      <c r="G44" s="812"/>
      <c r="H44" s="812"/>
      <c r="I44" s="812"/>
      <c r="J44" s="812"/>
      <c r="K44" s="812"/>
      <c r="L44" s="812"/>
      <c r="M44" s="411"/>
    </row>
    <row r="45" spans="2:13">
      <c r="B45" s="1029"/>
      <c r="C45" s="410">
        <v>8</v>
      </c>
      <c r="D45" s="1069" t="s">
        <v>1152</v>
      </c>
      <c r="E45" s="1069"/>
      <c r="F45" s="1069"/>
      <c r="G45" s="1069"/>
      <c r="H45" s="1069"/>
      <c r="I45" s="1069"/>
      <c r="J45" s="1069"/>
      <c r="K45" s="1069"/>
      <c r="L45" s="1069"/>
      <c r="M45" s="411"/>
    </row>
    <row r="46" spans="2:13" ht="4.95" customHeight="1">
      <c r="B46" s="1029"/>
      <c r="C46" s="812"/>
      <c r="D46" s="812"/>
      <c r="E46" s="812"/>
      <c r="F46" s="812"/>
      <c r="G46" s="812"/>
      <c r="H46" s="812"/>
      <c r="I46" s="812"/>
      <c r="J46" s="812"/>
      <c r="K46" s="812"/>
      <c r="L46" s="812"/>
      <c r="M46" s="411"/>
    </row>
    <row r="47" spans="2:13" ht="45" customHeight="1">
      <c r="B47" s="1029"/>
      <c r="C47" s="40"/>
      <c r="D47" s="1575"/>
      <c r="E47" s="1575"/>
      <c r="F47" s="1575"/>
      <c r="G47" s="1575"/>
      <c r="H47" s="1575"/>
      <c r="I47" s="1575"/>
      <c r="J47" s="1575"/>
      <c r="K47" s="1575"/>
      <c r="L47" s="1575"/>
      <c r="M47" s="411"/>
    </row>
    <row r="48" spans="2:13" ht="4.95" customHeight="1">
      <c r="B48" s="1029"/>
      <c r="C48" s="812"/>
      <c r="D48" s="812"/>
      <c r="E48" s="812"/>
      <c r="F48" s="812"/>
      <c r="G48" s="812"/>
      <c r="H48" s="812"/>
      <c r="I48" s="812"/>
      <c r="J48" s="812"/>
      <c r="K48" s="812"/>
      <c r="L48" s="812"/>
      <c r="M48" s="411"/>
    </row>
    <row r="49" spans="2:13">
      <c r="B49" s="1029"/>
      <c r="C49" s="410">
        <v>9</v>
      </c>
      <c r="D49" s="1577" t="s">
        <v>1238</v>
      </c>
      <c r="E49" s="1577"/>
      <c r="F49" s="1577"/>
      <c r="G49" s="1577"/>
      <c r="H49" s="1577"/>
      <c r="I49" s="1577"/>
      <c r="J49" s="1577"/>
      <c r="K49" s="1577"/>
      <c r="L49" s="1577"/>
      <c r="M49" s="411"/>
    </row>
    <row r="50" spans="2:13" ht="4.95" customHeight="1">
      <c r="B50" s="1029"/>
      <c r="C50" s="812"/>
      <c r="D50" s="812"/>
      <c r="E50" s="812"/>
      <c r="F50" s="812"/>
      <c r="G50" s="812"/>
      <c r="H50" s="812"/>
      <c r="I50" s="812"/>
      <c r="J50" s="812"/>
      <c r="K50" s="812"/>
      <c r="L50" s="812"/>
      <c r="M50" s="411"/>
    </row>
    <row r="51" spans="2:13" ht="45" customHeight="1">
      <c r="B51" s="1029"/>
      <c r="C51" s="40"/>
      <c r="D51" s="1575"/>
      <c r="E51" s="1575"/>
      <c r="F51" s="1575"/>
      <c r="G51" s="1575"/>
      <c r="H51" s="1575"/>
      <c r="I51" s="1575"/>
      <c r="J51" s="1575"/>
      <c r="K51" s="1575"/>
      <c r="L51" s="1575"/>
      <c r="M51" s="411"/>
    </row>
    <row r="52" spans="2:13" ht="7.8" customHeight="1" thickBot="1">
      <c r="B52" s="1030"/>
      <c r="C52" s="1576"/>
      <c r="D52" s="1576"/>
      <c r="E52" s="1576"/>
      <c r="F52" s="1576"/>
      <c r="G52" s="1576"/>
      <c r="H52" s="1576"/>
      <c r="I52" s="1576"/>
      <c r="J52" s="1576"/>
      <c r="K52" s="1576"/>
      <c r="L52" s="1576"/>
      <c r="M52" s="564"/>
    </row>
    <row r="53" spans="2:13" ht="30" customHeight="1" thickBot="1">
      <c r="B53" s="766" t="s">
        <v>714</v>
      </c>
      <c r="C53" s="767"/>
      <c r="D53" s="768"/>
      <c r="E53" s="1570"/>
      <c r="F53" s="1571"/>
      <c r="G53" s="1571"/>
      <c r="H53" s="1571"/>
      <c r="I53" s="1571"/>
      <c r="J53" s="1571"/>
      <c r="K53" s="1571"/>
      <c r="L53" s="1571"/>
      <c r="M53" s="1572"/>
    </row>
    <row r="54" spans="2:13" ht="15" thickBot="1">
      <c r="B54" s="876" t="s">
        <v>35</v>
      </c>
      <c r="C54" s="877"/>
      <c r="D54" s="877"/>
      <c r="E54" s="877"/>
      <c r="F54" s="877"/>
      <c r="G54" s="877"/>
      <c r="H54" s="877"/>
      <c r="I54" s="877"/>
      <c r="J54" s="877"/>
      <c r="K54" s="877"/>
      <c r="L54" s="877"/>
      <c r="M54" s="878"/>
    </row>
  </sheetData>
  <sheetProtection algorithmName="SHA-512" hashValue="566H4Q3YzDnDtmvDatTf9cQM42TwapdZu76qCkPTnCU8vRFFTqbjt4oyCKfzP2J7J34P2Jc+HLu73lvJ86JZFw==" saltValue="FLnAd5OCa1XvJhXDX7QLmA==" spinCount="100000" sheet="1" objects="1" scenarios="1"/>
  <mergeCells count="69">
    <mergeCell ref="B54:M54"/>
    <mergeCell ref="C4:M4"/>
    <mergeCell ref="G5:M5"/>
    <mergeCell ref="G6:M6"/>
    <mergeCell ref="G7:M7"/>
    <mergeCell ref="G8:M8"/>
    <mergeCell ref="G9:M9"/>
    <mergeCell ref="G10:M10"/>
    <mergeCell ref="G12:M12"/>
    <mergeCell ref="C11:M11"/>
    <mergeCell ref="G13:M13"/>
    <mergeCell ref="G14:M14"/>
    <mergeCell ref="C12:F12"/>
    <mergeCell ref="B53:D53"/>
    <mergeCell ref="D13:F13"/>
    <mergeCell ref="D7:F7"/>
    <mergeCell ref="A1:N1"/>
    <mergeCell ref="B2:D2"/>
    <mergeCell ref="I2:M2"/>
    <mergeCell ref="D37:L37"/>
    <mergeCell ref="C34:L34"/>
    <mergeCell ref="C36:L36"/>
    <mergeCell ref="D19:L19"/>
    <mergeCell ref="D33:L33"/>
    <mergeCell ref="C26:L26"/>
    <mergeCell ref="C28:L28"/>
    <mergeCell ref="C30:L30"/>
    <mergeCell ref="C32:L32"/>
    <mergeCell ref="D21:L21"/>
    <mergeCell ref="D23:L23"/>
    <mergeCell ref="D14:F14"/>
    <mergeCell ref="D15:F15"/>
    <mergeCell ref="B3:M3"/>
    <mergeCell ref="B4:B10"/>
    <mergeCell ref="C5:F5"/>
    <mergeCell ref="D6:F6"/>
    <mergeCell ref="D8:F8"/>
    <mergeCell ref="D9:F9"/>
    <mergeCell ref="D10:F10"/>
    <mergeCell ref="D49:L49"/>
    <mergeCell ref="D47:L47"/>
    <mergeCell ref="C46:L46"/>
    <mergeCell ref="C44:L44"/>
    <mergeCell ref="D43:L43"/>
    <mergeCell ref="D45:L45"/>
    <mergeCell ref="C42:L42"/>
    <mergeCell ref="D17:J17"/>
    <mergeCell ref="K17:L17"/>
    <mergeCell ref="C18:L18"/>
    <mergeCell ref="D27:L27"/>
    <mergeCell ref="D31:L31"/>
    <mergeCell ref="D25:L25"/>
    <mergeCell ref="C38:L38"/>
    <mergeCell ref="B11:B52"/>
    <mergeCell ref="E53:M53"/>
    <mergeCell ref="G15:M15"/>
    <mergeCell ref="D51:L51"/>
    <mergeCell ref="C24:L24"/>
    <mergeCell ref="C22:L22"/>
    <mergeCell ref="C40:L40"/>
    <mergeCell ref="D39:L39"/>
    <mergeCell ref="D35:L35"/>
    <mergeCell ref="D41:L41"/>
    <mergeCell ref="C48:L48"/>
    <mergeCell ref="C50:L50"/>
    <mergeCell ref="C20:L20"/>
    <mergeCell ref="D29:L29"/>
    <mergeCell ref="C52:L52"/>
    <mergeCell ref="C16:L16"/>
  </mergeCells>
  <dataValidations count="2">
    <dataValidation type="list" allowBlank="1" showInputMessage="1" showErrorMessage="1" sqref="K17" xr:uid="{78C67A8D-BD92-4E0A-BBDF-84896DC11C28}">
      <formula1>"Yes, No"</formula1>
    </dataValidation>
    <dataValidation type="list" allowBlank="1" showInputMessage="1" showErrorMessage="1" sqref="D13:D15 E14:F15" xr:uid="{A3D4F515-97D4-4DC4-AC11-666C5A7B12FB}">
      <formula1>Operation</formula1>
    </dataValidation>
  </dataValidations>
  <hyperlinks>
    <hyperlink ref="I2:M2" location="'14'!A1" display="Next Page" xr:uid="{0F05E74A-C0E9-4941-8B64-BFB9167DD0AC}"/>
    <hyperlink ref="B2:D2" location="'12'!A1" display="Previous Page" xr:uid="{5350918A-1855-4DBE-BE1B-16EA721ABF3A}"/>
  </hyperlinks>
  <pageMargins left="0.7" right="0.7" top="0.75" bottom="0.75" header="0.3" footer="0.3"/>
  <pageSetup scale="50" orientation="landscape" horizontalDpi="1200" verticalDpi="12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E9CE4-E470-4DB4-8C1A-02FA4F98D251}">
  <sheetPr codeName="Sheet35">
    <pageSetUpPr fitToPage="1"/>
  </sheetPr>
  <dimension ref="A1:V43"/>
  <sheetViews>
    <sheetView showGridLines="0" showRowColHeaders="0" zoomScale="92" zoomScaleNormal="92" workbookViewId="0">
      <selection sqref="A1:N1"/>
    </sheetView>
  </sheetViews>
  <sheetFormatPr defaultRowHeight="13.2"/>
  <cols>
    <col min="1" max="1" width="8.88671875" style="8"/>
    <col min="2" max="2" width="2.88671875" style="8" customWidth="1"/>
    <col min="3" max="3" width="8.88671875" style="8"/>
    <col min="4" max="4" width="32.5546875" style="8" customWidth="1"/>
    <col min="5" max="5" width="9.77734375" style="8" hidden="1" customWidth="1"/>
    <col min="6" max="8" width="9.77734375" style="8" customWidth="1"/>
    <col min="9" max="11" width="8.88671875" style="8"/>
    <col min="12" max="12" width="31.21875" style="8" customWidth="1"/>
    <col min="13" max="13" width="43.77734375" style="8" customWidth="1"/>
    <col min="14" max="16384" width="8.88671875" style="8"/>
  </cols>
  <sheetData>
    <row r="1" spans="1:22" ht="16.2" thickBot="1">
      <c r="A1" s="671"/>
      <c r="B1" s="671"/>
      <c r="C1" s="671"/>
      <c r="D1" s="671"/>
      <c r="E1" s="671"/>
      <c r="F1" s="671"/>
      <c r="G1" s="671"/>
      <c r="H1" s="671"/>
      <c r="I1" s="671"/>
      <c r="J1" s="671"/>
      <c r="K1" s="671"/>
      <c r="L1" s="671"/>
      <c r="M1" s="671"/>
      <c r="N1" s="671"/>
    </row>
    <row r="2" spans="1:22" ht="15" customHeight="1" thickBot="1">
      <c r="B2" s="672" t="s">
        <v>0</v>
      </c>
      <c r="C2" s="673"/>
      <c r="D2" s="673"/>
      <c r="E2" s="197"/>
      <c r="F2" s="674"/>
      <c r="G2" s="674"/>
      <c r="H2" s="674"/>
      <c r="I2" s="674"/>
      <c r="J2" s="674"/>
      <c r="K2" s="674"/>
      <c r="L2" s="675" t="s">
        <v>1</v>
      </c>
      <c r="M2" s="676"/>
    </row>
    <row r="3" spans="1:22" ht="13.8" thickBot="1">
      <c r="B3" s="1595" t="s">
        <v>819</v>
      </c>
      <c r="C3" s="1596"/>
      <c r="D3" s="1596"/>
      <c r="E3" s="1596"/>
      <c r="F3" s="1596"/>
      <c r="G3" s="1596"/>
      <c r="H3" s="1596"/>
      <c r="I3" s="1596"/>
      <c r="J3" s="1596"/>
      <c r="K3" s="1596"/>
      <c r="L3" s="1596"/>
      <c r="M3" s="1597"/>
    </row>
    <row r="4" spans="1:22" ht="78.599999999999994" customHeight="1">
      <c r="B4" s="911" t="s">
        <v>3</v>
      </c>
      <c r="C4" s="1598" t="s">
        <v>1354</v>
      </c>
      <c r="D4" s="1598"/>
      <c r="E4" s="1598"/>
      <c r="F4" s="1598"/>
      <c r="G4" s="1598"/>
      <c r="H4" s="1598"/>
      <c r="I4" s="1598"/>
      <c r="J4" s="1598"/>
      <c r="K4" s="1598"/>
      <c r="L4" s="1036"/>
      <c r="M4" s="1599"/>
      <c r="P4"/>
      <c r="Q4"/>
      <c r="R4"/>
      <c r="S4"/>
      <c r="T4"/>
      <c r="U4"/>
      <c r="V4"/>
    </row>
    <row r="5" spans="1:22" ht="14.4" customHeight="1">
      <c r="B5" s="912"/>
      <c r="C5" s="925" t="s">
        <v>649</v>
      </c>
      <c r="D5" s="925"/>
      <c r="E5" s="925"/>
      <c r="F5" s="862" t="s">
        <v>1031</v>
      </c>
      <c r="G5" s="862"/>
      <c r="H5" s="862" t="s">
        <v>1032</v>
      </c>
      <c r="I5" s="862"/>
      <c r="J5" s="1602" t="s">
        <v>1355</v>
      </c>
      <c r="K5" s="1603"/>
      <c r="L5" s="1604"/>
      <c r="M5" s="1606" t="s">
        <v>1162</v>
      </c>
      <c r="P5"/>
      <c r="Q5"/>
      <c r="R5"/>
      <c r="S5"/>
      <c r="T5"/>
      <c r="U5"/>
      <c r="V5"/>
    </row>
    <row r="6" spans="1:22" ht="15" thickBot="1">
      <c r="B6" s="912"/>
      <c r="C6" s="1600"/>
      <c r="D6" s="1600"/>
      <c r="E6" s="1600"/>
      <c r="F6" s="598" t="s">
        <v>1030</v>
      </c>
      <c r="G6" s="599" t="s">
        <v>650</v>
      </c>
      <c r="H6" s="598" t="s">
        <v>1030</v>
      </c>
      <c r="I6" s="599" t="s">
        <v>650</v>
      </c>
      <c r="J6" s="1605"/>
      <c r="K6" s="1430"/>
      <c r="L6" s="873"/>
      <c r="M6" s="1607"/>
      <c r="P6"/>
      <c r="Q6"/>
      <c r="R6"/>
      <c r="S6"/>
      <c r="T6"/>
      <c r="U6"/>
      <c r="V6"/>
    </row>
    <row r="7" spans="1:22" ht="14.4" customHeight="1">
      <c r="B7" s="912"/>
      <c r="C7" s="1601" t="s">
        <v>651</v>
      </c>
      <c r="D7" s="1601"/>
      <c r="E7" s="1601"/>
      <c r="F7" s="596"/>
      <c r="G7" s="482"/>
      <c r="H7" s="596"/>
      <c r="I7" s="596"/>
      <c r="J7" s="1608"/>
      <c r="K7" s="1609"/>
      <c r="L7" s="1610"/>
      <c r="M7" s="597"/>
      <c r="P7"/>
      <c r="Q7"/>
      <c r="R7"/>
      <c r="S7"/>
      <c r="T7"/>
      <c r="U7"/>
      <c r="V7"/>
    </row>
    <row r="8" spans="1:22" ht="14.4" customHeight="1">
      <c r="B8" s="912"/>
      <c r="C8" s="1016" t="s">
        <v>652</v>
      </c>
      <c r="D8" s="1016"/>
      <c r="E8" s="1016"/>
      <c r="F8" s="208"/>
      <c r="G8" s="208"/>
      <c r="H8" s="208"/>
      <c r="I8" s="208"/>
      <c r="J8" s="1585"/>
      <c r="K8" s="1586"/>
      <c r="L8" s="1587"/>
      <c r="M8" s="393"/>
      <c r="P8"/>
      <c r="Q8"/>
      <c r="R8"/>
      <c r="S8"/>
      <c r="T8"/>
      <c r="U8"/>
      <c r="V8"/>
    </row>
    <row r="9" spans="1:22" ht="14.4" customHeight="1">
      <c r="B9" s="912"/>
      <c r="C9" s="1016" t="s">
        <v>791</v>
      </c>
      <c r="D9" s="1016"/>
      <c r="E9" s="1016"/>
      <c r="F9" s="208"/>
      <c r="G9" s="208"/>
      <c r="H9" s="208"/>
      <c r="I9" s="208"/>
      <c r="J9" s="1585"/>
      <c r="K9" s="1586"/>
      <c r="L9" s="1587"/>
      <c r="M9" s="393"/>
      <c r="P9"/>
      <c r="Q9"/>
      <c r="R9"/>
      <c r="S9"/>
      <c r="T9"/>
      <c r="U9"/>
      <c r="V9"/>
    </row>
    <row r="10" spans="1:22" ht="14.4" customHeight="1">
      <c r="B10" s="912"/>
      <c r="C10" s="1016" t="s">
        <v>792</v>
      </c>
      <c r="D10" s="1016"/>
      <c r="E10" s="1016"/>
      <c r="F10" s="208"/>
      <c r="G10" s="208"/>
      <c r="H10" s="208"/>
      <c r="I10" s="208"/>
      <c r="J10" s="1585"/>
      <c r="K10" s="1586"/>
      <c r="L10" s="1587"/>
      <c r="M10" s="393"/>
      <c r="P10"/>
      <c r="Q10"/>
      <c r="R10"/>
      <c r="S10"/>
      <c r="T10"/>
      <c r="U10"/>
      <c r="V10"/>
    </row>
    <row r="11" spans="1:22" ht="14.4" customHeight="1">
      <c r="B11" s="912"/>
      <c r="C11" s="1016" t="s">
        <v>653</v>
      </c>
      <c r="D11" s="1016"/>
      <c r="E11" s="1016"/>
      <c r="F11" s="208"/>
      <c r="G11" s="208"/>
      <c r="H11" s="208"/>
      <c r="I11" s="208"/>
      <c r="J11" s="1585"/>
      <c r="K11" s="1586"/>
      <c r="L11" s="1587"/>
      <c r="M11" s="393"/>
      <c r="P11"/>
      <c r="Q11"/>
      <c r="R11"/>
      <c r="S11"/>
      <c r="T11"/>
      <c r="U11"/>
      <c r="V11"/>
    </row>
    <row r="12" spans="1:22" ht="14.4" customHeight="1">
      <c r="B12" s="912"/>
      <c r="C12" s="1016" t="s">
        <v>654</v>
      </c>
      <c r="D12" s="1016"/>
      <c r="E12" s="1016"/>
      <c r="F12" s="208"/>
      <c r="G12" s="208"/>
      <c r="H12" s="208"/>
      <c r="I12" s="208"/>
      <c r="J12" s="1585"/>
      <c r="K12" s="1586"/>
      <c r="L12" s="1587"/>
      <c r="M12" s="393"/>
    </row>
    <row r="13" spans="1:22" ht="14.4" customHeight="1">
      <c r="B13" s="912"/>
      <c r="C13" s="1016" t="s">
        <v>655</v>
      </c>
      <c r="D13" s="1016"/>
      <c r="E13" s="1016"/>
      <c r="F13" s="208"/>
      <c r="G13" s="208"/>
      <c r="H13" s="208"/>
      <c r="I13" s="208"/>
      <c r="J13" s="1585"/>
      <c r="K13" s="1586"/>
      <c r="L13" s="1587"/>
      <c r="M13" s="393"/>
    </row>
    <row r="14" spans="1:22" ht="14.4" customHeight="1">
      <c r="B14" s="912"/>
      <c r="C14" s="1016" t="s">
        <v>656</v>
      </c>
      <c r="D14" s="1016"/>
      <c r="E14" s="1016"/>
      <c r="F14" s="208"/>
      <c r="G14" s="208"/>
      <c r="H14" s="208"/>
      <c r="I14" s="208"/>
      <c r="J14" s="1585"/>
      <c r="K14" s="1586"/>
      <c r="L14" s="1587"/>
      <c r="M14" s="393"/>
    </row>
    <row r="15" spans="1:22" ht="14.4" customHeight="1">
      <c r="B15" s="912"/>
      <c r="C15" s="1016" t="s">
        <v>657</v>
      </c>
      <c r="D15" s="1016"/>
      <c r="E15" s="1016"/>
      <c r="F15" s="208"/>
      <c r="G15" s="208"/>
      <c r="H15" s="208"/>
      <c r="I15" s="208"/>
      <c r="J15" s="1585"/>
      <c r="K15" s="1586"/>
      <c r="L15" s="1587"/>
      <c r="M15" s="393"/>
    </row>
    <row r="16" spans="1:22" ht="14.4" customHeight="1">
      <c r="B16" s="912"/>
      <c r="C16" s="1016" t="s">
        <v>658</v>
      </c>
      <c r="D16" s="1016"/>
      <c r="E16" s="1016"/>
      <c r="F16" s="208"/>
      <c r="G16" s="208"/>
      <c r="H16" s="208"/>
      <c r="I16" s="208"/>
      <c r="J16" s="1585"/>
      <c r="K16" s="1586"/>
      <c r="L16" s="1587"/>
      <c r="M16" s="393"/>
    </row>
    <row r="17" spans="2:13" ht="14.4" customHeight="1">
      <c r="B17" s="912"/>
      <c r="C17" s="1016" t="s">
        <v>659</v>
      </c>
      <c r="D17" s="1016"/>
      <c r="E17" s="1016"/>
      <c r="F17" s="208"/>
      <c r="G17" s="208"/>
      <c r="H17" s="208"/>
      <c r="I17" s="208"/>
      <c r="J17" s="1585"/>
      <c r="K17" s="1586"/>
      <c r="L17" s="1587"/>
      <c r="M17" s="393"/>
    </row>
    <row r="18" spans="2:13" ht="14.4" customHeight="1">
      <c r="B18" s="912"/>
      <c r="C18" s="1016" t="s">
        <v>660</v>
      </c>
      <c r="D18" s="1016"/>
      <c r="E18" s="1016"/>
      <c r="F18" s="208"/>
      <c r="G18" s="208"/>
      <c r="H18" s="208"/>
      <c r="I18" s="208"/>
      <c r="J18" s="1585"/>
      <c r="K18" s="1586"/>
      <c r="L18" s="1587"/>
      <c r="M18" s="393"/>
    </row>
    <row r="19" spans="2:13" ht="14.4" customHeight="1">
      <c r="B19" s="912"/>
      <c r="C19" s="1016" t="s">
        <v>207</v>
      </c>
      <c r="D19" s="1016"/>
      <c r="E19" s="1016"/>
      <c r="F19" s="208"/>
      <c r="G19" s="208"/>
      <c r="H19" s="208"/>
      <c r="I19" s="208"/>
      <c r="J19" s="1585"/>
      <c r="K19" s="1586"/>
      <c r="L19" s="1587"/>
      <c r="M19" s="393"/>
    </row>
    <row r="20" spans="2:13" ht="14.4" customHeight="1">
      <c r="B20" s="912"/>
      <c r="C20" s="1016" t="s">
        <v>661</v>
      </c>
      <c r="D20" s="1016"/>
      <c r="E20" s="1016"/>
      <c r="F20" s="208"/>
      <c r="G20" s="208"/>
      <c r="H20" s="208"/>
      <c r="I20" s="208"/>
      <c r="J20" s="1585"/>
      <c r="K20" s="1586"/>
      <c r="L20" s="1587"/>
      <c r="M20" s="393"/>
    </row>
    <row r="21" spans="2:13" ht="14.4" customHeight="1">
      <c r="B21" s="912"/>
      <c r="C21" s="1016" t="s">
        <v>662</v>
      </c>
      <c r="D21" s="1016"/>
      <c r="E21" s="1016"/>
      <c r="F21" s="208"/>
      <c r="G21" s="208"/>
      <c r="H21" s="208"/>
      <c r="I21" s="208"/>
      <c r="J21" s="1585"/>
      <c r="K21" s="1586"/>
      <c r="L21" s="1587"/>
      <c r="M21" s="393"/>
    </row>
    <row r="22" spans="2:13" ht="14.4" customHeight="1">
      <c r="B22" s="912"/>
      <c r="C22" s="1016" t="s">
        <v>1061</v>
      </c>
      <c r="D22" s="1016"/>
      <c r="E22" s="1016"/>
      <c r="F22" s="208"/>
      <c r="G22" s="208"/>
      <c r="H22" s="208"/>
      <c r="I22" s="208"/>
      <c r="J22" s="1585"/>
      <c r="K22" s="1586"/>
      <c r="L22" s="1587"/>
      <c r="M22" s="393"/>
    </row>
    <row r="23" spans="2:13" ht="14.4" customHeight="1">
      <c r="B23" s="912"/>
      <c r="C23" s="1016" t="s">
        <v>1086</v>
      </c>
      <c r="D23" s="1016"/>
      <c r="E23" s="1016"/>
      <c r="F23" s="208"/>
      <c r="G23" s="208"/>
      <c r="H23" s="208"/>
      <c r="I23" s="208"/>
      <c r="J23" s="1585"/>
      <c r="K23" s="1586"/>
      <c r="L23" s="1587"/>
      <c r="M23" s="393"/>
    </row>
    <row r="24" spans="2:13" ht="14.4" customHeight="1">
      <c r="B24" s="912"/>
      <c r="C24" s="1016" t="s">
        <v>663</v>
      </c>
      <c r="D24" s="1016"/>
      <c r="E24" s="1016"/>
      <c r="F24" s="208"/>
      <c r="G24" s="208"/>
      <c r="H24" s="208"/>
      <c r="I24" s="208"/>
      <c r="J24" s="1585"/>
      <c r="K24" s="1586"/>
      <c r="L24" s="1587"/>
      <c r="M24" s="393"/>
    </row>
    <row r="25" spans="2:13" ht="14.4" customHeight="1">
      <c r="B25" s="912"/>
      <c r="C25" s="1016" t="s">
        <v>664</v>
      </c>
      <c r="D25" s="1016"/>
      <c r="E25" s="1016"/>
      <c r="F25" s="208"/>
      <c r="G25" s="208"/>
      <c r="H25" s="208"/>
      <c r="I25" s="208"/>
      <c r="J25" s="1585"/>
      <c r="K25" s="1586"/>
      <c r="L25" s="1587"/>
      <c r="M25" s="393"/>
    </row>
    <row r="26" spans="2:13" ht="14.4" customHeight="1">
      <c r="B26" s="912"/>
      <c r="C26" s="1016" t="s">
        <v>1060</v>
      </c>
      <c r="D26" s="1016"/>
      <c r="E26" s="1016"/>
      <c r="F26" s="208"/>
      <c r="G26" s="208"/>
      <c r="H26" s="208"/>
      <c r="I26" s="208"/>
      <c r="J26" s="1585"/>
      <c r="K26" s="1586"/>
      <c r="L26" s="1587"/>
      <c r="M26" s="393"/>
    </row>
    <row r="27" spans="2:13" ht="14.4" customHeight="1">
      <c r="B27" s="912"/>
      <c r="C27" s="1016" t="s">
        <v>1456</v>
      </c>
      <c r="D27" s="1016"/>
      <c r="E27" s="1016"/>
      <c r="F27" s="208"/>
      <c r="G27" s="208"/>
      <c r="H27" s="208"/>
      <c r="I27" s="208"/>
      <c r="J27" s="1585"/>
      <c r="K27" s="1586"/>
      <c r="L27" s="1587"/>
      <c r="M27" s="393"/>
    </row>
    <row r="28" spans="2:13" ht="14.4" customHeight="1">
      <c r="B28" s="912"/>
      <c r="C28" s="1016" t="s">
        <v>665</v>
      </c>
      <c r="D28" s="1016"/>
      <c r="E28" s="1016"/>
      <c r="F28" s="208"/>
      <c r="G28" s="208"/>
      <c r="H28" s="208"/>
      <c r="I28" s="208"/>
      <c r="J28" s="1585"/>
      <c r="K28" s="1586"/>
      <c r="L28" s="1587"/>
      <c r="M28" s="393"/>
    </row>
    <row r="29" spans="2:13" ht="14.4" customHeight="1">
      <c r="B29" s="912"/>
      <c r="C29" s="1016" t="s">
        <v>666</v>
      </c>
      <c r="D29" s="1016"/>
      <c r="E29" s="1016"/>
      <c r="F29" s="208"/>
      <c r="G29" s="208"/>
      <c r="H29" s="208"/>
      <c r="I29" s="208"/>
      <c r="J29" s="1585"/>
      <c r="K29" s="1586"/>
      <c r="L29" s="1587"/>
      <c r="M29" s="393"/>
    </row>
    <row r="30" spans="2:13" ht="14.4" customHeight="1">
      <c r="B30" s="912"/>
      <c r="C30" s="1016" t="s">
        <v>667</v>
      </c>
      <c r="D30" s="1016"/>
      <c r="E30" s="1016"/>
      <c r="F30" s="208"/>
      <c r="G30" s="208"/>
      <c r="H30" s="208"/>
      <c r="I30" s="208"/>
      <c r="J30" s="1585"/>
      <c r="K30" s="1586"/>
      <c r="L30" s="1587"/>
      <c r="M30" s="393"/>
    </row>
    <row r="31" spans="2:13" ht="14.4" customHeight="1">
      <c r="B31" s="912"/>
      <c r="C31" s="1016" t="s">
        <v>668</v>
      </c>
      <c r="D31" s="1016"/>
      <c r="E31" s="1016"/>
      <c r="F31" s="208"/>
      <c r="G31" s="208"/>
      <c r="H31" s="208"/>
      <c r="I31" s="208"/>
      <c r="J31" s="1585"/>
      <c r="K31" s="1586"/>
      <c r="L31" s="1587"/>
      <c r="M31" s="393"/>
    </row>
    <row r="32" spans="2:13" ht="14.4" customHeight="1">
      <c r="B32" s="912"/>
      <c r="C32" s="1016" t="s">
        <v>669</v>
      </c>
      <c r="D32" s="1016"/>
      <c r="E32" s="1016"/>
      <c r="F32" s="208"/>
      <c r="G32" s="208"/>
      <c r="H32" s="208"/>
      <c r="I32" s="208"/>
      <c r="J32" s="1585"/>
      <c r="K32" s="1586"/>
      <c r="L32" s="1587"/>
      <c r="M32" s="393"/>
    </row>
    <row r="33" spans="2:13" ht="14.4" customHeight="1">
      <c r="B33" s="912"/>
      <c r="C33" s="1016" t="s">
        <v>670</v>
      </c>
      <c r="D33" s="1016"/>
      <c r="E33" s="1016"/>
      <c r="F33" s="208"/>
      <c r="G33" s="208"/>
      <c r="H33" s="208"/>
      <c r="I33" s="208"/>
      <c r="J33" s="1585"/>
      <c r="K33" s="1586"/>
      <c r="L33" s="1587"/>
      <c r="M33" s="393"/>
    </row>
    <row r="34" spans="2:13" ht="14.4" customHeight="1">
      <c r="B34" s="912"/>
      <c r="C34" s="1016" t="s">
        <v>671</v>
      </c>
      <c r="D34" s="1016"/>
      <c r="E34" s="1016"/>
      <c r="F34" s="208"/>
      <c r="G34" s="208"/>
      <c r="H34" s="208"/>
      <c r="I34" s="208"/>
      <c r="J34" s="1585"/>
      <c r="K34" s="1586"/>
      <c r="L34" s="1587"/>
      <c r="M34" s="393"/>
    </row>
    <row r="35" spans="2:13" ht="14.4" customHeight="1">
      <c r="B35" s="912"/>
      <c r="C35" s="1016" t="s">
        <v>672</v>
      </c>
      <c r="D35" s="1016"/>
      <c r="E35" s="1016"/>
      <c r="F35" s="208"/>
      <c r="G35" s="208"/>
      <c r="H35" s="208"/>
      <c r="I35" s="208"/>
      <c r="J35" s="1585"/>
      <c r="K35" s="1586"/>
      <c r="L35" s="1587"/>
      <c r="M35" s="393"/>
    </row>
    <row r="36" spans="2:13">
      <c r="B36" s="912"/>
      <c r="C36" s="1016" t="s">
        <v>673</v>
      </c>
      <c r="D36" s="1016"/>
      <c r="E36" s="1016"/>
      <c r="F36" s="208"/>
      <c r="G36" s="208"/>
      <c r="H36" s="208"/>
      <c r="I36" s="208"/>
      <c r="J36" s="1585"/>
      <c r="K36" s="1586"/>
      <c r="L36" s="1587"/>
      <c r="M36" s="393"/>
    </row>
    <row r="37" spans="2:13" ht="14.4" customHeight="1">
      <c r="B37" s="912"/>
      <c r="C37" s="1016" t="s">
        <v>1069</v>
      </c>
      <c r="D37" s="1016"/>
      <c r="E37" s="1016"/>
      <c r="F37" s="208"/>
      <c r="G37" s="208"/>
      <c r="H37" s="208"/>
      <c r="I37" s="208"/>
      <c r="J37" s="1585"/>
      <c r="K37" s="1586"/>
      <c r="L37" s="1587"/>
      <c r="M37" s="393"/>
    </row>
    <row r="38" spans="2:13" ht="14.4" customHeight="1">
      <c r="B38" s="912"/>
      <c r="C38" s="1016" t="s">
        <v>674</v>
      </c>
      <c r="D38" s="1016"/>
      <c r="E38" s="1016"/>
      <c r="F38" s="208"/>
      <c r="G38" s="208"/>
      <c r="H38" s="208"/>
      <c r="I38" s="208"/>
      <c r="J38" s="1585"/>
      <c r="K38" s="1586"/>
      <c r="L38" s="1587"/>
      <c r="M38" s="393"/>
    </row>
    <row r="39" spans="2:13">
      <c r="B39" s="1134"/>
      <c r="C39" s="64" t="s">
        <v>23</v>
      </c>
      <c r="D39" s="1132" t="s">
        <v>24</v>
      </c>
      <c r="E39" s="1132"/>
      <c r="F39" s="208"/>
      <c r="G39" s="208"/>
      <c r="H39" s="208"/>
      <c r="I39" s="208"/>
      <c r="J39" s="1594"/>
      <c r="K39" s="1594"/>
      <c r="L39" s="1594"/>
      <c r="M39" s="393"/>
    </row>
    <row r="40" spans="2:13">
      <c r="B40" s="461"/>
      <c r="C40" s="64" t="s">
        <v>23</v>
      </c>
      <c r="D40" s="1132" t="s">
        <v>24</v>
      </c>
      <c r="E40" s="1132"/>
      <c r="F40" s="208"/>
      <c r="G40" s="208"/>
      <c r="H40" s="208"/>
      <c r="I40" s="208"/>
      <c r="J40" s="1585"/>
      <c r="K40" s="1586"/>
      <c r="L40" s="1587"/>
      <c r="M40" s="393"/>
    </row>
    <row r="41" spans="2:13" ht="13.8" thickBot="1">
      <c r="B41" s="480"/>
      <c r="C41" s="483" t="s">
        <v>23</v>
      </c>
      <c r="D41" s="1584" t="s">
        <v>24</v>
      </c>
      <c r="E41" s="1584"/>
      <c r="F41" s="212"/>
      <c r="G41" s="212"/>
      <c r="H41" s="212"/>
      <c r="I41" s="212"/>
      <c r="J41" s="1588"/>
      <c r="K41" s="1589"/>
      <c r="L41" s="1590"/>
      <c r="M41" s="481"/>
    </row>
    <row r="42" spans="2:13" ht="30" customHeight="1" thickBot="1">
      <c r="B42" s="957" t="s">
        <v>714</v>
      </c>
      <c r="C42" s="958"/>
      <c r="D42" s="958"/>
      <c r="E42" s="958"/>
      <c r="F42" s="1591"/>
      <c r="G42" s="1591"/>
      <c r="H42" s="1591"/>
      <c r="I42" s="1591"/>
      <c r="J42" s="1591"/>
      <c r="K42" s="1591"/>
      <c r="L42" s="1592"/>
      <c r="M42" s="1593"/>
    </row>
    <row r="43" spans="2:13" ht="13.8" thickBot="1">
      <c r="B43" s="876" t="s">
        <v>35</v>
      </c>
      <c r="C43" s="877"/>
      <c r="D43" s="877"/>
      <c r="E43" s="877"/>
      <c r="F43" s="877"/>
      <c r="G43" s="877"/>
      <c r="H43" s="877"/>
      <c r="I43" s="877"/>
      <c r="J43" s="877"/>
      <c r="K43" s="877"/>
      <c r="L43" s="877"/>
      <c r="M43" s="878"/>
    </row>
  </sheetData>
  <sheetProtection algorithmName="SHA-512" hashValue="v5vHtHLBAeaydufRai2+9fdmksJda/Lp3ImHgWn8Y+wl39E1KGbTo9pTeSOYUx4yL5E6N7//dobz2ctUXl1CQA==" saltValue="XrQcvtpewX95YGCWI/SxMg==" spinCount="100000" sheet="1" objects="1" scenarios="1"/>
  <mergeCells count="85">
    <mergeCell ref="M5:M6"/>
    <mergeCell ref="J7:L7"/>
    <mergeCell ref="J8:L8"/>
    <mergeCell ref="J9:L9"/>
    <mergeCell ref="J10:L10"/>
    <mergeCell ref="C11:E11"/>
    <mergeCell ref="C9:E9"/>
    <mergeCell ref="C12:E12"/>
    <mergeCell ref="C13:E13"/>
    <mergeCell ref="J5:L6"/>
    <mergeCell ref="J11:L11"/>
    <mergeCell ref="J12:L12"/>
    <mergeCell ref="J13:L13"/>
    <mergeCell ref="C14:E14"/>
    <mergeCell ref="A1:N1"/>
    <mergeCell ref="B2:D2"/>
    <mergeCell ref="B3:M3"/>
    <mergeCell ref="L2:M2"/>
    <mergeCell ref="F2:K2"/>
    <mergeCell ref="B4:B39"/>
    <mergeCell ref="C4:M4"/>
    <mergeCell ref="C5:E6"/>
    <mergeCell ref="F5:G5"/>
    <mergeCell ref="H5:I5"/>
    <mergeCell ref="C7:E7"/>
    <mergeCell ref="C8:E8"/>
    <mergeCell ref="C10:E10"/>
    <mergeCell ref="C15:E15"/>
    <mergeCell ref="C16:E16"/>
    <mergeCell ref="C17:E17"/>
    <mergeCell ref="J15:L15"/>
    <mergeCell ref="J16:L16"/>
    <mergeCell ref="J17:L17"/>
    <mergeCell ref="C18:E18"/>
    <mergeCell ref="C19:E19"/>
    <mergeCell ref="C20:E20"/>
    <mergeCell ref="J18:L18"/>
    <mergeCell ref="J19:L19"/>
    <mergeCell ref="J20:L20"/>
    <mergeCell ref="C21:E21"/>
    <mergeCell ref="J21:L21"/>
    <mergeCell ref="C30:E30"/>
    <mergeCell ref="C22:E22"/>
    <mergeCell ref="C24:E24"/>
    <mergeCell ref="C25:E25"/>
    <mergeCell ref="C26:E26"/>
    <mergeCell ref="C27:E27"/>
    <mergeCell ref="C28:E28"/>
    <mergeCell ref="C23:E23"/>
    <mergeCell ref="J26:L26"/>
    <mergeCell ref="J27:L27"/>
    <mergeCell ref="J28:L28"/>
    <mergeCell ref="B43:M43"/>
    <mergeCell ref="C29:E29"/>
    <mergeCell ref="D39:E39"/>
    <mergeCell ref="B42:E42"/>
    <mergeCell ref="F42:M42"/>
    <mergeCell ref="C31:E31"/>
    <mergeCell ref="C32:E32"/>
    <mergeCell ref="C33:E33"/>
    <mergeCell ref="C37:E37"/>
    <mergeCell ref="C38:E38"/>
    <mergeCell ref="J39:L39"/>
    <mergeCell ref="C34:E34"/>
    <mergeCell ref="C35:E35"/>
    <mergeCell ref="C36:E36"/>
    <mergeCell ref="J29:L29"/>
    <mergeCell ref="J30:L30"/>
    <mergeCell ref="J14:L14"/>
    <mergeCell ref="J22:L22"/>
    <mergeCell ref="J23:L23"/>
    <mergeCell ref="J24:L24"/>
    <mergeCell ref="J25:L25"/>
    <mergeCell ref="D40:E40"/>
    <mergeCell ref="D41:E41"/>
    <mergeCell ref="J40:L40"/>
    <mergeCell ref="J41:L41"/>
    <mergeCell ref="J31:L31"/>
    <mergeCell ref="J32:L32"/>
    <mergeCell ref="J38:L38"/>
    <mergeCell ref="J33:L33"/>
    <mergeCell ref="J34:L34"/>
    <mergeCell ref="J35:L35"/>
    <mergeCell ref="J36:L36"/>
    <mergeCell ref="J37:L37"/>
  </mergeCells>
  <dataValidations count="3">
    <dataValidation type="list" allowBlank="1" showInputMessage="1" showErrorMessage="1" sqref="H7:H41 F7:F41" xr:uid="{854AA505-E58E-428C-BEDB-9AF1F532F5E1}">
      <formula1>YesNo</formula1>
    </dataValidation>
    <dataValidation type="custom" allowBlank="1" showInputMessage="1" showErrorMessage="1" sqref="G7:G41" xr:uid="{869B50CE-E658-494D-B78B-401BB5C1CC52}">
      <formula1>AND(COUNTIF($G$7:$G$41,G7)&lt;=1,G7&gt;0,G7&lt;=5)</formula1>
    </dataValidation>
    <dataValidation type="custom" allowBlank="1" showInputMessage="1" showErrorMessage="1" sqref="I7:I41" xr:uid="{41E53FE0-46CC-4094-B7EF-F62BA69D9C6E}">
      <formula1>AND(COUNTIF($I$7:$I$41,I7)&lt;=1,I7&gt;0,I7&lt;=5)</formula1>
    </dataValidation>
  </dataValidations>
  <hyperlinks>
    <hyperlink ref="B2:C2" location="'13'!A1" display="Previous Page" xr:uid="{820598ED-2BCF-4A52-A1BB-3AD441175B9B}"/>
    <hyperlink ref="L2:M2" location="'15'!A1" display="Next Page" xr:uid="{B5AE99B3-510C-442B-A66E-3AF9832E95C6}"/>
  </hyperlinks>
  <pageMargins left="0.7" right="0.7" top="0.75" bottom="0.75" header="0.3" footer="0.3"/>
  <pageSetup scale="63" orientation="landscape" horizontalDpi="1200" verticalDpi="12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9A0638-005E-4D59-9233-C2F79F0858AC}">
  <sheetPr codeName="Sheet23">
    <pageSetUpPr fitToPage="1"/>
  </sheetPr>
  <dimension ref="A1:AB18"/>
  <sheetViews>
    <sheetView showGridLines="0" showRowColHeaders="0" zoomScale="80" zoomScaleNormal="80" workbookViewId="0">
      <selection sqref="A1:E1"/>
    </sheetView>
  </sheetViews>
  <sheetFormatPr defaultColWidth="9.109375" defaultRowHeight="13.2"/>
  <cols>
    <col min="1" max="1" width="9.109375" style="8"/>
    <col min="2" max="4" width="45.44140625" style="8" customWidth="1"/>
    <col min="5" max="26" width="9.109375" style="8"/>
    <col min="27" max="27" width="12.33203125" style="8" customWidth="1"/>
    <col min="28" max="28" width="14.5546875" style="8" customWidth="1"/>
    <col min="29" max="16384" width="9.109375" style="8"/>
  </cols>
  <sheetData>
    <row r="1" spans="1:28" ht="21" thickBot="1">
      <c r="A1" s="671"/>
      <c r="B1" s="671"/>
      <c r="C1" s="671"/>
      <c r="D1" s="671"/>
      <c r="E1" s="671"/>
      <c r="F1" s="55"/>
      <c r="G1" s="55"/>
      <c r="H1" s="55"/>
      <c r="I1" s="55"/>
      <c r="J1" s="55"/>
      <c r="K1" s="55"/>
      <c r="L1" s="55"/>
      <c r="M1" s="55"/>
      <c r="N1" s="55"/>
      <c r="AA1" s="8" t="s">
        <v>638</v>
      </c>
    </row>
    <row r="2" spans="1:28" s="5" customFormat="1" ht="15" customHeight="1" thickBot="1">
      <c r="B2" s="68" t="s">
        <v>0</v>
      </c>
      <c r="C2" s="18"/>
      <c r="D2" s="69" t="s">
        <v>1</v>
      </c>
      <c r="AA2" s="5" t="s">
        <v>638</v>
      </c>
    </row>
    <row r="3" spans="1:28" ht="13.8" thickBot="1">
      <c r="B3" s="829" t="s">
        <v>907</v>
      </c>
      <c r="C3" s="830"/>
      <c r="D3" s="831"/>
      <c r="AA3" s="8" t="s">
        <v>638</v>
      </c>
    </row>
    <row r="4" spans="1:28" ht="70.5" customHeight="1">
      <c r="B4" s="1613" t="s">
        <v>1420</v>
      </c>
      <c r="C4" s="834"/>
      <c r="D4" s="835"/>
      <c r="AA4" s="8" t="s">
        <v>638</v>
      </c>
    </row>
    <row r="5" spans="1:28">
      <c r="B5" s="430"/>
      <c r="C5" s="66"/>
      <c r="D5" s="19"/>
      <c r="AA5" s="8" t="s">
        <v>639</v>
      </c>
    </row>
    <row r="6" spans="1:28">
      <c r="B6" s="20"/>
      <c r="C6" s="66"/>
      <c r="D6" s="19"/>
      <c r="AA6" s="8" t="s">
        <v>640</v>
      </c>
      <c r="AB6" s="21"/>
    </row>
    <row r="7" spans="1:28" ht="20.100000000000001" customHeight="1">
      <c r="B7" s="22" t="s">
        <v>8</v>
      </c>
      <c r="C7" s="1611"/>
      <c r="D7" s="1612"/>
    </row>
    <row r="8" spans="1:28" ht="20.100000000000001" customHeight="1">
      <c r="B8" s="22" t="s">
        <v>641</v>
      </c>
      <c r="C8" s="1611"/>
      <c r="D8" s="1612"/>
    </row>
    <row r="9" spans="1:28" ht="20.100000000000001" customHeight="1">
      <c r="B9" s="22" t="s">
        <v>642</v>
      </c>
      <c r="C9" s="1611"/>
      <c r="D9" s="1612"/>
    </row>
    <row r="10" spans="1:28" ht="20.100000000000001" customHeight="1">
      <c r="B10" s="22" t="s">
        <v>643</v>
      </c>
      <c r="C10" s="1611"/>
      <c r="D10" s="1612"/>
    </row>
    <row r="11" spans="1:28" ht="20.100000000000001" customHeight="1">
      <c r="B11" s="22" t="s">
        <v>644</v>
      </c>
      <c r="C11" s="1611"/>
      <c r="D11" s="1612"/>
    </row>
    <row r="12" spans="1:28" ht="20.100000000000001" customHeight="1">
      <c r="B12" s="22" t="s">
        <v>645</v>
      </c>
      <c r="C12" s="1611"/>
      <c r="D12" s="1612"/>
    </row>
    <row r="13" spans="1:28" ht="20.100000000000001" customHeight="1">
      <c r="B13" s="22" t="s">
        <v>646</v>
      </c>
      <c r="C13" s="1619"/>
      <c r="D13" s="1620"/>
    </row>
    <row r="14" spans="1:28" ht="20.100000000000001" customHeight="1">
      <c r="B14" s="1621" t="s">
        <v>647</v>
      </c>
      <c r="C14" s="964"/>
      <c r="D14" s="965"/>
    </row>
    <row r="15" spans="1:28" ht="39.6" customHeight="1" thickBot="1">
      <c r="B15" s="1622"/>
      <c r="C15" s="1623"/>
      <c r="D15" s="1624"/>
    </row>
    <row r="16" spans="1:28" ht="20.100000000000001" customHeight="1" thickBot="1">
      <c r="B16" s="23" t="s">
        <v>648</v>
      </c>
      <c r="C16" s="1617"/>
      <c r="D16" s="1618"/>
    </row>
    <row r="17" spans="2:4" ht="15" customHeight="1">
      <c r="B17" s="1614" t="s">
        <v>35</v>
      </c>
      <c r="C17" s="1615"/>
      <c r="D17" s="1616"/>
    </row>
    <row r="18" spans="2:4" ht="14.4" customHeight="1" thickBot="1">
      <c r="B18" s="748"/>
      <c r="C18" s="749"/>
      <c r="D18" s="750"/>
    </row>
  </sheetData>
  <sheetProtection algorithmName="SHA-512" hashValue="fP980D0+AnhzB3a8dBtSnf3ObCjeFOmyMUzCi17FajwQvqhkk2M0TOlggcy1gcosCLv/rufQRtaevkqz8+dQgg==" saltValue="KxcFNJoQbkU2M8jHOV7tCA==" spinCount="100000" sheet="1" objects="1" scenarios="1"/>
  <mergeCells count="14">
    <mergeCell ref="B17:D18"/>
    <mergeCell ref="C16:D16"/>
    <mergeCell ref="C10:D10"/>
    <mergeCell ref="C11:D11"/>
    <mergeCell ref="C12:D12"/>
    <mergeCell ref="C13:D13"/>
    <mergeCell ref="B14:D14"/>
    <mergeCell ref="B15:D15"/>
    <mergeCell ref="A1:E1"/>
    <mergeCell ref="C9:D9"/>
    <mergeCell ref="B3:D3"/>
    <mergeCell ref="B4:D4"/>
    <mergeCell ref="C7:D7"/>
    <mergeCell ref="C8:D8"/>
  </mergeCells>
  <dataValidations count="1">
    <dataValidation type="decimal" operator="greaterThanOrEqual" allowBlank="1" showInputMessage="1" showErrorMessage="1" sqref="C16:D16" xr:uid="{79BB6E6C-3DDE-4163-9E63-FE223B4238D1}">
      <formula1>0</formula1>
    </dataValidation>
  </dataValidations>
  <hyperlinks>
    <hyperlink ref="B2" location="'14'!A1" display="Previous Page" xr:uid="{5B06C688-6B66-4B2C-AD95-4B221AD19E0E}"/>
    <hyperlink ref="D2" location="Definitions!A1" display="Next Page" xr:uid="{F7E98F01-D23F-481C-8480-2AF74D1686F7}"/>
  </hyperlinks>
  <pageMargins left="0.7" right="0.7" top="0.75" bottom="0.75" header="0.3" footer="0.3"/>
  <pageSetup scale="79" orientation="landscape" r:id="rId1"/>
  <headerFooter>
    <oddFooter>Page &amp;P of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DE53F-F6DC-4680-9471-6E9EED9654B3}">
  <sheetPr codeName="Sheet36">
    <pageSetUpPr fitToPage="1"/>
  </sheetPr>
  <dimension ref="A1:O93"/>
  <sheetViews>
    <sheetView showGridLines="0" showRowColHeaders="0" tabSelected="1" zoomScaleNormal="100" workbookViewId="0">
      <selection activeCell="C6" sqref="C6:N6"/>
    </sheetView>
  </sheetViews>
  <sheetFormatPr defaultRowHeight="14.4"/>
  <cols>
    <col min="2" max="2" width="31.77734375" customWidth="1"/>
    <col min="11" max="11" width="19" customWidth="1"/>
  </cols>
  <sheetData>
    <row r="1" spans="1:15" ht="16.2" thickBot="1">
      <c r="A1" s="671"/>
      <c r="B1" s="671"/>
      <c r="C1" s="671"/>
      <c r="D1" s="671"/>
      <c r="E1" s="671"/>
      <c r="F1" s="671"/>
      <c r="G1" s="671"/>
      <c r="H1" s="671"/>
      <c r="I1" s="671"/>
      <c r="J1" s="671"/>
      <c r="K1" s="671"/>
      <c r="L1" s="671"/>
      <c r="M1" s="671"/>
      <c r="N1" s="671"/>
      <c r="O1" s="671"/>
    </row>
    <row r="2" spans="1:15" ht="15" thickBot="1">
      <c r="B2" s="672" t="s">
        <v>0</v>
      </c>
      <c r="C2" s="673"/>
      <c r="D2" s="674"/>
      <c r="E2" s="674"/>
      <c r="F2" s="674"/>
      <c r="G2" s="674"/>
      <c r="H2" s="674"/>
      <c r="I2" s="674"/>
      <c r="J2" s="674"/>
      <c r="K2" s="674"/>
      <c r="L2" s="674"/>
      <c r="M2" s="675"/>
      <c r="N2" s="676"/>
    </row>
    <row r="3" spans="1:15" ht="15" thickBot="1">
      <c r="B3" s="688" t="s">
        <v>573</v>
      </c>
      <c r="C3" s="689"/>
      <c r="D3" s="689"/>
      <c r="E3" s="689"/>
      <c r="F3" s="689"/>
      <c r="G3" s="689"/>
      <c r="H3" s="689"/>
      <c r="I3" s="689"/>
      <c r="J3" s="689"/>
      <c r="K3" s="689"/>
      <c r="L3" s="689"/>
      <c r="M3" s="689"/>
      <c r="N3" s="690"/>
    </row>
    <row r="4" spans="1:15" ht="27" customHeight="1">
      <c r="B4" s="1632" t="s">
        <v>578</v>
      </c>
      <c r="C4" s="1633"/>
      <c r="D4" s="1633"/>
      <c r="E4" s="1633"/>
      <c r="F4" s="1633"/>
      <c r="G4" s="1633"/>
      <c r="H4" s="1633"/>
      <c r="I4" s="1633"/>
      <c r="J4" s="1633"/>
      <c r="K4" s="1633"/>
      <c r="L4" s="1633"/>
      <c r="M4" s="1633"/>
      <c r="N4" s="1634"/>
    </row>
    <row r="5" spans="1:15" ht="57" customHeight="1">
      <c r="B5" s="51" t="s">
        <v>759</v>
      </c>
      <c r="C5" s="1625" t="s">
        <v>1259</v>
      </c>
      <c r="D5" s="1625"/>
      <c r="E5" s="1625"/>
      <c r="F5" s="1625"/>
      <c r="G5" s="1625"/>
      <c r="H5" s="1625"/>
      <c r="I5" s="1625"/>
      <c r="J5" s="1625"/>
      <c r="K5" s="1625"/>
      <c r="L5" s="1625"/>
      <c r="M5" s="1625"/>
      <c r="N5" s="1626"/>
    </row>
    <row r="6" spans="1:15" ht="101.4" customHeight="1">
      <c r="B6" s="51" t="s">
        <v>760</v>
      </c>
      <c r="C6" s="1625" t="s">
        <v>1260</v>
      </c>
      <c r="D6" s="1625"/>
      <c r="E6" s="1625"/>
      <c r="F6" s="1625"/>
      <c r="G6" s="1625"/>
      <c r="H6" s="1625"/>
      <c r="I6" s="1625"/>
      <c r="J6" s="1625"/>
      <c r="K6" s="1625"/>
      <c r="L6" s="1625"/>
      <c r="M6" s="1625"/>
      <c r="N6" s="1626"/>
    </row>
    <row r="7" spans="1:15" ht="107.4" customHeight="1">
      <c r="B7" s="51" t="s">
        <v>761</v>
      </c>
      <c r="C7" s="1625" t="s">
        <v>1261</v>
      </c>
      <c r="D7" s="1625"/>
      <c r="E7" s="1625"/>
      <c r="F7" s="1625"/>
      <c r="G7" s="1625"/>
      <c r="H7" s="1625"/>
      <c r="I7" s="1625"/>
      <c r="J7" s="1625"/>
      <c r="K7" s="1625"/>
      <c r="L7" s="1625"/>
      <c r="M7" s="1625"/>
      <c r="N7" s="1626"/>
    </row>
    <row r="8" spans="1:15" ht="77.400000000000006" customHeight="1">
      <c r="B8" s="51" t="s">
        <v>762</v>
      </c>
      <c r="C8" s="1625" t="s">
        <v>1262</v>
      </c>
      <c r="D8" s="1625"/>
      <c r="E8" s="1625"/>
      <c r="F8" s="1625"/>
      <c r="G8" s="1625"/>
      <c r="H8" s="1625"/>
      <c r="I8" s="1625"/>
      <c r="J8" s="1625"/>
      <c r="K8" s="1625"/>
      <c r="L8" s="1625"/>
      <c r="M8" s="1625"/>
      <c r="N8" s="1626"/>
    </row>
    <row r="9" spans="1:15" ht="57" customHeight="1">
      <c r="B9" s="51" t="s">
        <v>767</v>
      </c>
      <c r="C9" s="1625" t="s">
        <v>1263</v>
      </c>
      <c r="D9" s="1625"/>
      <c r="E9" s="1625"/>
      <c r="F9" s="1625"/>
      <c r="G9" s="1625"/>
      <c r="H9" s="1625"/>
      <c r="I9" s="1625"/>
      <c r="J9" s="1625"/>
      <c r="K9" s="1625"/>
      <c r="L9" s="1625"/>
      <c r="M9" s="1625"/>
      <c r="N9" s="1626"/>
    </row>
    <row r="10" spans="1:15" ht="57" customHeight="1">
      <c r="B10" s="51" t="s">
        <v>763</v>
      </c>
      <c r="C10" s="1625" t="s">
        <v>1264</v>
      </c>
      <c r="D10" s="1625"/>
      <c r="E10" s="1625"/>
      <c r="F10" s="1625"/>
      <c r="G10" s="1625"/>
      <c r="H10" s="1625"/>
      <c r="I10" s="1625"/>
      <c r="J10" s="1625"/>
      <c r="K10" s="1625"/>
      <c r="L10" s="1625"/>
      <c r="M10" s="1625"/>
      <c r="N10" s="1626"/>
    </row>
    <row r="11" spans="1:15" ht="84.6" customHeight="1">
      <c r="B11" s="51" t="s">
        <v>764</v>
      </c>
      <c r="C11" s="1625" t="s">
        <v>1265</v>
      </c>
      <c r="D11" s="1625"/>
      <c r="E11" s="1625"/>
      <c r="F11" s="1625"/>
      <c r="G11" s="1625"/>
      <c r="H11" s="1625"/>
      <c r="I11" s="1625"/>
      <c r="J11" s="1625"/>
      <c r="K11" s="1625"/>
      <c r="L11" s="1625"/>
      <c r="M11" s="1625"/>
      <c r="N11" s="1626"/>
    </row>
    <row r="12" spans="1:15" ht="38.4" customHeight="1">
      <c r="B12" s="51" t="s">
        <v>765</v>
      </c>
      <c r="C12" s="1625" t="s">
        <v>1266</v>
      </c>
      <c r="D12" s="1625"/>
      <c r="E12" s="1625"/>
      <c r="F12" s="1625"/>
      <c r="G12" s="1625"/>
      <c r="H12" s="1625"/>
      <c r="I12" s="1625"/>
      <c r="J12" s="1625"/>
      <c r="K12" s="1625"/>
      <c r="L12" s="1625"/>
      <c r="M12" s="1625"/>
      <c r="N12" s="1626"/>
    </row>
    <row r="13" spans="1:15" ht="37.200000000000003" customHeight="1">
      <c r="B13" s="51" t="s">
        <v>128</v>
      </c>
      <c r="C13" s="1625" t="s">
        <v>1267</v>
      </c>
      <c r="D13" s="1625"/>
      <c r="E13" s="1625"/>
      <c r="F13" s="1625"/>
      <c r="G13" s="1625"/>
      <c r="H13" s="1625"/>
      <c r="I13" s="1625"/>
      <c r="J13" s="1625"/>
      <c r="K13" s="1625"/>
      <c r="L13" s="1625"/>
      <c r="M13" s="1625"/>
      <c r="N13" s="1626"/>
    </row>
    <row r="14" spans="1:15" ht="29.4" customHeight="1">
      <c r="B14" s="51" t="s">
        <v>114</v>
      </c>
      <c r="C14" s="1625" t="s">
        <v>1268</v>
      </c>
      <c r="D14" s="1625"/>
      <c r="E14" s="1625"/>
      <c r="F14" s="1625"/>
      <c r="G14" s="1625"/>
      <c r="H14" s="1625"/>
      <c r="I14" s="1625"/>
      <c r="J14" s="1625"/>
      <c r="K14" s="1625"/>
      <c r="L14" s="1625"/>
      <c r="M14" s="1625"/>
      <c r="N14" s="1626"/>
    </row>
    <row r="15" spans="1:15" ht="61.2" customHeight="1">
      <c r="B15" s="51" t="s">
        <v>766</v>
      </c>
      <c r="C15" s="1625" t="s">
        <v>1269</v>
      </c>
      <c r="D15" s="1625"/>
      <c r="E15" s="1625"/>
      <c r="F15" s="1625"/>
      <c r="G15" s="1625"/>
      <c r="H15" s="1625"/>
      <c r="I15" s="1625"/>
      <c r="J15" s="1625"/>
      <c r="K15" s="1625"/>
      <c r="L15" s="1625"/>
      <c r="M15" s="1625"/>
      <c r="N15" s="1626"/>
    </row>
    <row r="16" spans="1:15" ht="27" customHeight="1">
      <c r="B16" s="51" t="s">
        <v>733</v>
      </c>
      <c r="C16" s="1625" t="s">
        <v>1270</v>
      </c>
      <c r="D16" s="1625"/>
      <c r="E16" s="1625"/>
      <c r="F16" s="1625"/>
      <c r="G16" s="1625"/>
      <c r="H16" s="1625"/>
      <c r="I16" s="1625"/>
      <c r="J16" s="1625"/>
      <c r="K16" s="1625"/>
      <c r="L16" s="1625"/>
      <c r="M16" s="1625"/>
      <c r="N16" s="1626"/>
    </row>
    <row r="17" spans="2:14" ht="51" customHeight="1">
      <c r="B17" s="51" t="s">
        <v>734</v>
      </c>
      <c r="C17" s="1625" t="s">
        <v>1271</v>
      </c>
      <c r="D17" s="1625"/>
      <c r="E17" s="1625"/>
      <c r="F17" s="1625"/>
      <c r="G17" s="1625"/>
      <c r="H17" s="1625"/>
      <c r="I17" s="1625"/>
      <c r="J17" s="1625"/>
      <c r="K17" s="1625"/>
      <c r="L17" s="1625"/>
      <c r="M17" s="1625"/>
      <c r="N17" s="1626"/>
    </row>
    <row r="18" spans="2:14" ht="70.8" customHeight="1">
      <c r="B18" s="51" t="s">
        <v>735</v>
      </c>
      <c r="C18" s="1625" t="s">
        <v>1272</v>
      </c>
      <c r="D18" s="1625"/>
      <c r="E18" s="1625"/>
      <c r="F18" s="1625"/>
      <c r="G18" s="1625"/>
      <c r="H18" s="1625"/>
      <c r="I18" s="1625"/>
      <c r="J18" s="1625"/>
      <c r="K18" s="1625"/>
      <c r="L18" s="1625"/>
      <c r="M18" s="1625"/>
      <c r="N18" s="1626"/>
    </row>
    <row r="19" spans="2:14" ht="27" customHeight="1">
      <c r="B19" s="51" t="s">
        <v>736</v>
      </c>
      <c r="C19" s="1625" t="s">
        <v>1273</v>
      </c>
      <c r="D19" s="1625"/>
      <c r="E19" s="1625"/>
      <c r="F19" s="1625"/>
      <c r="G19" s="1625"/>
      <c r="H19" s="1625"/>
      <c r="I19" s="1625"/>
      <c r="J19" s="1625"/>
      <c r="K19" s="1625"/>
      <c r="L19" s="1625"/>
      <c r="M19" s="1625"/>
      <c r="N19" s="1626"/>
    </row>
    <row r="20" spans="2:14" ht="27" customHeight="1">
      <c r="B20" s="51" t="s">
        <v>737</v>
      </c>
      <c r="C20" s="1625" t="s">
        <v>1274</v>
      </c>
      <c r="D20" s="1625"/>
      <c r="E20" s="1625"/>
      <c r="F20" s="1625"/>
      <c r="G20" s="1625"/>
      <c r="H20" s="1625"/>
      <c r="I20" s="1625"/>
      <c r="J20" s="1625"/>
      <c r="K20" s="1625"/>
      <c r="L20" s="1625"/>
      <c r="M20" s="1625"/>
      <c r="N20" s="1626"/>
    </row>
    <row r="21" spans="2:14" ht="27" customHeight="1">
      <c r="B21" s="51" t="s">
        <v>738</v>
      </c>
      <c r="C21" s="1625" t="s">
        <v>1275</v>
      </c>
      <c r="D21" s="1625"/>
      <c r="E21" s="1625"/>
      <c r="F21" s="1625"/>
      <c r="G21" s="1625"/>
      <c r="H21" s="1625"/>
      <c r="I21" s="1625"/>
      <c r="J21" s="1625"/>
      <c r="K21" s="1625"/>
      <c r="L21" s="1625"/>
      <c r="M21" s="1625"/>
      <c r="N21" s="1626"/>
    </row>
    <row r="22" spans="2:14" ht="56.4" customHeight="1">
      <c r="B22" s="51" t="s">
        <v>774</v>
      </c>
      <c r="C22" s="1625" t="s">
        <v>1276</v>
      </c>
      <c r="D22" s="1625"/>
      <c r="E22" s="1625"/>
      <c r="F22" s="1625"/>
      <c r="G22" s="1625"/>
      <c r="H22" s="1625"/>
      <c r="I22" s="1625"/>
      <c r="J22" s="1625"/>
      <c r="K22" s="1625"/>
      <c r="L22" s="1625"/>
      <c r="M22" s="1625"/>
      <c r="N22" s="1626"/>
    </row>
    <row r="23" spans="2:14" ht="45.6" customHeight="1">
      <c r="B23" s="51" t="s">
        <v>778</v>
      </c>
      <c r="C23" s="1625" t="s">
        <v>1277</v>
      </c>
      <c r="D23" s="1625"/>
      <c r="E23" s="1625"/>
      <c r="F23" s="1625"/>
      <c r="G23" s="1625"/>
      <c r="H23" s="1625"/>
      <c r="I23" s="1625"/>
      <c r="J23" s="1625"/>
      <c r="K23" s="1625"/>
      <c r="L23" s="1625"/>
      <c r="M23" s="1625"/>
      <c r="N23" s="1626"/>
    </row>
    <row r="24" spans="2:14" ht="64.8" customHeight="1">
      <c r="B24" s="51" t="s">
        <v>779</v>
      </c>
      <c r="C24" s="1625" t="s">
        <v>1278</v>
      </c>
      <c r="D24" s="1625"/>
      <c r="E24" s="1625"/>
      <c r="F24" s="1625"/>
      <c r="G24" s="1625"/>
      <c r="H24" s="1625"/>
      <c r="I24" s="1625"/>
      <c r="J24" s="1625"/>
      <c r="K24" s="1625"/>
      <c r="L24" s="1625"/>
      <c r="M24" s="1625"/>
      <c r="N24" s="1626"/>
    </row>
    <row r="25" spans="2:14" ht="27" customHeight="1">
      <c r="B25" s="51" t="s">
        <v>780</v>
      </c>
      <c r="C25" s="1625" t="s">
        <v>1279</v>
      </c>
      <c r="D25" s="1625"/>
      <c r="E25" s="1625"/>
      <c r="F25" s="1625"/>
      <c r="G25" s="1625"/>
      <c r="H25" s="1625"/>
      <c r="I25" s="1625"/>
      <c r="J25" s="1625"/>
      <c r="K25" s="1625"/>
      <c r="L25" s="1625"/>
      <c r="M25" s="1625"/>
      <c r="N25" s="1626"/>
    </row>
    <row r="26" spans="2:14" ht="27" customHeight="1">
      <c r="B26" s="51" t="s">
        <v>781</v>
      </c>
      <c r="C26" s="1625" t="s">
        <v>1280</v>
      </c>
      <c r="D26" s="1625"/>
      <c r="E26" s="1625"/>
      <c r="F26" s="1625"/>
      <c r="G26" s="1625"/>
      <c r="H26" s="1625"/>
      <c r="I26" s="1625"/>
      <c r="J26" s="1625"/>
      <c r="K26" s="1625"/>
      <c r="L26" s="1625"/>
      <c r="M26" s="1625"/>
      <c r="N26" s="1626"/>
    </row>
    <row r="27" spans="2:14" ht="88.8" customHeight="1">
      <c r="B27" s="51" t="s">
        <v>782</v>
      </c>
      <c r="C27" s="1625" t="s">
        <v>1281</v>
      </c>
      <c r="D27" s="1625"/>
      <c r="E27" s="1625"/>
      <c r="F27" s="1625"/>
      <c r="G27" s="1625"/>
      <c r="H27" s="1625"/>
      <c r="I27" s="1625"/>
      <c r="J27" s="1625"/>
      <c r="K27" s="1625"/>
      <c r="L27" s="1625"/>
      <c r="M27" s="1625"/>
      <c r="N27" s="1626"/>
    </row>
    <row r="28" spans="2:14" ht="27" customHeight="1">
      <c r="B28" s="51" t="s">
        <v>764</v>
      </c>
      <c r="C28" s="1625" t="s">
        <v>1282</v>
      </c>
      <c r="D28" s="1625"/>
      <c r="E28" s="1625"/>
      <c r="F28" s="1625"/>
      <c r="G28" s="1625"/>
      <c r="H28" s="1625"/>
      <c r="I28" s="1625"/>
      <c r="J28" s="1625"/>
      <c r="K28" s="1625"/>
      <c r="L28" s="1625"/>
      <c r="M28" s="1625"/>
      <c r="N28" s="1626"/>
    </row>
    <row r="29" spans="2:14" ht="52.8" customHeight="1">
      <c r="B29" s="51" t="s">
        <v>775</v>
      </c>
      <c r="C29" s="1625" t="s">
        <v>1283</v>
      </c>
      <c r="D29" s="1625"/>
      <c r="E29" s="1625"/>
      <c r="F29" s="1625"/>
      <c r="G29" s="1625"/>
      <c r="H29" s="1625"/>
      <c r="I29" s="1625"/>
      <c r="J29" s="1625"/>
      <c r="K29" s="1625"/>
      <c r="L29" s="1625"/>
      <c r="M29" s="1625"/>
      <c r="N29" s="1626"/>
    </row>
    <row r="30" spans="2:14" ht="66" customHeight="1">
      <c r="B30" s="51" t="s">
        <v>776</v>
      </c>
      <c r="C30" s="1625" t="s">
        <v>1284</v>
      </c>
      <c r="D30" s="1625"/>
      <c r="E30" s="1625"/>
      <c r="F30" s="1625"/>
      <c r="G30" s="1625"/>
      <c r="H30" s="1625"/>
      <c r="I30" s="1625"/>
      <c r="J30" s="1625"/>
      <c r="K30" s="1625"/>
      <c r="L30" s="1625"/>
      <c r="M30" s="1625"/>
      <c r="N30" s="1626"/>
    </row>
    <row r="31" spans="2:14" ht="27" customHeight="1">
      <c r="B31" s="51" t="s">
        <v>114</v>
      </c>
      <c r="C31" s="1625" t="s">
        <v>1285</v>
      </c>
      <c r="D31" s="1625"/>
      <c r="E31" s="1625"/>
      <c r="F31" s="1625"/>
      <c r="G31" s="1625"/>
      <c r="H31" s="1625"/>
      <c r="I31" s="1625"/>
      <c r="J31" s="1625"/>
      <c r="K31" s="1625"/>
      <c r="L31" s="1625"/>
      <c r="M31" s="1625"/>
      <c r="N31" s="1626"/>
    </row>
    <row r="32" spans="2:14" ht="89.4" customHeight="1">
      <c r="B32" s="51" t="s">
        <v>783</v>
      </c>
      <c r="C32" s="1625" t="s">
        <v>1286</v>
      </c>
      <c r="D32" s="1625"/>
      <c r="E32" s="1625"/>
      <c r="F32" s="1625"/>
      <c r="G32" s="1625"/>
      <c r="H32" s="1625"/>
      <c r="I32" s="1625"/>
      <c r="J32" s="1625"/>
      <c r="K32" s="1625"/>
      <c r="L32" s="1625"/>
      <c r="M32" s="1625"/>
      <c r="N32" s="1626"/>
    </row>
    <row r="33" spans="2:14" ht="27" customHeight="1">
      <c r="B33" s="51" t="s">
        <v>777</v>
      </c>
      <c r="C33" s="1625" t="s">
        <v>1287</v>
      </c>
      <c r="D33" s="1625"/>
      <c r="E33" s="1625"/>
      <c r="F33" s="1625"/>
      <c r="G33" s="1625"/>
      <c r="H33" s="1625"/>
      <c r="I33" s="1625"/>
      <c r="J33" s="1625"/>
      <c r="K33" s="1625"/>
      <c r="L33" s="1625"/>
      <c r="M33" s="1625"/>
      <c r="N33" s="1626"/>
    </row>
    <row r="34" spans="2:14" ht="54" customHeight="1">
      <c r="B34" s="51" t="s">
        <v>785</v>
      </c>
      <c r="C34" s="1625" t="s">
        <v>1288</v>
      </c>
      <c r="D34" s="1625"/>
      <c r="E34" s="1625"/>
      <c r="F34" s="1625"/>
      <c r="G34" s="1625"/>
      <c r="H34" s="1625"/>
      <c r="I34" s="1625"/>
      <c r="J34" s="1625"/>
      <c r="K34" s="1625"/>
      <c r="L34" s="1625"/>
      <c r="M34" s="1625"/>
      <c r="N34" s="1626"/>
    </row>
    <row r="35" spans="2:14" ht="61.2" customHeight="1">
      <c r="B35" s="51" t="s">
        <v>789</v>
      </c>
      <c r="C35" s="1625" t="s">
        <v>1289</v>
      </c>
      <c r="D35" s="1625"/>
      <c r="E35" s="1625"/>
      <c r="F35" s="1625"/>
      <c r="G35" s="1625"/>
      <c r="H35" s="1625"/>
      <c r="I35" s="1625"/>
      <c r="J35" s="1625"/>
      <c r="K35" s="1625"/>
      <c r="L35" s="1625"/>
      <c r="M35" s="1625"/>
      <c r="N35" s="1626"/>
    </row>
    <row r="36" spans="2:14" ht="60" customHeight="1">
      <c r="B36" s="51" t="s">
        <v>786</v>
      </c>
      <c r="C36" s="1625" t="s">
        <v>1290</v>
      </c>
      <c r="D36" s="1625"/>
      <c r="E36" s="1625"/>
      <c r="F36" s="1625"/>
      <c r="G36" s="1625"/>
      <c r="H36" s="1625"/>
      <c r="I36" s="1625"/>
      <c r="J36" s="1625"/>
      <c r="K36" s="1625"/>
      <c r="L36" s="1625"/>
      <c r="M36" s="1625"/>
      <c r="N36" s="1626"/>
    </row>
    <row r="37" spans="2:14" ht="102.6" customHeight="1">
      <c r="B37" s="51" t="s">
        <v>784</v>
      </c>
      <c r="C37" s="1625" t="s">
        <v>1291</v>
      </c>
      <c r="D37" s="1625"/>
      <c r="E37" s="1625"/>
      <c r="F37" s="1625"/>
      <c r="G37" s="1625"/>
      <c r="H37" s="1625"/>
      <c r="I37" s="1625"/>
      <c r="J37" s="1625"/>
      <c r="K37" s="1625"/>
      <c r="L37" s="1625"/>
      <c r="M37" s="1625"/>
      <c r="N37" s="1626"/>
    </row>
    <row r="38" spans="2:14" ht="250.2" customHeight="1">
      <c r="B38" s="51" t="s">
        <v>787</v>
      </c>
      <c r="C38" s="1625" t="s">
        <v>1292</v>
      </c>
      <c r="D38" s="1625"/>
      <c r="E38" s="1625"/>
      <c r="F38" s="1625"/>
      <c r="G38" s="1625"/>
      <c r="H38" s="1625"/>
      <c r="I38" s="1625"/>
      <c r="J38" s="1625"/>
      <c r="K38" s="1625"/>
      <c r="L38" s="1625"/>
      <c r="M38" s="1625"/>
      <c r="N38" s="1626"/>
    </row>
    <row r="39" spans="2:14" ht="250.2" customHeight="1">
      <c r="B39" s="51" t="s">
        <v>788</v>
      </c>
      <c r="C39" s="1625" t="s">
        <v>1293</v>
      </c>
      <c r="D39" s="1625"/>
      <c r="E39" s="1625"/>
      <c r="F39" s="1625"/>
      <c r="G39" s="1625"/>
      <c r="H39" s="1625"/>
      <c r="I39" s="1625"/>
      <c r="J39" s="1625"/>
      <c r="K39" s="1625"/>
      <c r="L39" s="1625"/>
      <c r="M39" s="1625"/>
      <c r="N39" s="1626"/>
    </row>
    <row r="40" spans="2:14" ht="117" customHeight="1">
      <c r="B40" s="51" t="s">
        <v>768</v>
      </c>
      <c r="C40" s="1625" t="s">
        <v>1294</v>
      </c>
      <c r="D40" s="1625"/>
      <c r="E40" s="1625"/>
      <c r="F40" s="1625"/>
      <c r="G40" s="1625"/>
      <c r="H40" s="1625"/>
      <c r="I40" s="1625"/>
      <c r="J40" s="1625"/>
      <c r="K40" s="1625"/>
      <c r="L40" s="1625"/>
      <c r="M40" s="1625"/>
      <c r="N40" s="1626"/>
    </row>
    <row r="41" spans="2:14" ht="103.2" customHeight="1">
      <c r="B41" s="51" t="s">
        <v>769</v>
      </c>
      <c r="C41" s="1625" t="s">
        <v>1295</v>
      </c>
      <c r="D41" s="1625"/>
      <c r="E41" s="1625"/>
      <c r="F41" s="1625"/>
      <c r="G41" s="1625"/>
      <c r="H41" s="1625"/>
      <c r="I41" s="1625"/>
      <c r="J41" s="1625"/>
      <c r="K41" s="1625"/>
      <c r="L41" s="1625"/>
      <c r="M41" s="1625"/>
      <c r="N41" s="1626"/>
    </row>
    <row r="42" spans="2:14" ht="27" customHeight="1">
      <c r="B42" s="51" t="s">
        <v>770</v>
      </c>
      <c r="C42" s="1625" t="s">
        <v>1296</v>
      </c>
      <c r="D42" s="1625"/>
      <c r="E42" s="1625"/>
      <c r="F42" s="1625"/>
      <c r="G42" s="1625"/>
      <c r="H42" s="1625"/>
      <c r="I42" s="1625"/>
      <c r="J42" s="1625"/>
      <c r="K42" s="1625"/>
      <c r="L42" s="1625"/>
      <c r="M42" s="1625"/>
      <c r="N42" s="1626"/>
    </row>
    <row r="43" spans="2:14" ht="31.2" customHeight="1">
      <c r="B43" s="51" t="s">
        <v>771</v>
      </c>
      <c r="C43" s="1625" t="s">
        <v>1297</v>
      </c>
      <c r="D43" s="1625"/>
      <c r="E43" s="1625"/>
      <c r="F43" s="1625"/>
      <c r="G43" s="1625"/>
      <c r="H43" s="1625"/>
      <c r="I43" s="1625"/>
      <c r="J43" s="1625"/>
      <c r="K43" s="1625"/>
      <c r="L43" s="1625"/>
      <c r="M43" s="1625"/>
      <c r="N43" s="1626"/>
    </row>
    <row r="44" spans="2:14" ht="34.200000000000003" customHeight="1">
      <c r="B44" s="51" t="s">
        <v>772</v>
      </c>
      <c r="C44" s="1625" t="s">
        <v>1298</v>
      </c>
      <c r="D44" s="1625"/>
      <c r="E44" s="1625"/>
      <c r="F44" s="1625"/>
      <c r="G44" s="1625"/>
      <c r="H44" s="1625"/>
      <c r="I44" s="1625"/>
      <c r="J44" s="1625"/>
      <c r="K44" s="1625"/>
      <c r="L44" s="1625"/>
      <c r="M44" s="1625"/>
      <c r="N44" s="1626"/>
    </row>
    <row r="45" spans="2:14" ht="69" customHeight="1">
      <c r="B45" s="51" t="s">
        <v>773</v>
      </c>
      <c r="C45" s="1625" t="s">
        <v>1299</v>
      </c>
      <c r="D45" s="1625"/>
      <c r="E45" s="1625"/>
      <c r="F45" s="1625"/>
      <c r="G45" s="1625"/>
      <c r="H45" s="1625"/>
      <c r="I45" s="1625"/>
      <c r="J45" s="1625"/>
      <c r="K45" s="1625"/>
      <c r="L45" s="1625"/>
      <c r="M45" s="1625"/>
      <c r="N45" s="1626"/>
    </row>
    <row r="46" spans="2:14" ht="27" customHeight="1">
      <c r="B46" s="51" t="s">
        <v>739</v>
      </c>
      <c r="C46" s="1625" t="s">
        <v>1300</v>
      </c>
      <c r="D46" s="1625"/>
      <c r="E46" s="1625"/>
      <c r="F46" s="1625"/>
      <c r="G46" s="1625"/>
      <c r="H46" s="1625"/>
      <c r="I46" s="1625"/>
      <c r="J46" s="1625"/>
      <c r="K46" s="1625"/>
      <c r="L46" s="1625"/>
      <c r="M46" s="1625"/>
      <c r="N46" s="1626"/>
    </row>
    <row r="47" spans="2:14" ht="48" customHeight="1">
      <c r="B47" s="51" t="s">
        <v>746</v>
      </c>
      <c r="C47" s="1625" t="s">
        <v>1301</v>
      </c>
      <c r="D47" s="1625"/>
      <c r="E47" s="1625"/>
      <c r="F47" s="1625"/>
      <c r="G47" s="1625"/>
      <c r="H47" s="1625"/>
      <c r="I47" s="1625"/>
      <c r="J47" s="1625"/>
      <c r="K47" s="1625"/>
      <c r="L47" s="1625"/>
      <c r="M47" s="1625"/>
      <c r="N47" s="1626"/>
    </row>
    <row r="48" spans="2:14" ht="27" customHeight="1">
      <c r="B48" s="51" t="s">
        <v>740</v>
      </c>
      <c r="C48" s="1625" t="s">
        <v>1302</v>
      </c>
      <c r="D48" s="1625"/>
      <c r="E48" s="1625"/>
      <c r="F48" s="1625"/>
      <c r="G48" s="1625"/>
      <c r="H48" s="1625"/>
      <c r="I48" s="1625"/>
      <c r="J48" s="1625"/>
      <c r="K48" s="1625"/>
      <c r="L48" s="1625"/>
      <c r="M48" s="1625"/>
      <c r="N48" s="1626"/>
    </row>
    <row r="49" spans="2:14" ht="77.400000000000006" customHeight="1">
      <c r="B49" s="51" t="s">
        <v>741</v>
      </c>
      <c r="C49" s="1625" t="s">
        <v>1303</v>
      </c>
      <c r="D49" s="1625"/>
      <c r="E49" s="1625"/>
      <c r="F49" s="1625"/>
      <c r="G49" s="1625"/>
      <c r="H49" s="1625"/>
      <c r="I49" s="1625"/>
      <c r="J49" s="1625"/>
      <c r="K49" s="1625"/>
      <c r="L49" s="1625"/>
      <c r="M49" s="1625"/>
      <c r="N49" s="1626"/>
    </row>
    <row r="50" spans="2:14" ht="85.8" customHeight="1">
      <c r="B50" s="51" t="s">
        <v>747</v>
      </c>
      <c r="C50" s="1625" t="s">
        <v>1474</v>
      </c>
      <c r="D50" s="1625"/>
      <c r="E50" s="1625"/>
      <c r="F50" s="1625"/>
      <c r="G50" s="1625"/>
      <c r="H50" s="1625"/>
      <c r="I50" s="1625"/>
      <c r="J50" s="1625"/>
      <c r="K50" s="1625"/>
      <c r="L50" s="1625"/>
      <c r="M50" s="1625"/>
      <c r="N50" s="1626"/>
    </row>
    <row r="51" spans="2:14" ht="27" customHeight="1">
      <c r="B51" s="51" t="s">
        <v>748</v>
      </c>
      <c r="C51" s="1625" t="s">
        <v>1304</v>
      </c>
      <c r="D51" s="1625"/>
      <c r="E51" s="1625"/>
      <c r="F51" s="1625"/>
      <c r="G51" s="1625"/>
      <c r="H51" s="1625"/>
      <c r="I51" s="1625"/>
      <c r="J51" s="1625"/>
      <c r="K51" s="1625"/>
      <c r="L51" s="1625"/>
      <c r="M51" s="1625"/>
      <c r="N51" s="1626"/>
    </row>
    <row r="52" spans="2:14" ht="27" customHeight="1">
      <c r="B52" s="51" t="s">
        <v>749</v>
      </c>
      <c r="C52" s="1625" t="s">
        <v>1305</v>
      </c>
      <c r="D52" s="1625"/>
      <c r="E52" s="1625"/>
      <c r="F52" s="1625"/>
      <c r="G52" s="1625"/>
      <c r="H52" s="1625"/>
      <c r="I52" s="1625"/>
      <c r="J52" s="1625"/>
      <c r="K52" s="1625"/>
      <c r="L52" s="1625"/>
      <c r="M52" s="1625"/>
      <c r="N52" s="1626"/>
    </row>
    <row r="53" spans="2:14" ht="27" customHeight="1">
      <c r="B53" s="51" t="s">
        <v>742</v>
      </c>
      <c r="C53" s="1625" t="s">
        <v>1306</v>
      </c>
      <c r="D53" s="1625"/>
      <c r="E53" s="1625"/>
      <c r="F53" s="1625"/>
      <c r="G53" s="1625"/>
      <c r="H53" s="1625"/>
      <c r="I53" s="1625"/>
      <c r="J53" s="1625"/>
      <c r="K53" s="1625"/>
      <c r="L53" s="1625"/>
      <c r="M53" s="1625"/>
      <c r="N53" s="1626"/>
    </row>
    <row r="54" spans="2:14" ht="27" customHeight="1">
      <c r="B54" s="51" t="s">
        <v>743</v>
      </c>
      <c r="C54" s="1625" t="s">
        <v>1307</v>
      </c>
      <c r="D54" s="1625"/>
      <c r="E54" s="1625"/>
      <c r="F54" s="1625"/>
      <c r="G54" s="1625"/>
      <c r="H54" s="1625"/>
      <c r="I54" s="1625"/>
      <c r="J54" s="1625"/>
      <c r="K54" s="1625"/>
      <c r="L54" s="1625"/>
      <c r="M54" s="1625"/>
      <c r="N54" s="1626"/>
    </row>
    <row r="55" spans="2:14" ht="27" customHeight="1">
      <c r="B55" s="51" t="s">
        <v>744</v>
      </c>
      <c r="C55" s="1625" t="s">
        <v>1308</v>
      </c>
      <c r="D55" s="1625"/>
      <c r="E55" s="1625"/>
      <c r="F55" s="1625"/>
      <c r="G55" s="1625"/>
      <c r="H55" s="1625"/>
      <c r="I55" s="1625"/>
      <c r="J55" s="1625"/>
      <c r="K55" s="1625"/>
      <c r="L55" s="1625"/>
      <c r="M55" s="1625"/>
      <c r="N55" s="1626"/>
    </row>
    <row r="56" spans="2:14" ht="27" customHeight="1">
      <c r="B56" s="51" t="s">
        <v>745</v>
      </c>
      <c r="C56" s="1625" t="s">
        <v>1309</v>
      </c>
      <c r="D56" s="1625"/>
      <c r="E56" s="1625"/>
      <c r="F56" s="1625"/>
      <c r="G56" s="1625"/>
      <c r="H56" s="1625"/>
      <c r="I56" s="1625"/>
      <c r="J56" s="1625"/>
      <c r="K56" s="1625"/>
      <c r="L56" s="1625"/>
      <c r="M56" s="1625"/>
      <c r="N56" s="1626"/>
    </row>
    <row r="57" spans="2:14" ht="27" customHeight="1">
      <c r="B57" s="51" t="s">
        <v>750</v>
      </c>
      <c r="C57" s="1625" t="s">
        <v>1310</v>
      </c>
      <c r="D57" s="1625"/>
      <c r="E57" s="1625"/>
      <c r="F57" s="1625"/>
      <c r="G57" s="1625"/>
      <c r="H57" s="1625"/>
      <c r="I57" s="1625"/>
      <c r="J57" s="1625"/>
      <c r="K57" s="1625"/>
      <c r="L57" s="1625"/>
      <c r="M57" s="1625"/>
      <c r="N57" s="1626"/>
    </row>
    <row r="58" spans="2:14" ht="27" customHeight="1">
      <c r="B58" s="51" t="s">
        <v>751</v>
      </c>
      <c r="C58" s="1625" t="s">
        <v>1311</v>
      </c>
      <c r="D58" s="1625"/>
      <c r="E58" s="1625"/>
      <c r="F58" s="1625"/>
      <c r="G58" s="1625"/>
      <c r="H58" s="1625"/>
      <c r="I58" s="1625"/>
      <c r="J58" s="1625"/>
      <c r="K58" s="1625"/>
      <c r="L58" s="1625"/>
      <c r="M58" s="1625"/>
      <c r="N58" s="1626"/>
    </row>
    <row r="59" spans="2:14" ht="27" customHeight="1">
      <c r="B59" s="51" t="s">
        <v>752</v>
      </c>
      <c r="C59" s="1625" t="s">
        <v>1312</v>
      </c>
      <c r="D59" s="1625"/>
      <c r="E59" s="1625"/>
      <c r="F59" s="1625"/>
      <c r="G59" s="1625"/>
      <c r="H59" s="1625"/>
      <c r="I59" s="1625"/>
      <c r="J59" s="1625"/>
      <c r="K59" s="1625"/>
      <c r="L59" s="1625"/>
      <c r="M59" s="1625"/>
      <c r="N59" s="1626"/>
    </row>
    <row r="60" spans="2:14" ht="27" customHeight="1">
      <c r="B60" s="51" t="s">
        <v>753</v>
      </c>
      <c r="C60" s="1625" t="s">
        <v>1313</v>
      </c>
      <c r="D60" s="1625"/>
      <c r="E60" s="1625"/>
      <c r="F60" s="1625"/>
      <c r="G60" s="1625"/>
      <c r="H60" s="1625"/>
      <c r="I60" s="1625"/>
      <c r="J60" s="1625"/>
      <c r="K60" s="1625"/>
      <c r="L60" s="1625"/>
      <c r="M60" s="1625"/>
      <c r="N60" s="1626"/>
    </row>
    <row r="61" spans="2:14" ht="27" customHeight="1">
      <c r="B61" s="51" t="s">
        <v>1156</v>
      </c>
      <c r="C61" s="1625" t="s">
        <v>1314</v>
      </c>
      <c r="D61" s="1625"/>
      <c r="E61" s="1625"/>
      <c r="F61" s="1625"/>
      <c r="G61" s="1625"/>
      <c r="H61" s="1625"/>
      <c r="I61" s="1625"/>
      <c r="J61" s="1625"/>
      <c r="K61" s="1625"/>
      <c r="L61" s="1625"/>
      <c r="M61" s="1625"/>
      <c r="N61" s="1626"/>
    </row>
    <row r="62" spans="2:14" ht="49.8" customHeight="1">
      <c r="B62" s="51" t="s">
        <v>579</v>
      </c>
      <c r="C62" s="1625" t="s">
        <v>580</v>
      </c>
      <c r="D62" s="1625"/>
      <c r="E62" s="1625"/>
      <c r="F62" s="1625"/>
      <c r="G62" s="1625"/>
      <c r="H62" s="1625"/>
      <c r="I62" s="1625"/>
      <c r="J62" s="1625"/>
      <c r="K62" s="1625"/>
      <c r="L62" s="1625"/>
      <c r="M62" s="1625"/>
      <c r="N62" s="1626"/>
    </row>
    <row r="63" spans="2:14" ht="27" customHeight="1">
      <c r="B63" s="51" t="s">
        <v>581</v>
      </c>
      <c r="C63" s="1625" t="s">
        <v>582</v>
      </c>
      <c r="D63" s="1625"/>
      <c r="E63" s="1625"/>
      <c r="F63" s="1625"/>
      <c r="G63" s="1625"/>
      <c r="H63" s="1625"/>
      <c r="I63" s="1625"/>
      <c r="J63" s="1625"/>
      <c r="K63" s="1625"/>
      <c r="L63" s="1625"/>
      <c r="M63" s="1625"/>
      <c r="N63" s="1626"/>
    </row>
    <row r="64" spans="2:14" ht="27" customHeight="1">
      <c r="B64" s="52" t="s">
        <v>583</v>
      </c>
      <c r="C64" s="1625" t="s">
        <v>584</v>
      </c>
      <c r="D64" s="1625"/>
      <c r="E64" s="1625"/>
      <c r="F64" s="1625"/>
      <c r="G64" s="1625"/>
      <c r="H64" s="1625"/>
      <c r="I64" s="1625"/>
      <c r="J64" s="1625"/>
      <c r="K64" s="1625"/>
      <c r="L64" s="1625"/>
      <c r="M64" s="1625"/>
      <c r="N64" s="1626"/>
    </row>
    <row r="65" spans="2:14" ht="27" customHeight="1">
      <c r="B65" s="51" t="s">
        <v>585</v>
      </c>
      <c r="C65" s="1625" t="s">
        <v>586</v>
      </c>
      <c r="D65" s="1625"/>
      <c r="E65" s="1625"/>
      <c r="F65" s="1625"/>
      <c r="G65" s="1625"/>
      <c r="H65" s="1625"/>
      <c r="I65" s="1625"/>
      <c r="J65" s="1625"/>
      <c r="K65" s="1625"/>
      <c r="L65" s="1625"/>
      <c r="M65" s="1625"/>
      <c r="N65" s="1626"/>
    </row>
    <row r="66" spans="2:14" ht="27" customHeight="1">
      <c r="B66" s="51" t="s">
        <v>587</v>
      </c>
      <c r="C66" s="1625" t="s">
        <v>588</v>
      </c>
      <c r="D66" s="1625"/>
      <c r="E66" s="1625"/>
      <c r="F66" s="1625"/>
      <c r="G66" s="1625"/>
      <c r="H66" s="1625"/>
      <c r="I66" s="1625"/>
      <c r="J66" s="1625"/>
      <c r="K66" s="1625"/>
      <c r="L66" s="1625"/>
      <c r="M66" s="1625"/>
      <c r="N66" s="1626"/>
    </row>
    <row r="67" spans="2:14" ht="34.950000000000003" customHeight="1">
      <c r="B67" s="51" t="s">
        <v>589</v>
      </c>
      <c r="C67" s="1625" t="s">
        <v>590</v>
      </c>
      <c r="D67" s="1625"/>
      <c r="E67" s="1625"/>
      <c r="F67" s="1625"/>
      <c r="G67" s="1625"/>
      <c r="H67" s="1625"/>
      <c r="I67" s="1625"/>
      <c r="J67" s="1625"/>
      <c r="K67" s="1625"/>
      <c r="L67" s="1625"/>
      <c r="M67" s="1625"/>
      <c r="N67" s="1626"/>
    </row>
    <row r="68" spans="2:14" ht="48.6" customHeight="1">
      <c r="B68" s="51" t="s">
        <v>591</v>
      </c>
      <c r="C68" s="1625" t="s">
        <v>592</v>
      </c>
      <c r="D68" s="1625"/>
      <c r="E68" s="1625"/>
      <c r="F68" s="1625"/>
      <c r="G68" s="1625"/>
      <c r="H68" s="1625"/>
      <c r="I68" s="1625"/>
      <c r="J68" s="1625"/>
      <c r="K68" s="1625"/>
      <c r="L68" s="1625"/>
      <c r="M68" s="1625"/>
      <c r="N68" s="1626"/>
    </row>
    <row r="69" spans="2:14" ht="49.8" customHeight="1">
      <c r="B69" s="51" t="s">
        <v>593</v>
      </c>
      <c r="C69" s="1625" t="s">
        <v>594</v>
      </c>
      <c r="D69" s="1625"/>
      <c r="E69" s="1625"/>
      <c r="F69" s="1625"/>
      <c r="G69" s="1625"/>
      <c r="H69" s="1625"/>
      <c r="I69" s="1625"/>
      <c r="J69" s="1625"/>
      <c r="K69" s="1625"/>
      <c r="L69" s="1625"/>
      <c r="M69" s="1625"/>
      <c r="N69" s="1626"/>
    </row>
    <row r="70" spans="2:14" ht="34.950000000000003" customHeight="1">
      <c r="B70" s="51" t="s">
        <v>595</v>
      </c>
      <c r="C70" s="1625" t="s">
        <v>596</v>
      </c>
      <c r="D70" s="1625"/>
      <c r="E70" s="1625"/>
      <c r="F70" s="1625"/>
      <c r="G70" s="1625"/>
      <c r="H70" s="1625"/>
      <c r="I70" s="1625"/>
      <c r="J70" s="1625"/>
      <c r="K70" s="1625"/>
      <c r="L70" s="1625"/>
      <c r="M70" s="1625"/>
      <c r="N70" s="1626"/>
    </row>
    <row r="71" spans="2:14" ht="34.950000000000003" customHeight="1">
      <c r="B71" s="51" t="s">
        <v>597</v>
      </c>
      <c r="C71" s="1625" t="s">
        <v>598</v>
      </c>
      <c r="D71" s="1625"/>
      <c r="E71" s="1625"/>
      <c r="F71" s="1625"/>
      <c r="G71" s="1625"/>
      <c r="H71" s="1625"/>
      <c r="I71" s="1625"/>
      <c r="J71" s="1625"/>
      <c r="K71" s="1625"/>
      <c r="L71" s="1625"/>
      <c r="M71" s="1625"/>
      <c r="N71" s="1626"/>
    </row>
    <row r="72" spans="2:14" ht="34.950000000000003" customHeight="1">
      <c r="B72" s="53" t="s">
        <v>599</v>
      </c>
      <c r="C72" s="1625" t="s">
        <v>600</v>
      </c>
      <c r="D72" s="1625"/>
      <c r="E72" s="1625"/>
      <c r="F72" s="1625"/>
      <c r="G72" s="1625"/>
      <c r="H72" s="1625"/>
      <c r="I72" s="1625"/>
      <c r="J72" s="1625"/>
      <c r="K72" s="1625"/>
      <c r="L72" s="1625"/>
      <c r="M72" s="1625"/>
      <c r="N72" s="1626"/>
    </row>
    <row r="73" spans="2:14" ht="34.950000000000003" customHeight="1">
      <c r="B73" s="53" t="s">
        <v>601</v>
      </c>
      <c r="C73" s="1625" t="s">
        <v>602</v>
      </c>
      <c r="D73" s="1625"/>
      <c r="E73" s="1625"/>
      <c r="F73" s="1625"/>
      <c r="G73" s="1625"/>
      <c r="H73" s="1625"/>
      <c r="I73" s="1625"/>
      <c r="J73" s="1625"/>
      <c r="K73" s="1625"/>
      <c r="L73" s="1625"/>
      <c r="M73" s="1625"/>
      <c r="N73" s="1626"/>
    </row>
    <row r="74" spans="2:14" ht="51" customHeight="1">
      <c r="B74" s="52" t="s">
        <v>603</v>
      </c>
      <c r="C74" s="1625" t="s">
        <v>604</v>
      </c>
      <c r="D74" s="1625"/>
      <c r="E74" s="1625"/>
      <c r="F74" s="1625"/>
      <c r="G74" s="1625"/>
      <c r="H74" s="1625"/>
      <c r="I74" s="1625"/>
      <c r="J74" s="1625"/>
      <c r="K74" s="1625"/>
      <c r="L74" s="1625"/>
      <c r="M74" s="1625"/>
      <c r="N74" s="1626"/>
    </row>
    <row r="75" spans="2:14" ht="59.4" customHeight="1">
      <c r="B75" s="53" t="s">
        <v>605</v>
      </c>
      <c r="C75" s="1625" t="s">
        <v>606</v>
      </c>
      <c r="D75" s="1625"/>
      <c r="E75" s="1625"/>
      <c r="F75" s="1625"/>
      <c r="G75" s="1625"/>
      <c r="H75" s="1625"/>
      <c r="I75" s="1625"/>
      <c r="J75" s="1625"/>
      <c r="K75" s="1625"/>
      <c r="L75" s="1625"/>
      <c r="M75" s="1625"/>
      <c r="N75" s="1626"/>
    </row>
    <row r="76" spans="2:14" ht="34.950000000000003" customHeight="1">
      <c r="B76" s="51" t="s">
        <v>607</v>
      </c>
      <c r="C76" s="1625" t="s">
        <v>608</v>
      </c>
      <c r="D76" s="1625"/>
      <c r="E76" s="1625"/>
      <c r="F76" s="1625"/>
      <c r="G76" s="1625"/>
      <c r="H76" s="1625"/>
      <c r="I76" s="1625"/>
      <c r="J76" s="1625"/>
      <c r="K76" s="1625"/>
      <c r="L76" s="1625"/>
      <c r="M76" s="1625"/>
      <c r="N76" s="1626"/>
    </row>
    <row r="77" spans="2:14" ht="34.950000000000003" customHeight="1">
      <c r="B77" s="51" t="s">
        <v>609</v>
      </c>
      <c r="C77" s="1625" t="s">
        <v>610</v>
      </c>
      <c r="D77" s="1625"/>
      <c r="E77" s="1625"/>
      <c r="F77" s="1625"/>
      <c r="G77" s="1625"/>
      <c r="H77" s="1625"/>
      <c r="I77" s="1625"/>
      <c r="J77" s="1625"/>
      <c r="K77" s="1625"/>
      <c r="L77" s="1625"/>
      <c r="M77" s="1625"/>
      <c r="N77" s="1626"/>
    </row>
    <row r="78" spans="2:14" ht="34.950000000000003" customHeight="1">
      <c r="B78" s="51" t="s">
        <v>505</v>
      </c>
      <c r="C78" s="1625" t="s">
        <v>611</v>
      </c>
      <c r="D78" s="1625"/>
      <c r="E78" s="1625"/>
      <c r="F78" s="1625"/>
      <c r="G78" s="1625"/>
      <c r="H78" s="1625"/>
      <c r="I78" s="1625"/>
      <c r="J78" s="1625"/>
      <c r="K78" s="1625"/>
      <c r="L78" s="1625"/>
      <c r="M78" s="1625"/>
      <c r="N78" s="1626"/>
    </row>
    <row r="79" spans="2:14" ht="55.8" customHeight="1">
      <c r="B79" s="51" t="s">
        <v>612</v>
      </c>
      <c r="C79" s="1625" t="s">
        <v>613</v>
      </c>
      <c r="D79" s="1625"/>
      <c r="E79" s="1625"/>
      <c r="F79" s="1625"/>
      <c r="G79" s="1625"/>
      <c r="H79" s="1625"/>
      <c r="I79" s="1625"/>
      <c r="J79" s="1625"/>
      <c r="K79" s="1625"/>
      <c r="L79" s="1625"/>
      <c r="M79" s="1625"/>
      <c r="N79" s="1626"/>
    </row>
    <row r="80" spans="2:14" ht="50.4" customHeight="1">
      <c r="B80" s="51" t="s">
        <v>614</v>
      </c>
      <c r="C80" s="1625" t="s">
        <v>615</v>
      </c>
      <c r="D80" s="1625"/>
      <c r="E80" s="1625"/>
      <c r="F80" s="1625"/>
      <c r="G80" s="1625"/>
      <c r="H80" s="1625"/>
      <c r="I80" s="1625"/>
      <c r="J80" s="1625"/>
      <c r="K80" s="1625"/>
      <c r="L80" s="1625"/>
      <c r="M80" s="1625"/>
      <c r="N80" s="1626"/>
    </row>
    <row r="81" spans="2:14" ht="34.950000000000003" customHeight="1">
      <c r="B81" s="51" t="s">
        <v>616</v>
      </c>
      <c r="C81" s="1625" t="s">
        <v>617</v>
      </c>
      <c r="D81" s="1625"/>
      <c r="E81" s="1625"/>
      <c r="F81" s="1625"/>
      <c r="G81" s="1625"/>
      <c r="H81" s="1625"/>
      <c r="I81" s="1625"/>
      <c r="J81" s="1625"/>
      <c r="K81" s="1625"/>
      <c r="L81" s="1625"/>
      <c r="M81" s="1625"/>
      <c r="N81" s="1626"/>
    </row>
    <row r="82" spans="2:14" ht="62.4" customHeight="1">
      <c r="B82" s="53" t="s">
        <v>618</v>
      </c>
      <c r="C82" s="1625" t="s">
        <v>619</v>
      </c>
      <c r="D82" s="1625"/>
      <c r="E82" s="1625"/>
      <c r="F82" s="1625"/>
      <c r="G82" s="1625"/>
      <c r="H82" s="1625"/>
      <c r="I82" s="1625"/>
      <c r="J82" s="1625"/>
      <c r="K82" s="1625"/>
      <c r="L82" s="1625"/>
      <c r="M82" s="1625"/>
      <c r="N82" s="1626"/>
    </row>
    <row r="83" spans="2:14" ht="34.950000000000003" customHeight="1">
      <c r="B83" s="53" t="s">
        <v>620</v>
      </c>
      <c r="C83" s="1625" t="s">
        <v>621</v>
      </c>
      <c r="D83" s="1625"/>
      <c r="E83" s="1625"/>
      <c r="F83" s="1625"/>
      <c r="G83" s="1625"/>
      <c r="H83" s="1625"/>
      <c r="I83" s="1625"/>
      <c r="J83" s="1625"/>
      <c r="K83" s="1625"/>
      <c r="L83" s="1625"/>
      <c r="M83" s="1625"/>
      <c r="N83" s="1626"/>
    </row>
    <row r="84" spans="2:14" ht="34.950000000000003" customHeight="1">
      <c r="B84" s="51" t="s">
        <v>622</v>
      </c>
      <c r="C84" s="1625" t="s">
        <v>623</v>
      </c>
      <c r="D84" s="1625"/>
      <c r="E84" s="1625"/>
      <c r="F84" s="1625"/>
      <c r="G84" s="1625"/>
      <c r="H84" s="1625"/>
      <c r="I84" s="1625"/>
      <c r="J84" s="1625"/>
      <c r="K84" s="1625"/>
      <c r="L84" s="1625"/>
      <c r="M84" s="1625"/>
      <c r="N84" s="1626"/>
    </row>
    <row r="85" spans="2:14" ht="34.950000000000003" customHeight="1">
      <c r="B85" s="51" t="s">
        <v>233</v>
      </c>
      <c r="C85" s="1625" t="s">
        <v>624</v>
      </c>
      <c r="D85" s="1625"/>
      <c r="E85" s="1625"/>
      <c r="F85" s="1625"/>
      <c r="G85" s="1625"/>
      <c r="H85" s="1625"/>
      <c r="I85" s="1625"/>
      <c r="J85" s="1625"/>
      <c r="K85" s="1625"/>
      <c r="L85" s="1625"/>
      <c r="M85" s="1625"/>
      <c r="N85" s="1626"/>
    </row>
    <row r="86" spans="2:14" ht="45" customHeight="1">
      <c r="B86" s="51" t="s">
        <v>625</v>
      </c>
      <c r="C86" s="1625" t="s">
        <v>626</v>
      </c>
      <c r="D86" s="1625"/>
      <c r="E86" s="1625"/>
      <c r="F86" s="1625"/>
      <c r="G86" s="1625"/>
      <c r="H86" s="1625"/>
      <c r="I86" s="1625"/>
      <c r="J86" s="1625"/>
      <c r="K86" s="1625"/>
      <c r="L86" s="1625"/>
      <c r="M86" s="1625"/>
      <c r="N86" s="1626"/>
    </row>
    <row r="87" spans="2:14" ht="34.950000000000003" customHeight="1">
      <c r="B87" s="51" t="s">
        <v>627</v>
      </c>
      <c r="C87" s="1625" t="s">
        <v>628</v>
      </c>
      <c r="D87" s="1625"/>
      <c r="E87" s="1625"/>
      <c r="F87" s="1625"/>
      <c r="G87" s="1625"/>
      <c r="H87" s="1625"/>
      <c r="I87" s="1625"/>
      <c r="J87" s="1625"/>
      <c r="K87" s="1625"/>
      <c r="L87" s="1625"/>
      <c r="M87" s="1625"/>
      <c r="N87" s="1626"/>
    </row>
    <row r="88" spans="2:14" ht="34.950000000000003" customHeight="1">
      <c r="B88" s="51" t="s">
        <v>629</v>
      </c>
      <c r="C88" s="1625" t="s">
        <v>630</v>
      </c>
      <c r="D88" s="1625"/>
      <c r="E88" s="1625"/>
      <c r="F88" s="1625"/>
      <c r="G88" s="1625"/>
      <c r="H88" s="1625"/>
      <c r="I88" s="1625"/>
      <c r="J88" s="1625"/>
      <c r="K88" s="1625"/>
      <c r="L88" s="1625"/>
      <c r="M88" s="1625"/>
      <c r="N88" s="1626"/>
    </row>
    <row r="89" spans="2:14" ht="34.950000000000003" customHeight="1">
      <c r="B89" s="51" t="s">
        <v>631</v>
      </c>
      <c r="C89" s="1625" t="s">
        <v>632</v>
      </c>
      <c r="D89" s="1625"/>
      <c r="E89" s="1625"/>
      <c r="F89" s="1625"/>
      <c r="G89" s="1625"/>
      <c r="H89" s="1625"/>
      <c r="I89" s="1625"/>
      <c r="J89" s="1625"/>
      <c r="K89" s="1625"/>
      <c r="L89" s="1625"/>
      <c r="M89" s="1625"/>
      <c r="N89" s="1626"/>
    </row>
    <row r="90" spans="2:14" ht="34.950000000000003" customHeight="1">
      <c r="B90" s="51" t="s">
        <v>633</v>
      </c>
      <c r="C90" s="1625" t="s">
        <v>634</v>
      </c>
      <c r="D90" s="1625"/>
      <c r="E90" s="1625"/>
      <c r="F90" s="1625"/>
      <c r="G90" s="1625"/>
      <c r="H90" s="1625"/>
      <c r="I90" s="1625"/>
      <c r="J90" s="1625"/>
      <c r="K90" s="1625"/>
      <c r="L90" s="1625"/>
      <c r="M90" s="1625"/>
      <c r="N90" s="1626"/>
    </row>
    <row r="91" spans="2:14" ht="34.950000000000003" customHeight="1">
      <c r="B91" s="51" t="s">
        <v>95</v>
      </c>
      <c r="C91" s="1625" t="s">
        <v>635</v>
      </c>
      <c r="D91" s="1625"/>
      <c r="E91" s="1625"/>
      <c r="F91" s="1625"/>
      <c r="G91" s="1625"/>
      <c r="H91" s="1625"/>
      <c r="I91" s="1625"/>
      <c r="J91" s="1625"/>
      <c r="K91" s="1625"/>
      <c r="L91" s="1625"/>
      <c r="M91" s="1625"/>
      <c r="N91" s="1626"/>
    </row>
    <row r="92" spans="2:14" ht="34.950000000000003" customHeight="1" thickBot="1">
      <c r="B92" s="54" t="s">
        <v>636</v>
      </c>
      <c r="C92" s="1627" t="s">
        <v>637</v>
      </c>
      <c r="D92" s="1627"/>
      <c r="E92" s="1627"/>
      <c r="F92" s="1627"/>
      <c r="G92" s="1627"/>
      <c r="H92" s="1627"/>
      <c r="I92" s="1627"/>
      <c r="J92" s="1627"/>
      <c r="K92" s="1627"/>
      <c r="L92" s="1627"/>
      <c r="M92" s="1627"/>
      <c r="N92" s="1628"/>
    </row>
    <row r="93" spans="2:14" ht="15" thickBot="1">
      <c r="B93" s="1629" t="s">
        <v>35</v>
      </c>
      <c r="C93" s="1630"/>
      <c r="D93" s="1630"/>
      <c r="E93" s="1630"/>
      <c r="F93" s="1630"/>
      <c r="G93" s="1630"/>
      <c r="H93" s="1630"/>
      <c r="I93" s="1630"/>
      <c r="J93" s="1630"/>
      <c r="K93" s="1630"/>
      <c r="L93" s="1630"/>
      <c r="M93" s="1630"/>
      <c r="N93" s="1631"/>
    </row>
  </sheetData>
  <sheetProtection algorithmName="SHA-512" hashValue="UbiJjIn3uNU9JJB2ciBwlOS7jxdq+CuonRcBBA/iI26JyNRRPGlgXCCI+AolyyH4ZhCCIrO4fZrP5Oi8/RADJg==" saltValue="NJss7dP5SafxkPe34Hl33A==" spinCount="100000" sheet="1" objects="1" scenarios="1"/>
  <mergeCells count="95">
    <mergeCell ref="A1:O1"/>
    <mergeCell ref="B2:C2"/>
    <mergeCell ref="D2:L2"/>
    <mergeCell ref="M2:N2"/>
    <mergeCell ref="B3:N3"/>
    <mergeCell ref="B4:N4"/>
    <mergeCell ref="C73:N73"/>
    <mergeCell ref="C62:N62"/>
    <mergeCell ref="C63:N63"/>
    <mergeCell ref="C64:N64"/>
    <mergeCell ref="C65:N65"/>
    <mergeCell ref="C66:N66"/>
    <mergeCell ref="C67:N67"/>
    <mergeCell ref="C68:N68"/>
    <mergeCell ref="C69:N69"/>
    <mergeCell ref="C70:N70"/>
    <mergeCell ref="C71:N71"/>
    <mergeCell ref="C72:N72"/>
    <mergeCell ref="C24:N24"/>
    <mergeCell ref="C13:N13"/>
    <mergeCell ref="C14:N14"/>
    <mergeCell ref="C85:N85"/>
    <mergeCell ref="C74:N74"/>
    <mergeCell ref="C75:N75"/>
    <mergeCell ref="C76:N76"/>
    <mergeCell ref="C77:N77"/>
    <mergeCell ref="C78:N78"/>
    <mergeCell ref="C79:N79"/>
    <mergeCell ref="C80:N80"/>
    <mergeCell ref="C81:N81"/>
    <mergeCell ref="C82:N82"/>
    <mergeCell ref="C83:N83"/>
    <mergeCell ref="C84:N84"/>
    <mergeCell ref="C92:N92"/>
    <mergeCell ref="B93:N93"/>
    <mergeCell ref="C5:N5"/>
    <mergeCell ref="C6:N6"/>
    <mergeCell ref="C7:N7"/>
    <mergeCell ref="C8:N8"/>
    <mergeCell ref="C9:N9"/>
    <mergeCell ref="C10:N10"/>
    <mergeCell ref="C11:N11"/>
    <mergeCell ref="C12:N12"/>
    <mergeCell ref="C86:N86"/>
    <mergeCell ref="C87:N87"/>
    <mergeCell ref="C88:N88"/>
    <mergeCell ref="C89:N89"/>
    <mergeCell ref="C90:N90"/>
    <mergeCell ref="C91:N91"/>
    <mergeCell ref="C15:N15"/>
    <mergeCell ref="C16:N16"/>
    <mergeCell ref="C17:N17"/>
    <mergeCell ref="C18:N18"/>
    <mergeCell ref="C19:N19"/>
    <mergeCell ref="C20:N20"/>
    <mergeCell ref="C21:N21"/>
    <mergeCell ref="C22:N22"/>
    <mergeCell ref="C23:N23"/>
    <mergeCell ref="C42:N42"/>
    <mergeCell ref="C36:N36"/>
    <mergeCell ref="C25:N25"/>
    <mergeCell ref="C26:N26"/>
    <mergeCell ref="C27:N27"/>
    <mergeCell ref="C28:N28"/>
    <mergeCell ref="C29:N29"/>
    <mergeCell ref="C30:N30"/>
    <mergeCell ref="C31:N31"/>
    <mergeCell ref="C32:N32"/>
    <mergeCell ref="C33:N33"/>
    <mergeCell ref="C34:N34"/>
    <mergeCell ref="C35:N35"/>
    <mergeCell ref="C37:N37"/>
    <mergeCell ref="C38:N38"/>
    <mergeCell ref="C39:N39"/>
    <mergeCell ref="C40:N40"/>
    <mergeCell ref="C41:N41"/>
    <mergeCell ref="C54:N54"/>
    <mergeCell ref="C43:N43"/>
    <mergeCell ref="C44:N44"/>
    <mergeCell ref="C45:N45"/>
    <mergeCell ref="C46:N46"/>
    <mergeCell ref="C47:N47"/>
    <mergeCell ref="C48:N48"/>
    <mergeCell ref="C49:N49"/>
    <mergeCell ref="C50:N50"/>
    <mergeCell ref="C51:N51"/>
    <mergeCell ref="C52:N52"/>
    <mergeCell ref="C53:N53"/>
    <mergeCell ref="C61:N61"/>
    <mergeCell ref="C55:N55"/>
    <mergeCell ref="C56:N56"/>
    <mergeCell ref="C57:N57"/>
    <mergeCell ref="C58:N58"/>
    <mergeCell ref="C59:N59"/>
    <mergeCell ref="C60:N60"/>
  </mergeCells>
  <hyperlinks>
    <hyperlink ref="B2:C2" location="'15'!A1" display="Previous Page" xr:uid="{D2BA4212-C416-49FC-826B-6299FE53B33D}"/>
  </hyperlinks>
  <pageMargins left="0.7" right="0.7" top="0.75" bottom="0.75" header="0.3" footer="0.3"/>
  <pageSetup scale="14" orientation="portrait" horizontalDpi="1200" verticalDpi="12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C5995-F579-4A3A-A346-04AC4E98BD9E}">
  <sheetPr codeName="Sheet25"/>
  <dimension ref="A1:CH199"/>
  <sheetViews>
    <sheetView topLeftCell="I1" zoomScaleNormal="100" workbookViewId="0">
      <selection activeCell="Q13" sqref="Q13"/>
    </sheetView>
  </sheetViews>
  <sheetFormatPr defaultRowHeight="13.2"/>
  <cols>
    <col min="1" max="7" width="8.88671875" style="16"/>
    <col min="8" max="10" width="10.88671875" style="16" customWidth="1"/>
    <col min="11" max="11" width="10" style="16" customWidth="1"/>
    <col min="12" max="12" width="10.88671875" style="16" customWidth="1"/>
    <col min="13" max="38" width="8.88671875" style="16"/>
    <col min="39" max="39" width="15.109375" style="16" customWidth="1"/>
    <col min="40" max="41" width="8.88671875" style="16"/>
    <col min="42" max="42" width="8.88671875" style="8"/>
    <col min="43" max="71" width="8.88671875" style="16"/>
    <col min="72" max="80" width="20.77734375" style="16" customWidth="1"/>
    <col min="81" max="85" width="8.88671875" style="16"/>
    <col min="86" max="86" width="24.33203125" style="16" customWidth="1"/>
    <col min="87" max="16384" width="8.88671875" style="16"/>
  </cols>
  <sheetData>
    <row r="1" spans="1:86" ht="13.2" customHeight="1">
      <c r="A1" s="14" t="s">
        <v>74</v>
      </c>
      <c r="B1" s="14" t="s">
        <v>697</v>
      </c>
      <c r="C1" s="14" t="s">
        <v>18</v>
      </c>
      <c r="D1" s="14" t="s">
        <v>944</v>
      </c>
      <c r="E1" s="14" t="s">
        <v>1116</v>
      </c>
      <c r="F1" s="14" t="s">
        <v>6</v>
      </c>
      <c r="G1" s="14" t="s">
        <v>837</v>
      </c>
      <c r="H1" s="14" t="s">
        <v>701</v>
      </c>
      <c r="I1" s="14" t="s">
        <v>1095</v>
      </c>
      <c r="J1" s="14" t="s">
        <v>1098</v>
      </c>
      <c r="K1" s="14" t="s">
        <v>1253</v>
      </c>
      <c r="L1" s="14" t="s">
        <v>1010</v>
      </c>
      <c r="M1" s="14" t="s">
        <v>695</v>
      </c>
      <c r="N1" s="14" t="s">
        <v>696</v>
      </c>
      <c r="O1" s="14" t="s">
        <v>1101</v>
      </c>
      <c r="P1" s="14" t="s">
        <v>700</v>
      </c>
      <c r="Q1" s="14" t="s">
        <v>982</v>
      </c>
      <c r="R1" s="14" t="s">
        <v>83</v>
      </c>
      <c r="S1" s="14" t="s">
        <v>75</v>
      </c>
      <c r="T1" s="14" t="s">
        <v>85</v>
      </c>
      <c r="U1" s="14" t="s">
        <v>86</v>
      </c>
      <c r="V1" s="14" t="s">
        <v>87</v>
      </c>
      <c r="W1" s="14" t="s">
        <v>88</v>
      </c>
      <c r="X1" s="14" t="s">
        <v>89</v>
      </c>
      <c r="Y1" s="14" t="s">
        <v>90</v>
      </c>
      <c r="Z1" s="14" t="s">
        <v>91</v>
      </c>
      <c r="AA1" s="14" t="s">
        <v>92</v>
      </c>
      <c r="AB1" s="14" t="s">
        <v>713</v>
      </c>
      <c r="AC1" s="14" t="s">
        <v>857</v>
      </c>
      <c r="AD1" s="14" t="s">
        <v>858</v>
      </c>
      <c r="AE1" s="14" t="s">
        <v>820</v>
      </c>
      <c r="AF1" s="14" t="s">
        <v>821</v>
      </c>
      <c r="AG1" s="14" t="s">
        <v>822</v>
      </c>
      <c r="AH1" s="14" t="s">
        <v>1371</v>
      </c>
      <c r="AI1" s="14" t="s">
        <v>825</v>
      </c>
      <c r="AJ1" s="14" t="s">
        <v>833</v>
      </c>
      <c r="AK1" s="14" t="s">
        <v>1011</v>
      </c>
      <c r="AL1" s="14" t="s">
        <v>1012</v>
      </c>
      <c r="AM1" s="14" t="s">
        <v>842</v>
      </c>
      <c r="AN1" s="14" t="s">
        <v>834</v>
      </c>
      <c r="AO1" s="14" t="s">
        <v>840</v>
      </c>
      <c r="AP1" s="14" t="s">
        <v>841</v>
      </c>
      <c r="AQ1" s="14" t="s">
        <v>852</v>
      </c>
      <c r="AR1" s="14" t="s">
        <v>1158</v>
      </c>
      <c r="AS1" s="14" t="s">
        <v>868</v>
      </c>
      <c r="AT1" s="14" t="s">
        <v>871</v>
      </c>
      <c r="AU1" s="14" t="s">
        <v>1005</v>
      </c>
      <c r="AV1" s="14" t="s">
        <v>875</v>
      </c>
      <c r="AW1" s="14" t="s">
        <v>974</v>
      </c>
      <c r="AX1" s="14" t="s">
        <v>1213</v>
      </c>
      <c r="AY1" s="14" t="s">
        <v>856</v>
      </c>
      <c r="AZ1" s="14" t="s">
        <v>855</v>
      </c>
      <c r="BA1" s="14" t="s">
        <v>859</v>
      </c>
      <c r="BB1" s="14" t="s">
        <v>860</v>
      </c>
      <c r="BC1" s="14" t="s">
        <v>883</v>
      </c>
      <c r="BD1" s="14" t="s">
        <v>894</v>
      </c>
      <c r="BE1" s="16" t="s">
        <v>916</v>
      </c>
      <c r="BF1" s="14" t="s">
        <v>76</v>
      </c>
      <c r="BG1" s="15" t="s">
        <v>77</v>
      </c>
      <c r="BH1" s="14" t="s">
        <v>78</v>
      </c>
      <c r="BI1" s="14" t="s">
        <v>79</v>
      </c>
      <c r="BJ1" s="14" t="s">
        <v>80</v>
      </c>
      <c r="BK1" s="14" t="s">
        <v>81</v>
      </c>
      <c r="BM1" s="135" t="s">
        <v>41</v>
      </c>
      <c r="BO1" s="16" t="s">
        <v>82</v>
      </c>
      <c r="BP1" s="16" t="s">
        <v>83</v>
      </c>
      <c r="BQ1" s="16" t="s">
        <v>84</v>
      </c>
      <c r="BR1" s="16" t="s">
        <v>1247</v>
      </c>
      <c r="BS1" s="16" t="s">
        <v>1383</v>
      </c>
      <c r="BT1" s="14" t="s">
        <v>1386</v>
      </c>
      <c r="BU1" s="16" t="s">
        <v>1396</v>
      </c>
      <c r="BV1" s="16" t="s">
        <v>1471</v>
      </c>
      <c r="CF1" s="16" t="s">
        <v>93</v>
      </c>
    </row>
    <row r="2" spans="1:86" ht="13.2" customHeight="1">
      <c r="A2" s="16" t="s">
        <v>94</v>
      </c>
      <c r="B2" s="16" t="s">
        <v>698</v>
      </c>
      <c r="C2" s="16" t="s">
        <v>95</v>
      </c>
      <c r="D2" s="16" t="s">
        <v>524</v>
      </c>
      <c r="E2" s="16" t="s">
        <v>882</v>
      </c>
      <c r="F2" s="16" t="s">
        <v>96</v>
      </c>
      <c r="G2" s="16" t="s">
        <v>838</v>
      </c>
      <c r="H2" s="16" t="s">
        <v>925</v>
      </c>
      <c r="I2" s="16" t="s">
        <v>1096</v>
      </c>
      <c r="J2" s="16" t="s">
        <v>1002</v>
      </c>
      <c r="K2" s="16" t="s">
        <v>1361</v>
      </c>
      <c r="L2" s="8" t="s">
        <v>1073</v>
      </c>
      <c r="M2" s="16" t="s">
        <v>502</v>
      </c>
      <c r="N2" s="16" t="s">
        <v>1139</v>
      </c>
      <c r="O2" s="16" t="s">
        <v>1108</v>
      </c>
      <c r="P2" s="16" t="s">
        <v>509</v>
      </c>
      <c r="Q2" s="16" t="s">
        <v>132</v>
      </c>
      <c r="R2" s="30" t="s">
        <v>98</v>
      </c>
      <c r="S2" s="16" t="s">
        <v>85</v>
      </c>
      <c r="T2" s="16" t="s">
        <v>733</v>
      </c>
      <c r="U2" s="16" t="s">
        <v>739</v>
      </c>
      <c r="V2" s="16" t="s">
        <v>750</v>
      </c>
      <c r="W2" s="16" t="s">
        <v>754</v>
      </c>
      <c r="X2" s="16" t="s">
        <v>759</v>
      </c>
      <c r="Y2" s="16" t="s">
        <v>768</v>
      </c>
      <c r="Z2" s="16" t="s">
        <v>774</v>
      </c>
      <c r="AA2" s="16" t="s">
        <v>785</v>
      </c>
      <c r="AB2" s="16" t="s">
        <v>84</v>
      </c>
      <c r="AC2" s="16" t="s">
        <v>682</v>
      </c>
      <c r="AD2" s="16" t="s">
        <v>888</v>
      </c>
      <c r="AE2" s="16" t="s">
        <v>795</v>
      </c>
      <c r="AF2" s="16" t="s">
        <v>36</v>
      </c>
      <c r="AG2" s="16" t="s">
        <v>823</v>
      </c>
      <c r="AH2" s="16" t="s">
        <v>1404</v>
      </c>
      <c r="AI2" s="16" t="s">
        <v>826</v>
      </c>
      <c r="AJ2" s="16" t="s">
        <v>84</v>
      </c>
      <c r="AM2" s="16" t="s">
        <v>804</v>
      </c>
      <c r="AN2" s="16" t="s">
        <v>835</v>
      </c>
      <c r="AO2" s="16" t="s">
        <v>912</v>
      </c>
      <c r="AP2" s="16" t="s">
        <v>724</v>
      </c>
      <c r="AQ2" s="16" t="s">
        <v>853</v>
      </c>
      <c r="AR2" s="16" t="s">
        <v>956</v>
      </c>
      <c r="AS2" s="16" t="s">
        <v>530</v>
      </c>
      <c r="AT2" s="16" t="s">
        <v>873</v>
      </c>
      <c r="AU2" s="16" t="s">
        <v>1002</v>
      </c>
      <c r="AV2" s="16">
        <v>1</v>
      </c>
      <c r="AW2" s="16" t="s">
        <v>704</v>
      </c>
      <c r="AX2" s="8" t="s">
        <v>882</v>
      </c>
      <c r="AY2" s="41">
        <f>IF('3a'!F11&lt;&gt;"",'3a'!D11,0)</f>
        <v>0</v>
      </c>
      <c r="AZ2" s="39" t="e" cm="1">
        <f t="array" ref="AZ2">INDEX(ProductUnSort, MATCH(SMALL(IF(ProductUnSort=0, "", IF(ISNUMBER(ProductUnSort), COUNTIF(ProductUnSort, "&lt;"&amp;ProductUnSort), COUNTIF(ProductUnSort, "&lt;"&amp;ProductUnSort)+SUM(IF(ISNUMBER(ProductUnSort), 1, 0))+1)), ROW()-ROW(ProductSortStart)+1), IF(ProductUnSort=0, "", IF(ISNUMBER(ProductUnSort), COUNTIF(ProductUnSort, "&lt;"&amp;ProductUnSort), COUNTIF(ProductUnSort, "&lt;"&amp;ProductUnSort)+SUM(IF(ISNUMBER(ProductUnSort), 1, 0))+1)), 0))</f>
        <v>#NUM!</v>
      </c>
      <c r="BA2" s="42">
        <f>IF('2'!D9&lt;&gt;"",_xlfn.CONCAT("Facility #",'2'!C9,": ",'2'!D9),0)</f>
        <v>0</v>
      </c>
      <c r="BB2" s="43" t="e">
        <f t="array" ref="BB2">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C2" s="16" t="s">
        <v>876</v>
      </c>
      <c r="BD2" s="16" t="s">
        <v>895</v>
      </c>
      <c r="BE2" s="16" t="s">
        <v>503</v>
      </c>
      <c r="BF2" s="16" t="s">
        <v>98</v>
      </c>
      <c r="BG2" s="16" t="s">
        <v>99</v>
      </c>
      <c r="BH2" s="16" t="s">
        <v>100</v>
      </c>
      <c r="BI2" s="16" t="s">
        <v>101</v>
      </c>
      <c r="BJ2" s="16" t="s">
        <v>102</v>
      </c>
      <c r="BK2" s="16" t="s">
        <v>100</v>
      </c>
      <c r="BM2" s="136" t="s">
        <v>43</v>
      </c>
      <c r="BO2" s="16" t="s">
        <v>103</v>
      </c>
      <c r="BP2" s="16" t="s">
        <v>98</v>
      </c>
      <c r="BQ2" s="16" t="s">
        <v>104</v>
      </c>
      <c r="BR2" s="16" t="s">
        <v>1257</v>
      </c>
      <c r="BS2" s="16" t="s">
        <v>1378</v>
      </c>
      <c r="BT2" s="16" t="s">
        <v>1339</v>
      </c>
      <c r="BU2" s="8" t="s">
        <v>1397</v>
      </c>
      <c r="BV2" s="16">
        <v>1</v>
      </c>
    </row>
    <row r="3" spans="1:86" ht="13.2" customHeight="1">
      <c r="A3" s="16" t="s">
        <v>108</v>
      </c>
      <c r="B3" s="16" t="s">
        <v>699</v>
      </c>
      <c r="C3" s="16" t="s">
        <v>109</v>
      </c>
      <c r="D3" s="16" t="s">
        <v>95</v>
      </c>
      <c r="E3" s="16" t="s">
        <v>95</v>
      </c>
      <c r="F3" s="16" t="s">
        <v>110</v>
      </c>
      <c r="G3" s="16" t="s">
        <v>839</v>
      </c>
      <c r="H3" s="16" t="s">
        <v>941</v>
      </c>
      <c r="I3" s="16" t="s">
        <v>1097</v>
      </c>
      <c r="J3" s="16" t="s">
        <v>1003</v>
      </c>
      <c r="K3" s="16" t="s">
        <v>1254</v>
      </c>
      <c r="L3" s="8" t="s">
        <v>1074</v>
      </c>
      <c r="M3" s="16" t="s">
        <v>504</v>
      </c>
      <c r="N3" s="16" t="s">
        <v>887</v>
      </c>
      <c r="O3" s="16" t="s">
        <v>1109</v>
      </c>
      <c r="P3" s="16" t="s">
        <v>510</v>
      </c>
      <c r="Q3" s="16" t="s">
        <v>90</v>
      </c>
      <c r="R3" s="30" t="s">
        <v>112</v>
      </c>
      <c r="S3" s="16" t="s">
        <v>86</v>
      </c>
      <c r="T3" s="16" t="s">
        <v>734</v>
      </c>
      <c r="U3" s="16" t="s">
        <v>740</v>
      </c>
      <c r="V3" s="16" t="s">
        <v>751</v>
      </c>
      <c r="W3" s="16" t="s">
        <v>755</v>
      </c>
      <c r="X3" s="16" t="s">
        <v>767</v>
      </c>
      <c r="Y3" s="16" t="s">
        <v>769</v>
      </c>
      <c r="Z3" s="16" t="s">
        <v>778</v>
      </c>
      <c r="AA3" s="16" t="s">
        <v>786</v>
      </c>
      <c r="AB3" s="16" t="s">
        <v>140</v>
      </c>
      <c r="AC3" s="16" t="s">
        <v>683</v>
      </c>
      <c r="AD3" s="16" t="s">
        <v>889</v>
      </c>
      <c r="AE3" s="16" t="s">
        <v>930</v>
      </c>
      <c r="AF3" s="16" t="s">
        <v>37</v>
      </c>
      <c r="AG3" s="16" t="s">
        <v>824</v>
      </c>
      <c r="AH3" s="16" t="s">
        <v>1405</v>
      </c>
      <c r="AI3" s="16" t="s">
        <v>827</v>
      </c>
      <c r="AJ3" s="16" t="s">
        <v>140</v>
      </c>
      <c r="AM3" s="16" t="s">
        <v>843</v>
      </c>
      <c r="AN3" s="16" t="s">
        <v>836</v>
      </c>
      <c r="AO3" s="16" t="s">
        <v>911</v>
      </c>
      <c r="AP3" s="16" t="s">
        <v>725</v>
      </c>
      <c r="AQ3" s="16" t="s">
        <v>677</v>
      </c>
      <c r="AR3" s="16" t="s">
        <v>955</v>
      </c>
      <c r="AS3" s="16" t="s">
        <v>531</v>
      </c>
      <c r="AT3" s="16" t="s">
        <v>872</v>
      </c>
      <c r="AU3" s="16" t="s">
        <v>1003</v>
      </c>
      <c r="AV3" s="16">
        <v>2</v>
      </c>
      <c r="AW3" s="16" t="s">
        <v>705</v>
      </c>
      <c r="AX3" s="8" t="s">
        <v>1034</v>
      </c>
      <c r="AY3" s="41">
        <f>IF('3a'!F12&lt;&gt;"",'3a'!D12,0)</f>
        <v>0</v>
      </c>
      <c r="AZ3" s="39" t="e">
        <f t="array" ref="AZ3">INDEX(ProductUnSort, MATCH(SMALL(IF(ProductUnSort=0, "", IF(ISNUMBER(ProductUnSort), COUNTIF(ProductUnSort, "&lt;"&amp;ProductUnSort), COUNTIF(ProductUnSort, "&lt;"&amp;ProductUnSort)+SUM(IF(ISNUMBER(ProductUnSort), 1, 0))+1)), ROW()-ROW(ProductSortStart)+1), IF(ProductUnSort=0, "", IF(ISNUMBER(ProductUnSort), COUNTIF(ProductUnSort, "&lt;"&amp;ProductUnSort), COUNTIF(ProductUnSort, "&lt;"&amp;ProductUnSort)+SUM(IF(ISNUMBER(ProductUnSort), 1, 0))+1)), 0))</f>
        <v>#NUM!</v>
      </c>
      <c r="BA3" s="42">
        <f>IF('2'!D10&lt;&gt;"",_xlfn.CONCAT("Facility #",'2'!C10,": ",'2'!D10),0)</f>
        <v>0</v>
      </c>
      <c r="BB3" s="43" t="e">
        <f t="array" ref="BB3">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C3" s="16" t="s">
        <v>877</v>
      </c>
      <c r="BD3" s="16" t="s">
        <v>896</v>
      </c>
      <c r="BE3" s="16" t="s">
        <v>528</v>
      </c>
      <c r="BF3" s="16" t="s">
        <v>112</v>
      </c>
      <c r="BG3" s="16" t="s">
        <v>113</v>
      </c>
      <c r="BH3" s="16" t="s">
        <v>114</v>
      </c>
      <c r="BI3" s="16" t="s">
        <v>115</v>
      </c>
      <c r="BJ3" s="16" t="s">
        <v>116</v>
      </c>
      <c r="BK3" s="16" t="s">
        <v>117</v>
      </c>
      <c r="BM3" s="136" t="s">
        <v>44</v>
      </c>
      <c r="BO3" s="16" t="s">
        <v>118</v>
      </c>
      <c r="BP3" s="16" t="s">
        <v>112</v>
      </c>
      <c r="BQ3" s="16" t="s">
        <v>119</v>
      </c>
      <c r="BR3" s="16" t="s">
        <v>1327</v>
      </c>
      <c r="BS3" s="513" t="s">
        <v>887</v>
      </c>
      <c r="BT3" s="16" t="s">
        <v>1340</v>
      </c>
      <c r="BU3" s="8" t="s">
        <v>1414</v>
      </c>
      <c r="BV3" s="16">
        <v>2</v>
      </c>
      <c r="CH3" s="5" t="s">
        <v>515</v>
      </c>
    </row>
    <row r="4" spans="1:86" ht="13.2" customHeight="1">
      <c r="C4" s="16" t="s">
        <v>120</v>
      </c>
      <c r="D4" s="16" t="s">
        <v>109</v>
      </c>
      <c r="E4" s="16" t="s">
        <v>109</v>
      </c>
      <c r="F4" s="16" t="s">
        <v>121</v>
      </c>
      <c r="H4" s="16" t="s">
        <v>919</v>
      </c>
      <c r="J4" s="16" t="s">
        <v>1004</v>
      </c>
      <c r="K4" s="16" t="s">
        <v>1255</v>
      </c>
      <c r="L4" s="8" t="s">
        <v>1075</v>
      </c>
      <c r="M4" s="16" t="s">
        <v>1089</v>
      </c>
      <c r="O4" s="16" t="s">
        <v>1110</v>
      </c>
      <c r="P4" s="16" t="s">
        <v>511</v>
      </c>
      <c r="Q4" s="16" t="s">
        <v>158</v>
      </c>
      <c r="R4" s="30" t="s">
        <v>123</v>
      </c>
      <c r="S4" s="16" t="s">
        <v>87</v>
      </c>
      <c r="T4" s="16" t="s">
        <v>735</v>
      </c>
      <c r="U4" s="16" t="s">
        <v>741</v>
      </c>
      <c r="V4" s="16" t="s">
        <v>752</v>
      </c>
      <c r="W4" s="16" t="s">
        <v>756</v>
      </c>
      <c r="X4" s="16" t="s">
        <v>760</v>
      </c>
      <c r="Y4" s="16" t="s">
        <v>770</v>
      </c>
      <c r="Z4" s="16" t="s">
        <v>779</v>
      </c>
      <c r="AA4" s="16" t="s">
        <v>784</v>
      </c>
      <c r="AB4" s="16" t="s">
        <v>518</v>
      </c>
      <c r="AC4" s="16" t="s">
        <v>684</v>
      </c>
      <c r="AD4" s="16" t="s">
        <v>1051</v>
      </c>
      <c r="AE4" s="16" t="s">
        <v>929</v>
      </c>
      <c r="AF4" s="16" t="s">
        <v>931</v>
      </c>
      <c r="AG4" s="16" t="s">
        <v>108</v>
      </c>
      <c r="AH4" s="16" t="s">
        <v>1406</v>
      </c>
      <c r="AI4" s="16" t="s">
        <v>828</v>
      </c>
      <c r="AJ4" s="16" t="s">
        <v>518</v>
      </c>
      <c r="AM4" s="16" t="s">
        <v>844</v>
      </c>
      <c r="AO4" s="16" t="s">
        <v>910</v>
      </c>
      <c r="AP4" s="16" t="s">
        <v>726</v>
      </c>
      <c r="AQ4" s="16" t="s">
        <v>728</v>
      </c>
      <c r="AR4" s="16" t="s">
        <v>957</v>
      </c>
      <c r="AS4" s="16" t="s">
        <v>869</v>
      </c>
      <c r="AT4" s="16" t="s">
        <v>874</v>
      </c>
      <c r="AU4" s="16" t="s">
        <v>1004</v>
      </c>
      <c r="AV4" s="16">
        <v>3</v>
      </c>
      <c r="AW4" s="16" t="s">
        <v>706</v>
      </c>
      <c r="AX4" s="8" t="s">
        <v>1035</v>
      </c>
      <c r="AY4" s="41">
        <f>IF('3a'!F13&lt;&gt;"",'3a'!D13,0)</f>
        <v>0</v>
      </c>
      <c r="AZ4" s="39" t="e">
        <f t="array" ref="AZ4">INDEX(ProductUnSort, MATCH(SMALL(IF(ProductUnSort=0, "", IF(ISNUMBER(ProductUnSort), COUNTIF(ProductUnSort, "&lt;"&amp;ProductUnSort), COUNTIF(ProductUnSort, "&lt;"&amp;ProductUnSort)+SUM(IF(ISNUMBER(ProductUnSort), 1, 0))+1)), ROW()-ROW(ProductSortStart)+1), IF(ProductUnSort=0, "", IF(ISNUMBER(ProductUnSort), COUNTIF(ProductUnSort, "&lt;"&amp;ProductUnSort), COUNTIF(ProductUnSort, "&lt;"&amp;ProductUnSort)+SUM(IF(ISNUMBER(ProductUnSort), 1, 0))+1)), 0))</f>
        <v>#NUM!</v>
      </c>
      <c r="BA4" s="42">
        <f>IF('2'!D11&lt;&gt;"",_xlfn.CONCAT("Facility #",'2'!C11,": ",'2'!D11),0)</f>
        <v>0</v>
      </c>
      <c r="BB4" s="43" t="e">
        <f t="array" ref="BB4">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C4" s="16" t="s">
        <v>878</v>
      </c>
      <c r="BD4" s="16" t="s">
        <v>898</v>
      </c>
      <c r="BE4" s="16" t="s">
        <v>915</v>
      </c>
      <c r="BF4" s="16" t="s">
        <v>123</v>
      </c>
      <c r="BG4" s="16" t="s">
        <v>124</v>
      </c>
      <c r="BH4" s="16" t="s">
        <v>125</v>
      </c>
      <c r="BI4" s="16" t="s">
        <v>126</v>
      </c>
      <c r="BJ4" s="16" t="s">
        <v>127</v>
      </c>
      <c r="BK4" s="16" t="s">
        <v>128</v>
      </c>
      <c r="BM4" s="136" t="s">
        <v>45</v>
      </c>
      <c r="BO4" s="16" t="s">
        <v>129</v>
      </c>
      <c r="BP4" s="16" t="s">
        <v>123</v>
      </c>
      <c r="BQ4" s="16" t="s">
        <v>130</v>
      </c>
      <c r="BS4"/>
      <c r="BT4" s="16" t="s">
        <v>1341</v>
      </c>
      <c r="BU4" s="30" t="s">
        <v>1416</v>
      </c>
      <c r="BV4" s="16">
        <v>3</v>
      </c>
      <c r="CH4" s="5" t="s">
        <v>248</v>
      </c>
    </row>
    <row r="5" spans="1:86" ht="13.2" customHeight="1">
      <c r="C5" s="16" t="s">
        <v>133</v>
      </c>
      <c r="D5" s="16" t="s">
        <v>120</v>
      </c>
      <c r="E5" s="16" t="s">
        <v>120</v>
      </c>
      <c r="F5" s="16" t="s">
        <v>134</v>
      </c>
      <c r="H5" s="16" t="s">
        <v>1093</v>
      </c>
      <c r="K5" s="16" t="s">
        <v>1362</v>
      </c>
      <c r="L5" s="8" t="s">
        <v>108</v>
      </c>
      <c r="M5" s="16" t="s">
        <v>506</v>
      </c>
      <c r="O5" s="16" t="s">
        <v>1111</v>
      </c>
      <c r="P5" s="16" t="s">
        <v>512</v>
      </c>
      <c r="Q5" s="16" t="s">
        <v>170</v>
      </c>
      <c r="R5" s="30" t="s">
        <v>136</v>
      </c>
      <c r="S5" s="16" t="s">
        <v>132</v>
      </c>
      <c r="T5" s="16" t="s">
        <v>736</v>
      </c>
      <c r="U5" s="16" t="s">
        <v>747</v>
      </c>
      <c r="V5" s="16" t="s">
        <v>753</v>
      </c>
      <c r="W5" s="16" t="s">
        <v>757</v>
      </c>
      <c r="X5" s="16" t="s">
        <v>761</v>
      </c>
      <c r="Y5" s="16" t="s">
        <v>771</v>
      </c>
      <c r="Z5" s="16" t="s">
        <v>780</v>
      </c>
      <c r="AA5" s="16" t="s">
        <v>787</v>
      </c>
      <c r="AB5" s="16" t="s">
        <v>166</v>
      </c>
      <c r="AD5" s="16" t="s">
        <v>1052</v>
      </c>
      <c r="AE5" s="16" t="s">
        <v>928</v>
      </c>
      <c r="AF5" s="16" t="s">
        <v>899</v>
      </c>
      <c r="AH5" s="16" t="s">
        <v>1407</v>
      </c>
      <c r="AI5" s="16" t="s">
        <v>829</v>
      </c>
      <c r="AJ5" s="16" t="s">
        <v>166</v>
      </c>
      <c r="AM5" s="16" t="s">
        <v>805</v>
      </c>
      <c r="AO5" s="16" t="s">
        <v>909</v>
      </c>
      <c r="AP5" s="8" t="s">
        <v>900</v>
      </c>
      <c r="AQ5" s="16" t="s">
        <v>729</v>
      </c>
      <c r="AR5" s="16" t="s">
        <v>1159</v>
      </c>
      <c r="AT5" s="16" t="s">
        <v>891</v>
      </c>
      <c r="AV5" s="16">
        <v>4</v>
      </c>
      <c r="AW5" s="16" t="s">
        <v>707</v>
      </c>
      <c r="AX5" s="8" t="s">
        <v>1036</v>
      </c>
      <c r="AY5" s="41">
        <f>IF('3a'!F14&lt;&gt;"",'3a'!D14,0)</f>
        <v>0</v>
      </c>
      <c r="AZ5" s="39" t="e">
        <f t="array" ref="AZ5">INDEX(ProductUnSort, MATCH(SMALL(IF(ProductUnSort=0, "", IF(ISNUMBER(ProductUnSort), COUNTIF(ProductUnSort, "&lt;"&amp;ProductUnSort), COUNTIF(ProductUnSort, "&lt;"&amp;ProductUnSort)+SUM(IF(ISNUMBER(ProductUnSort), 1, 0))+1)), ROW()-ROW(ProductSortStart)+1), IF(ProductUnSort=0, "", IF(ISNUMBER(ProductUnSort), COUNTIF(ProductUnSort, "&lt;"&amp;ProductUnSort), COUNTIF(ProductUnSort, "&lt;"&amp;ProductUnSort)+SUM(IF(ISNUMBER(ProductUnSort), 1, 0))+1)), 0))</f>
        <v>#NUM!</v>
      </c>
      <c r="BA5" s="42">
        <f>IF('2'!D12&lt;&gt;"",_xlfn.CONCAT("Facility #",'2'!C12,": ",'2'!D12),0)</f>
        <v>0</v>
      </c>
      <c r="BB5" s="43" t="e">
        <f t="array" ref="BB5">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C5" s="16" t="s">
        <v>879</v>
      </c>
      <c r="BD5" s="16" t="s">
        <v>897</v>
      </c>
      <c r="BF5" s="16" t="s">
        <v>136</v>
      </c>
      <c r="BG5" s="16" t="s">
        <v>137</v>
      </c>
      <c r="BH5" s="16" t="s">
        <v>138</v>
      </c>
      <c r="BI5" s="16" t="s">
        <v>139</v>
      </c>
      <c r="BJ5" s="16" t="s">
        <v>140</v>
      </c>
      <c r="BK5" s="16" t="s">
        <v>141</v>
      </c>
      <c r="BM5" s="136" t="s">
        <v>46</v>
      </c>
      <c r="BO5" s="16" t="s">
        <v>142</v>
      </c>
      <c r="BP5" s="16" t="s">
        <v>136</v>
      </c>
      <c r="BQ5" s="16" t="s">
        <v>143</v>
      </c>
      <c r="BS5"/>
      <c r="BT5" s="16" t="s">
        <v>1342</v>
      </c>
      <c r="BU5" s="8" t="s">
        <v>1415</v>
      </c>
      <c r="BV5" s="16">
        <v>4</v>
      </c>
      <c r="CH5" s="5" t="s">
        <v>253</v>
      </c>
    </row>
    <row r="6" spans="1:86" ht="14.4">
      <c r="C6" s="16" t="s">
        <v>145</v>
      </c>
      <c r="D6" s="16" t="s">
        <v>133</v>
      </c>
      <c r="E6" s="16" t="s">
        <v>133</v>
      </c>
      <c r="F6" s="16" t="s">
        <v>146</v>
      </c>
      <c r="H6" s="16" t="s">
        <v>1009</v>
      </c>
      <c r="K6" s="16" t="s">
        <v>1256</v>
      </c>
      <c r="L6" s="8"/>
      <c r="O6" s="49" t="s">
        <v>1104</v>
      </c>
      <c r="Q6" s="16" t="s">
        <v>85</v>
      </c>
      <c r="R6" s="30" t="s">
        <v>148</v>
      </c>
      <c r="S6" s="16" t="s">
        <v>90</v>
      </c>
      <c r="T6" s="16" t="s">
        <v>737</v>
      </c>
      <c r="U6" s="16" t="s">
        <v>748</v>
      </c>
      <c r="V6" s="16" t="s">
        <v>1156</v>
      </c>
      <c r="W6" s="16" t="s">
        <v>758</v>
      </c>
      <c r="X6" s="16" t="s">
        <v>762</v>
      </c>
      <c r="Y6" s="16" t="s">
        <v>772</v>
      </c>
      <c r="Z6" s="16" t="s">
        <v>781</v>
      </c>
      <c r="AA6" s="16" t="s">
        <v>788</v>
      </c>
      <c r="AB6" s="16" t="s">
        <v>517</v>
      </c>
      <c r="AD6" s="16" t="s">
        <v>793</v>
      </c>
      <c r="AE6" s="16" t="s">
        <v>920</v>
      </c>
      <c r="AF6" s="16" t="s">
        <v>1054</v>
      </c>
      <c r="AH6" s="16" t="s">
        <v>1408</v>
      </c>
      <c r="AI6" s="16" t="s">
        <v>830</v>
      </c>
      <c r="AJ6" s="16" t="s">
        <v>517</v>
      </c>
      <c r="AM6" s="16" t="s">
        <v>845</v>
      </c>
      <c r="AO6" s="16" t="s">
        <v>923</v>
      </c>
      <c r="AP6" s="16" t="s">
        <v>727</v>
      </c>
      <c r="AQ6" s="16" t="s">
        <v>854</v>
      </c>
      <c r="AR6" s="16" t="s">
        <v>1160</v>
      </c>
      <c r="AV6" s="16">
        <v>5</v>
      </c>
      <c r="AW6" s="16" t="s">
        <v>708</v>
      </c>
      <c r="AX6" s="8" t="s">
        <v>1037</v>
      </c>
      <c r="AY6" s="41">
        <f>IF('3a'!F15&lt;&gt;"",'3a'!D15,0)</f>
        <v>0</v>
      </c>
      <c r="AZ6" s="39" t="e">
        <f t="array" ref="AZ6">INDEX(ProductUnSort, MATCH(SMALL(IF(ProductUnSort=0, "", IF(ISNUMBER(ProductUnSort), COUNTIF(ProductUnSort, "&lt;"&amp;ProductUnSort), COUNTIF(ProductUnSort, "&lt;"&amp;ProductUnSort)+SUM(IF(ISNUMBER(ProductUnSort), 1, 0))+1)), ROW()-ROW(ProductSortStart)+1), IF(ProductUnSort=0, "", IF(ISNUMBER(ProductUnSort), COUNTIF(ProductUnSort, "&lt;"&amp;ProductUnSort), COUNTIF(ProductUnSort, "&lt;"&amp;ProductUnSort)+SUM(IF(ISNUMBER(ProductUnSort), 1, 0))+1)), 0))</f>
        <v>#NUM!</v>
      </c>
      <c r="BA6" s="42">
        <f>IF('2'!D13&lt;&gt;"",_xlfn.CONCAT("Facility #",'2'!C13,": ",'2'!D13),0)</f>
        <v>0</v>
      </c>
      <c r="BB6" s="43" t="e">
        <f t="array" ref="BB6">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C6" s="16" t="s">
        <v>880</v>
      </c>
      <c r="BF6" s="16" t="s">
        <v>148</v>
      </c>
      <c r="BG6" s="16" t="s">
        <v>149</v>
      </c>
      <c r="BH6" s="16" t="s">
        <v>150</v>
      </c>
      <c r="BI6" s="16" t="s">
        <v>151</v>
      </c>
      <c r="BJ6" s="16" t="s">
        <v>152</v>
      </c>
      <c r="BK6" s="16" t="s">
        <v>153</v>
      </c>
      <c r="BM6" s="136" t="s">
        <v>47</v>
      </c>
      <c r="BO6" s="16" t="s">
        <v>154</v>
      </c>
      <c r="BP6" s="16" t="s">
        <v>148</v>
      </c>
      <c r="BQ6" s="16" t="s">
        <v>155</v>
      </c>
      <c r="BS6"/>
      <c r="BT6" s="16" t="s">
        <v>1387</v>
      </c>
      <c r="BU6" s="8" t="s">
        <v>1398</v>
      </c>
      <c r="BV6" s="16">
        <v>5</v>
      </c>
      <c r="CH6" s="5" t="s">
        <v>257</v>
      </c>
    </row>
    <row r="7" spans="1:86" ht="14.4" customHeight="1">
      <c r="C7" s="16" t="s">
        <v>159</v>
      </c>
      <c r="D7" s="16" t="s">
        <v>145</v>
      </c>
      <c r="E7" s="16" t="s">
        <v>145</v>
      </c>
      <c r="F7" s="16" t="s">
        <v>160</v>
      </c>
      <c r="H7" s="16" t="s">
        <v>1088</v>
      </c>
      <c r="K7" s="16" t="str">
        <f>_xlfn.CONCAT("",K6)</f>
        <v>Other (Specify here):</v>
      </c>
      <c r="O7" s="32" t="s">
        <v>1105</v>
      </c>
      <c r="Q7" s="16" t="s">
        <v>86</v>
      </c>
      <c r="R7" s="30" t="s">
        <v>162</v>
      </c>
      <c r="S7" s="16" t="s">
        <v>158</v>
      </c>
      <c r="T7" s="16" t="s">
        <v>738</v>
      </c>
      <c r="U7" s="16" t="s">
        <v>749</v>
      </c>
      <c r="X7" s="16" t="s">
        <v>763</v>
      </c>
      <c r="Y7" s="16" t="s">
        <v>773</v>
      </c>
      <c r="Z7" s="16" t="s">
        <v>782</v>
      </c>
      <c r="AA7" s="16" t="s">
        <v>789</v>
      </c>
      <c r="AB7" s="16" t="s">
        <v>686</v>
      </c>
      <c r="AD7" s="16" t="s">
        <v>794</v>
      </c>
      <c r="AE7" s="16" t="s">
        <v>921</v>
      </c>
      <c r="AF7" s="16" t="s">
        <v>666</v>
      </c>
      <c r="AH7" s="16" t="s">
        <v>1409</v>
      </c>
      <c r="AI7" s="16" t="s">
        <v>831</v>
      </c>
      <c r="AJ7" s="16" t="s">
        <v>686</v>
      </c>
      <c r="AM7" s="16" t="s">
        <v>806</v>
      </c>
      <c r="AP7" s="16" t="s">
        <v>890</v>
      </c>
      <c r="AW7" t="s">
        <v>709</v>
      </c>
      <c r="AX7"/>
      <c r="AY7" s="41">
        <f>IF('3a'!F16&lt;&gt;"",'3a'!D16,0)</f>
        <v>0</v>
      </c>
      <c r="AZ7" s="39" t="e">
        <f t="array" ref="AZ7">INDEX(ProductUnSort, MATCH(SMALL(IF(ProductUnSort=0, "", IF(ISNUMBER(ProductUnSort), COUNTIF(ProductUnSort, "&lt;"&amp;ProductUnSort), COUNTIF(ProductUnSort, "&lt;"&amp;ProductUnSort)+SUM(IF(ISNUMBER(ProductUnSort), 1, 0))+1)), ROW()-ROW(ProductSortStart)+1), IF(ProductUnSort=0, "", IF(ISNUMBER(ProductUnSort), COUNTIF(ProductUnSort, "&lt;"&amp;ProductUnSort), COUNTIF(ProductUnSort, "&lt;"&amp;ProductUnSort)+SUM(IF(ISNUMBER(ProductUnSort), 1, 0))+1)), 0))</f>
        <v>#NUM!</v>
      </c>
      <c r="BA7" s="42">
        <f>IF('2'!D14&lt;&gt;"",_xlfn.CONCAT("Facility #",'2'!C14,": ",'2'!D14),0)</f>
        <v>0</v>
      </c>
      <c r="BB7" s="43" t="e">
        <f t="array" ref="BB7">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C7" s="16" t="s">
        <v>881</v>
      </c>
      <c r="BF7" s="16" t="s">
        <v>162</v>
      </c>
      <c r="BG7" s="16" t="s">
        <v>163</v>
      </c>
      <c r="BH7" s="16" t="s">
        <v>164</v>
      </c>
      <c r="BI7" s="16" t="s">
        <v>165</v>
      </c>
      <c r="BJ7" s="16" t="s">
        <v>166</v>
      </c>
      <c r="BK7" s="16" t="s">
        <v>167</v>
      </c>
      <c r="BM7" s="136" t="s">
        <v>48</v>
      </c>
      <c r="BO7" s="16" t="s">
        <v>168</v>
      </c>
      <c r="BP7" s="16" t="s">
        <v>162</v>
      </c>
      <c r="BS7"/>
      <c r="BT7"/>
      <c r="BV7" s="16">
        <v>6</v>
      </c>
      <c r="CH7" s="5" t="s">
        <v>156</v>
      </c>
    </row>
    <row r="8" spans="1:86" ht="13.2" customHeight="1">
      <c r="C8" s="16" t="s">
        <v>171</v>
      </c>
      <c r="D8" s="16" t="s">
        <v>159</v>
      </c>
      <c r="E8" s="16" t="s">
        <v>159</v>
      </c>
      <c r="F8" s="16" t="s">
        <v>172</v>
      </c>
      <c r="H8" s="16" t="s">
        <v>1094</v>
      </c>
      <c r="O8" s="32" t="s">
        <v>1106</v>
      </c>
      <c r="Q8" s="16" t="s">
        <v>87</v>
      </c>
      <c r="R8" s="30" t="s">
        <v>174</v>
      </c>
      <c r="S8" s="16" t="s">
        <v>170</v>
      </c>
      <c r="U8" s="16" t="s">
        <v>742</v>
      </c>
      <c r="X8" s="16" t="s">
        <v>764</v>
      </c>
      <c r="Z8" s="16" t="s">
        <v>783</v>
      </c>
      <c r="AB8" s="16" t="s">
        <v>687</v>
      </c>
      <c r="AD8" s="16" t="s">
        <v>1053</v>
      </c>
      <c r="AE8" s="16" t="s">
        <v>922</v>
      </c>
      <c r="AF8" s="16" t="s">
        <v>981</v>
      </c>
      <c r="AH8" s="16" t="s">
        <v>1410</v>
      </c>
      <c r="AI8" s="16" t="s">
        <v>832</v>
      </c>
      <c r="AJ8" s="16" t="s">
        <v>687</v>
      </c>
      <c r="AM8" s="16" t="s">
        <v>846</v>
      </c>
      <c r="AP8" s="16"/>
      <c r="AY8" s="41">
        <f>IF('3a'!F17&lt;&gt;"",'3a'!D17,0)</f>
        <v>0</v>
      </c>
      <c r="AZ8" s="39" t="e">
        <f t="array" ref="AZ8">INDEX(ProductUnSort, MATCH(SMALL(IF(ProductUnSort=0, "", IF(ISNUMBER(ProductUnSort), COUNTIF(ProductUnSort, "&lt;"&amp;ProductUnSort), COUNTIF(ProductUnSort, "&lt;"&amp;ProductUnSort)+SUM(IF(ISNUMBER(ProductUnSort), 1, 0))+1)), ROW()-ROW(ProductSortStart)+1), IF(ProductUnSort=0, "", IF(ISNUMBER(ProductUnSort), COUNTIF(ProductUnSort, "&lt;"&amp;ProductUnSort), COUNTIF(ProductUnSort, "&lt;"&amp;ProductUnSort)+SUM(IF(ISNUMBER(ProductUnSort), 1, 0))+1)), 0))</f>
        <v>#NUM!</v>
      </c>
      <c r="BA8" s="42">
        <f>IF('2'!D15&lt;&gt;"",_xlfn.CONCAT("Facility #",'2'!C15,": ",'2'!D15),0)</f>
        <v>0</v>
      </c>
      <c r="BB8" s="43" t="e">
        <f t="array" ref="BB8">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C8" s="16" t="s">
        <v>890</v>
      </c>
      <c r="BF8" s="16" t="s">
        <v>174</v>
      </c>
      <c r="BG8" s="16" t="s">
        <v>175</v>
      </c>
      <c r="BH8" s="16" t="s">
        <v>176</v>
      </c>
      <c r="BI8" s="16" t="s">
        <v>177</v>
      </c>
      <c r="BJ8" s="16" t="s">
        <v>178</v>
      </c>
      <c r="BK8" s="16" t="s">
        <v>179</v>
      </c>
      <c r="BM8" s="137" t="s">
        <v>890</v>
      </c>
      <c r="BO8" s="16" t="s">
        <v>180</v>
      </c>
      <c r="BP8" s="16" t="s">
        <v>174</v>
      </c>
      <c r="BS8"/>
      <c r="BT8"/>
      <c r="BV8" s="16">
        <v>7</v>
      </c>
      <c r="CH8" s="5" t="s">
        <v>169</v>
      </c>
    </row>
    <row r="9" spans="1:86" ht="13.8" customHeight="1">
      <c r="C9" s="16" t="s">
        <v>182</v>
      </c>
      <c r="D9" s="16" t="s">
        <v>171</v>
      </c>
      <c r="E9" s="16" t="s">
        <v>171</v>
      </c>
      <c r="F9" s="16" t="s">
        <v>183</v>
      </c>
      <c r="H9" s="16" t="s">
        <v>1087</v>
      </c>
      <c r="O9" s="32" t="s">
        <v>1107</v>
      </c>
      <c r="Q9" s="16" t="s">
        <v>525</v>
      </c>
      <c r="R9" s="30" t="s">
        <v>185</v>
      </c>
      <c r="S9" s="16" t="s">
        <v>181</v>
      </c>
      <c r="U9" s="16" t="s">
        <v>743</v>
      </c>
      <c r="X9" s="16" t="s">
        <v>765</v>
      </c>
      <c r="Z9" s="16" t="s">
        <v>764</v>
      </c>
      <c r="AB9" s="16" t="s">
        <v>688</v>
      </c>
      <c r="AD9" s="16" t="s">
        <v>890</v>
      </c>
      <c r="AF9" s="16" t="s">
        <v>890</v>
      </c>
      <c r="AJ9" s="16" t="s">
        <v>688</v>
      </c>
      <c r="AM9" s="16" t="s">
        <v>807</v>
      </c>
      <c r="AP9" s="16"/>
      <c r="AY9" s="41">
        <f>IF('3a'!F18&lt;&gt;"",'3a'!D18,0)</f>
        <v>0</v>
      </c>
      <c r="AZ9" s="39" t="e">
        <f t="array" ref="AZ9">INDEX(ProductUnSort, MATCH(SMALL(IF(ProductUnSort=0, "", IF(ISNUMBER(ProductUnSort), COUNTIF(ProductUnSort, "&lt;"&amp;ProductUnSort), COUNTIF(ProductUnSort, "&lt;"&amp;ProductUnSort)+SUM(IF(ISNUMBER(ProductUnSort), 1, 0))+1)), ROW()-ROW(ProductSortStart)+1), IF(ProductUnSort=0, "", IF(ISNUMBER(ProductUnSort), COUNTIF(ProductUnSort, "&lt;"&amp;ProductUnSort), COUNTIF(ProductUnSort, "&lt;"&amp;ProductUnSort)+SUM(IF(ISNUMBER(ProductUnSort), 1, 0))+1)), 0))</f>
        <v>#NUM!</v>
      </c>
      <c r="BA9" s="42">
        <f>IF('2'!D16&lt;&gt;"",_xlfn.CONCAT("Facility #",'2'!C16,": ",'2'!D16),0)</f>
        <v>0</v>
      </c>
      <c r="BB9" s="43" t="e">
        <f t="array" ref="BB9">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C9" s="16" t="s">
        <v>882</v>
      </c>
      <c r="BF9" s="16" t="s">
        <v>185</v>
      </c>
      <c r="BG9" s="16" t="s">
        <v>186</v>
      </c>
      <c r="BH9" s="16" t="s">
        <v>187</v>
      </c>
      <c r="BI9" s="16" t="s">
        <v>188</v>
      </c>
      <c r="BJ9" s="16" t="s">
        <v>189</v>
      </c>
      <c r="BK9" s="16" t="s">
        <v>190</v>
      </c>
      <c r="BO9" s="16" t="s">
        <v>191</v>
      </c>
      <c r="BP9" s="16" t="s">
        <v>185</v>
      </c>
      <c r="BS9"/>
      <c r="BT9"/>
      <c r="BV9" s="16">
        <v>8</v>
      </c>
      <c r="CH9" s="5" t="s">
        <v>105</v>
      </c>
    </row>
    <row r="10" spans="1:86" ht="13.8" customHeight="1">
      <c r="C10" s="16" t="s">
        <v>192</v>
      </c>
      <c r="D10" s="16" t="s">
        <v>182</v>
      </c>
      <c r="E10" s="16" t="s">
        <v>182</v>
      </c>
      <c r="F10" s="16" t="s">
        <v>193</v>
      </c>
      <c r="H10" s="16" t="s">
        <v>22</v>
      </c>
      <c r="O10" s="32" t="s">
        <v>1103</v>
      </c>
      <c r="Q10" s="16" t="s">
        <v>507</v>
      </c>
      <c r="R10" s="30" t="s">
        <v>195</v>
      </c>
      <c r="U10" s="16" t="s">
        <v>744</v>
      </c>
      <c r="X10" s="16" t="s">
        <v>128</v>
      </c>
      <c r="Z10" s="16" t="s">
        <v>775</v>
      </c>
      <c r="AB10" s="16" t="s">
        <v>689</v>
      </c>
      <c r="AJ10" s="16" t="s">
        <v>689</v>
      </c>
      <c r="AM10" s="16" t="s">
        <v>808</v>
      </c>
      <c r="AP10" s="16"/>
      <c r="AY10" s="41">
        <f>IF('3a'!F19&lt;&gt;"",'3a'!D19,0)</f>
        <v>0</v>
      </c>
      <c r="AZ10" s="39" t="e">
        <f t="array" ref="AZ10">INDEX(ProductUnSort, MATCH(SMALL(IF(ProductUnSort=0, "", IF(ISNUMBER(ProductUnSort), COUNTIF(ProductUnSort, "&lt;"&amp;ProductUnSort), COUNTIF(ProductUnSort, "&lt;"&amp;ProductUnSort)+SUM(IF(ISNUMBER(ProductUnSort), 1, 0))+1)), ROW()-ROW(ProductSortStart)+1), IF(ProductUnSort=0, "", IF(ISNUMBER(ProductUnSort), COUNTIF(ProductUnSort, "&lt;"&amp;ProductUnSort), COUNTIF(ProductUnSort, "&lt;"&amp;ProductUnSort)+SUM(IF(ISNUMBER(ProductUnSort), 1, 0))+1)), 0))</f>
        <v>#NUM!</v>
      </c>
      <c r="BA10" s="42">
        <f>IF('2'!D17&lt;&gt;"",_xlfn.CONCAT("Facility #",'2'!C17,": ",'2'!D17),0)</f>
        <v>0</v>
      </c>
      <c r="BB10" s="43" t="e">
        <f t="array" ref="BB10">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F10" s="16" t="s">
        <v>195</v>
      </c>
      <c r="BG10" s="16" t="s">
        <v>196</v>
      </c>
      <c r="BI10" s="16" t="s">
        <v>197</v>
      </c>
      <c r="BJ10" s="16" t="s">
        <v>198</v>
      </c>
      <c r="BK10" s="16" t="s">
        <v>199</v>
      </c>
      <c r="BO10" s="16" t="s">
        <v>200</v>
      </c>
      <c r="BP10" s="16" t="s">
        <v>195</v>
      </c>
      <c r="BS10"/>
      <c r="BT10"/>
      <c r="BV10" s="16">
        <v>9</v>
      </c>
      <c r="CH10" s="5" t="s">
        <v>106</v>
      </c>
    </row>
    <row r="11" spans="1:86" ht="13.8" customHeight="1">
      <c r="C11" s="16" t="s">
        <v>201</v>
      </c>
      <c r="D11" s="16" t="s">
        <v>192</v>
      </c>
      <c r="E11" s="16" t="s">
        <v>192</v>
      </c>
      <c r="F11" s="16" t="s">
        <v>202</v>
      </c>
      <c r="H11" s="16" t="s">
        <v>508</v>
      </c>
      <c r="Q11" s="16" t="s">
        <v>527</v>
      </c>
      <c r="R11" s="30" t="s">
        <v>203</v>
      </c>
      <c r="U11" s="16" t="s">
        <v>745</v>
      </c>
      <c r="X11" s="16" t="s">
        <v>114</v>
      </c>
      <c r="Z11" s="16" t="s">
        <v>776</v>
      </c>
      <c r="AB11" s="16" t="s">
        <v>690</v>
      </c>
      <c r="AJ11" s="16" t="s">
        <v>690</v>
      </c>
      <c r="AM11" s="16" t="s">
        <v>809</v>
      </c>
      <c r="AP11" s="16"/>
      <c r="AY11" s="41">
        <f>IF('3a'!F20&lt;&gt;"",'3a'!D20,0)</f>
        <v>0</v>
      </c>
      <c r="AZ11" s="39" t="e">
        <f t="array" ref="AZ11">INDEX(ProductUnSort, MATCH(SMALL(IF(ProductUnSort=0, "", IF(ISNUMBER(ProductUnSort), COUNTIF(ProductUnSort, "&lt;"&amp;ProductUnSort), COUNTIF(ProductUnSort, "&lt;"&amp;ProductUnSort)+SUM(IF(ISNUMBER(ProductUnSort), 1, 0))+1)), ROW()-ROW(ProductSortStart)+1), IF(ProductUnSort=0, "", IF(ISNUMBER(ProductUnSort), COUNTIF(ProductUnSort, "&lt;"&amp;ProductUnSort), COUNTIF(ProductUnSort, "&lt;"&amp;ProductUnSort)+SUM(IF(ISNUMBER(ProductUnSort), 1, 0))+1)), 0))</f>
        <v>#NUM!</v>
      </c>
      <c r="BA11" s="42">
        <f>IF('2'!D18&lt;&gt;"",_xlfn.CONCAT("Facility #",'2'!C18,": ",'2'!D18),0)</f>
        <v>0</v>
      </c>
      <c r="BB11" s="43" t="e">
        <f t="array" ref="BB11">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F11" s="16" t="s">
        <v>203</v>
      </c>
      <c r="BG11" s="16" t="s">
        <v>204</v>
      </c>
      <c r="BI11" s="16" t="s">
        <v>205</v>
      </c>
      <c r="BJ11" s="16" t="s">
        <v>206</v>
      </c>
      <c r="BK11" s="16" t="s">
        <v>207</v>
      </c>
      <c r="BO11" s="16" t="s">
        <v>194</v>
      </c>
      <c r="BP11" s="16" t="s">
        <v>203</v>
      </c>
      <c r="BS11"/>
      <c r="BT11"/>
      <c r="BV11" s="16">
        <v>10</v>
      </c>
      <c r="CH11" s="5" t="s">
        <v>107</v>
      </c>
    </row>
    <row r="12" spans="1:86" ht="13.2" customHeight="1">
      <c r="C12" s="16" t="s">
        <v>208</v>
      </c>
      <c r="D12" s="16" t="s">
        <v>201</v>
      </c>
      <c r="E12" s="16" t="s">
        <v>201</v>
      </c>
      <c r="F12" s="16" t="s">
        <v>209</v>
      </c>
      <c r="H12" s="16" t="s">
        <v>1057</v>
      </c>
      <c r="Q12" s="16" t="s">
        <v>937</v>
      </c>
      <c r="R12" s="30" t="s">
        <v>210</v>
      </c>
      <c r="U12" s="16" t="s">
        <v>746</v>
      </c>
      <c r="X12" s="16" t="s">
        <v>766</v>
      </c>
      <c r="Z12" s="16" t="s">
        <v>114</v>
      </c>
      <c r="AB12" s="16" t="s">
        <v>691</v>
      </c>
      <c r="AJ12" s="16" t="s">
        <v>691</v>
      </c>
      <c r="AM12" s="16" t="s">
        <v>812</v>
      </c>
      <c r="AP12" s="16"/>
      <c r="AY12" s="41">
        <f>IF('3a'!F21&lt;&gt;"",'3a'!D21,0)</f>
        <v>0</v>
      </c>
      <c r="AZ12" s="39" t="e">
        <f t="array" ref="AZ12">INDEX(ProductUnSort, MATCH(SMALL(IF(ProductUnSort=0, "", IF(ISNUMBER(ProductUnSort), COUNTIF(ProductUnSort, "&lt;"&amp;ProductUnSort), COUNTIF(ProductUnSort, "&lt;"&amp;ProductUnSort)+SUM(IF(ISNUMBER(ProductUnSort), 1, 0))+1)), ROW()-ROW(ProductSortStart)+1), IF(ProductUnSort=0, "", IF(ISNUMBER(ProductUnSort), COUNTIF(ProductUnSort, "&lt;"&amp;ProductUnSort), COUNTIF(ProductUnSort, "&lt;"&amp;ProductUnSort)+SUM(IF(ISNUMBER(ProductUnSort), 1, 0))+1)), 0))</f>
        <v>#NUM!</v>
      </c>
      <c r="BA12" s="42">
        <f>IF('2'!D19&lt;&gt;"",_xlfn.CONCAT("Facility #",'2'!C19,": ",'2'!D19),0)</f>
        <v>0</v>
      </c>
      <c r="BB12" s="43" t="e">
        <f t="array" ref="BB12">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F12" s="16" t="s">
        <v>210</v>
      </c>
      <c r="BG12" s="16" t="s">
        <v>211</v>
      </c>
      <c r="BI12" s="16" t="s">
        <v>212</v>
      </c>
      <c r="BJ12" s="16" t="s">
        <v>213</v>
      </c>
      <c r="BK12" s="16" t="s">
        <v>138</v>
      </c>
      <c r="BO12" s="16" t="s">
        <v>184</v>
      </c>
      <c r="BP12" s="16" t="s">
        <v>210</v>
      </c>
      <c r="BS12"/>
      <c r="BT12"/>
      <c r="CH12" s="5" t="s">
        <v>276</v>
      </c>
    </row>
    <row r="13" spans="1:86" ht="13.2" customHeight="1">
      <c r="C13" s="16" t="s">
        <v>214</v>
      </c>
      <c r="D13" s="16" t="s">
        <v>208</v>
      </c>
      <c r="E13" s="16" t="s">
        <v>208</v>
      </c>
      <c r="F13" s="16" t="s">
        <v>215</v>
      </c>
      <c r="H13" s="16" t="s">
        <v>23</v>
      </c>
      <c r="Q13" s="16" t="s">
        <v>1088</v>
      </c>
      <c r="R13" s="30" t="s">
        <v>216</v>
      </c>
      <c r="Z13" s="16" t="s">
        <v>777</v>
      </c>
      <c r="AB13" s="16" t="s">
        <v>692</v>
      </c>
      <c r="AJ13" s="16" t="s">
        <v>692</v>
      </c>
      <c r="AM13" s="16" t="s">
        <v>847</v>
      </c>
      <c r="AP13" s="16"/>
      <c r="AY13" s="41">
        <f>IF('3a'!F22&lt;&gt;"",'3a'!D22,0)</f>
        <v>0</v>
      </c>
      <c r="AZ13" s="39" t="e">
        <f t="array" ref="AZ13">INDEX(ProductUnSort, MATCH(SMALL(IF(ProductUnSort=0, "", IF(ISNUMBER(ProductUnSort), COUNTIF(ProductUnSort, "&lt;"&amp;ProductUnSort), COUNTIF(ProductUnSort, "&lt;"&amp;ProductUnSort)+SUM(IF(ISNUMBER(ProductUnSort), 1, 0))+1)), ROW()-ROW(ProductSortStart)+1), IF(ProductUnSort=0, "", IF(ISNUMBER(ProductUnSort), COUNTIF(ProductUnSort, "&lt;"&amp;ProductUnSort), COUNTIF(ProductUnSort, "&lt;"&amp;ProductUnSort)+SUM(IF(ISNUMBER(ProductUnSort), 1, 0))+1)), 0))</f>
        <v>#NUM!</v>
      </c>
      <c r="BA13" s="42">
        <f>IF('2'!D20&lt;&gt;"",_xlfn.CONCAT("Facility #",'2'!C20,": ",'2'!D20),0)</f>
        <v>0</v>
      </c>
      <c r="BB13" s="43" t="e">
        <f t="array" ref="BB13">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F13" s="16" t="s">
        <v>216</v>
      </c>
      <c r="BG13" s="16" t="s">
        <v>217</v>
      </c>
      <c r="BI13" s="16" t="s">
        <v>218</v>
      </c>
      <c r="BJ13" s="16" t="s">
        <v>219</v>
      </c>
      <c r="BK13" s="16" t="s">
        <v>220</v>
      </c>
      <c r="BO13" s="16" t="s">
        <v>173</v>
      </c>
      <c r="BP13" s="16" t="s">
        <v>216</v>
      </c>
      <c r="CH13" s="5" t="s">
        <v>131</v>
      </c>
    </row>
    <row r="14" spans="1:86" ht="13.2" customHeight="1">
      <c r="C14" s="16" t="s">
        <v>221</v>
      </c>
      <c r="D14" s="16" t="s">
        <v>214</v>
      </c>
      <c r="E14" s="16" t="s">
        <v>214</v>
      </c>
      <c r="F14" s="16" t="s">
        <v>222</v>
      </c>
      <c r="R14" s="30" t="s">
        <v>223</v>
      </c>
      <c r="AB14" s="16" t="s">
        <v>693</v>
      </c>
      <c r="AJ14" s="16" t="s">
        <v>693</v>
      </c>
      <c r="AM14" s="16" t="s">
        <v>848</v>
      </c>
      <c r="AP14" s="16"/>
      <c r="AY14" s="41">
        <f>IF(AND('3a'!F23&lt;&gt;"",'3a'!E23&lt;&gt;"(Specify Here)"),_xlfn.CONCAT("Other: ",'3a'!E23),0)</f>
        <v>0</v>
      </c>
      <c r="AZ14" s="39" t="e">
        <f t="array" ref="AZ14">INDEX(ProductUnSort, MATCH(SMALL(IF(ProductUnSort=0, "", IF(ISNUMBER(ProductUnSort), COUNTIF(ProductUnSort, "&lt;"&amp;ProductUnSort), COUNTIF(ProductUnSort, "&lt;"&amp;ProductUnSort)+SUM(IF(ISNUMBER(ProductUnSort), 1, 0))+1)), ROW()-ROW(ProductSortStart)+1), IF(ProductUnSort=0, "", IF(ISNUMBER(ProductUnSort), COUNTIF(ProductUnSort, "&lt;"&amp;ProductUnSort), COUNTIF(ProductUnSort, "&lt;"&amp;ProductUnSort)+SUM(IF(ISNUMBER(ProductUnSort), 1, 0))+1)), 0))</f>
        <v>#NUM!</v>
      </c>
      <c r="BA14" s="42">
        <f>IF('2'!D21&lt;&gt;"",_xlfn.CONCAT("Facility #",'2'!C21,": ",'2'!D21),0)</f>
        <v>0</v>
      </c>
      <c r="BB14" s="43" t="e">
        <f t="array" ref="BB14">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F14" s="16" t="s">
        <v>223</v>
      </c>
      <c r="BG14" s="16" t="s">
        <v>224</v>
      </c>
      <c r="BI14" s="16" t="s">
        <v>225</v>
      </c>
      <c r="BJ14" s="16" t="s">
        <v>226</v>
      </c>
      <c r="BK14" s="16" t="s">
        <v>227</v>
      </c>
      <c r="BO14" s="16" t="s">
        <v>161</v>
      </c>
      <c r="BP14" s="16" t="s">
        <v>223</v>
      </c>
      <c r="CH14" s="5" t="s">
        <v>144</v>
      </c>
    </row>
    <row r="15" spans="1:86" ht="13.2" customHeight="1">
      <c r="C15" s="16" t="s">
        <v>228</v>
      </c>
      <c r="D15" s="16" t="s">
        <v>221</v>
      </c>
      <c r="E15" s="16" t="s">
        <v>221</v>
      </c>
      <c r="F15" s="16" t="s">
        <v>229</v>
      </c>
      <c r="R15" s="16" t="s">
        <v>890</v>
      </c>
      <c r="AB15" s="16" t="s">
        <v>520</v>
      </c>
      <c r="AJ15" s="16" t="s">
        <v>520</v>
      </c>
      <c r="AM15" s="16" t="s">
        <v>849</v>
      </c>
      <c r="AP15" s="16"/>
      <c r="AY15" s="41">
        <f>IF(AND('3a'!F24&lt;&gt;"",'3a'!E24&lt;&gt;"(Specify Here)"),_xlfn.CONCAT("Other: ",'3a'!E24),0)</f>
        <v>0</v>
      </c>
      <c r="AZ15" s="39" t="e">
        <f t="array" ref="AZ15">INDEX(ProductUnSort, MATCH(SMALL(IF(ProductUnSort=0, "", IF(ISNUMBER(ProductUnSort), COUNTIF(ProductUnSort, "&lt;"&amp;ProductUnSort), COUNTIF(ProductUnSort, "&lt;"&amp;ProductUnSort)+SUM(IF(ISNUMBER(ProductUnSort), 1, 0))+1)), ROW()-ROW(ProductSortStart)+1), IF(ProductUnSort=0, "", IF(ISNUMBER(ProductUnSort), COUNTIF(ProductUnSort, "&lt;"&amp;ProductUnSort), COUNTIF(ProductUnSort, "&lt;"&amp;ProductUnSort)+SUM(IF(ISNUMBER(ProductUnSort), 1, 0))+1)), 0))</f>
        <v>#NUM!</v>
      </c>
      <c r="BA15" s="42">
        <f>IF('2'!D22&lt;&gt;"",_xlfn.CONCAT("Facility #",'2'!C22,": ",'2'!D22),0)</f>
        <v>0</v>
      </c>
      <c r="BB15" s="43" t="e">
        <f t="array" ref="BB15">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G15" s="16" t="s">
        <v>230</v>
      </c>
      <c r="BI15" s="16" t="s">
        <v>231</v>
      </c>
      <c r="BJ15" s="16" t="s">
        <v>232</v>
      </c>
      <c r="BK15" s="16" t="s">
        <v>233</v>
      </c>
      <c r="BO15" s="16" t="s">
        <v>147</v>
      </c>
      <c r="CH15" s="5" t="s">
        <v>157</v>
      </c>
    </row>
    <row r="16" spans="1:86">
      <c r="C16" s="16" t="s">
        <v>234</v>
      </c>
      <c r="D16" s="16" t="s">
        <v>228</v>
      </c>
      <c r="E16" s="16" t="s">
        <v>228</v>
      </c>
      <c r="F16" s="16" t="s">
        <v>235</v>
      </c>
      <c r="AB16" s="16" t="s">
        <v>521</v>
      </c>
      <c r="AJ16" s="16" t="s">
        <v>521</v>
      </c>
      <c r="AM16" s="16" t="s">
        <v>810</v>
      </c>
      <c r="AP16" s="16"/>
      <c r="AY16" s="41">
        <f>IF(AND('3a'!F25&lt;&gt;"",'3a'!E25&lt;&gt;"(Specify Here)"),_xlfn.CONCAT("Other: ",'3a'!E25),0)</f>
        <v>0</v>
      </c>
      <c r="AZ16" s="39" t="e">
        <f t="array" ref="AZ16">INDEX(ProductUnSort, MATCH(SMALL(IF(ProductUnSort=0, "", IF(ISNUMBER(ProductUnSort), COUNTIF(ProductUnSort, "&lt;"&amp;ProductUnSort), COUNTIF(ProductUnSort, "&lt;"&amp;ProductUnSort)+SUM(IF(ISNUMBER(ProductUnSort), 1, 0))+1)), ROW()-ROW(ProductSortStart)+1), IF(ProductUnSort=0, "", IF(ISNUMBER(ProductUnSort), COUNTIF(ProductUnSort, "&lt;"&amp;ProductUnSort), COUNTIF(ProductUnSort, "&lt;"&amp;ProductUnSort)+SUM(IF(ISNUMBER(ProductUnSort), 1, 0))+1)), 0))</f>
        <v>#NUM!</v>
      </c>
      <c r="BA16" s="42">
        <f>IF('2'!D23&lt;&gt;"",_xlfn.CONCAT("Facility #",'2'!C23,": ",'2'!D23),0)</f>
        <v>0</v>
      </c>
      <c r="BB16" s="43" t="e">
        <f t="array" ref="BB16">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G16" s="16" t="s">
        <v>236</v>
      </c>
      <c r="BI16" s="16" t="s">
        <v>237</v>
      </c>
      <c r="BJ16" s="16" t="s">
        <v>238</v>
      </c>
      <c r="BO16" s="16" t="s">
        <v>135</v>
      </c>
    </row>
    <row r="17" spans="3:67" ht="14.4">
      <c r="C17" s="16" t="s">
        <v>239</v>
      </c>
      <c r="D17" s="16" t="s">
        <v>234</v>
      </c>
      <c r="E17" s="16" t="s">
        <v>234</v>
      </c>
      <c r="F17" s="16" t="s">
        <v>240</v>
      </c>
      <c r="L17"/>
      <c r="M17"/>
      <c r="N17"/>
      <c r="O17"/>
      <c r="P17"/>
      <c r="Q17"/>
      <c r="R17"/>
      <c r="S17"/>
      <c r="AB17" s="16" t="s">
        <v>519</v>
      </c>
      <c r="AJ17" s="16" t="s">
        <v>519</v>
      </c>
      <c r="AM17" s="16" t="s">
        <v>811</v>
      </c>
      <c r="AP17" s="16"/>
      <c r="BA17" s="42">
        <f>IF('2'!D24&lt;&gt;"",_xlfn.CONCAT("Facility #",'2'!C24,": ",'2'!D24),0)</f>
        <v>0</v>
      </c>
      <c r="BB17" s="43" t="e">
        <f t="array" ref="BB17">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G17" s="16" t="s">
        <v>241</v>
      </c>
      <c r="BI17" s="16" t="s">
        <v>242</v>
      </c>
      <c r="BJ17" s="16" t="s">
        <v>243</v>
      </c>
      <c r="BO17" s="16" t="s">
        <v>122</v>
      </c>
    </row>
    <row r="18" spans="3:67" ht="14.4">
      <c r="C18" s="16" t="s">
        <v>244</v>
      </c>
      <c r="D18" s="16" t="s">
        <v>239</v>
      </c>
      <c r="E18" s="16" t="s">
        <v>239</v>
      </c>
      <c r="F18" s="16" t="s">
        <v>245</v>
      </c>
      <c r="L18"/>
      <c r="M18"/>
      <c r="N18"/>
      <c r="O18"/>
      <c r="P18"/>
      <c r="Q18"/>
      <c r="R18"/>
      <c r="S18"/>
      <c r="AM18" s="16" t="s">
        <v>850</v>
      </c>
      <c r="AP18" s="16"/>
      <c r="BA18" s="42">
        <f>IF('2'!D25&lt;&gt;"",_xlfn.CONCAT("Facility #",'2'!C25,": ",'2'!D25),0)</f>
        <v>0</v>
      </c>
      <c r="BB18" s="43" t="e">
        <f t="array" ref="BB18">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G18" s="16" t="s">
        <v>246</v>
      </c>
      <c r="BI18" s="16" t="s">
        <v>247</v>
      </c>
      <c r="BO18" s="16" t="s">
        <v>111</v>
      </c>
    </row>
    <row r="19" spans="3:67" ht="14.4">
      <c r="C19" s="16" t="s">
        <v>249</v>
      </c>
      <c r="D19" s="16" t="s">
        <v>244</v>
      </c>
      <c r="E19" s="16" t="s">
        <v>244</v>
      </c>
      <c r="F19" s="16" t="s">
        <v>250</v>
      </c>
      <c r="H19" s="8"/>
      <c r="I19" s="8"/>
      <c r="J19" s="8"/>
      <c r="L19"/>
      <c r="M19"/>
      <c r="N19"/>
      <c r="O19"/>
      <c r="P19"/>
      <c r="Q19"/>
      <c r="R19"/>
      <c r="S19"/>
      <c r="AM19" s="16" t="s">
        <v>851</v>
      </c>
      <c r="AP19" s="16"/>
      <c r="BA19" s="42">
        <f>IF('2'!D26&lt;&gt;"",_xlfn.CONCAT("Facility #",'2'!C26,": ",'2'!D26),0)</f>
        <v>0</v>
      </c>
      <c r="BB19" s="43" t="e">
        <f t="array" ref="BB19">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G19" s="16" t="s">
        <v>251</v>
      </c>
      <c r="BI19" s="16" t="s">
        <v>252</v>
      </c>
      <c r="BO19" s="16" t="s">
        <v>97</v>
      </c>
    </row>
    <row r="20" spans="3:67" ht="14.4">
      <c r="C20" s="16" t="s">
        <v>254</v>
      </c>
      <c r="D20" s="16" t="s">
        <v>249</v>
      </c>
      <c r="E20" s="16" t="s">
        <v>249</v>
      </c>
      <c r="F20" s="16" t="s">
        <v>255</v>
      </c>
      <c r="H20" s="8"/>
      <c r="I20" s="8"/>
      <c r="J20" s="8"/>
      <c r="L20"/>
      <c r="M20"/>
      <c r="N20"/>
      <c r="O20"/>
      <c r="P20"/>
      <c r="Q20"/>
      <c r="R20"/>
      <c r="S20"/>
      <c r="AP20" s="16"/>
      <c r="BA20" s="42">
        <f>IF('2'!D27&lt;&gt;"",_xlfn.CONCAT("Facility #",'2'!C27,": ",'2'!D27),0)</f>
        <v>0</v>
      </c>
      <c r="BB20" s="43" t="e">
        <f t="array" ref="BB20">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I20" s="16" t="s">
        <v>256</v>
      </c>
    </row>
    <row r="21" spans="3:67" ht="14.4">
      <c r="C21" s="16" t="s">
        <v>258</v>
      </c>
      <c r="D21" s="16" t="s">
        <v>254</v>
      </c>
      <c r="E21" s="16" t="s">
        <v>254</v>
      </c>
      <c r="F21" s="16" t="s">
        <v>259</v>
      </c>
      <c r="H21" s="8"/>
      <c r="I21" s="8"/>
      <c r="J21" s="8"/>
      <c r="L21"/>
      <c r="M21"/>
      <c r="N21"/>
      <c r="O21"/>
      <c r="P21"/>
      <c r="Q21"/>
      <c r="R21"/>
      <c r="S21"/>
      <c r="AM21" s="8"/>
      <c r="AP21" s="16"/>
      <c r="BA21" s="42">
        <f>IF('2'!D28&lt;&gt;"",_xlfn.CONCAT("Facility #",'2'!C28,": ",'2'!D28),0)</f>
        <v>0</v>
      </c>
      <c r="BB21" s="43" t="e">
        <f t="array" ref="BB21">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D21" s="44"/>
      <c r="BI21" s="16" t="s">
        <v>260</v>
      </c>
    </row>
    <row r="22" spans="3:67" ht="14.4">
      <c r="C22" s="16" t="s">
        <v>261</v>
      </c>
      <c r="D22" s="16" t="s">
        <v>258</v>
      </c>
      <c r="E22" s="16" t="s">
        <v>258</v>
      </c>
      <c r="F22" s="16" t="s">
        <v>262</v>
      </c>
      <c r="H22" s="8"/>
      <c r="I22" s="8"/>
      <c r="J22" s="8"/>
      <c r="K22"/>
      <c r="L22"/>
      <c r="M22"/>
      <c r="N22"/>
      <c r="O22"/>
      <c r="P22"/>
      <c r="Q22"/>
      <c r="R22"/>
      <c r="S22"/>
      <c r="AP22" s="16"/>
      <c r="AR22"/>
      <c r="AT22"/>
      <c r="AU22"/>
      <c r="AV22"/>
      <c r="AW22"/>
      <c r="AX22"/>
      <c r="AY22"/>
      <c r="BA22" s="42">
        <f>IF('2'!D29&lt;&gt;"",_xlfn.CONCAT("Facility #",'2'!C29,": ",'2'!D29),0)</f>
        <v>0</v>
      </c>
      <c r="BB22" s="43" t="e">
        <f t="array" ref="BB22">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I22" s="16" t="s">
        <v>263</v>
      </c>
    </row>
    <row r="23" spans="3:67" ht="13.2" customHeight="1">
      <c r="C23" s="16" t="s">
        <v>264</v>
      </c>
      <c r="D23" s="16" t="s">
        <v>261</v>
      </c>
      <c r="E23" s="16" t="s">
        <v>261</v>
      </c>
      <c r="F23" s="16" t="s">
        <v>265</v>
      </c>
      <c r="L23"/>
      <c r="M23"/>
      <c r="N23"/>
      <c r="O23"/>
      <c r="P23"/>
      <c r="Q23"/>
      <c r="R23"/>
      <c r="S23"/>
      <c r="AP23" s="16"/>
      <c r="BA23" s="42">
        <f>IF('2'!D30&lt;&gt;"",_xlfn.CONCAT("Facility #",'2'!C30,": ",'2'!D30),0)</f>
        <v>0</v>
      </c>
      <c r="BB23" s="43" t="e">
        <f t="array" ref="BB23">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D23" s="59"/>
      <c r="BE23" s="59"/>
      <c r="BI23" s="16" t="s">
        <v>266</v>
      </c>
    </row>
    <row r="24" spans="3:67" ht="14.4">
      <c r="C24" s="16" t="s">
        <v>267</v>
      </c>
      <c r="D24" s="16" t="s">
        <v>264</v>
      </c>
      <c r="E24" s="16" t="s">
        <v>264</v>
      </c>
      <c r="F24" s="16" t="s">
        <v>268</v>
      </c>
      <c r="L24"/>
      <c r="M24"/>
      <c r="N24"/>
      <c r="O24"/>
      <c r="P24"/>
      <c r="Q24"/>
      <c r="R24"/>
      <c r="S24"/>
      <c r="BA24" s="42">
        <f>IF('2'!D31&lt;&gt;"",_xlfn.CONCAT("Facility #",'2'!C31,": ",'2'!D31),0)</f>
        <v>0</v>
      </c>
      <c r="BB24" s="43" t="e">
        <f t="array" ref="BB24">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D24" s="59"/>
      <c r="BE24" s="59"/>
      <c r="BI24" s="16" t="s">
        <v>269</v>
      </c>
    </row>
    <row r="25" spans="3:67" ht="14.4">
      <c r="C25" s="16" t="s">
        <v>270</v>
      </c>
      <c r="D25" s="16" t="s">
        <v>267</v>
      </c>
      <c r="E25" s="16" t="s">
        <v>267</v>
      </c>
      <c r="F25" s="16" t="s">
        <v>271</v>
      </c>
      <c r="L25"/>
      <c r="M25"/>
      <c r="N25"/>
      <c r="O25"/>
      <c r="P25"/>
      <c r="Q25"/>
      <c r="R25"/>
      <c r="S25"/>
      <c r="BA25" s="42">
        <f>IF('2'!D32&lt;&gt;"",_xlfn.CONCAT("Facility #",'2'!C32,": ",'2'!D32),0)</f>
        <v>0</v>
      </c>
      <c r="BB25" s="43" t="e">
        <f t="array" ref="BB25">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D25" s="58"/>
      <c r="BE25" s="59"/>
      <c r="BI25" s="16" t="s">
        <v>272</v>
      </c>
    </row>
    <row r="26" spans="3:67" ht="14.4">
      <c r="C26" s="16" t="s">
        <v>273</v>
      </c>
      <c r="D26" s="16" t="s">
        <v>270</v>
      </c>
      <c r="E26" s="16" t="s">
        <v>270</v>
      </c>
      <c r="F26" s="16" t="s">
        <v>274</v>
      </c>
      <c r="L26"/>
      <c r="M26"/>
      <c r="N26"/>
      <c r="O26"/>
      <c r="P26"/>
      <c r="Q26"/>
      <c r="R26"/>
      <c r="S26"/>
      <c r="BA26" s="42">
        <f>IF('2'!D33&lt;&gt;"",_xlfn.CONCAT("Facility #",'2'!C33,": ",'2'!D33),0)</f>
        <v>0</v>
      </c>
      <c r="BB26" s="43" t="e">
        <f t="array" ref="BB26">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D26" s="59"/>
      <c r="BE26" s="59"/>
      <c r="BI26" s="16" t="s">
        <v>275</v>
      </c>
    </row>
    <row r="27" spans="3:67" ht="14.4">
      <c r="C27" s="16" t="s">
        <v>277</v>
      </c>
      <c r="D27" s="16" t="s">
        <v>273</v>
      </c>
      <c r="E27" s="16" t="s">
        <v>273</v>
      </c>
      <c r="F27" s="16" t="s">
        <v>278</v>
      </c>
      <c r="L27"/>
      <c r="M27"/>
      <c r="N27"/>
      <c r="O27"/>
      <c r="P27"/>
      <c r="Q27"/>
      <c r="R27"/>
      <c r="S27"/>
      <c r="BA27" s="42">
        <f>IF('2'!D34&lt;&gt;"",_xlfn.CONCAT("Facility #",'2'!C34,": ",'2'!D34),0)</f>
        <v>0</v>
      </c>
      <c r="BB27" s="43" t="e">
        <f t="array" ref="BB27">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D27" s="59"/>
      <c r="BE27" s="59"/>
      <c r="BI27" s="16" t="s">
        <v>279</v>
      </c>
    </row>
    <row r="28" spans="3:67">
      <c r="C28" s="16" t="s">
        <v>280</v>
      </c>
      <c r="D28" s="16" t="s">
        <v>277</v>
      </c>
      <c r="E28" s="16" t="s">
        <v>277</v>
      </c>
      <c r="F28" s="16" t="s">
        <v>281</v>
      </c>
      <c r="BA28" s="42">
        <f>IF('2'!D35&lt;&gt;"",_xlfn.CONCAT("Facility #",'2'!C35,": ",'2'!D35),0)</f>
        <v>0</v>
      </c>
      <c r="BB28" s="43" t="e">
        <f t="array" ref="BB28">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D28" s="59"/>
      <c r="BE28" s="59"/>
      <c r="BI28" s="16" t="s">
        <v>282</v>
      </c>
    </row>
    <row r="29" spans="3:67">
      <c r="C29" s="16" t="s">
        <v>283</v>
      </c>
      <c r="D29" s="16" t="s">
        <v>280</v>
      </c>
      <c r="E29" s="16" t="s">
        <v>280</v>
      </c>
      <c r="F29" s="16" t="s">
        <v>284</v>
      </c>
      <c r="BA29" s="42">
        <f>IF('2'!D36&lt;&gt;"",_xlfn.CONCAT("Facility #",'2'!C36,": ",'2'!D36),0)</f>
        <v>0</v>
      </c>
      <c r="BB29" s="43" t="e">
        <f t="array" ref="BB29">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E29" s="59"/>
      <c r="BI29" s="16" t="s">
        <v>285</v>
      </c>
    </row>
    <row r="30" spans="3:67">
      <c r="C30" s="16" t="s">
        <v>286</v>
      </c>
      <c r="D30" s="16" t="s">
        <v>283</v>
      </c>
      <c r="E30" s="16" t="s">
        <v>283</v>
      </c>
      <c r="F30" s="16" t="s">
        <v>287</v>
      </c>
      <c r="BA30" s="42">
        <f>IF('2'!D37&lt;&gt;"",_xlfn.CONCAT("Facility #",'2'!C37,": ",'2'!D37),0)</f>
        <v>0</v>
      </c>
      <c r="BB30" s="43" t="e">
        <f t="array" ref="BB30">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D30" s="59"/>
      <c r="BE30" s="59"/>
      <c r="BI30" s="16" t="s">
        <v>288</v>
      </c>
    </row>
    <row r="31" spans="3:67">
      <c r="C31" s="16" t="s">
        <v>289</v>
      </c>
      <c r="D31" s="16" t="s">
        <v>286</v>
      </c>
      <c r="E31" s="16" t="s">
        <v>286</v>
      </c>
      <c r="F31" s="16" t="s">
        <v>290</v>
      </c>
      <c r="BA31" s="42">
        <f>IF('2'!D38&lt;&gt;"",_xlfn.CONCAT("Facility #",'2'!C38,": ",'2'!D38),0)</f>
        <v>0</v>
      </c>
      <c r="BB31" s="43" t="e">
        <f t="array" ref="BB31">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D31" s="59"/>
      <c r="BE31" s="59"/>
      <c r="BI31" s="16" t="s">
        <v>291</v>
      </c>
    </row>
    <row r="32" spans="3:67">
      <c r="C32" s="16" t="s">
        <v>292</v>
      </c>
      <c r="D32" s="16" t="s">
        <v>289</v>
      </c>
      <c r="E32" s="16" t="s">
        <v>289</v>
      </c>
      <c r="F32" s="16" t="s">
        <v>293</v>
      </c>
      <c r="BA32" s="42">
        <f>IF('2'!D39&lt;&gt;"",_xlfn.CONCAT("Facility #",'2'!C39,": ",'2'!D39),0)</f>
        <v>0</v>
      </c>
      <c r="BB32" s="43" t="e">
        <f t="array" ref="BB32">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D32" s="59"/>
      <c r="BE32" s="59"/>
      <c r="BI32" s="16" t="s">
        <v>294</v>
      </c>
    </row>
    <row r="33" spans="3:61">
      <c r="C33" s="16" t="s">
        <v>295</v>
      </c>
      <c r="D33" s="16" t="s">
        <v>292</v>
      </c>
      <c r="E33" s="16" t="s">
        <v>292</v>
      </c>
      <c r="F33" s="16" t="s">
        <v>296</v>
      </c>
      <c r="BA33" s="42">
        <f>IF('2'!D40&lt;&gt;"",_xlfn.CONCAT("Facility #",'2'!C40,": ",'2'!D40),0)</f>
        <v>0</v>
      </c>
      <c r="BB33" s="43" t="e">
        <f t="array" ref="BB33">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D33" s="59"/>
      <c r="BE33" s="59"/>
      <c r="BI33" s="16" t="s">
        <v>297</v>
      </c>
    </row>
    <row r="34" spans="3:61">
      <c r="C34" s="16" t="s">
        <v>298</v>
      </c>
      <c r="D34" s="16" t="s">
        <v>295</v>
      </c>
      <c r="E34" s="16" t="s">
        <v>295</v>
      </c>
      <c r="F34" s="16" t="s">
        <v>299</v>
      </c>
      <c r="BA34" s="42">
        <f>IF('2'!D41&lt;&gt;"",_xlfn.CONCAT("Facility #",'2'!C41,": ",'2'!D41),0)</f>
        <v>0</v>
      </c>
      <c r="BB34" s="43" t="e">
        <f t="array" ref="BB34">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D34" s="59"/>
      <c r="BE34" s="59"/>
      <c r="BI34" s="16" t="s">
        <v>300</v>
      </c>
    </row>
    <row r="35" spans="3:61">
      <c r="C35" s="16" t="s">
        <v>301</v>
      </c>
      <c r="D35" s="16" t="s">
        <v>298</v>
      </c>
      <c r="E35" s="16" t="s">
        <v>298</v>
      </c>
      <c r="F35" s="16" t="s">
        <v>302</v>
      </c>
      <c r="BA35" s="42">
        <f>IF('2'!D42&lt;&gt;"",_xlfn.CONCAT("Facility #",'2'!C42,": ",'2'!D42),0)</f>
        <v>0</v>
      </c>
      <c r="BB35" s="43" t="e">
        <f t="array" ref="BB35">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D35" s="59"/>
      <c r="BE35" s="59"/>
      <c r="BI35" s="16" t="s">
        <v>303</v>
      </c>
    </row>
    <row r="36" spans="3:61">
      <c r="C36" s="16" t="s">
        <v>304</v>
      </c>
      <c r="D36" s="16" t="s">
        <v>301</v>
      </c>
      <c r="E36" s="16" t="s">
        <v>301</v>
      </c>
      <c r="F36" s="16" t="s">
        <v>305</v>
      </c>
      <c r="BA36" s="42">
        <f>IF('2'!D43&lt;&gt;"",_xlfn.CONCAT("Facility #",'2'!C43,": ",'2'!D43),0)</f>
        <v>0</v>
      </c>
      <c r="BB36" s="43" t="e">
        <f t="array" ref="BB36">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D36" s="59"/>
      <c r="BE36" s="59"/>
      <c r="BI36" s="16" t="s">
        <v>306</v>
      </c>
    </row>
    <row r="37" spans="3:61">
      <c r="C37" s="16" t="s">
        <v>307</v>
      </c>
      <c r="D37" s="16" t="s">
        <v>304</v>
      </c>
      <c r="E37" s="16" t="s">
        <v>304</v>
      </c>
      <c r="F37" s="16" t="s">
        <v>308</v>
      </c>
      <c r="BA37" s="42">
        <f>IF('2'!D44&lt;&gt;"",_xlfn.CONCAT("Facility #",'2'!C44,": ",'2'!D44),0)</f>
        <v>0</v>
      </c>
      <c r="BB37" s="43" t="e">
        <f t="array" ref="BB37">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D37" s="59"/>
      <c r="BE37" s="59"/>
      <c r="BI37" s="16" t="s">
        <v>309</v>
      </c>
    </row>
    <row r="38" spans="3:61">
      <c r="C38" s="16" t="s">
        <v>310</v>
      </c>
      <c r="D38" s="16" t="s">
        <v>307</v>
      </c>
      <c r="E38" s="16" t="s">
        <v>307</v>
      </c>
      <c r="F38" s="16" t="s">
        <v>311</v>
      </c>
      <c r="BA38" s="42">
        <f>IF('2'!D45&lt;&gt;"",_xlfn.CONCAT("Facility #",'2'!C45,": ",'2'!D45),0)</f>
        <v>0</v>
      </c>
      <c r="BB38" s="43" t="e">
        <f t="array" ref="BB38">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D38" s="59"/>
      <c r="BE38" s="59"/>
      <c r="BI38" s="16" t="s">
        <v>312</v>
      </c>
    </row>
    <row r="39" spans="3:61">
      <c r="C39" s="16" t="s">
        <v>313</v>
      </c>
      <c r="D39" s="16" t="s">
        <v>310</v>
      </c>
      <c r="E39" s="16" t="s">
        <v>310</v>
      </c>
      <c r="F39" s="16" t="s">
        <v>314</v>
      </c>
      <c r="BA39" s="42">
        <f>IF('2'!D46&lt;&gt;"",_xlfn.CONCAT("Facility #",'2'!C46,": ",'2'!D46),0)</f>
        <v>0</v>
      </c>
      <c r="BB39" s="43" t="e">
        <f t="array" ref="BB39">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D39" s="59"/>
      <c r="BE39" s="59"/>
    </row>
    <row r="40" spans="3:61">
      <c r="C40" s="16" t="s">
        <v>315</v>
      </c>
      <c r="D40" s="16" t="s">
        <v>313</v>
      </c>
      <c r="E40" s="16" t="s">
        <v>313</v>
      </c>
      <c r="F40" s="16" t="s">
        <v>316</v>
      </c>
      <c r="BA40" s="42">
        <f>IF('2'!D47&lt;&gt;"",_xlfn.CONCAT("Facility #",'2'!C47,": ",'2'!D47),0)</f>
        <v>0</v>
      </c>
      <c r="BB40" s="43" t="e">
        <f t="array" ref="BB40">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D40" s="59"/>
      <c r="BE40" s="59"/>
    </row>
    <row r="41" spans="3:61">
      <c r="C41" s="16" t="s">
        <v>317</v>
      </c>
      <c r="D41" s="16" t="s">
        <v>315</v>
      </c>
      <c r="E41" s="16" t="s">
        <v>315</v>
      </c>
      <c r="F41" s="16" t="s">
        <v>318</v>
      </c>
      <c r="BA41" s="42">
        <f>IF('2'!D48&lt;&gt;"",_xlfn.CONCAT("Facility #",'2'!C48,": ",'2'!D48),0)</f>
        <v>0</v>
      </c>
      <c r="BB41" s="43" t="e">
        <f t="array" ref="BB41">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D41" s="59"/>
      <c r="BE41" s="59"/>
    </row>
    <row r="42" spans="3:61">
      <c r="C42" s="16" t="s">
        <v>319</v>
      </c>
      <c r="D42" s="16" t="s">
        <v>317</v>
      </c>
      <c r="E42" s="16" t="s">
        <v>317</v>
      </c>
      <c r="F42" s="16" t="s">
        <v>320</v>
      </c>
      <c r="BA42" s="42">
        <f>IF('2'!D49&lt;&gt;"",_xlfn.CONCAT("Facility #",'2'!C49,": ",'2'!D49),0)</f>
        <v>0</v>
      </c>
      <c r="BB42" s="43" t="e">
        <f t="array" ref="BB42">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D42" s="59"/>
      <c r="BE42" s="59"/>
    </row>
    <row r="43" spans="3:61">
      <c r="C43" s="16" t="s">
        <v>321</v>
      </c>
      <c r="D43" s="16" t="s">
        <v>319</v>
      </c>
      <c r="E43" s="16" t="s">
        <v>319</v>
      </c>
      <c r="F43" s="16" t="s">
        <v>322</v>
      </c>
      <c r="BA43" s="42">
        <f>IF('2'!D50&lt;&gt;"",_xlfn.CONCAT("Facility #",'2'!C50,": ",'2'!D50),0)</f>
        <v>0</v>
      </c>
      <c r="BB43" s="43" t="e">
        <f t="array" ref="BB43">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D43" s="59"/>
      <c r="BE43" s="59"/>
    </row>
    <row r="44" spans="3:61">
      <c r="C44" s="16" t="s">
        <v>323</v>
      </c>
      <c r="D44" s="16" t="s">
        <v>321</v>
      </c>
      <c r="E44" s="16" t="s">
        <v>321</v>
      </c>
      <c r="F44" s="16" t="s">
        <v>324</v>
      </c>
      <c r="BA44" s="42">
        <f>IF('2'!D51&lt;&gt;"",_xlfn.CONCAT("Facility #",'2'!C51,": ",'2'!D51),0)</f>
        <v>0</v>
      </c>
      <c r="BB44" s="43" t="e">
        <f t="array" ref="BB44">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D44" s="5"/>
      <c r="BE44" s="5"/>
      <c r="BF44" s="5"/>
      <c r="BG44" s="5"/>
      <c r="BH44" s="5"/>
      <c r="BI44" s="5"/>
    </row>
    <row r="45" spans="3:61">
      <c r="C45" s="16" t="s">
        <v>325</v>
      </c>
      <c r="D45" s="16" t="s">
        <v>323</v>
      </c>
      <c r="E45" s="16" t="s">
        <v>323</v>
      </c>
      <c r="F45" s="16" t="s">
        <v>326</v>
      </c>
      <c r="BA45" s="42">
        <f>IF('2'!D52&lt;&gt;"",_xlfn.CONCAT("Facility #",'2'!C52,": ",'2'!D52),0)</f>
        <v>0</v>
      </c>
      <c r="BB45" s="43" t="e">
        <f t="array" ref="BB45">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D45" s="5"/>
      <c r="BE45" s="5"/>
      <c r="BF45" s="5"/>
      <c r="BG45" s="5"/>
      <c r="BH45" s="5"/>
      <c r="BI45" s="5"/>
    </row>
    <row r="46" spans="3:61">
      <c r="C46" s="16" t="s">
        <v>327</v>
      </c>
      <c r="D46" s="16" t="s">
        <v>325</v>
      </c>
      <c r="E46" s="16" t="s">
        <v>325</v>
      </c>
      <c r="F46" s="16" t="s">
        <v>328</v>
      </c>
      <c r="BA46" s="42">
        <f>IF('2'!D53&lt;&gt;"",_xlfn.CONCAT("Facility #",'2'!C53,": ",'2'!D53),0)</f>
        <v>0</v>
      </c>
      <c r="BB46" s="43" t="e">
        <f t="array" ref="BB46">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D46" s="5"/>
      <c r="BE46" s="5"/>
      <c r="BF46" s="5"/>
      <c r="BG46" s="5"/>
      <c r="BH46" s="5"/>
      <c r="BI46" s="5"/>
    </row>
    <row r="47" spans="3:61">
      <c r="C47" s="16" t="s">
        <v>329</v>
      </c>
      <c r="D47" s="16" t="s">
        <v>327</v>
      </c>
      <c r="E47" s="16" t="s">
        <v>327</v>
      </c>
      <c r="F47" s="16" t="s">
        <v>330</v>
      </c>
      <c r="BA47" s="42">
        <f>IF('2'!D54&lt;&gt;"",_xlfn.CONCAT("Facility #",'2'!C54,": ",'2'!D54),0)</f>
        <v>0</v>
      </c>
      <c r="BB47" s="43" t="e">
        <f t="array" ref="BB47">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D47" s="5"/>
      <c r="BE47" s="5"/>
      <c r="BF47" s="5"/>
      <c r="BG47" s="5"/>
      <c r="BH47" s="5"/>
      <c r="BI47" s="5"/>
    </row>
    <row r="48" spans="3:61">
      <c r="C48" s="16" t="s">
        <v>331</v>
      </c>
      <c r="D48" s="16" t="s">
        <v>329</v>
      </c>
      <c r="E48" s="16" t="s">
        <v>329</v>
      </c>
      <c r="F48" s="16" t="s">
        <v>332</v>
      </c>
      <c r="BA48" s="42">
        <f>IF('2'!D55&lt;&gt;"",_xlfn.CONCAT("Facility #",'2'!C55,": ",'2'!D55),0)</f>
        <v>0</v>
      </c>
      <c r="BB48" s="43" t="e">
        <f t="array" ref="BB48">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D48" s="5"/>
      <c r="BE48" s="5"/>
      <c r="BF48" s="5"/>
      <c r="BG48" s="5"/>
      <c r="BH48" s="5"/>
      <c r="BI48" s="5"/>
    </row>
    <row r="49" spans="3:61">
      <c r="C49" s="16" t="s">
        <v>333</v>
      </c>
      <c r="D49" s="16" t="s">
        <v>331</v>
      </c>
      <c r="E49" s="16" t="s">
        <v>331</v>
      </c>
      <c r="F49" s="16" t="s">
        <v>334</v>
      </c>
      <c r="BA49" s="42">
        <f>IF('2'!D56&lt;&gt;"",_xlfn.CONCAT("Facility #",'2'!C56,": ",'2'!D56),0)</f>
        <v>0</v>
      </c>
      <c r="BB49" s="43" t="e">
        <f t="array" ref="BB49">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D49" s="5"/>
      <c r="BE49" s="5"/>
      <c r="BF49" s="5"/>
      <c r="BG49" s="5"/>
      <c r="BH49" s="5"/>
      <c r="BI49" s="5"/>
    </row>
    <row r="50" spans="3:61">
      <c r="C50" s="16" t="s">
        <v>335</v>
      </c>
      <c r="D50" s="16" t="s">
        <v>333</v>
      </c>
      <c r="E50" s="16" t="s">
        <v>333</v>
      </c>
      <c r="F50" s="16" t="s">
        <v>336</v>
      </c>
      <c r="BA50" s="42">
        <f>IF('2'!D57&lt;&gt;"",_xlfn.CONCAT("Facility #",'2'!C57,": ",'2'!D57),0)</f>
        <v>0</v>
      </c>
      <c r="BB50" s="43" t="e">
        <f t="array" ref="BB50">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D50" s="5"/>
      <c r="BE50" s="5"/>
      <c r="BF50" s="5"/>
      <c r="BG50" s="5"/>
      <c r="BH50" s="5"/>
      <c r="BI50" s="5"/>
    </row>
    <row r="51" spans="3:61">
      <c r="C51" s="16" t="s">
        <v>337</v>
      </c>
      <c r="D51" s="16" t="s">
        <v>335</v>
      </c>
      <c r="E51" s="16" t="s">
        <v>335</v>
      </c>
      <c r="F51" s="16" t="s">
        <v>338</v>
      </c>
      <c r="BA51" s="42">
        <f>IF('2'!D58&lt;&gt;"",_xlfn.CONCAT("Facility #",'2'!C58,": ",'2'!D58),0)</f>
        <v>0</v>
      </c>
      <c r="BB51" s="43" t="e">
        <f t="array" ref="BB51">INDEX(FacilityUnsort, MATCH(SMALL(IF(FacilityUnsort=0, "", IF(ISNUMBER(FacilityUnsort), COUNTIF(FacilityUnsort, "&lt;"&amp;FacilityUnsort), COUNTIF(FacilityUnsort, "&lt;"&amp;FacilityUnsort)+SUM(IF(ISNUMBER(FacilityUnsort), 1, 0))+1)), ROW()-ROW(FacilitySortStart)+1), IF(FacilityUnsort=0, "", IF(ISNUMBER(FacilityUnsort), COUNTIF(FacilityUnsort, "&lt;"&amp;FacilityUnsort), COUNTIF(FacilityUnsort, "&lt;"&amp;FacilityUnsort)+SUM(IF(ISNUMBER(FacilityUnsort), 1, 0))+1)), 0))</f>
        <v>#NUM!</v>
      </c>
      <c r="BD51" s="5"/>
      <c r="BE51" s="5"/>
      <c r="BF51" s="5"/>
      <c r="BG51" s="5"/>
      <c r="BH51" s="5"/>
      <c r="BI51" s="5"/>
    </row>
    <row r="52" spans="3:61">
      <c r="C52" s="16" t="s">
        <v>339</v>
      </c>
      <c r="D52" s="16" t="s">
        <v>337</v>
      </c>
      <c r="E52" s="16" t="s">
        <v>337</v>
      </c>
      <c r="F52" s="16" t="s">
        <v>340</v>
      </c>
    </row>
    <row r="53" spans="3:61">
      <c r="C53" s="16" t="s">
        <v>341</v>
      </c>
      <c r="D53" s="16" t="s">
        <v>339</v>
      </c>
      <c r="E53" s="16" t="s">
        <v>339</v>
      </c>
      <c r="F53" s="16" t="s">
        <v>342</v>
      </c>
    </row>
    <row r="54" spans="3:61">
      <c r="C54" s="16" t="s">
        <v>343</v>
      </c>
      <c r="D54" s="16" t="s">
        <v>341</v>
      </c>
      <c r="E54" s="16" t="s">
        <v>341</v>
      </c>
      <c r="F54" s="16" t="s">
        <v>344</v>
      </c>
    </row>
    <row r="55" spans="3:61">
      <c r="C55" s="16" t="s">
        <v>345</v>
      </c>
      <c r="D55" s="16" t="s">
        <v>343</v>
      </c>
      <c r="E55" s="16" t="s">
        <v>343</v>
      </c>
      <c r="F55" s="16" t="s">
        <v>346</v>
      </c>
    </row>
    <row r="56" spans="3:61">
      <c r="C56" s="16" t="s">
        <v>347</v>
      </c>
      <c r="D56" s="16" t="s">
        <v>345</v>
      </c>
      <c r="E56" s="16" t="s">
        <v>345</v>
      </c>
      <c r="F56" s="16" t="s">
        <v>348</v>
      </c>
    </row>
    <row r="57" spans="3:61">
      <c r="C57" s="16" t="s">
        <v>349</v>
      </c>
      <c r="D57" s="16" t="s">
        <v>347</v>
      </c>
      <c r="E57" s="16" t="s">
        <v>347</v>
      </c>
      <c r="F57" s="16" t="s">
        <v>350</v>
      </c>
    </row>
    <row r="58" spans="3:61">
      <c r="C58" s="16" t="s">
        <v>351</v>
      </c>
      <c r="D58" s="16" t="s">
        <v>349</v>
      </c>
      <c r="E58" s="16" t="s">
        <v>349</v>
      </c>
      <c r="F58" s="16" t="s">
        <v>1345</v>
      </c>
    </row>
    <row r="59" spans="3:61">
      <c r="C59" s="16" t="s">
        <v>352</v>
      </c>
      <c r="D59" s="16" t="s">
        <v>351</v>
      </c>
      <c r="E59" s="16" t="s">
        <v>351</v>
      </c>
    </row>
    <row r="60" spans="3:61">
      <c r="C60" s="16" t="s">
        <v>353</v>
      </c>
      <c r="D60" s="16" t="s">
        <v>352</v>
      </c>
      <c r="E60" s="16" t="s">
        <v>352</v>
      </c>
    </row>
    <row r="61" spans="3:61">
      <c r="C61" s="16" t="s">
        <v>354</v>
      </c>
      <c r="D61" s="16" t="s">
        <v>353</v>
      </c>
      <c r="E61" s="16" t="s">
        <v>353</v>
      </c>
    </row>
    <row r="62" spans="3:61">
      <c r="C62" s="16" t="s">
        <v>355</v>
      </c>
      <c r="D62" s="16" t="s">
        <v>354</v>
      </c>
      <c r="E62" s="16" t="s">
        <v>354</v>
      </c>
    </row>
    <row r="63" spans="3:61">
      <c r="C63" s="16" t="s">
        <v>356</v>
      </c>
      <c r="D63" s="16" t="s">
        <v>355</v>
      </c>
      <c r="E63" s="16" t="s">
        <v>355</v>
      </c>
    </row>
    <row r="64" spans="3:61">
      <c r="C64" s="16" t="s">
        <v>357</v>
      </c>
      <c r="D64" s="16" t="s">
        <v>356</v>
      </c>
      <c r="E64" s="16" t="s">
        <v>356</v>
      </c>
    </row>
    <row r="65" spans="3:5">
      <c r="C65" s="16" t="s">
        <v>358</v>
      </c>
      <c r="D65" s="16" t="s">
        <v>357</v>
      </c>
      <c r="E65" s="16" t="s">
        <v>357</v>
      </c>
    </row>
    <row r="66" spans="3:5">
      <c r="C66" s="16" t="s">
        <v>359</v>
      </c>
      <c r="D66" s="16" t="s">
        <v>358</v>
      </c>
      <c r="E66" s="16" t="s">
        <v>358</v>
      </c>
    </row>
    <row r="67" spans="3:5">
      <c r="C67" s="16" t="s">
        <v>215</v>
      </c>
      <c r="D67" s="16" t="s">
        <v>359</v>
      </c>
      <c r="E67" s="16" t="s">
        <v>359</v>
      </c>
    </row>
    <row r="68" spans="3:5">
      <c r="C68" s="16" t="s">
        <v>360</v>
      </c>
      <c r="D68" s="16" t="s">
        <v>215</v>
      </c>
      <c r="E68" s="16" t="s">
        <v>215</v>
      </c>
    </row>
    <row r="69" spans="3:5">
      <c r="C69" s="16" t="s">
        <v>361</v>
      </c>
      <c r="D69" s="16" t="s">
        <v>360</v>
      </c>
      <c r="E69" s="16" t="s">
        <v>360</v>
      </c>
    </row>
    <row r="70" spans="3:5">
      <c r="C70" s="16" t="s">
        <v>362</v>
      </c>
      <c r="D70" s="16" t="s">
        <v>361</v>
      </c>
      <c r="E70" s="16" t="s">
        <v>361</v>
      </c>
    </row>
    <row r="71" spans="3:5">
      <c r="C71" s="16" t="s">
        <v>363</v>
      </c>
      <c r="D71" s="16" t="s">
        <v>362</v>
      </c>
      <c r="E71" s="16" t="s">
        <v>362</v>
      </c>
    </row>
    <row r="72" spans="3:5">
      <c r="C72" s="16" t="s">
        <v>364</v>
      </c>
      <c r="D72" s="16" t="s">
        <v>363</v>
      </c>
      <c r="E72" s="16" t="s">
        <v>363</v>
      </c>
    </row>
    <row r="73" spans="3:5">
      <c r="C73" s="16" t="s">
        <v>365</v>
      </c>
      <c r="D73" s="16" t="s">
        <v>364</v>
      </c>
      <c r="E73" s="16" t="s">
        <v>364</v>
      </c>
    </row>
    <row r="74" spans="3:5">
      <c r="C74" s="16" t="s">
        <v>366</v>
      </c>
      <c r="D74" s="16" t="s">
        <v>365</v>
      </c>
      <c r="E74" s="16" t="s">
        <v>365</v>
      </c>
    </row>
    <row r="75" spans="3:5">
      <c r="C75" s="16" t="s">
        <v>367</v>
      </c>
      <c r="D75" s="16" t="s">
        <v>366</v>
      </c>
      <c r="E75" s="16" t="s">
        <v>366</v>
      </c>
    </row>
    <row r="76" spans="3:5">
      <c r="C76" s="16" t="s">
        <v>368</v>
      </c>
      <c r="D76" s="16" t="s">
        <v>367</v>
      </c>
      <c r="E76" s="16" t="s">
        <v>367</v>
      </c>
    </row>
    <row r="77" spans="3:5">
      <c r="C77" s="16" t="s">
        <v>369</v>
      </c>
      <c r="D77" s="16" t="s">
        <v>368</v>
      </c>
      <c r="E77" s="16" t="s">
        <v>368</v>
      </c>
    </row>
    <row r="78" spans="3:5">
      <c r="C78" s="16" t="s">
        <v>370</v>
      </c>
      <c r="D78" s="16" t="s">
        <v>369</v>
      </c>
      <c r="E78" s="16" t="s">
        <v>369</v>
      </c>
    </row>
    <row r="79" spans="3:5">
      <c r="C79" s="16" t="s">
        <v>371</v>
      </c>
      <c r="D79" s="16" t="s">
        <v>370</v>
      </c>
      <c r="E79" s="16" t="s">
        <v>370</v>
      </c>
    </row>
    <row r="80" spans="3:5">
      <c r="C80" s="16" t="s">
        <v>372</v>
      </c>
      <c r="D80" s="16" t="s">
        <v>371</v>
      </c>
      <c r="E80" s="16" t="s">
        <v>371</v>
      </c>
    </row>
    <row r="81" spans="3:5">
      <c r="C81" s="16" t="s">
        <v>373</v>
      </c>
      <c r="D81" s="16" t="s">
        <v>372</v>
      </c>
      <c r="E81" s="16" t="s">
        <v>372</v>
      </c>
    </row>
    <row r="82" spans="3:5">
      <c r="C82" s="16" t="s">
        <v>374</v>
      </c>
      <c r="D82" s="16" t="s">
        <v>373</v>
      </c>
      <c r="E82" s="16" t="s">
        <v>373</v>
      </c>
    </row>
    <row r="83" spans="3:5">
      <c r="C83" s="16" t="s">
        <v>375</v>
      </c>
      <c r="D83" s="16" t="s">
        <v>374</v>
      </c>
      <c r="E83" s="16" t="s">
        <v>374</v>
      </c>
    </row>
    <row r="84" spans="3:5">
      <c r="C84" s="16" t="s">
        <v>376</v>
      </c>
      <c r="D84" s="16" t="s">
        <v>375</v>
      </c>
      <c r="E84" s="16" t="s">
        <v>375</v>
      </c>
    </row>
    <row r="85" spans="3:5">
      <c r="C85" s="16" t="s">
        <v>377</v>
      </c>
      <c r="D85" s="16" t="s">
        <v>376</v>
      </c>
      <c r="E85" s="16" t="s">
        <v>376</v>
      </c>
    </row>
    <row r="86" spans="3:5">
      <c r="C86" s="16" t="s">
        <v>378</v>
      </c>
      <c r="D86" s="16" t="s">
        <v>377</v>
      </c>
      <c r="E86" s="16" t="s">
        <v>377</v>
      </c>
    </row>
    <row r="87" spans="3:5">
      <c r="C87" s="16" t="s">
        <v>379</v>
      </c>
      <c r="D87" s="16" t="s">
        <v>378</v>
      </c>
      <c r="E87" s="16" t="s">
        <v>378</v>
      </c>
    </row>
    <row r="88" spans="3:5">
      <c r="C88" s="16" t="s">
        <v>380</v>
      </c>
      <c r="D88" s="16" t="s">
        <v>379</v>
      </c>
      <c r="E88" s="16" t="s">
        <v>379</v>
      </c>
    </row>
    <row r="89" spans="3:5">
      <c r="C89" s="16" t="s">
        <v>381</v>
      </c>
      <c r="D89" s="16" t="s">
        <v>380</v>
      </c>
      <c r="E89" s="16" t="s">
        <v>380</v>
      </c>
    </row>
    <row r="90" spans="3:5">
      <c r="C90" s="16" t="s">
        <v>382</v>
      </c>
      <c r="D90" s="16" t="s">
        <v>381</v>
      </c>
      <c r="E90" s="16" t="s">
        <v>381</v>
      </c>
    </row>
    <row r="91" spans="3:5">
      <c r="C91" s="16" t="s">
        <v>383</v>
      </c>
      <c r="D91" s="16" t="s">
        <v>382</v>
      </c>
      <c r="E91" s="16" t="s">
        <v>382</v>
      </c>
    </row>
    <row r="92" spans="3:5">
      <c r="C92" s="16" t="s">
        <v>384</v>
      </c>
      <c r="D92" s="16" t="s">
        <v>383</v>
      </c>
      <c r="E92" s="16" t="s">
        <v>383</v>
      </c>
    </row>
    <row r="93" spans="3:5">
      <c r="C93" s="16" t="s">
        <v>385</v>
      </c>
      <c r="D93" s="16" t="s">
        <v>384</v>
      </c>
      <c r="E93" s="16" t="s">
        <v>384</v>
      </c>
    </row>
    <row r="94" spans="3:5">
      <c r="C94" s="16" t="s">
        <v>386</v>
      </c>
      <c r="D94" s="16" t="s">
        <v>385</v>
      </c>
      <c r="E94" s="16" t="s">
        <v>385</v>
      </c>
    </row>
    <row r="95" spans="3:5">
      <c r="C95" s="16" t="s">
        <v>387</v>
      </c>
      <c r="D95" s="16" t="s">
        <v>386</v>
      </c>
      <c r="E95" s="16" t="s">
        <v>386</v>
      </c>
    </row>
    <row r="96" spans="3:5">
      <c r="C96" s="16" t="s">
        <v>388</v>
      </c>
      <c r="D96" s="16" t="s">
        <v>387</v>
      </c>
      <c r="E96" s="16" t="s">
        <v>387</v>
      </c>
    </row>
    <row r="97" spans="3:5">
      <c r="C97" s="16" t="s">
        <v>389</v>
      </c>
      <c r="D97" s="16" t="s">
        <v>388</v>
      </c>
      <c r="E97" s="16" t="s">
        <v>388</v>
      </c>
    </row>
    <row r="98" spans="3:5">
      <c r="C98" s="16" t="s">
        <v>390</v>
      </c>
      <c r="D98" s="16" t="s">
        <v>389</v>
      </c>
      <c r="E98" s="16" t="s">
        <v>389</v>
      </c>
    </row>
    <row r="99" spans="3:5">
      <c r="C99" s="16" t="s">
        <v>391</v>
      </c>
      <c r="D99" s="16" t="s">
        <v>390</v>
      </c>
      <c r="E99" s="16" t="s">
        <v>390</v>
      </c>
    </row>
    <row r="100" spans="3:5">
      <c r="C100" s="16" t="s">
        <v>392</v>
      </c>
      <c r="D100" s="16" t="s">
        <v>391</v>
      </c>
      <c r="E100" s="16" t="s">
        <v>391</v>
      </c>
    </row>
    <row r="101" spans="3:5">
      <c r="C101" s="16" t="s">
        <v>393</v>
      </c>
      <c r="D101" s="16" t="s">
        <v>392</v>
      </c>
      <c r="E101" s="16" t="s">
        <v>392</v>
      </c>
    </row>
    <row r="102" spans="3:5">
      <c r="C102" s="16" t="s">
        <v>394</v>
      </c>
      <c r="D102" s="16" t="s">
        <v>393</v>
      </c>
      <c r="E102" s="16" t="s">
        <v>393</v>
      </c>
    </row>
    <row r="103" spans="3:5">
      <c r="C103" s="16" t="s">
        <v>395</v>
      </c>
      <c r="D103" s="16" t="s">
        <v>394</v>
      </c>
      <c r="E103" s="16" t="s">
        <v>394</v>
      </c>
    </row>
    <row r="104" spans="3:5">
      <c r="C104" s="16" t="s">
        <v>396</v>
      </c>
      <c r="D104" s="16" t="s">
        <v>395</v>
      </c>
      <c r="E104" s="16" t="s">
        <v>395</v>
      </c>
    </row>
    <row r="105" spans="3:5">
      <c r="C105" s="16" t="s">
        <v>397</v>
      </c>
      <c r="D105" s="16" t="s">
        <v>396</v>
      </c>
      <c r="E105" s="16" t="s">
        <v>396</v>
      </c>
    </row>
    <row r="106" spans="3:5">
      <c r="C106" s="16" t="s">
        <v>398</v>
      </c>
      <c r="D106" s="16" t="s">
        <v>397</v>
      </c>
      <c r="E106" s="16" t="s">
        <v>397</v>
      </c>
    </row>
    <row r="107" spans="3:5">
      <c r="C107" s="16" t="s">
        <v>399</v>
      </c>
      <c r="D107" s="16" t="s">
        <v>398</v>
      </c>
      <c r="E107" s="16" t="s">
        <v>398</v>
      </c>
    </row>
    <row r="108" spans="3:5">
      <c r="C108" s="16" t="s">
        <v>400</v>
      </c>
      <c r="D108" s="16" t="s">
        <v>399</v>
      </c>
      <c r="E108" s="16" t="s">
        <v>399</v>
      </c>
    </row>
    <row r="109" spans="3:5">
      <c r="C109" s="16" t="s">
        <v>401</v>
      </c>
      <c r="D109" s="16" t="s">
        <v>400</v>
      </c>
      <c r="E109" s="16" t="s">
        <v>400</v>
      </c>
    </row>
    <row r="110" spans="3:5">
      <c r="C110" s="16" t="s">
        <v>402</v>
      </c>
      <c r="D110" s="16" t="s">
        <v>401</v>
      </c>
      <c r="E110" s="16" t="s">
        <v>401</v>
      </c>
    </row>
    <row r="111" spans="3:5">
      <c r="C111" s="16" t="s">
        <v>403</v>
      </c>
      <c r="D111" s="16" t="s">
        <v>402</v>
      </c>
      <c r="E111" s="16" t="s">
        <v>402</v>
      </c>
    </row>
    <row r="112" spans="3:5">
      <c r="C112" s="16" t="s">
        <v>404</v>
      </c>
      <c r="D112" s="16" t="s">
        <v>403</v>
      </c>
      <c r="E112" s="16" t="s">
        <v>403</v>
      </c>
    </row>
    <row r="113" spans="3:5">
      <c r="C113" s="16" t="s">
        <v>405</v>
      </c>
      <c r="D113" s="16" t="s">
        <v>404</v>
      </c>
      <c r="E113" s="16" t="s">
        <v>404</v>
      </c>
    </row>
    <row r="114" spans="3:5">
      <c r="C114" s="16" t="s">
        <v>406</v>
      </c>
      <c r="D114" s="16" t="s">
        <v>405</v>
      </c>
      <c r="E114" s="16" t="s">
        <v>405</v>
      </c>
    </row>
    <row r="115" spans="3:5">
      <c r="C115" s="16" t="s">
        <v>407</v>
      </c>
      <c r="D115" s="16" t="s">
        <v>406</v>
      </c>
      <c r="E115" s="16" t="s">
        <v>406</v>
      </c>
    </row>
    <row r="116" spans="3:5">
      <c r="C116" s="16" t="s">
        <v>408</v>
      </c>
      <c r="D116" s="16" t="s">
        <v>407</v>
      </c>
      <c r="E116" s="16" t="s">
        <v>407</v>
      </c>
    </row>
    <row r="117" spans="3:5">
      <c r="C117" s="16" t="s">
        <v>409</v>
      </c>
      <c r="D117" s="16" t="s">
        <v>408</v>
      </c>
      <c r="E117" s="16" t="s">
        <v>408</v>
      </c>
    </row>
    <row r="118" spans="3:5">
      <c r="C118" s="16" t="s">
        <v>410</v>
      </c>
      <c r="D118" s="16" t="s">
        <v>409</v>
      </c>
      <c r="E118" s="16" t="s">
        <v>409</v>
      </c>
    </row>
    <row r="119" spans="3:5">
      <c r="C119" s="16" t="s">
        <v>411</v>
      </c>
      <c r="D119" s="16" t="s">
        <v>410</v>
      </c>
      <c r="E119" s="16" t="s">
        <v>410</v>
      </c>
    </row>
    <row r="120" spans="3:5">
      <c r="C120" s="16" t="s">
        <v>412</v>
      </c>
      <c r="D120" s="16" t="s">
        <v>411</v>
      </c>
      <c r="E120" s="16" t="s">
        <v>411</v>
      </c>
    </row>
    <row r="121" spans="3:5">
      <c r="C121" s="16" t="s">
        <v>413</v>
      </c>
      <c r="D121" s="16" t="s">
        <v>412</v>
      </c>
      <c r="E121" s="16" t="s">
        <v>412</v>
      </c>
    </row>
    <row r="122" spans="3:5">
      <c r="C122" s="16" t="s">
        <v>414</v>
      </c>
      <c r="D122" s="16" t="s">
        <v>413</v>
      </c>
      <c r="E122" s="16" t="s">
        <v>413</v>
      </c>
    </row>
    <row r="123" spans="3:5">
      <c r="C123" s="16" t="s">
        <v>415</v>
      </c>
      <c r="D123" s="16" t="s">
        <v>414</v>
      </c>
      <c r="E123" s="16" t="s">
        <v>414</v>
      </c>
    </row>
    <row r="124" spans="3:5">
      <c r="C124" s="16" t="s">
        <v>416</v>
      </c>
      <c r="D124" s="16" t="s">
        <v>415</v>
      </c>
      <c r="E124" s="16" t="s">
        <v>415</v>
      </c>
    </row>
    <row r="125" spans="3:5">
      <c r="C125" s="16" t="s">
        <v>417</v>
      </c>
      <c r="D125" s="16" t="s">
        <v>416</v>
      </c>
      <c r="E125" s="16" t="s">
        <v>416</v>
      </c>
    </row>
    <row r="126" spans="3:5">
      <c r="C126" s="16" t="s">
        <v>418</v>
      </c>
      <c r="D126" s="16" t="s">
        <v>417</v>
      </c>
      <c r="E126" s="16" t="s">
        <v>417</v>
      </c>
    </row>
    <row r="127" spans="3:5">
      <c r="C127" s="16" t="s">
        <v>419</v>
      </c>
      <c r="D127" s="16" t="s">
        <v>418</v>
      </c>
      <c r="E127" s="16" t="s">
        <v>418</v>
      </c>
    </row>
    <row r="128" spans="3:5">
      <c r="C128" s="16" t="s">
        <v>420</v>
      </c>
      <c r="D128" s="16" t="s">
        <v>419</v>
      </c>
      <c r="E128" s="16" t="s">
        <v>419</v>
      </c>
    </row>
    <row r="129" spans="3:5">
      <c r="C129" s="16" t="s">
        <v>421</v>
      </c>
      <c r="D129" s="16" t="s">
        <v>420</v>
      </c>
      <c r="E129" s="16" t="s">
        <v>420</v>
      </c>
    </row>
    <row r="130" spans="3:5">
      <c r="C130" s="16" t="s">
        <v>422</v>
      </c>
      <c r="D130" s="16" t="s">
        <v>421</v>
      </c>
      <c r="E130" s="16" t="s">
        <v>421</v>
      </c>
    </row>
    <row r="131" spans="3:5">
      <c r="C131" s="16" t="s">
        <v>423</v>
      </c>
      <c r="D131" s="16" t="s">
        <v>422</v>
      </c>
      <c r="E131" s="16" t="s">
        <v>422</v>
      </c>
    </row>
    <row r="132" spans="3:5">
      <c r="C132" s="16" t="s">
        <v>424</v>
      </c>
      <c r="D132" s="16" t="s">
        <v>423</v>
      </c>
      <c r="E132" s="16" t="s">
        <v>423</v>
      </c>
    </row>
    <row r="133" spans="3:5">
      <c r="C133" s="16" t="s">
        <v>425</v>
      </c>
      <c r="D133" s="16" t="s">
        <v>424</v>
      </c>
      <c r="E133" s="16" t="s">
        <v>424</v>
      </c>
    </row>
    <row r="134" spans="3:5">
      <c r="C134" s="16" t="s">
        <v>426</v>
      </c>
      <c r="D134" s="16" t="s">
        <v>425</v>
      </c>
      <c r="E134" s="16" t="s">
        <v>425</v>
      </c>
    </row>
    <row r="135" spans="3:5">
      <c r="C135" s="16" t="s">
        <v>427</v>
      </c>
      <c r="D135" s="16" t="s">
        <v>426</v>
      </c>
      <c r="E135" s="16" t="s">
        <v>426</v>
      </c>
    </row>
    <row r="136" spans="3:5">
      <c r="C136" s="16" t="s">
        <v>428</v>
      </c>
      <c r="D136" s="16" t="s">
        <v>427</v>
      </c>
      <c r="E136" s="16" t="s">
        <v>427</v>
      </c>
    </row>
    <row r="137" spans="3:5">
      <c r="C137" s="16" t="s">
        <v>429</v>
      </c>
      <c r="D137" s="16" t="s">
        <v>428</v>
      </c>
      <c r="E137" s="16" t="s">
        <v>428</v>
      </c>
    </row>
    <row r="138" spans="3:5">
      <c r="C138" s="16" t="s">
        <v>430</v>
      </c>
      <c r="D138" s="16" t="s">
        <v>429</v>
      </c>
      <c r="E138" s="16" t="s">
        <v>429</v>
      </c>
    </row>
    <row r="139" spans="3:5">
      <c r="C139" s="16" t="s">
        <v>431</v>
      </c>
      <c r="D139" s="16" t="s">
        <v>430</v>
      </c>
      <c r="E139" s="16" t="s">
        <v>430</v>
      </c>
    </row>
    <row r="140" spans="3:5">
      <c r="C140" s="16" t="s">
        <v>432</v>
      </c>
      <c r="D140" s="16" t="s">
        <v>431</v>
      </c>
      <c r="E140" s="16" t="s">
        <v>431</v>
      </c>
    </row>
    <row r="141" spans="3:5">
      <c r="C141" s="16" t="s">
        <v>433</v>
      </c>
      <c r="D141" s="16" t="s">
        <v>432</v>
      </c>
      <c r="E141" s="16" t="s">
        <v>432</v>
      </c>
    </row>
    <row r="142" spans="3:5">
      <c r="C142" s="16" t="s">
        <v>434</v>
      </c>
      <c r="D142" s="16" t="s">
        <v>433</v>
      </c>
      <c r="E142" s="16" t="s">
        <v>433</v>
      </c>
    </row>
    <row r="143" spans="3:5">
      <c r="C143" s="16" t="s">
        <v>435</v>
      </c>
      <c r="D143" s="16" t="s">
        <v>434</v>
      </c>
      <c r="E143" s="16" t="s">
        <v>434</v>
      </c>
    </row>
    <row r="144" spans="3:5">
      <c r="C144" s="16" t="s">
        <v>436</v>
      </c>
      <c r="D144" s="16" t="s">
        <v>435</v>
      </c>
      <c r="E144" s="16" t="s">
        <v>435</v>
      </c>
    </row>
    <row r="145" spans="3:5">
      <c r="C145" s="16" t="s">
        <v>437</v>
      </c>
      <c r="D145" s="16" t="s">
        <v>436</v>
      </c>
      <c r="E145" s="16" t="s">
        <v>436</v>
      </c>
    </row>
    <row r="146" spans="3:5">
      <c r="C146" s="16" t="s">
        <v>438</v>
      </c>
      <c r="D146" s="16" t="s">
        <v>437</v>
      </c>
      <c r="E146" s="16" t="s">
        <v>437</v>
      </c>
    </row>
    <row r="147" spans="3:5">
      <c r="C147" s="16" t="s">
        <v>439</v>
      </c>
      <c r="D147" s="16" t="s">
        <v>438</v>
      </c>
      <c r="E147" s="16" t="s">
        <v>438</v>
      </c>
    </row>
    <row r="148" spans="3:5">
      <c r="C148" s="16" t="s">
        <v>440</v>
      </c>
      <c r="D148" s="16" t="s">
        <v>439</v>
      </c>
      <c r="E148" s="16" t="s">
        <v>439</v>
      </c>
    </row>
    <row r="149" spans="3:5">
      <c r="C149" s="16" t="s">
        <v>441</v>
      </c>
      <c r="D149" s="16" t="s">
        <v>440</v>
      </c>
      <c r="E149" s="16" t="s">
        <v>440</v>
      </c>
    </row>
    <row r="150" spans="3:5">
      <c r="C150" s="16" t="s">
        <v>442</v>
      </c>
      <c r="D150" s="16" t="s">
        <v>441</v>
      </c>
      <c r="E150" s="16" t="s">
        <v>441</v>
      </c>
    </row>
    <row r="151" spans="3:5">
      <c r="C151" s="16" t="s">
        <v>443</v>
      </c>
      <c r="D151" s="16" t="s">
        <v>442</v>
      </c>
      <c r="E151" s="16" t="s">
        <v>442</v>
      </c>
    </row>
    <row r="152" spans="3:5">
      <c r="C152" s="16" t="s">
        <v>444</v>
      </c>
      <c r="D152" s="16" t="s">
        <v>443</v>
      </c>
      <c r="E152" s="16" t="s">
        <v>443</v>
      </c>
    </row>
    <row r="153" spans="3:5">
      <c r="C153" s="16" t="s">
        <v>445</v>
      </c>
      <c r="D153" s="16" t="s">
        <v>444</v>
      </c>
      <c r="E153" s="16" t="s">
        <v>444</v>
      </c>
    </row>
    <row r="154" spans="3:5">
      <c r="C154" s="16" t="s">
        <v>446</v>
      </c>
      <c r="D154" s="16" t="s">
        <v>445</v>
      </c>
      <c r="E154" s="16" t="s">
        <v>445</v>
      </c>
    </row>
    <row r="155" spans="3:5">
      <c r="C155" s="16" t="s">
        <v>447</v>
      </c>
      <c r="D155" s="16" t="s">
        <v>446</v>
      </c>
      <c r="E155" s="16" t="s">
        <v>446</v>
      </c>
    </row>
    <row r="156" spans="3:5">
      <c r="C156" s="16" t="s">
        <v>448</v>
      </c>
      <c r="D156" s="16" t="s">
        <v>447</v>
      </c>
      <c r="E156" s="16" t="s">
        <v>447</v>
      </c>
    </row>
    <row r="157" spans="3:5">
      <c r="C157" s="16" t="s">
        <v>449</v>
      </c>
      <c r="D157" s="16" t="s">
        <v>448</v>
      </c>
      <c r="E157" s="16" t="s">
        <v>448</v>
      </c>
    </row>
    <row r="158" spans="3:5">
      <c r="C158" s="16" t="s">
        <v>450</v>
      </c>
      <c r="D158" s="16" t="s">
        <v>449</v>
      </c>
      <c r="E158" s="16" t="s">
        <v>449</v>
      </c>
    </row>
    <row r="159" spans="3:5">
      <c r="C159" s="16" t="s">
        <v>451</v>
      </c>
      <c r="D159" s="16" t="s">
        <v>450</v>
      </c>
      <c r="E159" s="16" t="s">
        <v>450</v>
      </c>
    </row>
    <row r="160" spans="3:5">
      <c r="C160" s="16" t="s">
        <v>452</v>
      </c>
      <c r="D160" s="16" t="s">
        <v>451</v>
      </c>
      <c r="E160" s="16" t="s">
        <v>451</v>
      </c>
    </row>
    <row r="161" spans="3:5">
      <c r="C161" s="16" t="s">
        <v>453</v>
      </c>
      <c r="D161" s="16" t="s">
        <v>452</v>
      </c>
      <c r="E161" s="16" t="s">
        <v>452</v>
      </c>
    </row>
    <row r="162" spans="3:5">
      <c r="C162" s="16" t="s">
        <v>454</v>
      </c>
      <c r="D162" s="16" t="s">
        <v>453</v>
      </c>
      <c r="E162" s="16" t="s">
        <v>453</v>
      </c>
    </row>
    <row r="163" spans="3:5">
      <c r="C163" s="16" t="s">
        <v>455</v>
      </c>
      <c r="D163" s="16" t="s">
        <v>454</v>
      </c>
      <c r="E163" s="16" t="s">
        <v>454</v>
      </c>
    </row>
    <row r="164" spans="3:5">
      <c r="C164" s="16" t="s">
        <v>456</v>
      </c>
      <c r="D164" s="16" t="s">
        <v>455</v>
      </c>
      <c r="E164" s="16" t="s">
        <v>455</v>
      </c>
    </row>
    <row r="165" spans="3:5">
      <c r="C165" s="16" t="s">
        <v>457</v>
      </c>
      <c r="D165" s="16" t="s">
        <v>456</v>
      </c>
      <c r="E165" s="16" t="s">
        <v>456</v>
      </c>
    </row>
    <row r="166" spans="3:5">
      <c r="C166" s="16" t="s">
        <v>458</v>
      </c>
      <c r="D166" s="16" t="s">
        <v>457</v>
      </c>
      <c r="E166" s="16" t="s">
        <v>457</v>
      </c>
    </row>
    <row r="167" spans="3:5">
      <c r="C167" s="16" t="s">
        <v>459</v>
      </c>
      <c r="D167" s="16" t="s">
        <v>458</v>
      </c>
      <c r="E167" s="16" t="s">
        <v>458</v>
      </c>
    </row>
    <row r="168" spans="3:5">
      <c r="C168" s="16" t="s">
        <v>460</v>
      </c>
      <c r="D168" s="16" t="s">
        <v>459</v>
      </c>
      <c r="E168" s="16" t="s">
        <v>459</v>
      </c>
    </row>
    <row r="169" spans="3:5">
      <c r="C169" s="16" t="s">
        <v>461</v>
      </c>
      <c r="D169" s="16" t="s">
        <v>460</v>
      </c>
      <c r="E169" s="16" t="s">
        <v>460</v>
      </c>
    </row>
    <row r="170" spans="3:5">
      <c r="C170" s="16" t="s">
        <v>462</v>
      </c>
      <c r="D170" s="16" t="s">
        <v>461</v>
      </c>
      <c r="E170" s="16" t="s">
        <v>461</v>
      </c>
    </row>
    <row r="171" spans="3:5">
      <c r="C171" s="16" t="s">
        <v>463</v>
      </c>
      <c r="D171" s="16" t="s">
        <v>462</v>
      </c>
      <c r="E171" s="16" t="s">
        <v>462</v>
      </c>
    </row>
    <row r="172" spans="3:5">
      <c r="C172" s="16" t="s">
        <v>464</v>
      </c>
      <c r="D172" s="16" t="s">
        <v>463</v>
      </c>
      <c r="E172" s="16" t="s">
        <v>463</v>
      </c>
    </row>
    <row r="173" spans="3:5">
      <c r="C173" s="16" t="s">
        <v>465</v>
      </c>
      <c r="D173" s="16" t="s">
        <v>464</v>
      </c>
      <c r="E173" s="16" t="s">
        <v>464</v>
      </c>
    </row>
    <row r="174" spans="3:5">
      <c r="C174" s="16" t="s">
        <v>466</v>
      </c>
      <c r="D174" s="16" t="s">
        <v>465</v>
      </c>
      <c r="E174" s="16" t="s">
        <v>465</v>
      </c>
    </row>
    <row r="175" spans="3:5">
      <c r="C175" s="16" t="s">
        <v>467</v>
      </c>
      <c r="D175" s="16" t="s">
        <v>466</v>
      </c>
      <c r="E175" s="16" t="s">
        <v>466</v>
      </c>
    </row>
    <row r="176" spans="3:5">
      <c r="C176" s="16" t="s">
        <v>468</v>
      </c>
      <c r="D176" s="16" t="s">
        <v>467</v>
      </c>
      <c r="E176" s="16" t="s">
        <v>467</v>
      </c>
    </row>
    <row r="177" spans="3:5">
      <c r="C177" s="16" t="s">
        <v>469</v>
      </c>
      <c r="D177" s="16" t="s">
        <v>468</v>
      </c>
      <c r="E177" s="16" t="s">
        <v>468</v>
      </c>
    </row>
    <row r="178" spans="3:5">
      <c r="C178" s="16" t="s">
        <v>470</v>
      </c>
      <c r="D178" s="16" t="s">
        <v>469</v>
      </c>
      <c r="E178" s="16" t="s">
        <v>469</v>
      </c>
    </row>
    <row r="179" spans="3:5">
      <c r="C179" s="16" t="s">
        <v>471</v>
      </c>
      <c r="D179" s="16" t="s">
        <v>470</v>
      </c>
      <c r="E179" s="16" t="s">
        <v>470</v>
      </c>
    </row>
    <row r="180" spans="3:5">
      <c r="C180" s="16" t="s">
        <v>472</v>
      </c>
      <c r="D180" s="16" t="s">
        <v>471</v>
      </c>
      <c r="E180" s="16" t="s">
        <v>471</v>
      </c>
    </row>
    <row r="181" spans="3:5">
      <c r="C181" s="16" t="s">
        <v>473</v>
      </c>
      <c r="D181" s="16" t="s">
        <v>472</v>
      </c>
      <c r="E181" s="16" t="s">
        <v>472</v>
      </c>
    </row>
    <row r="182" spans="3:5">
      <c r="C182" s="16" t="s">
        <v>474</v>
      </c>
      <c r="D182" s="16" t="s">
        <v>473</v>
      </c>
      <c r="E182" s="16" t="s">
        <v>473</v>
      </c>
    </row>
    <row r="183" spans="3:5">
      <c r="C183" s="16" t="s">
        <v>475</v>
      </c>
      <c r="D183" s="16" t="s">
        <v>474</v>
      </c>
      <c r="E183" s="16" t="s">
        <v>474</v>
      </c>
    </row>
    <row r="184" spans="3:5">
      <c r="C184" s="16" t="s">
        <v>476</v>
      </c>
      <c r="D184" s="16" t="s">
        <v>475</v>
      </c>
      <c r="E184" s="16" t="s">
        <v>475</v>
      </c>
    </row>
    <row r="185" spans="3:5">
      <c r="C185" s="16" t="s">
        <v>477</v>
      </c>
      <c r="D185" s="16" t="s">
        <v>476</v>
      </c>
      <c r="E185" s="16" t="s">
        <v>476</v>
      </c>
    </row>
    <row r="186" spans="3:5">
      <c r="C186" s="16" t="s">
        <v>478</v>
      </c>
      <c r="D186" s="16" t="s">
        <v>477</v>
      </c>
      <c r="E186" s="16" t="s">
        <v>477</v>
      </c>
    </row>
    <row r="187" spans="3:5">
      <c r="C187" s="16" t="s">
        <v>479</v>
      </c>
      <c r="D187" s="16" t="s">
        <v>478</v>
      </c>
      <c r="E187" s="16" t="s">
        <v>478</v>
      </c>
    </row>
    <row r="188" spans="3:5">
      <c r="C188" s="16" t="s">
        <v>480</v>
      </c>
      <c r="D188" s="16" t="s">
        <v>479</v>
      </c>
      <c r="E188" s="16" t="s">
        <v>479</v>
      </c>
    </row>
    <row r="189" spans="3:5">
      <c r="C189" s="16" t="s">
        <v>481</v>
      </c>
      <c r="D189" s="16" t="s">
        <v>480</v>
      </c>
      <c r="E189" s="16" t="s">
        <v>480</v>
      </c>
    </row>
    <row r="190" spans="3:5">
      <c r="C190" s="16" t="s">
        <v>482</v>
      </c>
      <c r="D190" s="16" t="s">
        <v>481</v>
      </c>
      <c r="E190" s="16" t="s">
        <v>481</v>
      </c>
    </row>
    <row r="191" spans="3:5">
      <c r="C191" s="16" t="s">
        <v>483</v>
      </c>
      <c r="D191" s="16" t="s">
        <v>482</v>
      </c>
      <c r="E191" s="16" t="s">
        <v>482</v>
      </c>
    </row>
    <row r="192" spans="3:5">
      <c r="C192" s="16" t="s">
        <v>484</v>
      </c>
      <c r="D192" s="16" t="s">
        <v>483</v>
      </c>
      <c r="E192" s="16" t="s">
        <v>483</v>
      </c>
    </row>
    <row r="193" spans="3:5">
      <c r="C193" s="16" t="s">
        <v>485</v>
      </c>
      <c r="D193" s="16" t="s">
        <v>484</v>
      </c>
      <c r="E193" s="16" t="s">
        <v>484</v>
      </c>
    </row>
    <row r="194" spans="3:5">
      <c r="C194" s="16" t="s">
        <v>486</v>
      </c>
      <c r="D194" s="16" t="s">
        <v>485</v>
      </c>
      <c r="E194" s="16" t="s">
        <v>485</v>
      </c>
    </row>
    <row r="195" spans="3:5">
      <c r="C195" s="16" t="s">
        <v>487</v>
      </c>
      <c r="D195" s="16" t="s">
        <v>486</v>
      </c>
      <c r="E195" s="16" t="s">
        <v>486</v>
      </c>
    </row>
    <row r="196" spans="3:5">
      <c r="C196" s="16" t="s">
        <v>488</v>
      </c>
      <c r="D196" s="16" t="s">
        <v>487</v>
      </c>
      <c r="E196" s="16" t="s">
        <v>487</v>
      </c>
    </row>
    <row r="197" spans="3:5">
      <c r="C197" s="16" t="s">
        <v>489</v>
      </c>
      <c r="D197" s="16" t="s">
        <v>488</v>
      </c>
      <c r="E197" s="16" t="s">
        <v>488</v>
      </c>
    </row>
    <row r="198" spans="3:5">
      <c r="C198" s="16" t="s">
        <v>490</v>
      </c>
      <c r="D198" s="16" t="s">
        <v>489</v>
      </c>
      <c r="E198" s="16" t="s">
        <v>489</v>
      </c>
    </row>
    <row r="199" spans="3:5">
      <c r="D199" s="16" t="s">
        <v>490</v>
      </c>
      <c r="E199" s="16" t="s">
        <v>490</v>
      </c>
    </row>
  </sheetData>
  <sortState xmlns:xlrd2="http://schemas.microsoft.com/office/spreadsheetml/2017/richdata2" ref="AM2:AM20">
    <sortCondition ref="AM2:AM20"/>
  </sortState>
  <dataConsolidate/>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3C59A3-B498-4C6D-8F9D-6007F0E03FA1}">
  <sheetPr codeName="Sheet3">
    <pageSetUpPr fitToPage="1"/>
  </sheetPr>
  <dimension ref="A1:Q12"/>
  <sheetViews>
    <sheetView showGridLines="0" showRowColHeaders="0" zoomScaleNormal="100" workbookViewId="0">
      <selection sqref="A1:O1"/>
    </sheetView>
  </sheetViews>
  <sheetFormatPr defaultColWidth="9.109375" defaultRowHeight="14.4"/>
  <cols>
    <col min="2" max="2" width="2.88671875" customWidth="1"/>
    <col min="3" max="13" width="11.33203125" customWidth="1"/>
    <col min="14" max="14" width="11.21875" customWidth="1"/>
  </cols>
  <sheetData>
    <row r="1" spans="1:17" ht="16.2" thickBot="1">
      <c r="A1" s="671"/>
      <c r="B1" s="671"/>
      <c r="C1" s="671"/>
      <c r="D1" s="671"/>
      <c r="E1" s="671"/>
      <c r="F1" s="671"/>
      <c r="G1" s="671"/>
      <c r="H1" s="671"/>
      <c r="I1" s="671"/>
      <c r="J1" s="671"/>
      <c r="K1" s="671"/>
      <c r="L1" s="671"/>
      <c r="M1" s="671"/>
      <c r="N1" s="671"/>
      <c r="O1" s="671"/>
    </row>
    <row r="2" spans="1:17" ht="14.4" customHeight="1" thickBot="1">
      <c r="B2" s="672" t="s">
        <v>0</v>
      </c>
      <c r="C2" s="673"/>
      <c r="D2" s="673"/>
      <c r="E2" s="674"/>
      <c r="F2" s="674"/>
      <c r="G2" s="674"/>
      <c r="H2" s="674"/>
      <c r="I2" s="674"/>
      <c r="J2" s="674"/>
      <c r="K2" s="674"/>
      <c r="L2" s="674"/>
      <c r="M2" s="675" t="s">
        <v>1</v>
      </c>
      <c r="N2" s="676"/>
    </row>
    <row r="3" spans="1:17" ht="15" thickBot="1">
      <c r="B3" s="688" t="s">
        <v>571</v>
      </c>
      <c r="C3" s="689"/>
      <c r="D3" s="689"/>
      <c r="E3" s="689"/>
      <c r="F3" s="689"/>
      <c r="G3" s="689"/>
      <c r="H3" s="689"/>
      <c r="I3" s="689"/>
      <c r="J3" s="689"/>
      <c r="K3" s="689"/>
      <c r="L3" s="689"/>
      <c r="M3" s="689"/>
      <c r="N3" s="690"/>
    </row>
    <row r="4" spans="1:17" ht="114.6" customHeight="1" thickBot="1">
      <c r="B4" s="56" t="s">
        <v>3</v>
      </c>
      <c r="C4" s="691" t="s">
        <v>1413</v>
      </c>
      <c r="D4" s="691"/>
      <c r="E4" s="691"/>
      <c r="F4" s="691"/>
      <c r="G4" s="691"/>
      <c r="H4" s="691"/>
      <c r="I4" s="691"/>
      <c r="J4" s="691"/>
      <c r="K4" s="691"/>
      <c r="L4" s="691"/>
      <c r="M4" s="691"/>
      <c r="N4" s="692"/>
      <c r="Q4" s="4"/>
    </row>
    <row r="5" spans="1:17" ht="58.8" customHeight="1" thickBot="1">
      <c r="B5" s="56" t="s">
        <v>7</v>
      </c>
      <c r="C5" s="693" t="s">
        <v>1458</v>
      </c>
      <c r="D5" s="694"/>
      <c r="E5" s="694"/>
      <c r="F5" s="694"/>
      <c r="G5" s="694"/>
      <c r="H5" s="694"/>
      <c r="I5" s="694"/>
      <c r="J5" s="694"/>
      <c r="K5" s="694"/>
      <c r="L5" s="694"/>
      <c r="M5" s="694"/>
      <c r="N5" s="695"/>
      <c r="Q5" s="4"/>
    </row>
    <row r="6" spans="1:17" ht="65.400000000000006" customHeight="1" thickBot="1">
      <c r="B6" s="56" t="s">
        <v>13</v>
      </c>
      <c r="C6" s="696" t="s">
        <v>1461</v>
      </c>
      <c r="D6" s="694"/>
      <c r="E6" s="694"/>
      <c r="F6" s="694"/>
      <c r="G6" s="694"/>
      <c r="H6" s="694"/>
      <c r="I6" s="694"/>
      <c r="J6" s="694"/>
      <c r="K6" s="694"/>
      <c r="L6" s="694"/>
      <c r="M6" s="694"/>
      <c r="N6" s="695"/>
      <c r="Q6" s="4"/>
    </row>
    <row r="7" spans="1:17" ht="84" customHeight="1" thickBot="1">
      <c r="B7" s="56" t="s">
        <v>14</v>
      </c>
      <c r="C7" s="686" t="s">
        <v>1422</v>
      </c>
      <c r="D7" s="686"/>
      <c r="E7" s="686"/>
      <c r="F7" s="686"/>
      <c r="G7" s="686"/>
      <c r="H7" s="686"/>
      <c r="I7" s="686"/>
      <c r="J7" s="686"/>
      <c r="K7" s="686"/>
      <c r="L7" s="686"/>
      <c r="M7" s="686"/>
      <c r="N7" s="687"/>
      <c r="Q7" s="4"/>
    </row>
    <row r="8" spans="1:17" ht="16.8" customHeight="1" thickBot="1">
      <c r="B8" s="56" t="s">
        <v>20</v>
      </c>
      <c r="C8" s="697" t="s">
        <v>577</v>
      </c>
      <c r="D8" s="697"/>
      <c r="E8" s="697"/>
      <c r="F8" s="697"/>
      <c r="G8" s="697"/>
      <c r="H8" s="697"/>
      <c r="I8" s="697"/>
      <c r="J8" s="697"/>
      <c r="K8" s="697"/>
      <c r="L8" s="697"/>
      <c r="M8" s="697"/>
      <c r="N8" s="698"/>
      <c r="Q8" s="4"/>
    </row>
    <row r="9" spans="1:17" ht="45" customHeight="1" thickBot="1">
      <c r="B9" s="56" t="s">
        <v>25</v>
      </c>
      <c r="C9" s="699" t="s">
        <v>1366</v>
      </c>
      <c r="D9" s="699"/>
      <c r="E9" s="699"/>
      <c r="F9" s="699"/>
      <c r="G9" s="699"/>
      <c r="H9" s="699"/>
      <c r="I9" s="699"/>
      <c r="J9" s="699"/>
      <c r="K9" s="699"/>
      <c r="L9" s="699"/>
      <c r="M9" s="699"/>
      <c r="N9" s="700"/>
    </row>
    <row r="10" spans="1:17" ht="74.25" customHeight="1" thickBot="1">
      <c r="B10" s="56" t="s">
        <v>1364</v>
      </c>
      <c r="C10" s="699" t="s">
        <v>1367</v>
      </c>
      <c r="D10" s="699"/>
      <c r="E10" s="699"/>
      <c r="F10" s="699"/>
      <c r="G10" s="699"/>
      <c r="H10" s="699"/>
      <c r="I10" s="699"/>
      <c r="J10" s="699"/>
      <c r="K10" s="699"/>
      <c r="L10" s="699"/>
      <c r="M10" s="699"/>
      <c r="N10" s="700"/>
    </row>
    <row r="11" spans="1:17" ht="141.6" customHeight="1" thickBot="1">
      <c r="B11" s="56" t="s">
        <v>1365</v>
      </c>
      <c r="C11" s="699" t="s">
        <v>1433</v>
      </c>
      <c r="D11" s="699"/>
      <c r="E11" s="699"/>
      <c r="F11" s="699"/>
      <c r="G11" s="699"/>
      <c r="H11" s="699"/>
      <c r="I11" s="699"/>
      <c r="J11" s="699"/>
      <c r="K11" s="699"/>
      <c r="L11" s="699"/>
      <c r="M11" s="699"/>
      <c r="N11" s="700"/>
    </row>
    <row r="12" spans="1:17" ht="15" thickBot="1">
      <c r="B12" s="701" t="s">
        <v>35</v>
      </c>
      <c r="C12" s="702"/>
      <c r="D12" s="702"/>
      <c r="E12" s="702"/>
      <c r="F12" s="702"/>
      <c r="G12" s="702"/>
      <c r="H12" s="702"/>
      <c r="I12" s="702"/>
      <c r="J12" s="702"/>
      <c r="K12" s="702"/>
      <c r="L12" s="702"/>
      <c r="M12" s="702"/>
      <c r="N12" s="703"/>
    </row>
  </sheetData>
  <sheetProtection algorithmName="SHA-512" hashValue="FHhoHmnM2TBg623DtyEl+cbXdJLd1djcaOFuF0OLzbceyuHszGGjQsdn1z0za26SC7hKUVmbZTSBm4Z0gk+tlQ==" saltValue="Xz7Xn75/VYZUFkPI/1rpYQ==" spinCount="100000" sheet="1" objects="1" scenarios="1"/>
  <mergeCells count="14">
    <mergeCell ref="C8:N8"/>
    <mergeCell ref="C9:N9"/>
    <mergeCell ref="C10:N10"/>
    <mergeCell ref="C11:N11"/>
    <mergeCell ref="B12:N12"/>
    <mergeCell ref="A1:O1"/>
    <mergeCell ref="C7:N7"/>
    <mergeCell ref="M2:N2"/>
    <mergeCell ref="B3:N3"/>
    <mergeCell ref="C4:N4"/>
    <mergeCell ref="B2:D2"/>
    <mergeCell ref="E2:L2"/>
    <mergeCell ref="C5:N5"/>
    <mergeCell ref="C6:N6"/>
  </mergeCells>
  <hyperlinks>
    <hyperlink ref="M2:N2" location="'1'!A1" display="Next Page" xr:uid="{1C4A622A-6E3C-409C-8401-DDB860F73A24}"/>
    <hyperlink ref="B2:D2" location="'Table of Contents'!A1" display="Previous Page" xr:uid="{3A4684C7-D335-45B2-8035-0598CF38840B}"/>
  </hyperlinks>
  <printOptions horizontalCentered="1"/>
  <pageMargins left="0.35" right="0.35" top="0.5" bottom="0.5" header="0.05" footer="0.25"/>
  <pageSetup scale="79" orientation="landscape" r:id="rId1"/>
  <headerFooter>
    <oddFooter>&amp;C&amp;P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A5213-4374-4E7E-8106-541E01CB897D}">
  <sheetPr codeName="Sheet5">
    <pageSetUpPr fitToPage="1"/>
  </sheetPr>
  <dimension ref="A1:S64"/>
  <sheetViews>
    <sheetView showGridLines="0" showRowColHeaders="0" zoomScale="80" zoomScaleNormal="80" workbookViewId="0">
      <selection sqref="A1:N1"/>
    </sheetView>
  </sheetViews>
  <sheetFormatPr defaultRowHeight="13.2"/>
  <cols>
    <col min="1" max="1" width="8.88671875" style="8"/>
    <col min="2" max="2" width="2.88671875" style="8" bestFit="1" customWidth="1"/>
    <col min="3" max="3" width="3.5546875" style="8" customWidth="1"/>
    <col min="4" max="5" width="14.6640625" style="8" customWidth="1"/>
    <col min="6" max="7" width="13.77734375" style="8" customWidth="1"/>
    <col min="8" max="8" width="31" style="8" customWidth="1"/>
    <col min="9" max="10" width="13.77734375" style="8" customWidth="1"/>
    <col min="11" max="11" width="31" style="8" customWidth="1"/>
    <col min="12" max="12" width="28" style="8" customWidth="1"/>
    <col min="13" max="13" width="4.109375" style="8" customWidth="1"/>
    <col min="14" max="15" width="8.88671875" style="8" customWidth="1"/>
    <col min="16" max="16384" width="8.88671875" style="8"/>
  </cols>
  <sheetData>
    <row r="1" spans="1:19" ht="16.2" thickBot="1">
      <c r="A1" s="671"/>
      <c r="B1" s="671"/>
      <c r="C1" s="671"/>
      <c r="D1" s="671"/>
      <c r="E1" s="671"/>
      <c r="F1" s="671"/>
      <c r="G1" s="671"/>
      <c r="H1" s="671"/>
      <c r="I1" s="671"/>
      <c r="J1" s="671"/>
      <c r="K1" s="671"/>
      <c r="L1" s="671"/>
      <c r="M1" s="671"/>
      <c r="N1" s="671"/>
    </row>
    <row r="2" spans="1:19" s="30" customFormat="1" ht="15" customHeight="1" thickBot="1">
      <c r="B2" s="815" t="s">
        <v>0</v>
      </c>
      <c r="C2" s="816"/>
      <c r="D2" s="816"/>
      <c r="E2" s="817"/>
      <c r="F2" s="817"/>
      <c r="G2" s="817"/>
      <c r="H2" s="817"/>
      <c r="I2" s="817"/>
      <c r="J2" s="817"/>
      <c r="K2" s="817"/>
      <c r="L2" s="821" t="s">
        <v>1</v>
      </c>
      <c r="M2" s="822"/>
    </row>
    <row r="3" spans="1:19" s="30" customFormat="1" ht="18" customHeight="1" thickBot="1">
      <c r="B3" s="823" t="s">
        <v>2</v>
      </c>
      <c r="C3" s="824"/>
      <c r="D3" s="824"/>
      <c r="E3" s="824"/>
      <c r="F3" s="824"/>
      <c r="G3" s="824"/>
      <c r="H3" s="824"/>
      <c r="I3" s="824"/>
      <c r="J3" s="824"/>
      <c r="K3" s="824"/>
      <c r="L3" s="824"/>
      <c r="M3" s="825"/>
    </row>
    <row r="4" spans="1:19" s="30" customFormat="1" ht="48.6" customHeight="1">
      <c r="B4" s="809" t="s">
        <v>1457</v>
      </c>
      <c r="C4" s="810"/>
      <c r="D4" s="810"/>
      <c r="E4" s="810"/>
      <c r="F4" s="810"/>
      <c r="G4" s="810"/>
      <c r="H4" s="810"/>
      <c r="I4" s="810"/>
      <c r="J4" s="810"/>
      <c r="K4" s="810"/>
      <c r="L4" s="810"/>
      <c r="M4" s="811"/>
      <c r="O4" s="8"/>
    </row>
    <row r="5" spans="1:19" s="30" customFormat="1" ht="15" customHeight="1">
      <c r="B5" s="577"/>
      <c r="C5" s="578"/>
      <c r="D5" s="812" t="s">
        <v>1346</v>
      </c>
      <c r="E5" s="812"/>
      <c r="F5" s="813"/>
      <c r="G5" s="814"/>
      <c r="H5" s="814"/>
      <c r="I5" s="814"/>
      <c r="J5" s="814"/>
      <c r="K5" s="814"/>
      <c r="L5" s="66"/>
      <c r="M5" s="439"/>
    </row>
    <row r="6" spans="1:19" s="30" customFormat="1" ht="15" customHeight="1">
      <c r="B6" s="577"/>
      <c r="C6" s="578"/>
      <c r="D6" s="812"/>
      <c r="E6" s="812"/>
      <c r="F6" s="813"/>
      <c r="G6" s="814"/>
      <c r="H6" s="814"/>
      <c r="I6" s="814"/>
      <c r="J6" s="814"/>
      <c r="K6" s="814"/>
      <c r="L6" s="66"/>
      <c r="M6" s="435"/>
    </row>
    <row r="7" spans="1:19" s="30" customFormat="1" ht="16.8" customHeight="1" thickBot="1">
      <c r="B7" s="579"/>
      <c r="C7" s="580"/>
      <c r="D7" s="581"/>
      <c r="E7" s="576"/>
      <c r="F7" s="576"/>
      <c r="G7" s="576"/>
      <c r="H7" s="576"/>
      <c r="I7" s="576"/>
      <c r="J7" s="576"/>
      <c r="K7" s="576"/>
      <c r="L7" s="576"/>
      <c r="M7" s="582"/>
    </row>
    <row r="8" spans="1:19" s="30" customFormat="1" ht="15" customHeight="1">
      <c r="B8" s="726" t="s">
        <v>3</v>
      </c>
      <c r="C8" s="818" t="s">
        <v>1319</v>
      </c>
      <c r="D8" s="818"/>
      <c r="E8" s="818"/>
      <c r="F8" s="818"/>
      <c r="G8" s="818"/>
      <c r="H8" s="819"/>
      <c r="I8" s="818" t="s">
        <v>1315</v>
      </c>
      <c r="J8" s="818"/>
      <c r="K8" s="818"/>
      <c r="L8" s="818"/>
      <c r="M8" s="820"/>
    </row>
    <row r="9" spans="1:19" s="30" customFormat="1" ht="30" customHeight="1">
      <c r="B9" s="726"/>
      <c r="C9" s="828" t="s">
        <v>1258</v>
      </c>
      <c r="D9" s="826"/>
      <c r="E9" s="826"/>
      <c r="F9" s="826"/>
      <c r="G9" s="826"/>
      <c r="H9" s="826"/>
      <c r="I9" s="826" t="s">
        <v>1423</v>
      </c>
      <c r="J9" s="826"/>
      <c r="K9" s="826"/>
      <c r="L9" s="826"/>
      <c r="M9" s="827"/>
      <c r="P9" s="32"/>
      <c r="Q9" s="32"/>
      <c r="R9" s="32"/>
      <c r="S9" s="32"/>
    </row>
    <row r="10" spans="1:19" s="30" customFormat="1" ht="13.2" customHeight="1">
      <c r="B10" s="726"/>
      <c r="C10" s="790" t="s">
        <v>8</v>
      </c>
      <c r="D10" s="803"/>
      <c r="E10" s="803"/>
      <c r="F10" s="787"/>
      <c r="G10" s="787"/>
      <c r="H10" s="787"/>
      <c r="I10" s="803" t="s">
        <v>1316</v>
      </c>
      <c r="J10" s="803"/>
      <c r="K10" s="787"/>
      <c r="L10" s="787"/>
      <c r="M10" s="806"/>
      <c r="P10" s="32"/>
      <c r="Q10" s="32"/>
      <c r="R10" s="32"/>
      <c r="S10" s="32"/>
    </row>
    <row r="11" spans="1:19" s="30" customFormat="1" ht="13.2" customHeight="1">
      <c r="B11" s="726"/>
      <c r="C11" s="790" t="s">
        <v>9</v>
      </c>
      <c r="D11" s="803"/>
      <c r="E11" s="803"/>
      <c r="F11" s="787"/>
      <c r="G11" s="787"/>
      <c r="H11" s="787"/>
      <c r="I11" s="803" t="s">
        <v>9</v>
      </c>
      <c r="J11" s="803"/>
      <c r="K11" s="787"/>
      <c r="L11" s="787"/>
      <c r="M11" s="806"/>
      <c r="P11" s="32"/>
      <c r="Q11" s="32"/>
      <c r="R11" s="32"/>
      <c r="S11" s="32"/>
    </row>
    <row r="12" spans="1:19" s="30" customFormat="1">
      <c r="B12" s="726"/>
      <c r="C12" s="790" t="s">
        <v>10</v>
      </c>
      <c r="D12" s="803"/>
      <c r="E12" s="803"/>
      <c r="F12" s="787"/>
      <c r="G12" s="787"/>
      <c r="H12" s="787"/>
      <c r="I12" s="803" t="s">
        <v>10</v>
      </c>
      <c r="J12" s="803"/>
      <c r="K12" s="787"/>
      <c r="L12" s="787"/>
      <c r="M12" s="806"/>
    </row>
    <row r="13" spans="1:19" s="30" customFormat="1">
      <c r="B13" s="726"/>
      <c r="C13" s="790" t="s">
        <v>514</v>
      </c>
      <c r="D13" s="803"/>
      <c r="E13" s="803"/>
      <c r="F13" s="787"/>
      <c r="G13" s="787"/>
      <c r="H13" s="787"/>
      <c r="I13" s="803" t="s">
        <v>514</v>
      </c>
      <c r="J13" s="803"/>
      <c r="K13" s="787"/>
      <c r="L13" s="787"/>
      <c r="M13" s="806"/>
    </row>
    <row r="14" spans="1:19" s="30" customFormat="1" ht="15" customHeight="1">
      <c r="B14" s="726"/>
      <c r="C14" s="790" t="s">
        <v>11</v>
      </c>
      <c r="D14" s="803"/>
      <c r="E14" s="803"/>
      <c r="F14" s="787"/>
      <c r="G14" s="787"/>
      <c r="H14" s="787"/>
      <c r="I14" s="803" t="s">
        <v>11</v>
      </c>
      <c r="J14" s="803"/>
      <c r="K14" s="787"/>
      <c r="L14" s="787"/>
      <c r="M14" s="806"/>
    </row>
    <row r="15" spans="1:19" s="30" customFormat="1" ht="13.8" thickBot="1">
      <c r="B15" s="741"/>
      <c r="C15" s="804" t="s">
        <v>12</v>
      </c>
      <c r="D15" s="805"/>
      <c r="E15" s="805"/>
      <c r="F15" s="807"/>
      <c r="G15" s="807"/>
      <c r="H15" s="807"/>
      <c r="I15" s="805" t="s">
        <v>18</v>
      </c>
      <c r="J15" s="805"/>
      <c r="K15" s="807"/>
      <c r="L15" s="807"/>
      <c r="M15" s="808"/>
    </row>
    <row r="16" spans="1:19" ht="15" customHeight="1">
      <c r="B16" s="802" t="s">
        <v>7</v>
      </c>
      <c r="C16" s="781" t="s">
        <v>1322</v>
      </c>
      <c r="D16" s="744"/>
      <c r="E16" s="744"/>
      <c r="F16" s="744"/>
      <c r="G16" s="744"/>
      <c r="H16" s="744"/>
      <c r="I16" s="744"/>
      <c r="J16" s="744"/>
      <c r="K16" s="744"/>
      <c r="L16" s="744"/>
      <c r="M16" s="745"/>
    </row>
    <row r="17" spans="2:13" s="30" customFormat="1" ht="32.4" customHeight="1">
      <c r="B17" s="726"/>
      <c r="C17" s="755" t="s">
        <v>1352</v>
      </c>
      <c r="D17" s="755"/>
      <c r="E17" s="755"/>
      <c r="F17" s="755"/>
      <c r="G17" s="755"/>
      <c r="H17" s="755"/>
      <c r="I17" s="755"/>
      <c r="J17" s="755"/>
      <c r="K17" s="755"/>
      <c r="L17" s="755"/>
      <c r="M17" s="756"/>
    </row>
    <row r="18" spans="2:13" s="30" customFormat="1" ht="14.4" customHeight="1">
      <c r="B18" s="726"/>
      <c r="C18" s="782" t="s">
        <v>1321</v>
      </c>
      <c r="D18" s="798"/>
      <c r="E18" s="798"/>
      <c r="F18" s="783"/>
      <c r="G18" s="782" t="s">
        <v>1318</v>
      </c>
      <c r="H18" s="783"/>
      <c r="I18" s="782" t="s">
        <v>4</v>
      </c>
      <c r="J18" s="783"/>
      <c r="K18" s="179" t="s">
        <v>5</v>
      </c>
      <c r="L18" s="782" t="s">
        <v>514</v>
      </c>
      <c r="M18" s="784"/>
    </row>
    <row r="19" spans="2:13" s="30" customFormat="1" ht="14.4" customHeight="1">
      <c r="B19" s="726"/>
      <c r="C19" s="179">
        <v>1</v>
      </c>
      <c r="D19" s="735"/>
      <c r="E19" s="736"/>
      <c r="F19" s="737"/>
      <c r="G19" s="727"/>
      <c r="H19" s="728"/>
      <c r="I19" s="727"/>
      <c r="J19" s="728"/>
      <c r="K19" s="210"/>
      <c r="L19" s="727"/>
      <c r="M19" s="734"/>
    </row>
    <row r="20" spans="2:13" s="30" customFormat="1" ht="15" customHeight="1" thickBot="1">
      <c r="B20" s="726"/>
      <c r="C20" s="179">
        <v>2</v>
      </c>
      <c r="D20" s="738"/>
      <c r="E20" s="739"/>
      <c r="F20" s="740"/>
      <c r="G20" s="727"/>
      <c r="H20" s="728"/>
      <c r="I20" s="727"/>
      <c r="J20" s="728"/>
      <c r="K20" s="210"/>
      <c r="L20" s="727"/>
      <c r="M20" s="734"/>
    </row>
    <row r="21" spans="2:13" s="30" customFormat="1" ht="15" customHeight="1">
      <c r="B21" s="725" t="s">
        <v>13</v>
      </c>
      <c r="C21" s="779" t="s">
        <v>1317</v>
      </c>
      <c r="D21" s="779"/>
      <c r="E21" s="779"/>
      <c r="F21" s="779"/>
      <c r="G21" s="779"/>
      <c r="H21" s="779"/>
      <c r="I21" s="779"/>
      <c r="J21" s="779"/>
      <c r="K21" s="779"/>
      <c r="L21" s="779"/>
      <c r="M21" s="780"/>
    </row>
    <row r="22" spans="2:13" s="30" customFormat="1" ht="30" customHeight="1">
      <c r="B22" s="726"/>
      <c r="C22" s="788" t="s">
        <v>716</v>
      </c>
      <c r="D22" s="789"/>
      <c r="E22" s="789"/>
      <c r="F22" s="789"/>
      <c r="G22" s="790"/>
      <c r="H22" s="205"/>
      <c r="I22" s="791" t="s">
        <v>1320</v>
      </c>
      <c r="J22" s="792"/>
      <c r="K22" s="793"/>
      <c r="L22" s="785"/>
      <c r="M22" s="786"/>
    </row>
    <row r="23" spans="2:13" s="30" customFormat="1" ht="30" customHeight="1">
      <c r="B23" s="726"/>
      <c r="C23" s="791" t="s">
        <v>15</v>
      </c>
      <c r="D23" s="792"/>
      <c r="E23" s="792"/>
      <c r="F23" s="792"/>
      <c r="G23" s="793"/>
      <c r="H23" s="17"/>
      <c r="I23" s="794"/>
      <c r="J23" s="795"/>
      <c r="K23" s="795"/>
      <c r="L23" s="795"/>
      <c r="M23" s="796"/>
    </row>
    <row r="24" spans="2:13" s="30" customFormat="1" ht="25.05" customHeight="1">
      <c r="B24" s="726"/>
      <c r="C24" s="792" t="s">
        <v>717</v>
      </c>
      <c r="D24" s="792"/>
      <c r="E24" s="792"/>
      <c r="F24" s="792"/>
      <c r="G24" s="792"/>
      <c r="H24" s="792"/>
      <c r="I24" s="792"/>
      <c r="J24" s="792"/>
      <c r="K24" s="792"/>
      <c r="L24" s="792"/>
      <c r="M24" s="797"/>
    </row>
    <row r="25" spans="2:13" s="30" customFormat="1" ht="23.4" customHeight="1">
      <c r="B25" s="726"/>
      <c r="C25" s="798" t="s">
        <v>16</v>
      </c>
      <c r="D25" s="798"/>
      <c r="E25" s="783"/>
      <c r="F25" s="143" t="s">
        <v>17</v>
      </c>
      <c r="G25" s="119" t="s">
        <v>1249</v>
      </c>
      <c r="H25" s="180" t="s">
        <v>9</v>
      </c>
      <c r="I25" s="179" t="s">
        <v>10</v>
      </c>
      <c r="J25" s="179" t="s">
        <v>514</v>
      </c>
      <c r="K25" s="782" t="s">
        <v>18</v>
      </c>
      <c r="L25" s="798"/>
      <c r="M25" s="784"/>
    </row>
    <row r="26" spans="2:13" s="30" customFormat="1" ht="14.4" customHeight="1">
      <c r="B26" s="726"/>
      <c r="C26" s="84">
        <v>1</v>
      </c>
      <c r="D26" s="732"/>
      <c r="E26" s="733"/>
      <c r="F26" s="204"/>
      <c r="G26" s="437"/>
      <c r="H26" s="436"/>
      <c r="I26" s="205"/>
      <c r="J26" s="205"/>
      <c r="K26" s="729"/>
      <c r="L26" s="730"/>
      <c r="M26" s="731"/>
    </row>
    <row r="27" spans="2:13" s="30" customFormat="1" ht="14.4" customHeight="1">
      <c r="B27" s="726"/>
      <c r="C27" s="84">
        <v>2</v>
      </c>
      <c r="D27" s="732"/>
      <c r="E27" s="733"/>
      <c r="F27" s="204"/>
      <c r="G27" s="437"/>
      <c r="H27" s="436"/>
      <c r="I27" s="205"/>
      <c r="J27" s="205"/>
      <c r="K27" s="729"/>
      <c r="L27" s="730"/>
      <c r="M27" s="731"/>
    </row>
    <row r="28" spans="2:13" s="30" customFormat="1" ht="14.4" customHeight="1">
      <c r="B28" s="726"/>
      <c r="C28" s="84">
        <v>3</v>
      </c>
      <c r="D28" s="732"/>
      <c r="E28" s="733"/>
      <c r="F28" s="204"/>
      <c r="G28" s="437"/>
      <c r="H28" s="436"/>
      <c r="I28" s="205"/>
      <c r="J28" s="205"/>
      <c r="K28" s="729"/>
      <c r="L28" s="730"/>
      <c r="M28" s="731"/>
    </row>
    <row r="29" spans="2:13" s="30" customFormat="1" ht="14.4" customHeight="1">
      <c r="B29" s="726"/>
      <c r="C29" s="84">
        <v>4</v>
      </c>
      <c r="D29" s="732"/>
      <c r="E29" s="733"/>
      <c r="F29" s="204"/>
      <c r="G29" s="437"/>
      <c r="H29" s="436"/>
      <c r="I29" s="205"/>
      <c r="J29" s="205"/>
      <c r="K29" s="729"/>
      <c r="L29" s="730"/>
      <c r="M29" s="731"/>
    </row>
    <row r="30" spans="2:13" s="30" customFormat="1" ht="14.4" customHeight="1">
      <c r="B30" s="726"/>
      <c r="C30" s="84">
        <v>5</v>
      </c>
      <c r="D30" s="732"/>
      <c r="E30" s="733"/>
      <c r="F30" s="204"/>
      <c r="G30" s="437"/>
      <c r="H30" s="436"/>
      <c r="I30" s="205"/>
      <c r="J30" s="205"/>
      <c r="K30" s="729"/>
      <c r="L30" s="730"/>
      <c r="M30" s="731"/>
    </row>
    <row r="31" spans="2:13" s="30" customFormat="1" ht="14.4" customHeight="1">
      <c r="B31" s="726"/>
      <c r="C31" s="84">
        <v>6</v>
      </c>
      <c r="D31" s="732"/>
      <c r="E31" s="733"/>
      <c r="F31" s="204"/>
      <c r="G31" s="437"/>
      <c r="H31" s="436"/>
      <c r="I31" s="205"/>
      <c r="J31" s="205"/>
      <c r="K31" s="729"/>
      <c r="L31" s="730"/>
      <c r="M31" s="731"/>
    </row>
    <row r="32" spans="2:13" s="30" customFormat="1" ht="14.4" customHeight="1">
      <c r="B32" s="726"/>
      <c r="C32" s="84">
        <v>7</v>
      </c>
      <c r="D32" s="732"/>
      <c r="E32" s="733"/>
      <c r="F32" s="204"/>
      <c r="G32" s="437"/>
      <c r="H32" s="436"/>
      <c r="I32" s="205"/>
      <c r="J32" s="205"/>
      <c r="K32" s="729"/>
      <c r="L32" s="730"/>
      <c r="M32" s="731"/>
    </row>
    <row r="33" spans="2:13" s="30" customFormat="1" ht="14.4" customHeight="1">
      <c r="B33" s="726"/>
      <c r="C33" s="84">
        <v>8</v>
      </c>
      <c r="D33" s="732"/>
      <c r="E33" s="733"/>
      <c r="F33" s="204"/>
      <c r="G33" s="437"/>
      <c r="H33" s="436"/>
      <c r="I33" s="205"/>
      <c r="J33" s="205"/>
      <c r="K33" s="729"/>
      <c r="L33" s="730"/>
      <c r="M33" s="731"/>
    </row>
    <row r="34" spans="2:13" s="30" customFormat="1" ht="14.4" customHeight="1">
      <c r="B34" s="726"/>
      <c r="C34" s="84">
        <v>9</v>
      </c>
      <c r="D34" s="732"/>
      <c r="E34" s="733"/>
      <c r="F34" s="204"/>
      <c r="G34" s="437"/>
      <c r="H34" s="436"/>
      <c r="I34" s="205"/>
      <c r="J34" s="205"/>
      <c r="K34" s="729"/>
      <c r="L34" s="730"/>
      <c r="M34" s="731"/>
    </row>
    <row r="35" spans="2:13" s="30" customFormat="1" ht="15" customHeight="1" thickBot="1">
      <c r="B35" s="726"/>
      <c r="C35" s="448">
        <v>10</v>
      </c>
      <c r="D35" s="761"/>
      <c r="E35" s="762"/>
      <c r="F35" s="449"/>
      <c r="G35" s="449"/>
      <c r="H35" s="450"/>
      <c r="I35" s="451"/>
      <c r="J35" s="451"/>
      <c r="K35" s="751"/>
      <c r="L35" s="752"/>
      <c r="M35" s="753"/>
    </row>
    <row r="36" spans="2:13" s="30" customFormat="1" ht="15" customHeight="1">
      <c r="B36" s="802" t="s">
        <v>14</v>
      </c>
      <c r="C36" s="781" t="str">
        <f>IF(G5="Business Unit/Division Level Response", "Business Unit/Division Facilities", "Facilities")</f>
        <v>Facilities</v>
      </c>
      <c r="D36" s="744"/>
      <c r="E36" s="744"/>
      <c r="F36" s="744"/>
      <c r="G36" s="744"/>
      <c r="H36" s="744"/>
      <c r="I36" s="744"/>
      <c r="J36" s="744"/>
      <c r="K36" s="744"/>
      <c r="L36" s="744"/>
      <c r="M36" s="745"/>
    </row>
    <row r="37" spans="2:13" ht="56.4" customHeight="1">
      <c r="B37" s="726"/>
      <c r="C37" s="754" t="s">
        <v>901</v>
      </c>
      <c r="D37" s="755"/>
      <c r="E37" s="755"/>
      <c r="F37" s="755"/>
      <c r="G37" s="755"/>
      <c r="H37" s="755"/>
      <c r="I37" s="755"/>
      <c r="J37" s="755"/>
      <c r="K37" s="755"/>
      <c r="L37" s="755"/>
      <c r="M37" s="756"/>
    </row>
    <row r="38" spans="2:13" ht="14.4" customHeight="1">
      <c r="B38" s="726"/>
      <c r="C38" s="757" t="s">
        <v>21</v>
      </c>
      <c r="D38" s="758"/>
      <c r="E38" s="758"/>
      <c r="F38" s="758"/>
      <c r="G38" s="758"/>
      <c r="H38" s="758"/>
      <c r="I38" s="758"/>
      <c r="J38" s="759"/>
      <c r="K38" s="2" t="s">
        <v>1328</v>
      </c>
      <c r="L38" s="800" t="s">
        <v>1329</v>
      </c>
      <c r="M38" s="801"/>
    </row>
    <row r="39" spans="2:13" ht="14.4" customHeight="1">
      <c r="B39" s="726"/>
      <c r="C39" s="717" t="s">
        <v>522</v>
      </c>
      <c r="D39" s="718"/>
      <c r="E39" s="718"/>
      <c r="F39" s="718"/>
      <c r="G39" s="718"/>
      <c r="H39" s="718"/>
      <c r="I39" s="718"/>
      <c r="J39" s="719"/>
      <c r="K39" s="17"/>
      <c r="L39" s="732"/>
      <c r="M39" s="799"/>
    </row>
    <row r="40" spans="2:13" ht="14.4" customHeight="1">
      <c r="B40" s="726"/>
      <c r="C40" s="757"/>
      <c r="D40" s="758"/>
      <c r="E40" s="758"/>
      <c r="F40" s="758"/>
      <c r="G40" s="758"/>
      <c r="H40" s="758"/>
      <c r="I40" s="758"/>
      <c r="J40" s="758"/>
      <c r="K40" s="758"/>
      <c r="L40" s="758"/>
      <c r="M40" s="760"/>
    </row>
    <row r="41" spans="2:13" ht="14.4" customHeight="1">
      <c r="B41" s="726"/>
      <c r="C41" s="717" t="s">
        <v>1353</v>
      </c>
      <c r="D41" s="718"/>
      <c r="E41" s="718"/>
      <c r="F41" s="718"/>
      <c r="G41" s="718"/>
      <c r="H41" s="718"/>
      <c r="I41" s="718"/>
      <c r="J41" s="719"/>
      <c r="K41" s="202"/>
      <c r="L41" s="704"/>
      <c r="M41" s="705"/>
    </row>
    <row r="42" spans="2:13" ht="14.4" customHeight="1">
      <c r="B42" s="726"/>
      <c r="C42" s="717" t="s">
        <v>941</v>
      </c>
      <c r="D42" s="718"/>
      <c r="E42" s="718"/>
      <c r="F42" s="718"/>
      <c r="G42" s="718"/>
      <c r="H42" s="718"/>
      <c r="I42" s="718"/>
      <c r="J42" s="719"/>
      <c r="K42" s="202"/>
      <c r="L42" s="704"/>
      <c r="M42" s="705"/>
    </row>
    <row r="43" spans="2:13" ht="14.4" customHeight="1">
      <c r="B43" s="726"/>
      <c r="C43" s="717" t="s">
        <v>919</v>
      </c>
      <c r="D43" s="718"/>
      <c r="E43" s="718"/>
      <c r="F43" s="718"/>
      <c r="G43" s="718"/>
      <c r="H43" s="718"/>
      <c r="I43" s="718"/>
      <c r="J43" s="719"/>
      <c r="K43" s="202"/>
      <c r="L43" s="704"/>
      <c r="M43" s="705"/>
    </row>
    <row r="44" spans="2:13" ht="14.4" customHeight="1">
      <c r="B44" s="726"/>
      <c r="C44" s="717" t="s">
        <v>1093</v>
      </c>
      <c r="D44" s="718"/>
      <c r="E44" s="718"/>
      <c r="F44" s="718"/>
      <c r="G44" s="718"/>
      <c r="H44" s="718"/>
      <c r="I44" s="718"/>
      <c r="J44" s="719"/>
      <c r="K44" s="202"/>
      <c r="L44" s="704"/>
      <c r="M44" s="705"/>
    </row>
    <row r="45" spans="2:13" ht="14.4" customHeight="1">
      <c r="B45" s="726"/>
      <c r="C45" s="717" t="s">
        <v>1009</v>
      </c>
      <c r="D45" s="718"/>
      <c r="E45" s="718"/>
      <c r="F45" s="718"/>
      <c r="G45" s="718"/>
      <c r="H45" s="718"/>
      <c r="I45" s="718"/>
      <c r="J45" s="719"/>
      <c r="K45" s="202"/>
      <c r="L45" s="704"/>
      <c r="M45" s="705"/>
    </row>
    <row r="46" spans="2:13" ht="14.4" customHeight="1">
      <c r="B46" s="726"/>
      <c r="C46" s="717" t="s">
        <v>1088</v>
      </c>
      <c r="D46" s="718"/>
      <c r="E46" s="718"/>
      <c r="F46" s="718"/>
      <c r="G46" s="718"/>
      <c r="H46" s="718"/>
      <c r="I46" s="718"/>
      <c r="J46" s="719"/>
      <c r="K46" s="202"/>
      <c r="L46" s="704"/>
      <c r="M46" s="705"/>
    </row>
    <row r="47" spans="2:13" ht="14.4" customHeight="1">
      <c r="B47" s="726"/>
      <c r="C47" s="717" t="s">
        <v>1135</v>
      </c>
      <c r="D47" s="718"/>
      <c r="E47" s="718"/>
      <c r="F47" s="718"/>
      <c r="G47" s="718"/>
      <c r="H47" s="718"/>
      <c r="I47" s="718"/>
      <c r="J47" s="719"/>
      <c r="K47" s="202"/>
      <c r="L47" s="704"/>
      <c r="M47" s="705"/>
    </row>
    <row r="48" spans="2:13" ht="14.4" customHeight="1">
      <c r="B48" s="726"/>
      <c r="C48" s="717" t="s">
        <v>1100</v>
      </c>
      <c r="D48" s="718"/>
      <c r="E48" s="718"/>
      <c r="F48" s="718"/>
      <c r="G48" s="718"/>
      <c r="H48" s="718"/>
      <c r="I48" s="718"/>
      <c r="J48" s="719"/>
      <c r="K48" s="202"/>
      <c r="L48" s="704"/>
      <c r="M48" s="705"/>
    </row>
    <row r="49" spans="1:15" ht="14.4" customHeight="1">
      <c r="B49" s="726"/>
      <c r="C49" s="717" t="s">
        <v>927</v>
      </c>
      <c r="D49" s="718"/>
      <c r="E49" s="718"/>
      <c r="F49" s="718"/>
      <c r="G49" s="718"/>
      <c r="H49" s="718"/>
      <c r="I49" s="718"/>
      <c r="J49" s="719"/>
      <c r="K49" s="202"/>
      <c r="L49" s="704"/>
      <c r="M49" s="705"/>
    </row>
    <row r="50" spans="1:15" ht="14.4" customHeight="1">
      <c r="B50" s="726"/>
      <c r="C50" s="717" t="s">
        <v>942</v>
      </c>
      <c r="D50" s="718"/>
      <c r="E50" s="718"/>
      <c r="F50" s="718"/>
      <c r="G50" s="718"/>
      <c r="H50" s="718"/>
      <c r="I50" s="718"/>
      <c r="J50" s="719"/>
      <c r="K50" s="202"/>
      <c r="L50" s="704"/>
      <c r="M50" s="705"/>
    </row>
    <row r="51" spans="1:15" ht="14.4" customHeight="1">
      <c r="B51" s="726"/>
      <c r="C51" s="717" t="s">
        <v>926</v>
      </c>
      <c r="D51" s="718"/>
      <c r="E51" s="718"/>
      <c r="F51" s="718"/>
      <c r="G51" s="718"/>
      <c r="H51" s="718"/>
      <c r="I51" s="718"/>
      <c r="J51" s="719"/>
      <c r="K51" s="202"/>
      <c r="L51" s="704"/>
      <c r="M51" s="705"/>
    </row>
    <row r="52" spans="1:15" ht="14.4" customHeight="1">
      <c r="B52" s="726"/>
      <c r="C52" s="717" t="s">
        <v>1112</v>
      </c>
      <c r="D52" s="718"/>
      <c r="E52" s="718"/>
      <c r="F52" s="718"/>
      <c r="G52" s="718"/>
      <c r="H52" s="718"/>
      <c r="I52" s="718"/>
      <c r="J52" s="719"/>
      <c r="K52" s="202"/>
      <c r="L52" s="704"/>
      <c r="M52" s="705"/>
    </row>
    <row r="53" spans="1:15" ht="14.4" customHeight="1">
      <c r="B53" s="726"/>
      <c r="C53" s="717" t="s">
        <v>23</v>
      </c>
      <c r="D53" s="718"/>
      <c r="E53" s="718"/>
      <c r="F53" s="719"/>
      <c r="G53" s="720" t="s">
        <v>64</v>
      </c>
      <c r="H53" s="721"/>
      <c r="I53" s="721"/>
      <c r="J53" s="722"/>
      <c r="K53" s="202"/>
      <c r="L53" s="704"/>
      <c r="M53" s="705"/>
    </row>
    <row r="54" spans="1:15" ht="15" customHeight="1" thickBot="1">
      <c r="B54" s="741"/>
      <c r="C54" s="769" t="s">
        <v>23</v>
      </c>
      <c r="D54" s="770"/>
      <c r="E54" s="770"/>
      <c r="F54" s="771"/>
      <c r="G54" s="772" t="s">
        <v>64</v>
      </c>
      <c r="H54" s="773"/>
      <c r="I54" s="773"/>
      <c r="J54" s="774"/>
      <c r="K54" s="203"/>
      <c r="L54" s="742"/>
      <c r="M54" s="743"/>
    </row>
    <row r="55" spans="1:15" ht="15" customHeight="1">
      <c r="B55" s="725" t="s">
        <v>20</v>
      </c>
      <c r="C55" s="744" t="s">
        <v>1333</v>
      </c>
      <c r="D55" s="744"/>
      <c r="E55" s="744"/>
      <c r="F55" s="744"/>
      <c r="G55" s="744"/>
      <c r="H55" s="744"/>
      <c r="I55" s="744"/>
      <c r="J55" s="744"/>
      <c r="K55" s="744"/>
      <c r="L55" s="744"/>
      <c r="M55" s="745"/>
    </row>
    <row r="56" spans="1:15" ht="26.4" customHeight="1">
      <c r="B56" s="726"/>
      <c r="C56" s="717" t="s">
        <v>1325</v>
      </c>
      <c r="D56" s="718"/>
      <c r="E56" s="718"/>
      <c r="F56" s="718"/>
      <c r="G56" s="718"/>
      <c r="H56" s="719"/>
      <c r="I56" s="713"/>
      <c r="J56" s="713"/>
      <c r="K56" s="444"/>
      <c r="L56" s="444"/>
      <c r="M56" s="445"/>
    </row>
    <row r="57" spans="1:15" s="30" customFormat="1" ht="30" customHeight="1">
      <c r="B57" s="726"/>
      <c r="C57" s="717" t="s">
        <v>1326</v>
      </c>
      <c r="D57" s="718"/>
      <c r="E57" s="718"/>
      <c r="F57" s="718"/>
      <c r="G57" s="718"/>
      <c r="H57" s="718"/>
      <c r="I57" s="718"/>
      <c r="J57" s="718"/>
      <c r="K57" s="718"/>
      <c r="L57" s="718"/>
      <c r="M57" s="724"/>
      <c r="O57" s="201"/>
    </row>
    <row r="58" spans="1:15" ht="13.2" customHeight="1">
      <c r="A58" s="30"/>
      <c r="B58" s="726"/>
      <c r="C58" s="775" t="s">
        <v>26</v>
      </c>
      <c r="D58" s="775"/>
      <c r="E58" s="776"/>
      <c r="F58" s="716"/>
      <c r="G58" s="716"/>
      <c r="H58" s="775" t="s">
        <v>27</v>
      </c>
      <c r="I58" s="716"/>
      <c r="J58" s="716"/>
      <c r="K58" s="714" t="s">
        <v>28</v>
      </c>
      <c r="L58" s="716"/>
      <c r="M58" s="723"/>
      <c r="N58" s="27"/>
    </row>
    <row r="59" spans="1:15" ht="14.4" customHeight="1">
      <c r="A59" s="30"/>
      <c r="B59" s="726"/>
      <c r="C59" s="777"/>
      <c r="D59" s="777"/>
      <c r="E59" s="778"/>
      <c r="F59" s="716"/>
      <c r="G59" s="716"/>
      <c r="H59" s="777"/>
      <c r="I59" s="716"/>
      <c r="J59" s="716"/>
      <c r="K59" s="715"/>
      <c r="L59" s="716"/>
      <c r="M59" s="723"/>
    </row>
    <row r="60" spans="1:15" ht="14.4" customHeight="1">
      <c r="A60" s="30"/>
      <c r="B60" s="726"/>
      <c r="C60" s="777"/>
      <c r="D60" s="777"/>
      <c r="E60" s="778"/>
      <c r="F60" s="716"/>
      <c r="G60" s="716"/>
      <c r="H60" s="777"/>
      <c r="I60" s="716"/>
      <c r="J60" s="716"/>
      <c r="K60" s="715"/>
      <c r="L60" s="716"/>
      <c r="M60" s="723"/>
    </row>
    <row r="61" spans="1:15" ht="13.2" customHeight="1">
      <c r="A61" s="30"/>
      <c r="B61" s="726"/>
      <c r="C61" s="706" t="s">
        <v>29</v>
      </c>
      <c r="D61" s="706"/>
      <c r="E61" s="707"/>
      <c r="F61" s="708"/>
      <c r="G61" s="708"/>
      <c r="H61" s="452" t="s">
        <v>30</v>
      </c>
      <c r="I61" s="708"/>
      <c r="J61" s="708"/>
      <c r="K61" s="453" t="s">
        <v>31</v>
      </c>
      <c r="L61" s="716"/>
      <c r="M61" s="723"/>
    </row>
    <row r="62" spans="1:15" ht="15" customHeight="1" thickBot="1">
      <c r="A62" s="30"/>
      <c r="B62" s="741"/>
      <c r="C62" s="709" t="s">
        <v>32</v>
      </c>
      <c r="D62" s="710"/>
      <c r="E62" s="711"/>
      <c r="F62" s="712"/>
      <c r="G62" s="712"/>
      <c r="H62" s="447" t="s">
        <v>33</v>
      </c>
      <c r="I62" s="712"/>
      <c r="J62" s="712"/>
      <c r="K62" s="447" t="s">
        <v>34</v>
      </c>
      <c r="L62" s="746"/>
      <c r="M62" s="747"/>
    </row>
    <row r="63" spans="1:15" ht="30" customHeight="1" thickBot="1">
      <c r="B63" s="766" t="s">
        <v>714</v>
      </c>
      <c r="C63" s="767"/>
      <c r="D63" s="768"/>
      <c r="E63" s="763"/>
      <c r="F63" s="764"/>
      <c r="G63" s="764"/>
      <c r="H63" s="764"/>
      <c r="I63" s="764"/>
      <c r="J63" s="764"/>
      <c r="K63" s="764"/>
      <c r="L63" s="764"/>
      <c r="M63" s="765"/>
    </row>
    <row r="64" spans="1:15" ht="13.8" thickBot="1">
      <c r="B64" s="748" t="s">
        <v>35</v>
      </c>
      <c r="C64" s="749"/>
      <c r="D64" s="749"/>
      <c r="E64" s="749"/>
      <c r="F64" s="749"/>
      <c r="G64" s="749"/>
      <c r="H64" s="749"/>
      <c r="I64" s="749"/>
      <c r="J64" s="749"/>
      <c r="K64" s="749"/>
      <c r="L64" s="749"/>
      <c r="M64" s="750"/>
    </row>
  </sheetData>
  <sheetProtection algorithmName="SHA-512" hashValue="saKpESfB9NoyGovbWyofF9Ezm9YEK6OtGCSfoGGO1tHB9/D3xQjJRllQRm+7ej/Q25eowbVumWgmvqc5Psc64w==" saltValue="IfbMjiFmeWI0fGKJgNsXQw==" spinCount="100000" sheet="1" objects="1" scenarios="1"/>
  <mergeCells count="148">
    <mergeCell ref="B4:M4"/>
    <mergeCell ref="D5:F6"/>
    <mergeCell ref="G5:K6"/>
    <mergeCell ref="A1:N1"/>
    <mergeCell ref="B2:D2"/>
    <mergeCell ref="E2:K2"/>
    <mergeCell ref="C17:M17"/>
    <mergeCell ref="C8:H8"/>
    <mergeCell ref="I8:M8"/>
    <mergeCell ref="L2:M2"/>
    <mergeCell ref="B3:M3"/>
    <mergeCell ref="I9:M9"/>
    <mergeCell ref="C9:H9"/>
    <mergeCell ref="I15:J15"/>
    <mergeCell ref="B16:B20"/>
    <mergeCell ref="I12:J12"/>
    <mergeCell ref="I13:J13"/>
    <mergeCell ref="I14:J14"/>
    <mergeCell ref="F13:H13"/>
    <mergeCell ref="F14:H14"/>
    <mergeCell ref="F15:H15"/>
    <mergeCell ref="I20:J20"/>
    <mergeCell ref="B36:B54"/>
    <mergeCell ref="C18:F18"/>
    <mergeCell ref="D34:E34"/>
    <mergeCell ref="K34:M34"/>
    <mergeCell ref="D31:E31"/>
    <mergeCell ref="K31:M31"/>
    <mergeCell ref="C10:E10"/>
    <mergeCell ref="C11:E11"/>
    <mergeCell ref="C12:E12"/>
    <mergeCell ref="C13:E13"/>
    <mergeCell ref="C14:E14"/>
    <mergeCell ref="C15:E15"/>
    <mergeCell ref="I10:J10"/>
    <mergeCell ref="I11:J11"/>
    <mergeCell ref="K10:M10"/>
    <mergeCell ref="F10:H10"/>
    <mergeCell ref="F11:H11"/>
    <mergeCell ref="L20:M20"/>
    <mergeCell ref="B8:B15"/>
    <mergeCell ref="K11:M11"/>
    <mergeCell ref="K12:M12"/>
    <mergeCell ref="K13:M13"/>
    <mergeCell ref="K14:M14"/>
    <mergeCell ref="K15:M15"/>
    <mergeCell ref="L45:M45"/>
    <mergeCell ref="C22:G22"/>
    <mergeCell ref="I22:K22"/>
    <mergeCell ref="C23:G23"/>
    <mergeCell ref="I23:M23"/>
    <mergeCell ref="C24:M24"/>
    <mergeCell ref="C25:E25"/>
    <mergeCell ref="K25:M25"/>
    <mergeCell ref="D26:E26"/>
    <mergeCell ref="D29:E29"/>
    <mergeCell ref="K29:M29"/>
    <mergeCell ref="D30:E30"/>
    <mergeCell ref="K30:M30"/>
    <mergeCell ref="C36:M36"/>
    <mergeCell ref="L42:M42"/>
    <mergeCell ref="L43:M43"/>
    <mergeCell ref="L44:M44"/>
    <mergeCell ref="L39:M39"/>
    <mergeCell ref="L38:M38"/>
    <mergeCell ref="K32:M32"/>
    <mergeCell ref="K33:M33"/>
    <mergeCell ref="C43:J43"/>
    <mergeCell ref="D27:E27"/>
    <mergeCell ref="C21:M21"/>
    <mergeCell ref="C16:M16"/>
    <mergeCell ref="G18:H18"/>
    <mergeCell ref="I18:J18"/>
    <mergeCell ref="L18:M18"/>
    <mergeCell ref="G19:H19"/>
    <mergeCell ref="L22:M22"/>
    <mergeCell ref="L41:M41"/>
    <mergeCell ref="F12:H12"/>
    <mergeCell ref="B64:M64"/>
    <mergeCell ref="K35:M35"/>
    <mergeCell ref="C37:M37"/>
    <mergeCell ref="C38:J38"/>
    <mergeCell ref="C39:J39"/>
    <mergeCell ref="C40:M40"/>
    <mergeCell ref="C41:J41"/>
    <mergeCell ref="C42:J42"/>
    <mergeCell ref="C45:J45"/>
    <mergeCell ref="C46:J46"/>
    <mergeCell ref="C47:J47"/>
    <mergeCell ref="C48:J48"/>
    <mergeCell ref="D35:E35"/>
    <mergeCell ref="C50:J50"/>
    <mergeCell ref="C51:J51"/>
    <mergeCell ref="E63:M63"/>
    <mergeCell ref="B63:D63"/>
    <mergeCell ref="C54:F54"/>
    <mergeCell ref="G54:J54"/>
    <mergeCell ref="C49:J49"/>
    <mergeCell ref="C58:E60"/>
    <mergeCell ref="F58:G58"/>
    <mergeCell ref="H58:H60"/>
    <mergeCell ref="I58:J58"/>
    <mergeCell ref="B21:B35"/>
    <mergeCell ref="I19:J19"/>
    <mergeCell ref="K27:M27"/>
    <mergeCell ref="D28:E28"/>
    <mergeCell ref="L19:M19"/>
    <mergeCell ref="K26:M26"/>
    <mergeCell ref="D19:F19"/>
    <mergeCell ref="D20:F20"/>
    <mergeCell ref="B55:B62"/>
    <mergeCell ref="L53:M53"/>
    <mergeCell ref="L54:M54"/>
    <mergeCell ref="C55:M55"/>
    <mergeCell ref="G20:H20"/>
    <mergeCell ref="L61:M61"/>
    <mergeCell ref="L62:M62"/>
    <mergeCell ref="C44:J44"/>
    <mergeCell ref="K28:M28"/>
    <mergeCell ref="D33:E33"/>
    <mergeCell ref="D32:E32"/>
    <mergeCell ref="L46:M46"/>
    <mergeCell ref="L47:M47"/>
    <mergeCell ref="L48:M48"/>
    <mergeCell ref="L49:M49"/>
    <mergeCell ref="L50:M50"/>
    <mergeCell ref="L51:M51"/>
    <mergeCell ref="L52:M52"/>
    <mergeCell ref="C61:E61"/>
    <mergeCell ref="F61:G61"/>
    <mergeCell ref="I61:J61"/>
    <mergeCell ref="C62:E62"/>
    <mergeCell ref="F62:G62"/>
    <mergeCell ref="I62:J62"/>
    <mergeCell ref="I56:J56"/>
    <mergeCell ref="K58:K60"/>
    <mergeCell ref="F59:G59"/>
    <mergeCell ref="I59:J59"/>
    <mergeCell ref="F60:G60"/>
    <mergeCell ref="I60:J60"/>
    <mergeCell ref="C52:J52"/>
    <mergeCell ref="C53:F53"/>
    <mergeCell ref="G53:J53"/>
    <mergeCell ref="L59:M59"/>
    <mergeCell ref="L60:M60"/>
    <mergeCell ref="L58:M58"/>
    <mergeCell ref="C56:H56"/>
    <mergeCell ref="C57:M57"/>
  </mergeCells>
  <conditionalFormatting sqref="K10:M15">
    <cfRule type="expression" dxfId="31" priority="3">
      <formula>IF($G$5="Business Unit/Division Level Response",FALSE,TRUE)</formula>
    </cfRule>
  </conditionalFormatting>
  <conditionalFormatting sqref="L22:M22">
    <cfRule type="expression" dxfId="30" priority="2">
      <formula>IF($H$22="Publicly Traded",FALSE,TRUE)</formula>
    </cfRule>
  </conditionalFormatting>
  <dataValidations count="12">
    <dataValidation type="list" allowBlank="1" showInputMessage="1" showErrorMessage="1" sqref="H22" xr:uid="{51D4B3C3-CE95-473D-A359-910FD6257311}">
      <formula1>PublicPrivate</formula1>
    </dataValidation>
    <dataValidation type="list" allowBlank="1" showInputMessage="1" showErrorMessage="1" sqref="G55:H55 K55:M55 G58:G62 F15:H15 K26:M35 G21:G25 H24:H25 K15:M15 H21:H22 H16:H17 M21:M35 M16:M18 G16:G17" xr:uid="{9F5807C6-5168-4990-9803-4A8773FDE010}">
      <formula1>Country</formula1>
    </dataValidation>
    <dataValidation type="list" allowBlank="1" showInputMessage="1" showErrorMessage="1" sqref="H23" xr:uid="{528F2DF0-ABB3-4022-9EFC-E4D42268661B}">
      <formula1>YesNo</formula1>
    </dataValidation>
    <dataValidation type="whole" operator="greaterThanOrEqual" allowBlank="1" showInputMessage="1" showErrorMessage="1" sqref="K39:L39 M42:M55 K41:L55" xr:uid="{74200BB9-13F8-4A05-8C17-00BC3142BA6F}">
      <formula1>0</formula1>
    </dataValidation>
    <dataValidation type="textLength" operator="equal" allowBlank="1" showInputMessage="1" showErrorMessage="1" errorTitle="Zip Code" error="Enter a five-digit zip code" sqref="G14" xr:uid="{57C153D1-5EDE-46C9-86BA-C60DF25FA189}">
      <formula1>5</formula1>
    </dataValidation>
    <dataValidation type="list" allowBlank="1" showInputMessage="1" showErrorMessage="1" sqref="G5:K6" xr:uid="{A6EAD512-0EDE-4267-93F0-53CBE4C2B0D9}">
      <formula1>ReportingLevel</formula1>
    </dataValidation>
    <dataValidation type="textLength" allowBlank="1" showInputMessage="1" showErrorMessage="1" sqref="M36 M16:M18" xr:uid="{6B58B246-9E08-46DC-B76C-FD00F9F08E70}">
      <formula1>6</formula1>
      <formula2>6</formula2>
    </dataValidation>
    <dataValidation type="textLength" allowBlank="1" showInputMessage="1" showErrorMessage="1" sqref="I16:J20 I36:J36" xr:uid="{D8E64730-81FF-4851-8844-062C3F0981E9}">
      <formula1>9</formula1>
      <formula2>9</formula2>
    </dataValidation>
    <dataValidation type="textLength" allowBlank="1" showInputMessage="1" showErrorMessage="1" sqref="F36:G36 G16:G20 F16:F17 F58:G62" xr:uid="{C471984C-5F3F-4978-A88A-9AAB775F21DE}">
      <formula1>5</formula1>
      <formula2>5</formula2>
    </dataValidation>
    <dataValidation type="custom" allowBlank="1" showInputMessage="1" showErrorMessage="1" sqref="F26:F35 F55:G55 G35 F58:G62" xr:uid="{949E68CD-03AE-40F5-A534-F9121CE07091}">
      <formula1>IF(SUM($F$26:$F$35)&gt;1, FALSE, TRUE)</formula1>
    </dataValidation>
    <dataValidation type="list" allowBlank="1" showInputMessage="1" sqref="F13:H13 L19:M20 J26:J35" xr:uid="{3B011203-41B7-4A71-81C0-A63A68C2E8FB}">
      <formula1>State</formula1>
    </dataValidation>
    <dataValidation type="list" allowBlank="1" showInputMessage="1" showErrorMessage="1" sqref="K13:M13" xr:uid="{C846E593-F32C-49AF-938F-D7F2A8387F42}">
      <formula1>State</formula1>
    </dataValidation>
  </dataValidations>
  <hyperlinks>
    <hyperlink ref="C2:D2" location="'General Instructions'!A1" display="Previous Page" xr:uid="{6D45078F-DD44-4D3F-8303-418B7D46902E}"/>
    <hyperlink ref="L2" location="'2'!A1" display="Next Page" xr:uid="{ED88E6D8-E607-4488-B40B-C39F29C66C58}"/>
    <hyperlink ref="C62" r:id="rId1" xr:uid="{9B904526-C89F-4100-9E10-15681B5FDEB9}"/>
    <hyperlink ref="H62" r:id="rId2" xr:uid="{79662D9E-B8F6-4C11-8FE9-9AE19D09473C}"/>
    <hyperlink ref="K62" r:id="rId3" xr:uid="{4DB829B9-87D4-4CCE-AB35-BAC2D94D1543}"/>
    <hyperlink ref="L2:M2" location="'2'!A1" display="Next Page" xr:uid="{9C42C9E7-F45E-482B-BCBC-16F8350862A9}"/>
  </hyperlinks>
  <pageMargins left="0.7" right="0.7" top="0.75" bottom="0.75" header="0.3" footer="0.3"/>
  <pageSetup scale="43" orientation="landscape" horizontalDpi="90" verticalDpi="90"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719DA2-EDB3-4545-AF68-7E1E2621B17D}">
  <sheetPr>
    <tabColor theme="2"/>
    <pageSetUpPr fitToPage="1"/>
  </sheetPr>
  <dimension ref="A1:AC60"/>
  <sheetViews>
    <sheetView showGridLines="0" showRowColHeaders="0" zoomScale="90" zoomScaleNormal="90" workbookViewId="0">
      <pane xSplit="4" ySplit="8" topLeftCell="E9" activePane="bottomRight" state="frozen"/>
      <selection activeCell="N9" sqref="N9:O9"/>
      <selection pane="topRight" activeCell="N9" sqref="N9:O9"/>
      <selection pane="bottomLeft" activeCell="N9" sqref="N9:O9"/>
      <selection pane="bottomRight" sqref="A1:U1"/>
    </sheetView>
  </sheetViews>
  <sheetFormatPr defaultRowHeight="13.2"/>
  <cols>
    <col min="1" max="1" width="3.33203125" style="8" customWidth="1"/>
    <col min="2" max="2" width="2.88671875" style="8" customWidth="1"/>
    <col min="3" max="3" width="3.44140625" style="8" customWidth="1"/>
    <col min="4" max="4" width="26.6640625" style="8" customWidth="1"/>
    <col min="5" max="5" width="16.21875" style="8" customWidth="1"/>
    <col min="6" max="6" width="15.88671875" style="8" customWidth="1"/>
    <col min="7" max="7" width="18.77734375" style="8" customWidth="1"/>
    <col min="8" max="9" width="20.77734375" style="8" customWidth="1"/>
    <col min="10" max="10" width="10.88671875" style="8" customWidth="1"/>
    <col min="11" max="13" width="17.77734375" style="8" customWidth="1"/>
    <col min="14" max="14" width="14" style="8" customWidth="1"/>
    <col min="15" max="15" width="12.6640625" style="8" customWidth="1"/>
    <col min="16" max="16" width="21.88671875" style="8" customWidth="1"/>
    <col min="17" max="18" width="22.5546875" style="8" customWidth="1"/>
    <col min="19" max="20" width="20.77734375" style="8" customWidth="1"/>
    <col min="21" max="21" width="8.88671875" style="8" customWidth="1"/>
    <col min="22" max="22" width="37.5546875" style="8" customWidth="1"/>
    <col min="23" max="23" width="8.88671875" style="8" customWidth="1"/>
    <col min="24" max="16384" width="8.88671875" style="8"/>
  </cols>
  <sheetData>
    <row r="1" spans="1:29" ht="16.2" thickBot="1">
      <c r="A1" s="671"/>
      <c r="B1" s="671"/>
      <c r="C1" s="671"/>
      <c r="D1" s="671"/>
      <c r="E1" s="671"/>
      <c r="F1" s="671"/>
      <c r="G1" s="671"/>
      <c r="H1" s="671"/>
      <c r="I1" s="671"/>
      <c r="J1" s="671"/>
      <c r="K1" s="671"/>
      <c r="L1" s="671"/>
      <c r="M1" s="671"/>
      <c r="N1" s="671"/>
      <c r="O1" s="671"/>
      <c r="P1" s="671"/>
      <c r="Q1" s="671"/>
      <c r="R1" s="671"/>
      <c r="S1" s="671"/>
      <c r="T1" s="671"/>
      <c r="U1" s="671"/>
    </row>
    <row r="2" spans="1:29" ht="15" customHeight="1" thickBot="1">
      <c r="B2" s="672" t="s">
        <v>0</v>
      </c>
      <c r="C2" s="673"/>
      <c r="D2" s="673"/>
      <c r="E2" s="674"/>
      <c r="F2" s="674"/>
      <c r="G2" s="674"/>
      <c r="H2" s="674"/>
      <c r="I2" s="674"/>
      <c r="J2" s="674"/>
      <c r="K2" s="674"/>
      <c r="L2" s="674"/>
      <c r="M2" s="674"/>
      <c r="N2" s="674"/>
      <c r="O2" s="674"/>
      <c r="P2" s="674"/>
      <c r="Q2" s="674"/>
      <c r="R2" s="674"/>
      <c r="S2" s="674"/>
      <c r="T2" s="138" t="s">
        <v>1</v>
      </c>
    </row>
    <row r="3" spans="1:29" ht="14.4" customHeight="1" thickBot="1">
      <c r="B3" s="829" t="str">
        <f>IF('1'!G5="Business Unit/Division Level Response", "Section 2: Business Unit/Division Level Facilities and Operations", "Section 2: Facilities and Operations")</f>
        <v>Section 2: Facilities and Operations</v>
      </c>
      <c r="C3" s="830"/>
      <c r="D3" s="830"/>
      <c r="E3" s="830"/>
      <c r="F3" s="830"/>
      <c r="G3" s="830"/>
      <c r="H3" s="830"/>
      <c r="I3" s="830"/>
      <c r="J3" s="830"/>
      <c r="K3" s="830"/>
      <c r="L3" s="830"/>
      <c r="M3" s="830"/>
      <c r="N3" s="830"/>
      <c r="O3" s="830"/>
      <c r="P3" s="830"/>
      <c r="Q3" s="830"/>
      <c r="R3" s="830"/>
      <c r="S3" s="830"/>
      <c r="T3" s="831"/>
      <c r="V3" s="123"/>
      <c r="W3" s="26"/>
      <c r="X3" s="26"/>
      <c r="Y3" s="26"/>
      <c r="Z3" s="26"/>
      <c r="AA3" s="26"/>
      <c r="AB3" s="26"/>
      <c r="AC3" s="26"/>
    </row>
    <row r="4" spans="1:29" ht="109.8" customHeight="1" thickBot="1">
      <c r="B4" s="725" t="s">
        <v>3</v>
      </c>
      <c r="C4" s="833" t="s">
        <v>1462</v>
      </c>
      <c r="D4" s="834"/>
      <c r="E4" s="834"/>
      <c r="F4" s="834"/>
      <c r="G4" s="834"/>
      <c r="H4" s="834"/>
      <c r="I4" s="834"/>
      <c r="J4" s="834"/>
      <c r="K4" s="834"/>
      <c r="L4" s="834"/>
      <c r="M4" s="834"/>
      <c r="N4" s="834"/>
      <c r="O4" s="834"/>
      <c r="P4" s="834"/>
      <c r="Q4" s="834"/>
      <c r="R4" s="834"/>
      <c r="S4" s="834"/>
      <c r="T4" s="835"/>
      <c r="U4" s="76"/>
      <c r="V4" s="26"/>
      <c r="W4" s="25"/>
      <c r="X4" s="26"/>
      <c r="Y4" s="26"/>
      <c r="Z4" s="26"/>
      <c r="AA4" s="26"/>
      <c r="AB4" s="26"/>
      <c r="AC4" s="26"/>
    </row>
    <row r="5" spans="1:29" ht="14.4" customHeight="1">
      <c r="B5" s="832"/>
      <c r="C5" s="836" t="s">
        <v>491</v>
      </c>
      <c r="D5" s="837"/>
      <c r="E5" s="842" t="s">
        <v>492</v>
      </c>
      <c r="F5" s="843"/>
      <c r="G5" s="844"/>
      <c r="H5" s="845" t="s">
        <v>493</v>
      </c>
      <c r="I5" s="846"/>
      <c r="J5" s="846"/>
      <c r="K5" s="846"/>
      <c r="L5" s="846"/>
      <c r="M5" s="847"/>
      <c r="N5" s="845" t="s">
        <v>1090</v>
      </c>
      <c r="O5" s="846"/>
      <c r="P5" s="846"/>
      <c r="Q5" s="846" t="s">
        <v>494</v>
      </c>
      <c r="R5" s="846"/>
      <c r="S5" s="846"/>
      <c r="T5" s="847"/>
      <c r="V5" s="26"/>
      <c r="X5" s="26"/>
      <c r="Y5" s="26"/>
      <c r="Z5" s="26"/>
      <c r="AA5" s="26"/>
      <c r="AB5" s="26"/>
      <c r="AC5" s="26"/>
    </row>
    <row r="6" spans="1:29" ht="14.4" customHeight="1">
      <c r="B6" s="832"/>
      <c r="C6" s="838"/>
      <c r="D6" s="839"/>
      <c r="E6" s="213" t="s">
        <v>495</v>
      </c>
      <c r="F6" s="214" t="s">
        <v>496</v>
      </c>
      <c r="G6" s="215" t="s">
        <v>497</v>
      </c>
      <c r="H6" s="216" t="s">
        <v>498</v>
      </c>
      <c r="I6" s="491" t="s">
        <v>499</v>
      </c>
      <c r="J6" s="491" t="s">
        <v>500</v>
      </c>
      <c r="K6" s="491" t="s">
        <v>904</v>
      </c>
      <c r="L6" s="491" t="s">
        <v>501</v>
      </c>
      <c r="M6" s="492" t="s">
        <v>905</v>
      </c>
      <c r="N6" s="216" t="s">
        <v>906</v>
      </c>
      <c r="O6" s="850" t="s">
        <v>1007</v>
      </c>
      <c r="P6" s="851"/>
      <c r="Q6" s="150" t="s">
        <v>1071</v>
      </c>
      <c r="R6" s="491" t="s">
        <v>1072</v>
      </c>
      <c r="S6" s="852" t="s">
        <v>1091</v>
      </c>
      <c r="T6" s="853"/>
      <c r="V6" s="26"/>
      <c r="W6" s="26"/>
      <c r="X6" s="26"/>
      <c r="Y6" s="26"/>
      <c r="Z6" s="26"/>
      <c r="AA6" s="26"/>
      <c r="AB6" s="26"/>
      <c r="AC6" s="26"/>
    </row>
    <row r="7" spans="1:29" ht="52.8" customHeight="1">
      <c r="B7" s="832"/>
      <c r="C7" s="838"/>
      <c r="D7" s="839"/>
      <c r="E7" s="854" t="s">
        <v>10</v>
      </c>
      <c r="F7" s="856" t="s">
        <v>514</v>
      </c>
      <c r="G7" s="858" t="s">
        <v>18</v>
      </c>
      <c r="H7" s="860" t="s">
        <v>1179</v>
      </c>
      <c r="I7" s="862" t="s">
        <v>1180</v>
      </c>
      <c r="J7" s="862" t="s">
        <v>516</v>
      </c>
      <c r="K7" s="493" t="s">
        <v>1136</v>
      </c>
      <c r="L7" s="143" t="s">
        <v>1137</v>
      </c>
      <c r="M7" s="497" t="s">
        <v>1138</v>
      </c>
      <c r="N7" s="53" t="s">
        <v>1140</v>
      </c>
      <c r="O7" s="794" t="s">
        <v>1181</v>
      </c>
      <c r="P7" s="864"/>
      <c r="Q7" s="864" t="s">
        <v>1182</v>
      </c>
      <c r="R7" s="856" t="s">
        <v>1183</v>
      </c>
      <c r="S7" s="862" t="s">
        <v>1092</v>
      </c>
      <c r="T7" s="866"/>
      <c r="U7" s="29"/>
      <c r="V7" s="27"/>
      <c r="X7" s="26"/>
      <c r="Y7" s="26"/>
      <c r="Z7" s="26"/>
      <c r="AA7" s="26"/>
      <c r="AB7" s="26"/>
      <c r="AC7" s="26"/>
    </row>
    <row r="8" spans="1:29" ht="26.4" customHeight="1" thickBot="1">
      <c r="B8" s="832"/>
      <c r="C8" s="840"/>
      <c r="D8" s="841"/>
      <c r="E8" s="855"/>
      <c r="F8" s="857"/>
      <c r="G8" s="859"/>
      <c r="H8" s="861"/>
      <c r="I8" s="863"/>
      <c r="J8" s="863"/>
      <c r="K8" s="473" t="s">
        <v>1139</v>
      </c>
      <c r="L8" s="473" t="s">
        <v>1139</v>
      </c>
      <c r="M8" s="473" t="s">
        <v>1139</v>
      </c>
      <c r="N8" s="508" t="s">
        <v>1096</v>
      </c>
      <c r="O8" s="498" t="s">
        <v>1251</v>
      </c>
      <c r="P8" s="490" t="s">
        <v>1252</v>
      </c>
      <c r="Q8" s="865"/>
      <c r="R8" s="857"/>
      <c r="S8" s="863"/>
      <c r="T8" s="867"/>
      <c r="U8" s="29"/>
      <c r="V8" s="46"/>
      <c r="W8" s="46"/>
      <c r="X8" s="46"/>
      <c r="Y8" s="46"/>
      <c r="Z8" s="46"/>
      <c r="AA8" s="46"/>
      <c r="AB8" s="46"/>
      <c r="AC8" s="46"/>
    </row>
    <row r="9" spans="1:29">
      <c r="B9" s="726"/>
      <c r="C9" s="496">
        <v>1</v>
      </c>
      <c r="D9" s="217"/>
      <c r="E9" s="218"/>
      <c r="F9" s="211"/>
      <c r="G9" s="219"/>
      <c r="H9" s="220"/>
      <c r="I9" s="220"/>
      <c r="J9" s="489"/>
      <c r="K9" s="220"/>
      <c r="L9" s="220"/>
      <c r="M9" s="220"/>
      <c r="N9" s="220"/>
      <c r="O9" s="220"/>
      <c r="P9" s="221"/>
      <c r="Q9" s="221"/>
      <c r="R9" s="221"/>
      <c r="S9" s="868"/>
      <c r="T9" s="869"/>
    </row>
    <row r="10" spans="1:29">
      <c r="B10" s="726"/>
      <c r="C10" s="84">
        <v>2</v>
      </c>
      <c r="D10" s="222"/>
      <c r="E10" s="202"/>
      <c r="F10" s="210"/>
      <c r="G10" s="209"/>
      <c r="H10" s="209"/>
      <c r="I10" s="220"/>
      <c r="J10" s="223"/>
      <c r="K10" s="209"/>
      <c r="L10" s="209"/>
      <c r="M10" s="209"/>
      <c r="N10" s="209"/>
      <c r="O10" s="209"/>
      <c r="P10" s="494"/>
      <c r="Q10" s="494"/>
      <c r="R10" s="494"/>
      <c r="S10" s="848"/>
      <c r="T10" s="849"/>
    </row>
    <row r="11" spans="1:29">
      <c r="B11" s="726"/>
      <c r="C11" s="84">
        <v>3</v>
      </c>
      <c r="D11" s="222"/>
      <c r="E11" s="202"/>
      <c r="F11" s="210"/>
      <c r="G11" s="17"/>
      <c r="H11" s="209"/>
      <c r="I11" s="220"/>
      <c r="J11" s="223"/>
      <c r="K11" s="209"/>
      <c r="L11" s="209"/>
      <c r="M11" s="209"/>
      <c r="N11" s="209"/>
      <c r="O11" s="209"/>
      <c r="P11" s="494"/>
      <c r="Q11" s="494"/>
      <c r="R11" s="494"/>
      <c r="S11" s="848"/>
      <c r="T11" s="849"/>
      <c r="W11" s="27"/>
    </row>
    <row r="12" spans="1:29">
      <c r="B12" s="726"/>
      <c r="C12" s="84">
        <v>4</v>
      </c>
      <c r="D12" s="222"/>
      <c r="E12" s="202"/>
      <c r="F12" s="210"/>
      <c r="G12" s="17"/>
      <c r="H12" s="209"/>
      <c r="I12" s="220"/>
      <c r="J12" s="223"/>
      <c r="K12" s="209"/>
      <c r="L12" s="209"/>
      <c r="M12" s="209"/>
      <c r="N12" s="209"/>
      <c r="O12" s="209"/>
      <c r="P12" s="494"/>
      <c r="Q12" s="494"/>
      <c r="R12" s="494"/>
      <c r="S12" s="848"/>
      <c r="T12" s="849"/>
      <c r="V12" s="27"/>
    </row>
    <row r="13" spans="1:29">
      <c r="B13" s="726"/>
      <c r="C13" s="84">
        <v>5</v>
      </c>
      <c r="D13" s="222"/>
      <c r="E13" s="202"/>
      <c r="F13" s="210"/>
      <c r="G13" s="219"/>
      <c r="H13" s="209"/>
      <c r="I13" s="220"/>
      <c r="J13" s="223"/>
      <c r="K13" s="209"/>
      <c r="L13" s="209"/>
      <c r="M13" s="209"/>
      <c r="N13" s="209"/>
      <c r="O13" s="209"/>
      <c r="P13" s="494"/>
      <c r="Q13" s="494"/>
      <c r="R13" s="494"/>
      <c r="S13" s="848"/>
      <c r="T13" s="849"/>
      <c r="V13" s="9"/>
    </row>
    <row r="14" spans="1:29">
      <c r="B14" s="726"/>
      <c r="C14" s="84">
        <v>6</v>
      </c>
      <c r="D14" s="222"/>
      <c r="E14" s="202"/>
      <c r="F14" s="210"/>
      <c r="G14" s="219"/>
      <c r="H14" s="209"/>
      <c r="I14" s="220"/>
      <c r="J14" s="223"/>
      <c r="K14" s="209"/>
      <c r="L14" s="209"/>
      <c r="M14" s="209"/>
      <c r="N14" s="209"/>
      <c r="O14" s="209"/>
      <c r="P14" s="494"/>
      <c r="Q14" s="494"/>
      <c r="R14" s="494"/>
      <c r="S14" s="848"/>
      <c r="T14" s="849"/>
    </row>
    <row r="15" spans="1:29">
      <c r="B15" s="726"/>
      <c r="C15" s="84">
        <v>7</v>
      </c>
      <c r="D15" s="222"/>
      <c r="E15" s="202"/>
      <c r="F15" s="210"/>
      <c r="G15" s="219"/>
      <c r="H15" s="209"/>
      <c r="I15" s="220"/>
      <c r="J15" s="223"/>
      <c r="K15" s="209"/>
      <c r="L15" s="209"/>
      <c r="M15" s="209"/>
      <c r="N15" s="209"/>
      <c r="O15" s="209"/>
      <c r="P15" s="494"/>
      <c r="Q15" s="494"/>
      <c r="R15" s="494"/>
      <c r="S15" s="848"/>
      <c r="T15" s="849"/>
    </row>
    <row r="16" spans="1:29">
      <c r="B16" s="726"/>
      <c r="C16" s="84">
        <v>8</v>
      </c>
      <c r="D16" s="222"/>
      <c r="E16" s="202"/>
      <c r="F16" s="210"/>
      <c r="G16" s="219"/>
      <c r="H16" s="209"/>
      <c r="I16" s="220"/>
      <c r="J16" s="223"/>
      <c r="K16" s="209"/>
      <c r="L16" s="209"/>
      <c r="M16" s="209"/>
      <c r="N16" s="209"/>
      <c r="O16" s="209"/>
      <c r="P16" s="494"/>
      <c r="Q16" s="494"/>
      <c r="R16" s="494"/>
      <c r="S16" s="848"/>
      <c r="T16" s="849"/>
    </row>
    <row r="17" spans="2:23">
      <c r="B17" s="726"/>
      <c r="C17" s="84">
        <v>9</v>
      </c>
      <c r="D17" s="222"/>
      <c r="E17" s="202"/>
      <c r="F17" s="210"/>
      <c r="G17" s="219"/>
      <c r="H17" s="209"/>
      <c r="I17" s="220"/>
      <c r="J17" s="223"/>
      <c r="K17" s="209"/>
      <c r="L17" s="209"/>
      <c r="M17" s="209"/>
      <c r="N17" s="209"/>
      <c r="O17" s="209"/>
      <c r="P17" s="494"/>
      <c r="Q17" s="494"/>
      <c r="R17" s="494"/>
      <c r="S17" s="848"/>
      <c r="T17" s="849"/>
    </row>
    <row r="18" spans="2:23">
      <c r="B18" s="726"/>
      <c r="C18" s="84">
        <v>10</v>
      </c>
      <c r="D18" s="222"/>
      <c r="E18" s="202"/>
      <c r="F18" s="210"/>
      <c r="G18" s="219"/>
      <c r="H18" s="224"/>
      <c r="I18" s="210"/>
      <c r="J18" s="210"/>
      <c r="K18" s="210"/>
      <c r="L18" s="210"/>
      <c r="M18" s="210"/>
      <c r="N18" s="210"/>
      <c r="O18" s="210"/>
      <c r="P18" s="486"/>
      <c r="Q18" s="494"/>
      <c r="R18" s="494"/>
      <c r="S18" s="848"/>
      <c r="T18" s="849"/>
    </row>
    <row r="19" spans="2:23">
      <c r="B19" s="726"/>
      <c r="C19" s="84">
        <v>11</v>
      </c>
      <c r="D19" s="222"/>
      <c r="E19" s="202"/>
      <c r="F19" s="210"/>
      <c r="G19" s="219"/>
      <c r="H19" s="211"/>
      <c r="I19" s="210"/>
      <c r="J19" s="210"/>
      <c r="K19" s="210"/>
      <c r="L19" s="210"/>
      <c r="M19" s="210"/>
      <c r="N19" s="210"/>
      <c r="O19" s="210"/>
      <c r="P19" s="486"/>
      <c r="Q19" s="494"/>
      <c r="R19" s="494"/>
      <c r="S19" s="848"/>
      <c r="T19" s="849"/>
    </row>
    <row r="20" spans="2:23">
      <c r="B20" s="726"/>
      <c r="C20" s="84">
        <v>12</v>
      </c>
      <c r="D20" s="222"/>
      <c r="E20" s="202"/>
      <c r="F20" s="210"/>
      <c r="G20" s="219"/>
      <c r="H20" s="211"/>
      <c r="I20" s="210"/>
      <c r="J20" s="210"/>
      <c r="K20" s="210"/>
      <c r="L20" s="210"/>
      <c r="M20" s="210"/>
      <c r="N20" s="210"/>
      <c r="O20" s="210"/>
      <c r="P20" s="486"/>
      <c r="Q20" s="494"/>
      <c r="R20" s="494"/>
      <c r="S20" s="848"/>
      <c r="T20" s="849"/>
      <c r="W20" s="9"/>
    </row>
    <row r="21" spans="2:23">
      <c r="B21" s="726"/>
      <c r="C21" s="84">
        <v>13</v>
      </c>
      <c r="D21" s="222"/>
      <c r="E21" s="202"/>
      <c r="F21" s="210"/>
      <c r="G21" s="219"/>
      <c r="H21" s="211"/>
      <c r="I21" s="210"/>
      <c r="J21" s="210"/>
      <c r="K21" s="210"/>
      <c r="L21" s="210"/>
      <c r="M21" s="210"/>
      <c r="N21" s="210"/>
      <c r="O21" s="210"/>
      <c r="P21" s="486"/>
      <c r="Q21" s="494"/>
      <c r="R21" s="494"/>
      <c r="S21" s="848"/>
      <c r="T21" s="849"/>
    </row>
    <row r="22" spans="2:23">
      <c r="B22" s="726"/>
      <c r="C22" s="84">
        <v>14</v>
      </c>
      <c r="D22" s="222"/>
      <c r="E22" s="202"/>
      <c r="F22" s="210"/>
      <c r="G22" s="219"/>
      <c r="H22" s="211"/>
      <c r="I22" s="210"/>
      <c r="J22" s="210"/>
      <c r="K22" s="210"/>
      <c r="L22" s="210"/>
      <c r="M22" s="210"/>
      <c r="N22" s="210"/>
      <c r="O22" s="210"/>
      <c r="P22" s="486"/>
      <c r="Q22" s="494"/>
      <c r="R22" s="494"/>
      <c r="S22" s="848"/>
      <c r="T22" s="849"/>
    </row>
    <row r="23" spans="2:23">
      <c r="B23" s="726"/>
      <c r="C23" s="84">
        <v>15</v>
      </c>
      <c r="D23" s="222"/>
      <c r="E23" s="202"/>
      <c r="F23" s="210"/>
      <c r="G23" s="219"/>
      <c r="H23" s="211"/>
      <c r="I23" s="210"/>
      <c r="J23" s="210"/>
      <c r="K23" s="210"/>
      <c r="L23" s="210"/>
      <c r="M23" s="210"/>
      <c r="N23" s="210"/>
      <c r="O23" s="210"/>
      <c r="P23" s="486"/>
      <c r="Q23" s="494"/>
      <c r="R23" s="494"/>
      <c r="S23" s="848"/>
      <c r="T23" s="849"/>
    </row>
    <row r="24" spans="2:23">
      <c r="B24" s="726"/>
      <c r="C24" s="84">
        <v>16</v>
      </c>
      <c r="D24" s="222"/>
      <c r="E24" s="202"/>
      <c r="F24" s="210"/>
      <c r="G24" s="219"/>
      <c r="H24" s="211"/>
      <c r="I24" s="210"/>
      <c r="J24" s="210"/>
      <c r="K24" s="210"/>
      <c r="L24" s="210"/>
      <c r="M24" s="210"/>
      <c r="N24" s="210"/>
      <c r="O24" s="210"/>
      <c r="P24" s="486"/>
      <c r="Q24" s="494"/>
      <c r="R24" s="494"/>
      <c r="S24" s="848"/>
      <c r="T24" s="849"/>
      <c r="W24" s="870"/>
    </row>
    <row r="25" spans="2:23">
      <c r="B25" s="726"/>
      <c r="C25" s="84">
        <v>17</v>
      </c>
      <c r="D25" s="222"/>
      <c r="E25" s="202"/>
      <c r="F25" s="210"/>
      <c r="G25" s="219"/>
      <c r="H25" s="211"/>
      <c r="I25" s="210"/>
      <c r="J25" s="210"/>
      <c r="K25" s="210"/>
      <c r="L25" s="210"/>
      <c r="M25" s="210"/>
      <c r="N25" s="210"/>
      <c r="O25" s="210"/>
      <c r="P25" s="486"/>
      <c r="Q25" s="494"/>
      <c r="R25" s="494"/>
      <c r="S25" s="848"/>
      <c r="T25" s="849"/>
      <c r="W25" s="870"/>
    </row>
    <row r="26" spans="2:23">
      <c r="B26" s="726"/>
      <c r="C26" s="84">
        <v>18</v>
      </c>
      <c r="D26" s="222"/>
      <c r="E26" s="202"/>
      <c r="F26" s="210"/>
      <c r="G26" s="219"/>
      <c r="H26" s="211"/>
      <c r="I26" s="210"/>
      <c r="J26" s="210"/>
      <c r="K26" s="210"/>
      <c r="L26" s="210"/>
      <c r="M26" s="210"/>
      <c r="N26" s="210"/>
      <c r="O26" s="210"/>
      <c r="P26" s="486"/>
      <c r="Q26" s="494"/>
      <c r="R26" s="494"/>
      <c r="S26" s="848"/>
      <c r="T26" s="849"/>
      <c r="W26" s="870"/>
    </row>
    <row r="27" spans="2:23">
      <c r="B27" s="726"/>
      <c r="C27" s="84">
        <v>19</v>
      </c>
      <c r="D27" s="222"/>
      <c r="E27" s="202"/>
      <c r="F27" s="210"/>
      <c r="G27" s="219"/>
      <c r="H27" s="211"/>
      <c r="I27" s="210"/>
      <c r="J27" s="210"/>
      <c r="K27" s="210"/>
      <c r="L27" s="210"/>
      <c r="M27" s="210"/>
      <c r="N27" s="210"/>
      <c r="O27" s="210"/>
      <c r="P27" s="486"/>
      <c r="Q27" s="494"/>
      <c r="R27" s="494"/>
      <c r="S27" s="848"/>
      <c r="T27" s="849"/>
      <c r="W27" s="870"/>
    </row>
    <row r="28" spans="2:23">
      <c r="B28" s="726"/>
      <c r="C28" s="84">
        <v>20</v>
      </c>
      <c r="D28" s="222"/>
      <c r="E28" s="202"/>
      <c r="F28" s="210"/>
      <c r="G28" s="219"/>
      <c r="H28" s="211"/>
      <c r="I28" s="210"/>
      <c r="J28" s="210"/>
      <c r="K28" s="210"/>
      <c r="L28" s="210"/>
      <c r="M28" s="210"/>
      <c r="N28" s="210"/>
      <c r="O28" s="210"/>
      <c r="P28" s="486"/>
      <c r="Q28" s="494"/>
      <c r="R28" s="494"/>
      <c r="S28" s="848"/>
      <c r="T28" s="849"/>
      <c r="W28" s="870"/>
    </row>
    <row r="29" spans="2:23">
      <c r="B29" s="726"/>
      <c r="C29" s="84">
        <v>21</v>
      </c>
      <c r="D29" s="225"/>
      <c r="E29" s="209"/>
      <c r="F29" s="209"/>
      <c r="G29" s="226"/>
      <c r="H29" s="209"/>
      <c r="I29" s="209"/>
      <c r="J29" s="223"/>
      <c r="K29" s="209"/>
      <c r="L29" s="209"/>
      <c r="M29" s="209"/>
      <c r="N29" s="209"/>
      <c r="O29" s="209"/>
      <c r="P29" s="494"/>
      <c r="Q29" s="494"/>
      <c r="R29" s="494"/>
      <c r="S29" s="848"/>
      <c r="T29" s="849"/>
    </row>
    <row r="30" spans="2:23">
      <c r="B30" s="726"/>
      <c r="C30" s="84">
        <v>22</v>
      </c>
      <c r="D30" s="225"/>
      <c r="E30" s="209"/>
      <c r="F30" s="209"/>
      <c r="G30" s="226"/>
      <c r="H30" s="209"/>
      <c r="I30" s="209"/>
      <c r="J30" s="223"/>
      <c r="K30" s="209"/>
      <c r="L30" s="209"/>
      <c r="M30" s="209"/>
      <c r="N30" s="209"/>
      <c r="O30" s="209"/>
      <c r="P30" s="494"/>
      <c r="Q30" s="494"/>
      <c r="R30" s="494"/>
      <c r="S30" s="848"/>
      <c r="T30" s="849"/>
    </row>
    <row r="31" spans="2:23">
      <c r="B31" s="726"/>
      <c r="C31" s="84">
        <v>23</v>
      </c>
      <c r="D31" s="225"/>
      <c r="E31" s="209"/>
      <c r="F31" s="209"/>
      <c r="G31" s="226"/>
      <c r="H31" s="209"/>
      <c r="I31" s="209"/>
      <c r="J31" s="223"/>
      <c r="K31" s="209"/>
      <c r="L31" s="209"/>
      <c r="M31" s="209"/>
      <c r="N31" s="209"/>
      <c r="O31" s="209"/>
      <c r="P31" s="494"/>
      <c r="Q31" s="494"/>
      <c r="R31" s="494"/>
      <c r="S31" s="848"/>
      <c r="T31" s="849"/>
    </row>
    <row r="32" spans="2:23">
      <c r="B32" s="726"/>
      <c r="C32" s="84">
        <v>24</v>
      </c>
      <c r="D32" s="225"/>
      <c r="E32" s="209"/>
      <c r="F32" s="209"/>
      <c r="G32" s="226"/>
      <c r="H32" s="209"/>
      <c r="I32" s="209"/>
      <c r="J32" s="223"/>
      <c r="K32" s="209"/>
      <c r="L32" s="209"/>
      <c r="M32" s="209"/>
      <c r="N32" s="209"/>
      <c r="O32" s="209"/>
      <c r="P32" s="494"/>
      <c r="Q32" s="494"/>
      <c r="R32" s="494"/>
      <c r="S32" s="848"/>
      <c r="T32" s="849"/>
    </row>
    <row r="33" spans="2:20">
      <c r="B33" s="726"/>
      <c r="C33" s="84">
        <v>25</v>
      </c>
      <c r="D33" s="225"/>
      <c r="E33" s="209"/>
      <c r="F33" s="209"/>
      <c r="G33" s="226"/>
      <c r="H33" s="209"/>
      <c r="I33" s="209"/>
      <c r="J33" s="223"/>
      <c r="K33" s="209"/>
      <c r="L33" s="209"/>
      <c r="M33" s="209"/>
      <c r="N33" s="209"/>
      <c r="O33" s="209"/>
      <c r="P33" s="494"/>
      <c r="Q33" s="494"/>
      <c r="R33" s="494"/>
      <c r="S33" s="848"/>
      <c r="T33" s="849"/>
    </row>
    <row r="34" spans="2:20">
      <c r="B34" s="726"/>
      <c r="C34" s="84">
        <v>26</v>
      </c>
      <c r="D34" s="225"/>
      <c r="E34" s="209"/>
      <c r="F34" s="209"/>
      <c r="G34" s="226"/>
      <c r="H34" s="209"/>
      <c r="I34" s="209"/>
      <c r="J34" s="223"/>
      <c r="K34" s="209"/>
      <c r="L34" s="209"/>
      <c r="M34" s="209"/>
      <c r="N34" s="209"/>
      <c r="O34" s="209"/>
      <c r="P34" s="494"/>
      <c r="Q34" s="494"/>
      <c r="R34" s="494"/>
      <c r="S34" s="848"/>
      <c r="T34" s="849"/>
    </row>
    <row r="35" spans="2:20">
      <c r="B35" s="726"/>
      <c r="C35" s="84">
        <v>27</v>
      </c>
      <c r="D35" s="225"/>
      <c r="E35" s="209"/>
      <c r="F35" s="209"/>
      <c r="G35" s="226"/>
      <c r="H35" s="209"/>
      <c r="I35" s="209"/>
      <c r="J35" s="223"/>
      <c r="K35" s="209"/>
      <c r="L35" s="209"/>
      <c r="M35" s="209"/>
      <c r="N35" s="209"/>
      <c r="O35" s="209"/>
      <c r="P35" s="494"/>
      <c r="Q35" s="494"/>
      <c r="R35" s="494"/>
      <c r="S35" s="848"/>
      <c r="T35" s="849"/>
    </row>
    <row r="36" spans="2:20">
      <c r="B36" s="726"/>
      <c r="C36" s="84">
        <v>28</v>
      </c>
      <c r="D36" s="225"/>
      <c r="E36" s="209"/>
      <c r="F36" s="209"/>
      <c r="G36" s="226"/>
      <c r="H36" s="209"/>
      <c r="I36" s="209"/>
      <c r="J36" s="223"/>
      <c r="K36" s="209"/>
      <c r="L36" s="209"/>
      <c r="M36" s="209"/>
      <c r="N36" s="209"/>
      <c r="O36" s="209"/>
      <c r="P36" s="494"/>
      <c r="Q36" s="494"/>
      <c r="R36" s="494"/>
      <c r="S36" s="848"/>
      <c r="T36" s="849"/>
    </row>
    <row r="37" spans="2:20">
      <c r="B37" s="726"/>
      <c r="C37" s="84">
        <v>29</v>
      </c>
      <c r="D37" s="225"/>
      <c r="E37" s="209"/>
      <c r="F37" s="209"/>
      <c r="G37" s="226"/>
      <c r="H37" s="209"/>
      <c r="I37" s="209"/>
      <c r="J37" s="223"/>
      <c r="K37" s="209"/>
      <c r="L37" s="209"/>
      <c r="M37" s="209"/>
      <c r="N37" s="209"/>
      <c r="O37" s="209"/>
      <c r="P37" s="494"/>
      <c r="Q37" s="494"/>
      <c r="R37" s="494"/>
      <c r="S37" s="848"/>
      <c r="T37" s="849"/>
    </row>
    <row r="38" spans="2:20">
      <c r="B38" s="726"/>
      <c r="C38" s="84">
        <v>30</v>
      </c>
      <c r="D38" s="225"/>
      <c r="E38" s="209"/>
      <c r="F38" s="209"/>
      <c r="G38" s="226"/>
      <c r="H38" s="209"/>
      <c r="I38" s="209"/>
      <c r="J38" s="223"/>
      <c r="K38" s="209"/>
      <c r="L38" s="209"/>
      <c r="M38" s="209"/>
      <c r="N38" s="209"/>
      <c r="O38" s="209"/>
      <c r="P38" s="494"/>
      <c r="Q38" s="494"/>
      <c r="R38" s="494"/>
      <c r="S38" s="848"/>
      <c r="T38" s="849"/>
    </row>
    <row r="39" spans="2:20">
      <c r="B39" s="726"/>
      <c r="C39" s="84">
        <v>31</v>
      </c>
      <c r="D39" s="225"/>
      <c r="E39" s="209"/>
      <c r="F39" s="209"/>
      <c r="G39" s="226"/>
      <c r="H39" s="209"/>
      <c r="I39" s="209"/>
      <c r="J39" s="223"/>
      <c r="K39" s="209"/>
      <c r="L39" s="209"/>
      <c r="M39" s="209"/>
      <c r="N39" s="209"/>
      <c r="O39" s="209"/>
      <c r="P39" s="494"/>
      <c r="Q39" s="494"/>
      <c r="R39" s="494"/>
      <c r="S39" s="848"/>
      <c r="T39" s="849"/>
    </row>
    <row r="40" spans="2:20">
      <c r="B40" s="726"/>
      <c r="C40" s="84">
        <v>32</v>
      </c>
      <c r="D40" s="225"/>
      <c r="E40" s="209"/>
      <c r="F40" s="209"/>
      <c r="G40" s="226"/>
      <c r="H40" s="209"/>
      <c r="I40" s="209"/>
      <c r="J40" s="223"/>
      <c r="K40" s="209"/>
      <c r="L40" s="209"/>
      <c r="M40" s="209"/>
      <c r="N40" s="209"/>
      <c r="O40" s="209"/>
      <c r="P40" s="494"/>
      <c r="Q40" s="494"/>
      <c r="R40" s="494"/>
      <c r="S40" s="848"/>
      <c r="T40" s="849"/>
    </row>
    <row r="41" spans="2:20">
      <c r="B41" s="726"/>
      <c r="C41" s="84">
        <v>33</v>
      </c>
      <c r="D41" s="225"/>
      <c r="E41" s="209"/>
      <c r="F41" s="209"/>
      <c r="G41" s="226"/>
      <c r="H41" s="209"/>
      <c r="I41" s="209"/>
      <c r="J41" s="223"/>
      <c r="K41" s="209"/>
      <c r="L41" s="209"/>
      <c r="M41" s="209"/>
      <c r="N41" s="209"/>
      <c r="O41" s="209"/>
      <c r="P41" s="494"/>
      <c r="Q41" s="494"/>
      <c r="R41" s="494"/>
      <c r="S41" s="848"/>
      <c r="T41" s="849"/>
    </row>
    <row r="42" spans="2:20">
      <c r="B42" s="726"/>
      <c r="C42" s="84">
        <v>34</v>
      </c>
      <c r="D42" s="225"/>
      <c r="E42" s="209"/>
      <c r="F42" s="209"/>
      <c r="G42" s="226"/>
      <c r="H42" s="209"/>
      <c r="I42" s="209"/>
      <c r="J42" s="223"/>
      <c r="K42" s="209"/>
      <c r="L42" s="209"/>
      <c r="M42" s="209"/>
      <c r="N42" s="209"/>
      <c r="O42" s="209"/>
      <c r="P42" s="494"/>
      <c r="Q42" s="494"/>
      <c r="R42" s="494"/>
      <c r="S42" s="848"/>
      <c r="T42" s="849"/>
    </row>
    <row r="43" spans="2:20">
      <c r="B43" s="726"/>
      <c r="C43" s="84">
        <v>35</v>
      </c>
      <c r="D43" s="225"/>
      <c r="E43" s="209"/>
      <c r="F43" s="209"/>
      <c r="G43" s="226"/>
      <c r="H43" s="209"/>
      <c r="I43" s="209"/>
      <c r="J43" s="223"/>
      <c r="K43" s="209"/>
      <c r="L43" s="209"/>
      <c r="M43" s="209"/>
      <c r="N43" s="209"/>
      <c r="O43" s="209"/>
      <c r="P43" s="494"/>
      <c r="Q43" s="494"/>
      <c r="R43" s="494"/>
      <c r="S43" s="848"/>
      <c r="T43" s="849"/>
    </row>
    <row r="44" spans="2:20">
      <c r="B44" s="726"/>
      <c r="C44" s="84">
        <v>36</v>
      </c>
      <c r="D44" s="225"/>
      <c r="E44" s="209"/>
      <c r="F44" s="209"/>
      <c r="G44" s="226"/>
      <c r="H44" s="209"/>
      <c r="I44" s="209"/>
      <c r="J44" s="223"/>
      <c r="K44" s="209"/>
      <c r="L44" s="209"/>
      <c r="M44" s="209"/>
      <c r="N44" s="209"/>
      <c r="O44" s="209"/>
      <c r="P44" s="494"/>
      <c r="Q44" s="494"/>
      <c r="R44" s="494"/>
      <c r="S44" s="848"/>
      <c r="T44" s="849"/>
    </row>
    <row r="45" spans="2:20">
      <c r="B45" s="726"/>
      <c r="C45" s="84">
        <v>37</v>
      </c>
      <c r="D45" s="225"/>
      <c r="E45" s="209"/>
      <c r="F45" s="209"/>
      <c r="G45" s="226"/>
      <c r="H45" s="209"/>
      <c r="I45" s="209"/>
      <c r="J45" s="223"/>
      <c r="K45" s="209"/>
      <c r="L45" s="209"/>
      <c r="M45" s="209"/>
      <c r="N45" s="209"/>
      <c r="O45" s="209"/>
      <c r="P45" s="494"/>
      <c r="Q45" s="494"/>
      <c r="R45" s="494"/>
      <c r="S45" s="848"/>
      <c r="T45" s="849"/>
    </row>
    <row r="46" spans="2:20">
      <c r="B46" s="726"/>
      <c r="C46" s="84">
        <v>38</v>
      </c>
      <c r="D46" s="225"/>
      <c r="E46" s="209"/>
      <c r="F46" s="209"/>
      <c r="G46" s="226"/>
      <c r="H46" s="209"/>
      <c r="I46" s="209"/>
      <c r="J46" s="223"/>
      <c r="K46" s="209"/>
      <c r="L46" s="209"/>
      <c r="M46" s="209"/>
      <c r="N46" s="209"/>
      <c r="O46" s="209"/>
      <c r="P46" s="494"/>
      <c r="Q46" s="494"/>
      <c r="R46" s="494"/>
      <c r="S46" s="848"/>
      <c r="T46" s="849"/>
    </row>
    <row r="47" spans="2:20">
      <c r="B47" s="726"/>
      <c r="C47" s="84">
        <v>39</v>
      </c>
      <c r="D47" s="225"/>
      <c r="E47" s="209"/>
      <c r="F47" s="209"/>
      <c r="G47" s="226"/>
      <c r="H47" s="209"/>
      <c r="I47" s="209"/>
      <c r="J47" s="223"/>
      <c r="K47" s="209"/>
      <c r="L47" s="209"/>
      <c r="M47" s="209"/>
      <c r="N47" s="209"/>
      <c r="O47" s="209"/>
      <c r="P47" s="494"/>
      <c r="Q47" s="494"/>
      <c r="R47" s="494"/>
      <c r="S47" s="848"/>
      <c r="T47" s="849"/>
    </row>
    <row r="48" spans="2:20">
      <c r="B48" s="726"/>
      <c r="C48" s="84">
        <v>40</v>
      </c>
      <c r="D48" s="225"/>
      <c r="E48" s="209"/>
      <c r="F48" s="209"/>
      <c r="G48" s="226"/>
      <c r="H48" s="209"/>
      <c r="I48" s="209"/>
      <c r="J48" s="223"/>
      <c r="K48" s="209"/>
      <c r="L48" s="209"/>
      <c r="M48" s="209"/>
      <c r="N48" s="209"/>
      <c r="O48" s="209"/>
      <c r="P48" s="494"/>
      <c r="Q48" s="494"/>
      <c r="R48" s="494"/>
      <c r="S48" s="848"/>
      <c r="T48" s="849"/>
    </row>
    <row r="49" spans="2:20">
      <c r="B49" s="726"/>
      <c r="C49" s="84">
        <v>41</v>
      </c>
      <c r="D49" s="225"/>
      <c r="E49" s="209"/>
      <c r="F49" s="209"/>
      <c r="G49" s="226"/>
      <c r="H49" s="209"/>
      <c r="I49" s="209"/>
      <c r="J49" s="223"/>
      <c r="K49" s="209"/>
      <c r="L49" s="209"/>
      <c r="M49" s="209"/>
      <c r="N49" s="209"/>
      <c r="O49" s="209"/>
      <c r="P49" s="494"/>
      <c r="Q49" s="494"/>
      <c r="R49" s="494"/>
      <c r="S49" s="848"/>
      <c r="T49" s="849"/>
    </row>
    <row r="50" spans="2:20">
      <c r="B50" s="726"/>
      <c r="C50" s="84">
        <v>42</v>
      </c>
      <c r="D50" s="225"/>
      <c r="E50" s="209"/>
      <c r="F50" s="209"/>
      <c r="G50" s="226"/>
      <c r="H50" s="209"/>
      <c r="I50" s="209"/>
      <c r="J50" s="223"/>
      <c r="K50" s="209"/>
      <c r="L50" s="209"/>
      <c r="M50" s="209"/>
      <c r="N50" s="209"/>
      <c r="O50" s="209"/>
      <c r="P50" s="494"/>
      <c r="Q50" s="494"/>
      <c r="R50" s="494"/>
      <c r="S50" s="848"/>
      <c r="T50" s="849"/>
    </row>
    <row r="51" spans="2:20">
      <c r="B51" s="726"/>
      <c r="C51" s="84">
        <v>43</v>
      </c>
      <c r="D51" s="225"/>
      <c r="E51" s="209"/>
      <c r="F51" s="209"/>
      <c r="G51" s="226"/>
      <c r="H51" s="209"/>
      <c r="I51" s="209"/>
      <c r="J51" s="223"/>
      <c r="K51" s="209"/>
      <c r="L51" s="209"/>
      <c r="M51" s="209"/>
      <c r="N51" s="209"/>
      <c r="O51" s="209"/>
      <c r="P51" s="494"/>
      <c r="Q51" s="494"/>
      <c r="R51" s="494"/>
      <c r="S51" s="848"/>
      <c r="T51" s="849"/>
    </row>
    <row r="52" spans="2:20">
      <c r="B52" s="726"/>
      <c r="C52" s="84">
        <v>44</v>
      </c>
      <c r="D52" s="225"/>
      <c r="E52" s="209"/>
      <c r="F52" s="209"/>
      <c r="G52" s="226"/>
      <c r="H52" s="209"/>
      <c r="I52" s="209"/>
      <c r="J52" s="223"/>
      <c r="K52" s="209"/>
      <c r="L52" s="209"/>
      <c r="M52" s="209"/>
      <c r="N52" s="209"/>
      <c r="O52" s="209"/>
      <c r="P52" s="494"/>
      <c r="Q52" s="494"/>
      <c r="R52" s="494"/>
      <c r="S52" s="848"/>
      <c r="T52" s="849"/>
    </row>
    <row r="53" spans="2:20">
      <c r="B53" s="726"/>
      <c r="C53" s="84">
        <v>45</v>
      </c>
      <c r="D53" s="225"/>
      <c r="E53" s="209"/>
      <c r="F53" s="209"/>
      <c r="G53" s="226"/>
      <c r="H53" s="209"/>
      <c r="I53" s="209"/>
      <c r="J53" s="223"/>
      <c r="K53" s="209"/>
      <c r="L53" s="209"/>
      <c r="M53" s="209"/>
      <c r="N53" s="209"/>
      <c r="O53" s="209"/>
      <c r="P53" s="494"/>
      <c r="Q53" s="494"/>
      <c r="R53" s="494"/>
      <c r="S53" s="848"/>
      <c r="T53" s="849"/>
    </row>
    <row r="54" spans="2:20">
      <c r="B54" s="726"/>
      <c r="C54" s="84">
        <v>46</v>
      </c>
      <c r="D54" s="225"/>
      <c r="E54" s="209"/>
      <c r="F54" s="209"/>
      <c r="G54" s="226"/>
      <c r="H54" s="209"/>
      <c r="I54" s="209"/>
      <c r="J54" s="223"/>
      <c r="K54" s="209"/>
      <c r="L54" s="209"/>
      <c r="M54" s="209"/>
      <c r="N54" s="209"/>
      <c r="O54" s="209"/>
      <c r="P54" s="494"/>
      <c r="Q54" s="494"/>
      <c r="R54" s="494"/>
      <c r="S54" s="848"/>
      <c r="T54" s="849"/>
    </row>
    <row r="55" spans="2:20">
      <c r="B55" s="726"/>
      <c r="C55" s="84">
        <v>47</v>
      </c>
      <c r="D55" s="225"/>
      <c r="E55" s="209"/>
      <c r="F55" s="209"/>
      <c r="G55" s="226"/>
      <c r="H55" s="209"/>
      <c r="I55" s="209"/>
      <c r="J55" s="223"/>
      <c r="K55" s="209"/>
      <c r="L55" s="209"/>
      <c r="M55" s="209"/>
      <c r="N55" s="209"/>
      <c r="O55" s="209"/>
      <c r="P55" s="494"/>
      <c r="Q55" s="494"/>
      <c r="R55" s="494"/>
      <c r="S55" s="848"/>
      <c r="T55" s="849"/>
    </row>
    <row r="56" spans="2:20">
      <c r="B56" s="726"/>
      <c r="C56" s="84">
        <v>48</v>
      </c>
      <c r="D56" s="225"/>
      <c r="E56" s="209"/>
      <c r="F56" s="209"/>
      <c r="G56" s="226"/>
      <c r="H56" s="209"/>
      <c r="I56" s="209"/>
      <c r="J56" s="223"/>
      <c r="K56" s="209"/>
      <c r="L56" s="209"/>
      <c r="M56" s="209"/>
      <c r="N56" s="209"/>
      <c r="O56" s="209"/>
      <c r="P56" s="494"/>
      <c r="Q56" s="494"/>
      <c r="R56" s="494"/>
      <c r="S56" s="848"/>
      <c r="T56" s="849"/>
    </row>
    <row r="57" spans="2:20">
      <c r="B57" s="726"/>
      <c r="C57" s="84">
        <v>49</v>
      </c>
      <c r="D57" s="225"/>
      <c r="E57" s="209"/>
      <c r="F57" s="209"/>
      <c r="G57" s="226"/>
      <c r="H57" s="209"/>
      <c r="I57" s="209"/>
      <c r="J57" s="223"/>
      <c r="K57" s="209"/>
      <c r="L57" s="209"/>
      <c r="M57" s="209"/>
      <c r="N57" s="209"/>
      <c r="O57" s="209"/>
      <c r="P57" s="494"/>
      <c r="Q57" s="494"/>
      <c r="R57" s="494"/>
      <c r="S57" s="848"/>
      <c r="T57" s="849"/>
    </row>
    <row r="58" spans="2:20" ht="13.8" thickBot="1">
      <c r="B58" s="741"/>
      <c r="C58" s="499">
        <v>50</v>
      </c>
      <c r="D58" s="500"/>
      <c r="E58" s="227"/>
      <c r="F58" s="227"/>
      <c r="G58" s="228"/>
      <c r="H58" s="227"/>
      <c r="I58" s="227"/>
      <c r="J58" s="488"/>
      <c r="K58" s="227"/>
      <c r="L58" s="227"/>
      <c r="M58" s="227"/>
      <c r="N58" s="227"/>
      <c r="O58" s="227"/>
      <c r="P58" s="495"/>
      <c r="Q58" s="495"/>
      <c r="R58" s="495"/>
      <c r="S58" s="879"/>
      <c r="T58" s="880"/>
    </row>
    <row r="59" spans="2:20" ht="30" customHeight="1" thickBot="1">
      <c r="B59" s="871" t="s">
        <v>714</v>
      </c>
      <c r="C59" s="872"/>
      <c r="D59" s="873"/>
      <c r="E59" s="874"/>
      <c r="F59" s="874"/>
      <c r="G59" s="874"/>
      <c r="H59" s="874"/>
      <c r="I59" s="874"/>
      <c r="J59" s="874"/>
      <c r="K59" s="874"/>
      <c r="L59" s="874"/>
      <c r="M59" s="874"/>
      <c r="N59" s="874"/>
      <c r="O59" s="874"/>
      <c r="P59" s="874"/>
      <c r="Q59" s="874"/>
      <c r="R59" s="874"/>
      <c r="S59" s="874"/>
      <c r="T59" s="875"/>
    </row>
    <row r="60" spans="2:20" ht="13.8" thickBot="1">
      <c r="B60" s="876" t="s">
        <v>35</v>
      </c>
      <c r="C60" s="877"/>
      <c r="D60" s="877"/>
      <c r="E60" s="877"/>
      <c r="F60" s="877"/>
      <c r="G60" s="877"/>
      <c r="H60" s="877"/>
      <c r="I60" s="877"/>
      <c r="J60" s="877"/>
      <c r="K60" s="877"/>
      <c r="L60" s="877"/>
      <c r="M60" s="877"/>
      <c r="N60" s="877"/>
      <c r="O60" s="877"/>
      <c r="P60" s="877"/>
      <c r="Q60" s="877"/>
      <c r="R60" s="877"/>
      <c r="S60" s="877"/>
      <c r="T60" s="878"/>
    </row>
  </sheetData>
  <sheetProtection algorithmName="SHA-512" hashValue="jJBRel/IH41ofDYWCXV624Kyi9QQqnEDhR3VdrPROC45C/VyDJnjvfrtoLmn80Rre425EAk3ilR4r18ySsLT6g==" saltValue="R/mvJaoKTBh3GZ67cy5jVw==" spinCount="100000" sheet="1" objects="1" scenarios="1"/>
  <mergeCells count="77">
    <mergeCell ref="B59:D59"/>
    <mergeCell ref="E59:T59"/>
    <mergeCell ref="B60:T60"/>
    <mergeCell ref="S53:T53"/>
    <mergeCell ref="S54:T54"/>
    <mergeCell ref="S55:T55"/>
    <mergeCell ref="S56:T56"/>
    <mergeCell ref="S57:T57"/>
    <mergeCell ref="S58:T58"/>
    <mergeCell ref="S52:T52"/>
    <mergeCell ref="S41:T41"/>
    <mergeCell ref="S42:T42"/>
    <mergeCell ref="S43:T43"/>
    <mergeCell ref="S44:T44"/>
    <mergeCell ref="S45:T45"/>
    <mergeCell ref="S46:T46"/>
    <mergeCell ref="S47:T47"/>
    <mergeCell ref="S48:T48"/>
    <mergeCell ref="S49:T49"/>
    <mergeCell ref="S50:T50"/>
    <mergeCell ref="S51:T51"/>
    <mergeCell ref="S40:T40"/>
    <mergeCell ref="S29:T29"/>
    <mergeCell ref="S30:T30"/>
    <mergeCell ref="S31:T31"/>
    <mergeCell ref="S32:T32"/>
    <mergeCell ref="S33:T33"/>
    <mergeCell ref="S34:T34"/>
    <mergeCell ref="S35:T35"/>
    <mergeCell ref="S36:T36"/>
    <mergeCell ref="S37:T37"/>
    <mergeCell ref="S38:T38"/>
    <mergeCell ref="S39:T39"/>
    <mergeCell ref="S24:T24"/>
    <mergeCell ref="W24:W28"/>
    <mergeCell ref="S25:T25"/>
    <mergeCell ref="S26:T26"/>
    <mergeCell ref="S27:T27"/>
    <mergeCell ref="S28:T28"/>
    <mergeCell ref="S23:T23"/>
    <mergeCell ref="S12:T12"/>
    <mergeCell ref="S13:T13"/>
    <mergeCell ref="S14:T14"/>
    <mergeCell ref="S15:T15"/>
    <mergeCell ref="S16:T16"/>
    <mergeCell ref="S17:T17"/>
    <mergeCell ref="S18:T18"/>
    <mergeCell ref="S19:T19"/>
    <mergeCell ref="S20:T20"/>
    <mergeCell ref="S21:T21"/>
    <mergeCell ref="S22:T22"/>
    <mergeCell ref="Q7:Q8"/>
    <mergeCell ref="R7:R8"/>
    <mergeCell ref="S7:T8"/>
    <mergeCell ref="S9:T9"/>
    <mergeCell ref="S10:T10"/>
    <mergeCell ref="G7:G8"/>
    <mergeCell ref="H7:H8"/>
    <mergeCell ref="I7:I8"/>
    <mergeCell ref="J7:J8"/>
    <mergeCell ref="O7:P7"/>
    <mergeCell ref="A1:U1"/>
    <mergeCell ref="B2:D2"/>
    <mergeCell ref="E2:S2"/>
    <mergeCell ref="B3:T3"/>
    <mergeCell ref="B4:B58"/>
    <mergeCell ref="C4:T4"/>
    <mergeCell ref="C5:D8"/>
    <mergeCell ref="E5:G5"/>
    <mergeCell ref="H5:M5"/>
    <mergeCell ref="N5:P5"/>
    <mergeCell ref="S11:T11"/>
    <mergeCell ref="Q5:T5"/>
    <mergeCell ref="O6:P6"/>
    <mergeCell ref="S6:T6"/>
    <mergeCell ref="E7:E8"/>
    <mergeCell ref="F7:F8"/>
  </mergeCells>
  <dataValidations count="10">
    <dataValidation type="list" allowBlank="1" showInputMessage="1" sqref="P9:P58" xr:uid="{F0BB8CE3-C4AA-46E4-B892-925E06D2ED13}">
      <formula1>EnergyChangeReason</formula1>
    </dataValidation>
    <dataValidation type="list" allowBlank="1" showInputMessage="1" showErrorMessage="1" error="Select the country name from the drop-down list provided." sqref="G9:G58" xr:uid="{58A46E13-C294-48D6-9671-A3AD4845953A}">
      <formula1>Country</formula1>
    </dataValidation>
    <dataValidation type="list" allowBlank="1" showInputMessage="1" showErrorMessage="1" sqref="Q9:R58" xr:uid="{C93043E7-C9A2-475F-9613-FAB808B03BBD}">
      <formula1>ExpandMod</formula1>
    </dataValidation>
    <dataValidation type="list" allowBlank="1" showInputMessage="1" showErrorMessage="1" error="Select the operating status from the drop-down list provided." sqref="I9:I58" xr:uid="{AEB0FC79-01DB-47CB-9AC1-94EAA1D8F34D}">
      <formula1>OperatingStatus</formula1>
    </dataValidation>
    <dataValidation type="list" allowBlank="1" showInputMessage="1" showErrorMessage="1" error="Select the applicable primary operation from the drop-down list provided." sqref="H9:H58" xr:uid="{9988A72E-4AB2-45E0-8298-8124D78239F2}">
      <formula1>Operation</formula1>
    </dataValidation>
    <dataValidation type="whole" allowBlank="1" showInputMessage="1" showErrorMessage="1" sqref="J9:J58" xr:uid="{50926D43-C01B-4DDA-AE78-9F684E7990DB}">
      <formula1>1800</formula1>
      <formula2>3000</formula2>
    </dataValidation>
    <dataValidation type="list" allowBlank="1" showInputMessage="1" sqref="K8:M8" xr:uid="{EDDA19B5-C0E0-4FBE-AC69-4AF7D20A56E9}">
      <formula1>CapacityMeasure</formula1>
    </dataValidation>
    <dataValidation type="list" allowBlank="1" showInputMessage="1" sqref="N8" xr:uid="{B6972F8A-1A24-45F3-BF89-6BBDF19B00C0}">
      <formula1>energyuse</formula1>
    </dataValidation>
    <dataValidation type="list" allowBlank="1" showInputMessage="1" showErrorMessage="1" sqref="O9:O58" xr:uid="{1DFF4DAB-D7AF-4198-8F72-5F9D3D1EC488}">
      <formula1>energyusechange</formula1>
    </dataValidation>
    <dataValidation type="list" allowBlank="1" showInputMessage="1" sqref="F9:F58" xr:uid="{681BABA5-D93F-49DC-BD38-30DAF8B19EDF}">
      <formula1>State</formula1>
    </dataValidation>
  </dataValidations>
  <hyperlinks>
    <hyperlink ref="T2" location="'3a'!A1" display="Next Page" xr:uid="{C22956C9-D9EF-4719-9A90-18B59200B0E4}"/>
    <hyperlink ref="B2:D2" location="'1'!A1" display="Previous Page" xr:uid="{5300CD6D-B91E-4589-81DA-A096AB8ADD98}"/>
  </hyperlinks>
  <pageMargins left="0.7" right="0.7" top="0.75" bottom="0.75" header="0.3" footer="0.3"/>
  <pageSetup scale="36" orientation="landscape" horizontalDpi="90" verticalDpi="9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7D542-720A-4AFB-84A6-92408B57342F}">
  <sheetPr codeName="Sheet8">
    <pageSetUpPr fitToPage="1"/>
  </sheetPr>
  <dimension ref="A1:O32"/>
  <sheetViews>
    <sheetView showGridLines="0" showRowColHeaders="0" zoomScale="85" zoomScaleNormal="85" workbookViewId="0">
      <selection sqref="A1:O1"/>
    </sheetView>
  </sheetViews>
  <sheetFormatPr defaultRowHeight="13.2"/>
  <cols>
    <col min="1" max="1" width="8.88671875" style="49"/>
    <col min="2" max="2" width="2.88671875" style="49" customWidth="1"/>
    <col min="3" max="3" width="3.33203125" style="49" customWidth="1"/>
    <col min="4" max="4" width="15.5546875" style="49" customWidth="1"/>
    <col min="5" max="5" width="20.21875" style="32" customWidth="1"/>
    <col min="6" max="6" width="26.77734375" style="32" customWidth="1"/>
    <col min="7" max="7" width="15.77734375" style="32" customWidth="1"/>
    <col min="8" max="8" width="15.33203125" style="32" customWidth="1"/>
    <col min="9" max="9" width="20.44140625" style="32" customWidth="1"/>
    <col min="10" max="10" width="21.21875" style="32" customWidth="1"/>
    <col min="11" max="13" width="18.77734375" style="32" customWidth="1"/>
    <col min="14" max="14" width="21.21875" style="32" customWidth="1"/>
    <col min="15" max="16384" width="8.88671875" style="49"/>
  </cols>
  <sheetData>
    <row r="1" spans="1:15" ht="16.2" thickBot="1">
      <c r="A1" s="891"/>
      <c r="B1" s="891"/>
      <c r="C1" s="891"/>
      <c r="D1" s="891"/>
      <c r="E1" s="891"/>
      <c r="F1" s="891"/>
      <c r="G1" s="891"/>
      <c r="H1" s="891"/>
      <c r="I1" s="891"/>
      <c r="J1" s="891"/>
      <c r="K1" s="891"/>
      <c r="L1" s="891"/>
      <c r="M1" s="891"/>
      <c r="N1" s="891"/>
      <c r="O1" s="891"/>
    </row>
    <row r="2" spans="1:15" ht="14.4" customHeight="1" thickBot="1">
      <c r="B2" s="672" t="s">
        <v>0</v>
      </c>
      <c r="C2" s="673"/>
      <c r="D2" s="673"/>
      <c r="E2" s="673"/>
      <c r="F2" s="674"/>
      <c r="G2" s="674"/>
      <c r="H2" s="674"/>
      <c r="I2" s="674"/>
      <c r="J2" s="674"/>
      <c r="K2" s="674"/>
      <c r="L2" s="674"/>
      <c r="M2" s="675" t="s">
        <v>1</v>
      </c>
      <c r="N2" s="676"/>
    </row>
    <row r="3" spans="1:15" ht="15" customHeight="1" thickBot="1">
      <c r="B3" s="829" t="s">
        <v>1343</v>
      </c>
      <c r="C3" s="830"/>
      <c r="D3" s="830"/>
      <c r="E3" s="830"/>
      <c r="F3" s="830"/>
      <c r="G3" s="830"/>
      <c r="H3" s="830"/>
      <c r="I3" s="830"/>
      <c r="J3" s="830"/>
      <c r="K3" s="830"/>
      <c r="L3" s="830"/>
      <c r="M3" s="830"/>
      <c r="N3" s="831"/>
    </row>
    <row r="4" spans="1:15" ht="64.2" customHeight="1" thickBot="1">
      <c r="B4" s="809" t="s">
        <v>1388</v>
      </c>
      <c r="C4" s="810"/>
      <c r="D4" s="810"/>
      <c r="E4" s="810"/>
      <c r="F4" s="810"/>
      <c r="G4" s="810"/>
      <c r="H4" s="810"/>
      <c r="I4" s="810"/>
      <c r="J4" s="810"/>
      <c r="K4" s="810"/>
      <c r="L4" s="810"/>
      <c r="M4" s="810"/>
      <c r="N4" s="811"/>
    </row>
    <row r="5" spans="1:15" ht="28.8" customHeight="1">
      <c r="B5" s="842" t="s">
        <v>3</v>
      </c>
      <c r="C5" s="892" t="s">
        <v>1464</v>
      </c>
      <c r="D5" s="892"/>
      <c r="E5" s="892"/>
      <c r="F5" s="892"/>
      <c r="G5" s="892"/>
      <c r="H5" s="892"/>
      <c r="I5" s="892"/>
      <c r="J5" s="892"/>
      <c r="K5" s="892"/>
      <c r="L5" s="892"/>
      <c r="M5" s="892"/>
      <c r="N5" s="893"/>
    </row>
    <row r="6" spans="1:15" ht="33" customHeight="1" thickBot="1">
      <c r="B6" s="902"/>
      <c r="C6" s="894"/>
      <c r="D6" s="894"/>
      <c r="E6" s="894"/>
      <c r="F6" s="894"/>
      <c r="G6" s="894"/>
      <c r="H6" s="894"/>
      <c r="I6" s="894"/>
      <c r="J6" s="894"/>
      <c r="K6" s="894"/>
      <c r="L6" s="894"/>
      <c r="M6" s="894"/>
      <c r="N6" s="895"/>
      <c r="O6" s="139"/>
    </row>
    <row r="7" spans="1:15" ht="14.4" customHeight="1">
      <c r="B7" s="902"/>
      <c r="C7" s="896"/>
      <c r="D7" s="897"/>
      <c r="E7" s="898"/>
      <c r="F7" s="899" t="s">
        <v>954</v>
      </c>
      <c r="G7" s="900"/>
      <c r="H7" s="900"/>
      <c r="I7" s="900"/>
      <c r="J7" s="900"/>
      <c r="K7" s="900"/>
      <c r="L7" s="900"/>
      <c r="M7" s="900"/>
      <c r="N7" s="901"/>
      <c r="O7" s="139"/>
    </row>
    <row r="8" spans="1:15" ht="14.4" customHeight="1">
      <c r="B8" s="902"/>
      <c r="C8" s="881"/>
      <c r="D8" s="882"/>
      <c r="E8" s="883"/>
      <c r="F8" s="431" t="s">
        <v>495</v>
      </c>
      <c r="G8" s="434" t="s">
        <v>496</v>
      </c>
      <c r="H8" s="434" t="s">
        <v>1248</v>
      </c>
      <c r="I8" s="434" t="s">
        <v>498</v>
      </c>
      <c r="J8" s="434" t="s">
        <v>499</v>
      </c>
      <c r="K8" s="434" t="s">
        <v>500</v>
      </c>
      <c r="L8" s="434" t="s">
        <v>904</v>
      </c>
      <c r="M8" s="434" t="s">
        <v>501</v>
      </c>
      <c r="N8" s="432" t="s">
        <v>905</v>
      </c>
      <c r="O8" s="139"/>
    </row>
    <row r="9" spans="1:15" s="32" customFormat="1" ht="41.4" customHeight="1">
      <c r="B9" s="902"/>
      <c r="C9" s="862" t="s">
        <v>702</v>
      </c>
      <c r="D9" s="862"/>
      <c r="E9" s="866"/>
      <c r="F9" s="860" t="s">
        <v>1184</v>
      </c>
      <c r="G9" s="856" t="s">
        <v>1463</v>
      </c>
      <c r="H9" s="856" t="s">
        <v>1033</v>
      </c>
      <c r="I9" s="856" t="s">
        <v>1185</v>
      </c>
      <c r="J9" s="856" t="s">
        <v>1186</v>
      </c>
      <c r="K9" s="143" t="s">
        <v>1379</v>
      </c>
      <c r="L9" s="143" t="s">
        <v>1380</v>
      </c>
      <c r="M9" s="143" t="s">
        <v>1381</v>
      </c>
      <c r="N9" s="177" t="s">
        <v>1382</v>
      </c>
      <c r="O9" s="139"/>
    </row>
    <row r="10" spans="1:15" s="32" customFormat="1" ht="27" customHeight="1" thickBot="1">
      <c r="B10" s="902"/>
      <c r="C10" s="862"/>
      <c r="D10" s="862"/>
      <c r="E10" s="866"/>
      <c r="F10" s="861"/>
      <c r="G10" s="857"/>
      <c r="H10" s="857"/>
      <c r="I10" s="857"/>
      <c r="J10" s="857"/>
      <c r="K10" s="367" t="s">
        <v>1378</v>
      </c>
      <c r="L10" s="367" t="s">
        <v>1378</v>
      </c>
      <c r="M10" s="367" t="s">
        <v>1378</v>
      </c>
      <c r="N10" s="569" t="s">
        <v>1378</v>
      </c>
      <c r="O10" s="139" t="s">
        <v>732</v>
      </c>
    </row>
    <row r="11" spans="1:15" ht="14.4" customHeight="1">
      <c r="B11" s="902"/>
      <c r="C11" s="179">
        <v>1</v>
      </c>
      <c r="D11" s="884" t="s">
        <v>132</v>
      </c>
      <c r="E11" s="885"/>
      <c r="F11" s="472"/>
      <c r="G11" s="462"/>
      <c r="H11" s="463"/>
      <c r="I11" s="464"/>
      <c r="J11" s="464"/>
      <c r="K11" s="465"/>
      <c r="L11" s="465"/>
      <c r="M11" s="465"/>
      <c r="N11" s="466"/>
      <c r="O11" s="139"/>
    </row>
    <row r="12" spans="1:15" s="32" customFormat="1" ht="14.4" customHeight="1">
      <c r="B12" s="903"/>
      <c r="C12" s="179">
        <v>2</v>
      </c>
      <c r="D12" s="884" t="s">
        <v>90</v>
      </c>
      <c r="E12" s="885"/>
      <c r="F12" s="446"/>
      <c r="G12" s="229"/>
      <c r="H12" s="230"/>
      <c r="I12" s="192"/>
      <c r="J12" s="192"/>
      <c r="K12" s="231"/>
      <c r="L12" s="231"/>
      <c r="M12" s="231"/>
      <c r="N12" s="232"/>
      <c r="O12" s="139"/>
    </row>
    <row r="13" spans="1:15" s="32" customFormat="1" ht="14.4" customHeight="1">
      <c r="B13" s="902"/>
      <c r="C13" s="179">
        <v>3</v>
      </c>
      <c r="D13" s="884" t="s">
        <v>158</v>
      </c>
      <c r="E13" s="885"/>
      <c r="F13" s="446"/>
      <c r="G13" s="229"/>
      <c r="H13" s="230"/>
      <c r="I13" s="192"/>
      <c r="J13" s="192"/>
      <c r="K13" s="231"/>
      <c r="L13" s="231"/>
      <c r="M13" s="231"/>
      <c r="N13" s="232"/>
      <c r="O13" s="49"/>
    </row>
    <row r="14" spans="1:15" ht="14.4" customHeight="1">
      <c r="B14" s="902"/>
      <c r="C14" s="179">
        <v>4</v>
      </c>
      <c r="D14" s="884" t="s">
        <v>170</v>
      </c>
      <c r="E14" s="885"/>
      <c r="F14" s="446"/>
      <c r="G14" s="229"/>
      <c r="H14" s="230"/>
      <c r="I14" s="192"/>
      <c r="J14" s="192"/>
      <c r="K14" s="231"/>
      <c r="L14" s="231"/>
      <c r="M14" s="231"/>
      <c r="N14" s="232"/>
    </row>
    <row r="15" spans="1:15" ht="14.4" customHeight="1">
      <c r="B15" s="902"/>
      <c r="C15" s="179">
        <v>5</v>
      </c>
      <c r="D15" s="884" t="s">
        <v>85</v>
      </c>
      <c r="E15" s="885"/>
      <c r="F15" s="446"/>
      <c r="G15" s="229"/>
      <c r="H15" s="230"/>
      <c r="I15" s="192"/>
      <c r="J15" s="192"/>
      <c r="K15" s="231"/>
      <c r="L15" s="231"/>
      <c r="M15" s="231"/>
      <c r="N15" s="232"/>
    </row>
    <row r="16" spans="1:15" ht="14.4" customHeight="1">
      <c r="B16" s="902"/>
      <c r="C16" s="179">
        <v>6</v>
      </c>
      <c r="D16" s="884" t="s">
        <v>86</v>
      </c>
      <c r="E16" s="885"/>
      <c r="F16" s="446"/>
      <c r="G16" s="229"/>
      <c r="H16" s="230"/>
      <c r="I16" s="192"/>
      <c r="J16" s="192"/>
      <c r="K16" s="231"/>
      <c r="L16" s="231"/>
      <c r="M16" s="231"/>
      <c r="N16" s="232"/>
    </row>
    <row r="17" spans="2:14" ht="14.4" customHeight="1">
      <c r="B17" s="902"/>
      <c r="C17" s="179">
        <v>7</v>
      </c>
      <c r="D17" s="884" t="s">
        <v>87</v>
      </c>
      <c r="E17" s="885"/>
      <c r="F17" s="446"/>
      <c r="G17" s="229"/>
      <c r="H17" s="230"/>
      <c r="I17" s="192"/>
      <c r="J17" s="192"/>
      <c r="K17" s="231"/>
      <c r="L17" s="231"/>
      <c r="M17" s="231"/>
      <c r="N17" s="232"/>
    </row>
    <row r="18" spans="2:14" ht="14.4" customHeight="1">
      <c r="B18" s="902"/>
      <c r="C18" s="179">
        <v>8</v>
      </c>
      <c r="D18" s="886" t="s">
        <v>986</v>
      </c>
      <c r="E18" s="887"/>
      <c r="F18" s="446"/>
      <c r="G18" s="229"/>
      <c r="H18" s="230"/>
      <c r="I18" s="192"/>
      <c r="J18" s="192"/>
      <c r="K18" s="231"/>
      <c r="L18" s="231"/>
      <c r="M18" s="231"/>
      <c r="N18" s="232"/>
    </row>
    <row r="19" spans="2:14" ht="14.4" customHeight="1">
      <c r="B19" s="902"/>
      <c r="C19" s="179">
        <v>9</v>
      </c>
      <c r="D19" s="791" t="s">
        <v>1094</v>
      </c>
      <c r="E19" s="797"/>
      <c r="F19" s="446"/>
      <c r="G19" s="229"/>
      <c r="H19" s="230"/>
      <c r="I19" s="192"/>
      <c r="J19" s="192"/>
      <c r="K19" s="231"/>
      <c r="L19" s="231"/>
      <c r="M19" s="231"/>
      <c r="N19" s="232"/>
    </row>
    <row r="20" spans="2:14" ht="14.4" customHeight="1">
      <c r="B20" s="902"/>
      <c r="C20" s="179">
        <v>10</v>
      </c>
      <c r="D20" s="791" t="s">
        <v>1102</v>
      </c>
      <c r="E20" s="797"/>
      <c r="F20" s="446"/>
      <c r="G20" s="229"/>
      <c r="H20" s="230"/>
      <c r="I20" s="192"/>
      <c r="J20" s="192"/>
      <c r="K20" s="231"/>
      <c r="L20" s="231"/>
      <c r="M20" s="231"/>
      <c r="N20" s="232"/>
    </row>
    <row r="21" spans="2:14" ht="14.4" customHeight="1">
      <c r="B21" s="902"/>
      <c r="C21" s="179">
        <v>11</v>
      </c>
      <c r="D21" s="791" t="s">
        <v>937</v>
      </c>
      <c r="E21" s="797"/>
      <c r="F21" s="446"/>
      <c r="G21" s="229"/>
      <c r="H21" s="230"/>
      <c r="I21" s="192"/>
      <c r="J21" s="192"/>
      <c r="K21" s="231"/>
      <c r="L21" s="231"/>
      <c r="M21" s="231"/>
      <c r="N21" s="232"/>
    </row>
    <row r="22" spans="2:14" ht="14.4" customHeight="1">
      <c r="B22" s="902"/>
      <c r="C22" s="179">
        <v>12</v>
      </c>
      <c r="D22" s="791" t="s">
        <v>1088</v>
      </c>
      <c r="E22" s="797"/>
      <c r="F22" s="446"/>
      <c r="G22" s="229"/>
      <c r="H22" s="230"/>
      <c r="I22" s="192"/>
      <c r="J22" s="192"/>
      <c r="K22" s="231"/>
      <c r="L22" s="231"/>
      <c r="M22" s="231"/>
      <c r="N22" s="232"/>
    </row>
    <row r="23" spans="2:14" ht="14.4" customHeight="1">
      <c r="B23" s="902"/>
      <c r="C23" s="179">
        <v>13</v>
      </c>
      <c r="D23" s="459" t="s">
        <v>23</v>
      </c>
      <c r="E23" s="474" t="s">
        <v>64</v>
      </c>
      <c r="F23" s="446"/>
      <c r="G23" s="229"/>
      <c r="H23" s="230"/>
      <c r="I23" s="192"/>
      <c r="J23" s="192"/>
      <c r="K23" s="231"/>
      <c r="L23" s="231"/>
      <c r="M23" s="231"/>
      <c r="N23" s="232"/>
    </row>
    <row r="24" spans="2:14" ht="14.4" customHeight="1">
      <c r="B24" s="902"/>
      <c r="C24" s="179">
        <v>14</v>
      </c>
      <c r="D24" s="459" t="s">
        <v>23</v>
      </c>
      <c r="E24" s="474" t="s">
        <v>64</v>
      </c>
      <c r="F24" s="222"/>
      <c r="G24" s="229"/>
      <c r="H24" s="230"/>
      <c r="I24" s="192"/>
      <c r="J24" s="192"/>
      <c r="K24" s="231"/>
      <c r="L24" s="231"/>
      <c r="M24" s="231"/>
      <c r="N24" s="232"/>
    </row>
    <row r="25" spans="2:14" ht="14.4" customHeight="1" thickBot="1">
      <c r="B25" s="904"/>
      <c r="C25" s="438">
        <v>15</v>
      </c>
      <c r="D25" s="467" t="s">
        <v>23</v>
      </c>
      <c r="E25" s="475" t="s">
        <v>64</v>
      </c>
      <c r="F25" s="473"/>
      <c r="G25" s="468"/>
      <c r="H25" s="469"/>
      <c r="I25" s="191"/>
      <c r="J25" s="191"/>
      <c r="K25" s="470"/>
      <c r="L25" s="470"/>
      <c r="M25" s="470"/>
      <c r="N25" s="471"/>
    </row>
    <row r="26" spans="2:14" ht="30" customHeight="1" thickBot="1">
      <c r="B26" s="741" t="s">
        <v>714</v>
      </c>
      <c r="C26" s="888"/>
      <c r="D26" s="888"/>
      <c r="E26" s="889"/>
      <c r="F26" s="889"/>
      <c r="G26" s="889"/>
      <c r="H26" s="889"/>
      <c r="I26" s="889"/>
      <c r="J26" s="889"/>
      <c r="K26" s="889"/>
      <c r="L26" s="889"/>
      <c r="M26" s="889"/>
      <c r="N26" s="890"/>
    </row>
    <row r="27" spans="2:14" ht="15" customHeight="1" thickBot="1">
      <c r="B27" s="876" t="s">
        <v>35</v>
      </c>
      <c r="C27" s="877"/>
      <c r="D27" s="877"/>
      <c r="E27" s="877"/>
      <c r="F27" s="877"/>
      <c r="G27" s="877"/>
      <c r="H27" s="877"/>
      <c r="I27" s="877"/>
      <c r="J27" s="877"/>
      <c r="K27" s="877"/>
      <c r="L27" s="877"/>
      <c r="M27" s="877"/>
      <c r="N27" s="878"/>
    </row>
    <row r="28" spans="2:14" ht="15" customHeight="1"/>
    <row r="29" spans="2:14" ht="15" customHeight="1"/>
    <row r="30" spans="2:14" ht="15" customHeight="1"/>
    <row r="32" spans="2:14">
      <c r="L32" s="101"/>
    </row>
  </sheetData>
  <sheetProtection algorithmName="SHA-512" hashValue="JI+mFlCbqVPnHdCL3vHjqMtQWzjZR89kRWX2PudGhFlTQSGZlMf1DxCnwK5jvN9uASh1D3gVQVpJ3pcBG8RSEg==" saltValue="e67qQRhz+HL6SPJltoUw1g==" spinCount="100000" sheet="1" objects="1" scenarios="1"/>
  <mergeCells count="32">
    <mergeCell ref="D22:E22"/>
    <mergeCell ref="A1:O1"/>
    <mergeCell ref="B2:E2"/>
    <mergeCell ref="F2:L2"/>
    <mergeCell ref="M2:N2"/>
    <mergeCell ref="B3:N3"/>
    <mergeCell ref="B4:N4"/>
    <mergeCell ref="C5:N6"/>
    <mergeCell ref="C7:E7"/>
    <mergeCell ref="F7:N7"/>
    <mergeCell ref="D11:E11"/>
    <mergeCell ref="B5:B25"/>
    <mergeCell ref="D20:E20"/>
    <mergeCell ref="D16:E16"/>
    <mergeCell ref="D15:E15"/>
    <mergeCell ref="D19:E19"/>
    <mergeCell ref="C8:E8"/>
    <mergeCell ref="B27:N27"/>
    <mergeCell ref="D17:E17"/>
    <mergeCell ref="D18:E18"/>
    <mergeCell ref="B26:D26"/>
    <mergeCell ref="E26:N26"/>
    <mergeCell ref="F9:F10"/>
    <mergeCell ref="D12:E12"/>
    <mergeCell ref="D13:E13"/>
    <mergeCell ref="D14:E14"/>
    <mergeCell ref="D21:E21"/>
    <mergeCell ref="C9:E10"/>
    <mergeCell ref="J9:J10"/>
    <mergeCell ref="I9:I10"/>
    <mergeCell ref="H9:H10"/>
    <mergeCell ref="G9:G10"/>
  </mergeCells>
  <conditionalFormatting sqref="G11:N25">
    <cfRule type="expression" dxfId="29" priority="2">
      <formula>IF(NOT(ISBLANK(CELL("contents",OFFSET($A$1,ROW()-1,5)))),FALSE, TRUE)</formula>
    </cfRule>
  </conditionalFormatting>
  <conditionalFormatting sqref="K10:N10">
    <cfRule type="expression" dxfId="28" priority="39">
      <formula>IF(SUM(_xlfn.IFNA(MATCH("Design Only",$F$11:$F$25),0), _xlfn.IFNA(MATCH("Manufacture Only",$F$11:$F$25),0),_xlfn.IFNA(MATCH("Both Design and Manufacture",$F$11:$F$25),0),_xlfn.IFNA(MATCH("Distribute Only",$F$11:$F$25),0))&gt;0,FALSE, TRUE)</formula>
    </cfRule>
  </conditionalFormatting>
  <dataValidations count="7">
    <dataValidation type="whole" operator="greaterThanOrEqual" allowBlank="1" showInputMessage="1" showErrorMessage="1" sqref="K11:N25 H11:H25" xr:uid="{74B645FC-7858-42C2-83D2-A94815EDF528}">
      <formula1>0</formula1>
    </dataValidation>
    <dataValidation type="list" allowBlank="1" showInputMessage="1" sqref="J11:J25" xr:uid="{D32F9C41-CC10-4ACA-AC29-16B895508BDD}">
      <formula1>WaferSize</formula1>
    </dataValidation>
    <dataValidation type="list" allowBlank="1" showInputMessage="1" sqref="I11:I25" xr:uid="{A2149A5A-2663-423D-A625-303CFCA7F4D1}">
      <formula1>Material</formula1>
    </dataValidation>
    <dataValidation type="list" allowBlank="1" showInputMessage="1" sqref="K10:N10" xr:uid="{89ED130D-43BF-4DC5-B8BD-5C502D733342}">
      <formula1>TechnologyNode</formula1>
    </dataValidation>
    <dataValidation type="list" allowBlank="1" showInputMessage="1" showErrorMessage="1" sqref="F11:F20 F23:F25" xr:uid="{32A47DD9-0A59-49B5-89A5-E3B42B262F72}">
      <formula1>ParticipationType</formula1>
    </dataValidation>
    <dataValidation type="custom" allowBlank="1" showInputMessage="1" showErrorMessage="1" sqref="G11:G25" xr:uid="{D7C37939-8FCE-4BBE-8E24-F629AA8ACBA1}">
      <formula1>IF(SUM($G$11:$G$25)&gt;1, FALSE,TRUE)</formula1>
    </dataValidation>
    <dataValidation type="list" allowBlank="1" showInputMessage="1" showErrorMessage="1" sqref="F21:F22" xr:uid="{FBB91E1A-0DF1-4B2D-85A5-C12289B9FF26}">
      <formula1>YesNo</formula1>
    </dataValidation>
  </dataValidations>
  <hyperlinks>
    <hyperlink ref="B2:E2" location="'2'!A1" display="Previous Page" xr:uid="{CA132594-003C-4C5C-8AB4-C6A5D7225EA9}"/>
    <hyperlink ref="M2:N2" location="'3b'!A1" display="Next Page" xr:uid="{A6439B51-7C6E-43FB-8DD4-FAD76B581378}"/>
    <hyperlink ref="D11:E11" location="'3a'!D11" tooltip="General Purpose Analog, Amplifiers/Comparators, Interface, Power Management, Signal Conversion, Application Specific Analog, Consumer, Computer, Communications, Automotive, Industrial &amp; Others" display="Analog ICs" xr:uid="{90DC5688-88A4-4E21-98D3-B495ACD757B9}"/>
    <hyperlink ref="D12:E16" location="'3a'!D11" tooltip="Digital Bipolar, MOS General Purpose Logic, MOS Gate Arrays, MOS Standard Cells, MOS Display Drivers, MOS Touch Screen Controllers, MOS Special Purpose Logic, Consumer, Computer &amp; Peripherals, Communication, Automotive, Multipurpose &amp; Other" display="'3a'!D11" xr:uid="{3DDB9443-FC5A-419E-9B91-709636332D9F}"/>
    <hyperlink ref="D17:E17" location="'3a'!D17" tooltip="Temperature &amp; Other Sensors, Pressure Sensors, Acceleration &amp; Yaw Rate Sensors, Magnetic Field Sensors, Actuators" display="Sensors &amp; Actuators" xr:uid="{C5B26D98-DC2C-4BC2-BA37-7E90E33A130D}"/>
    <hyperlink ref="D12:E12" location="'3a'!D11" tooltip="MOS MPU, MOS MCU, General Purpose MCU, Automotive MCU, Smart Card MCU, MOS DSP" display="Microcontroller and Microprocessor ICs" xr:uid="{EF79CAF7-B77B-45DE-80B6-062ADE5B5E7D}"/>
    <hyperlink ref="D14:E14" location="'3a'!D14" tooltip="MOS DRAM, MOS SRAM, MOS Mask PROM &amp; EPROM, NOR Flash Memory, NAND Flash Memory, Other Memory" display="Memory ICs" xr:uid="{7FE59CB3-1C82-4500-9DDE-FD2F624A5C17}"/>
    <hyperlink ref="D15:E15" location="'3a'!D15" tooltip="Diodes, Small Signal and Switching Transistors, Power Transistors, Rectifiers, Thyristors, All Other Discrete" display="Discretes" xr:uid="{44E99132-D2E4-40D6-8455-13F6BA2949D9}"/>
    <hyperlink ref="D16:E16" location="'3a'!D16" tooltip="Displays, Lamps, Opto Couplers &amp; Isolators, Optical Switches, CCD &amp; Other Image Sensors, CMOS Image Sensors, Other Optoelectronics, Infrared, Laser Pickup, Laser Transmitter, Light Sensors" display="Optoelectronics" xr:uid="{EF851EF4-9525-4BBB-B3B4-C5B6C18A0956}"/>
  </hyperlinks>
  <pageMargins left="0.7" right="0.7" top="0.75" bottom="0.75" header="0.3" footer="0.3"/>
  <pageSetup scale="51" orientation="landscape"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306B2-EF86-486E-95AC-1FC56DB2CD11}">
  <sheetPr codeName="Sheet10">
    <pageSetUpPr fitToPage="1"/>
  </sheetPr>
  <dimension ref="A1:AF25"/>
  <sheetViews>
    <sheetView showGridLines="0" showRowColHeaders="0" zoomScale="86" zoomScaleNormal="86" workbookViewId="0">
      <selection sqref="A1:AE1"/>
    </sheetView>
  </sheetViews>
  <sheetFormatPr defaultRowHeight="13.2"/>
  <cols>
    <col min="1" max="1" width="8.88671875" style="8"/>
    <col min="2" max="2" width="2.88671875" style="8" customWidth="1"/>
    <col min="3" max="3" width="3.33203125" style="8" customWidth="1"/>
    <col min="4" max="4" width="14" style="8" customWidth="1"/>
    <col min="5" max="5" width="23.5546875" style="9" customWidth="1"/>
    <col min="6" max="12" width="8" style="9" customWidth="1"/>
    <col min="13" max="13" width="1.5546875" style="9" customWidth="1"/>
    <col min="14" max="18" width="8" style="9" customWidth="1"/>
    <col min="19" max="19" width="1.5546875" style="9" customWidth="1"/>
    <col min="20" max="24" width="8" style="9" customWidth="1"/>
    <col min="25" max="25" width="1.5546875" style="9" customWidth="1"/>
    <col min="26" max="30" width="8" style="9" customWidth="1"/>
    <col min="31" max="16384" width="8.88671875" style="8"/>
  </cols>
  <sheetData>
    <row r="1" spans="1:32" ht="16.2" thickBot="1">
      <c r="A1" s="671"/>
      <c r="B1" s="671"/>
      <c r="C1" s="671"/>
      <c r="D1" s="671"/>
      <c r="E1" s="671"/>
      <c r="F1" s="671"/>
      <c r="G1" s="671"/>
      <c r="H1" s="671"/>
      <c r="I1" s="671"/>
      <c r="J1" s="671"/>
      <c r="K1" s="671"/>
      <c r="L1" s="671"/>
      <c r="M1" s="671"/>
      <c r="N1" s="671"/>
      <c r="O1" s="671"/>
      <c r="P1" s="671"/>
      <c r="Q1" s="671"/>
      <c r="R1" s="671"/>
      <c r="S1" s="671"/>
      <c r="T1" s="671"/>
      <c r="U1" s="671"/>
      <c r="V1" s="671"/>
      <c r="W1" s="671"/>
      <c r="X1" s="671"/>
      <c r="Y1" s="671"/>
      <c r="Z1" s="671"/>
      <c r="AA1" s="671"/>
      <c r="AB1" s="671"/>
      <c r="AC1" s="671"/>
      <c r="AD1" s="671"/>
      <c r="AE1" s="671"/>
    </row>
    <row r="2" spans="1:32" ht="14.4" customHeight="1" thickBot="1">
      <c r="B2" s="672" t="s">
        <v>715</v>
      </c>
      <c r="C2" s="673"/>
      <c r="D2" s="673"/>
      <c r="E2" s="673"/>
      <c r="F2" s="674"/>
      <c r="G2" s="674"/>
      <c r="H2" s="674"/>
      <c r="I2" s="674"/>
      <c r="J2" s="674"/>
      <c r="K2" s="674"/>
      <c r="L2" s="674"/>
      <c r="M2" s="674"/>
      <c r="N2" s="674"/>
      <c r="O2" s="674"/>
      <c r="P2" s="674"/>
      <c r="Q2" s="674"/>
      <c r="R2" s="674"/>
      <c r="S2" s="674"/>
      <c r="T2" s="674"/>
      <c r="U2" s="674"/>
      <c r="V2" s="674"/>
      <c r="W2" s="674"/>
      <c r="X2" s="674"/>
      <c r="Y2" s="176"/>
      <c r="Z2" s="675" t="s">
        <v>1</v>
      </c>
      <c r="AA2" s="675"/>
      <c r="AB2" s="675"/>
      <c r="AC2" s="675"/>
      <c r="AD2" s="676"/>
    </row>
    <row r="3" spans="1:32" ht="13.8" thickBot="1">
      <c r="B3" s="829" t="s">
        <v>950</v>
      </c>
      <c r="C3" s="830"/>
      <c r="D3" s="830"/>
      <c r="E3" s="830"/>
      <c r="F3" s="830"/>
      <c r="G3" s="830"/>
      <c r="H3" s="830"/>
      <c r="I3" s="830"/>
      <c r="J3" s="830"/>
      <c r="K3" s="830"/>
      <c r="L3" s="830"/>
      <c r="M3" s="830"/>
      <c r="N3" s="830"/>
      <c r="O3" s="830"/>
      <c r="P3" s="830"/>
      <c r="Q3" s="830"/>
      <c r="R3" s="830"/>
      <c r="S3" s="830"/>
      <c r="T3" s="830"/>
      <c r="U3" s="830"/>
      <c r="V3" s="830"/>
      <c r="W3" s="830"/>
      <c r="X3" s="830"/>
      <c r="Y3" s="830"/>
      <c r="Z3" s="830"/>
      <c r="AA3" s="830"/>
      <c r="AB3" s="830"/>
      <c r="AC3" s="830"/>
      <c r="AD3" s="831"/>
    </row>
    <row r="4" spans="1:32" ht="65.400000000000006" customHeight="1" thickBot="1">
      <c r="B4" s="911" t="s">
        <v>3</v>
      </c>
      <c r="C4" s="892" t="s">
        <v>1189</v>
      </c>
      <c r="D4" s="892"/>
      <c r="E4" s="892"/>
      <c r="F4" s="892"/>
      <c r="G4" s="892"/>
      <c r="H4" s="892"/>
      <c r="I4" s="892"/>
      <c r="J4" s="892"/>
      <c r="K4" s="892"/>
      <c r="L4" s="892"/>
      <c r="M4" s="892"/>
      <c r="N4" s="892"/>
      <c r="O4" s="892"/>
      <c r="P4" s="892"/>
      <c r="Q4" s="892"/>
      <c r="R4" s="892"/>
      <c r="S4" s="892"/>
      <c r="T4" s="892"/>
      <c r="U4" s="892"/>
      <c r="V4" s="892"/>
      <c r="W4" s="892"/>
      <c r="X4" s="892"/>
      <c r="Y4" s="892"/>
      <c r="Z4" s="892"/>
      <c r="AA4" s="892"/>
      <c r="AB4" s="892"/>
      <c r="AC4" s="892"/>
      <c r="AD4" s="893"/>
      <c r="AF4" s="3"/>
    </row>
    <row r="5" spans="1:32" ht="14.4" customHeight="1">
      <c r="B5" s="912"/>
      <c r="C5" s="40"/>
      <c r="D5" s="534"/>
      <c r="E5" s="534"/>
      <c r="F5" s="916" t="s">
        <v>503</v>
      </c>
      <c r="G5" s="917"/>
      <c r="H5" s="917"/>
      <c r="I5" s="917"/>
      <c r="J5" s="917"/>
      <c r="K5" s="917"/>
      <c r="L5" s="918"/>
      <c r="M5" s="544"/>
      <c r="N5" s="916" t="s">
        <v>528</v>
      </c>
      <c r="O5" s="917"/>
      <c r="P5" s="917"/>
      <c r="Q5" s="917"/>
      <c r="R5" s="918"/>
      <c r="S5" s="544"/>
      <c r="T5" s="916" t="s">
        <v>1008</v>
      </c>
      <c r="U5" s="917"/>
      <c r="V5" s="917"/>
      <c r="W5" s="917"/>
      <c r="X5" s="918"/>
      <c r="Y5" s="544"/>
      <c r="Z5" s="916" t="s">
        <v>529</v>
      </c>
      <c r="AA5" s="917"/>
      <c r="AB5" s="917"/>
      <c r="AC5" s="917"/>
      <c r="AD5" s="918"/>
    </row>
    <row r="6" spans="1:32" ht="14.4" customHeight="1">
      <c r="B6" s="912"/>
      <c r="C6" s="40"/>
      <c r="D6" s="534"/>
      <c r="E6" s="534"/>
      <c r="F6" s="919" t="s">
        <v>530</v>
      </c>
      <c r="G6" s="921"/>
      <c r="H6" s="920"/>
      <c r="I6" s="922" t="s">
        <v>531</v>
      </c>
      <c r="J6" s="921"/>
      <c r="K6" s="920"/>
      <c r="L6" s="923" t="s">
        <v>522</v>
      </c>
      <c r="M6" s="545"/>
      <c r="N6" s="919" t="s">
        <v>530</v>
      </c>
      <c r="O6" s="921"/>
      <c r="P6" s="922" t="s">
        <v>531</v>
      </c>
      <c r="Q6" s="921"/>
      <c r="R6" s="923" t="s">
        <v>522</v>
      </c>
      <c r="S6" s="545"/>
      <c r="T6" s="919" t="s">
        <v>530</v>
      </c>
      <c r="U6" s="920"/>
      <c r="V6" s="921" t="s">
        <v>531</v>
      </c>
      <c r="W6" s="920"/>
      <c r="X6" s="914" t="s">
        <v>522</v>
      </c>
      <c r="Y6" s="545"/>
      <c r="Z6" s="919" t="s">
        <v>530</v>
      </c>
      <c r="AA6" s="921"/>
      <c r="AB6" s="922" t="s">
        <v>531</v>
      </c>
      <c r="AC6" s="921"/>
      <c r="AD6" s="923" t="s">
        <v>522</v>
      </c>
    </row>
    <row r="7" spans="1:32" s="10" customFormat="1" ht="105.6" customHeight="1" thickBot="1">
      <c r="B7" s="912"/>
      <c r="C7" s="925" t="s">
        <v>702</v>
      </c>
      <c r="D7" s="925"/>
      <c r="E7" s="926"/>
      <c r="F7" s="539" t="s">
        <v>532</v>
      </c>
      <c r="G7" s="540" t="s">
        <v>533</v>
      </c>
      <c r="H7" s="540" t="s">
        <v>534</v>
      </c>
      <c r="I7" s="540" t="s">
        <v>532</v>
      </c>
      <c r="J7" s="541" t="s">
        <v>533</v>
      </c>
      <c r="K7" s="540" t="s">
        <v>534</v>
      </c>
      <c r="L7" s="924"/>
      <c r="M7" s="543"/>
      <c r="N7" s="539" t="s">
        <v>532</v>
      </c>
      <c r="O7" s="540" t="s">
        <v>533</v>
      </c>
      <c r="P7" s="540" t="s">
        <v>532</v>
      </c>
      <c r="Q7" s="541" t="s">
        <v>533</v>
      </c>
      <c r="R7" s="924"/>
      <c r="S7" s="543"/>
      <c r="T7" s="539" t="s">
        <v>532</v>
      </c>
      <c r="U7" s="540" t="s">
        <v>533</v>
      </c>
      <c r="V7" s="540" t="s">
        <v>532</v>
      </c>
      <c r="W7" s="540" t="s">
        <v>533</v>
      </c>
      <c r="X7" s="915"/>
      <c r="Y7" s="543"/>
      <c r="Z7" s="539" t="s">
        <v>1389</v>
      </c>
      <c r="AA7" s="540" t="s">
        <v>1390</v>
      </c>
      <c r="AB7" s="542" t="s">
        <v>1389</v>
      </c>
      <c r="AC7" s="540" t="s">
        <v>1390</v>
      </c>
      <c r="AD7" s="924"/>
      <c r="AF7" s="5"/>
    </row>
    <row r="8" spans="1:32" ht="19.95" customHeight="1">
      <c r="B8" s="912"/>
      <c r="C8" s="179">
        <v>1</v>
      </c>
      <c r="D8" s="792" t="s">
        <v>132</v>
      </c>
      <c r="E8" s="797"/>
      <c r="F8" s="601"/>
      <c r="G8" s="537"/>
      <c r="H8" s="537"/>
      <c r="I8" s="537"/>
      <c r="J8" s="537"/>
      <c r="K8" s="537"/>
      <c r="L8" s="538">
        <f>SUM(F8:K8)</f>
        <v>0</v>
      </c>
      <c r="M8" s="546"/>
      <c r="N8" s="536"/>
      <c r="O8" s="537"/>
      <c r="P8" s="537"/>
      <c r="Q8" s="537"/>
      <c r="R8" s="538">
        <f>SUM(N8:Q8)</f>
        <v>0</v>
      </c>
      <c r="S8" s="546"/>
      <c r="T8" s="536"/>
      <c r="U8" s="537"/>
      <c r="V8" s="537"/>
      <c r="W8" s="537"/>
      <c r="X8" s="538">
        <f>SUM(T8:W8)</f>
        <v>0</v>
      </c>
      <c r="Y8" s="546"/>
      <c r="Z8" s="536"/>
      <c r="AA8" s="537"/>
      <c r="AB8" s="537"/>
      <c r="AC8" s="537"/>
      <c r="AD8" s="538">
        <f>SUM(Z8:AC8)</f>
        <v>0</v>
      </c>
      <c r="AE8" s="27"/>
    </row>
    <row r="9" spans="1:32" ht="19.95" customHeight="1">
      <c r="B9" s="912"/>
      <c r="C9" s="179">
        <v>2</v>
      </c>
      <c r="D9" s="791" t="s">
        <v>90</v>
      </c>
      <c r="E9" s="797"/>
      <c r="F9" s="529"/>
      <c r="G9" s="528"/>
      <c r="H9" s="528"/>
      <c r="I9" s="528"/>
      <c r="J9" s="528"/>
      <c r="K9" s="528"/>
      <c r="L9" s="527">
        <f t="shared" ref="L9:L22" si="0">SUM(F9:K9)</f>
        <v>0</v>
      </c>
      <c r="M9" s="546"/>
      <c r="N9" s="529"/>
      <c r="O9" s="528"/>
      <c r="P9" s="528"/>
      <c r="Q9" s="528"/>
      <c r="R9" s="527">
        <f t="shared" ref="R9:R22" si="1">SUM(N9:Q9)</f>
        <v>0</v>
      </c>
      <c r="S9" s="546"/>
      <c r="T9" s="529"/>
      <c r="U9" s="528"/>
      <c r="V9" s="528"/>
      <c r="W9" s="528"/>
      <c r="X9" s="527">
        <f t="shared" ref="X9:X22" si="2">SUM(T9:W9)</f>
        <v>0</v>
      </c>
      <c r="Y9" s="546"/>
      <c r="Z9" s="529"/>
      <c r="AA9" s="528"/>
      <c r="AB9" s="528"/>
      <c r="AC9" s="528"/>
      <c r="AD9" s="527">
        <f t="shared" ref="AD9:AD22" si="3">SUM(Z9:AC9)</f>
        <v>0</v>
      </c>
    </row>
    <row r="10" spans="1:32" ht="19.95" customHeight="1">
      <c r="B10" s="912"/>
      <c r="C10" s="179">
        <v>3</v>
      </c>
      <c r="D10" s="886" t="s">
        <v>158</v>
      </c>
      <c r="E10" s="887"/>
      <c r="F10" s="529"/>
      <c r="G10" s="528"/>
      <c r="H10" s="528"/>
      <c r="I10" s="528"/>
      <c r="J10" s="528"/>
      <c r="K10" s="528"/>
      <c r="L10" s="527">
        <f t="shared" si="0"/>
        <v>0</v>
      </c>
      <c r="M10" s="546"/>
      <c r="N10" s="529"/>
      <c r="O10" s="528"/>
      <c r="P10" s="528"/>
      <c r="Q10" s="528"/>
      <c r="R10" s="527">
        <f t="shared" si="1"/>
        <v>0</v>
      </c>
      <c r="S10" s="546"/>
      <c r="T10" s="529"/>
      <c r="U10" s="528"/>
      <c r="V10" s="528"/>
      <c r="W10" s="528"/>
      <c r="X10" s="527">
        <f t="shared" si="2"/>
        <v>0</v>
      </c>
      <c r="Y10" s="546"/>
      <c r="Z10" s="529"/>
      <c r="AA10" s="528"/>
      <c r="AB10" s="528"/>
      <c r="AC10" s="528"/>
      <c r="AD10" s="527">
        <f t="shared" si="3"/>
        <v>0</v>
      </c>
    </row>
    <row r="11" spans="1:32" ht="19.95" customHeight="1">
      <c r="B11" s="912"/>
      <c r="C11" s="179">
        <v>4</v>
      </c>
      <c r="D11" s="905" t="s">
        <v>170</v>
      </c>
      <c r="E11" s="887"/>
      <c r="F11" s="529"/>
      <c r="G11" s="528"/>
      <c r="H11" s="528"/>
      <c r="I11" s="528"/>
      <c r="J11" s="528"/>
      <c r="K11" s="528"/>
      <c r="L11" s="527">
        <f t="shared" si="0"/>
        <v>0</v>
      </c>
      <c r="M11" s="546"/>
      <c r="N11" s="529"/>
      <c r="O11" s="528"/>
      <c r="P11" s="528"/>
      <c r="Q11" s="528"/>
      <c r="R11" s="527">
        <f t="shared" si="1"/>
        <v>0</v>
      </c>
      <c r="S11" s="546"/>
      <c r="T11" s="529"/>
      <c r="U11" s="528"/>
      <c r="V11" s="528"/>
      <c r="W11" s="528"/>
      <c r="X11" s="527">
        <f t="shared" si="2"/>
        <v>0</v>
      </c>
      <c r="Y11" s="546"/>
      <c r="Z11" s="529"/>
      <c r="AA11" s="528"/>
      <c r="AB11" s="528"/>
      <c r="AC11" s="528"/>
      <c r="AD11" s="527">
        <f t="shared" si="3"/>
        <v>0</v>
      </c>
    </row>
    <row r="12" spans="1:32" ht="19.95" customHeight="1">
      <c r="B12" s="912"/>
      <c r="C12" s="179">
        <v>5</v>
      </c>
      <c r="D12" s="905" t="s">
        <v>85</v>
      </c>
      <c r="E12" s="887"/>
      <c r="F12" s="529"/>
      <c r="G12" s="528"/>
      <c r="H12" s="528"/>
      <c r="I12" s="528"/>
      <c r="J12" s="528"/>
      <c r="K12" s="528"/>
      <c r="L12" s="527">
        <f t="shared" si="0"/>
        <v>0</v>
      </c>
      <c r="M12" s="546"/>
      <c r="N12" s="529"/>
      <c r="O12" s="528"/>
      <c r="P12" s="528"/>
      <c r="Q12" s="528"/>
      <c r="R12" s="527">
        <f t="shared" si="1"/>
        <v>0</v>
      </c>
      <c r="S12" s="546"/>
      <c r="T12" s="529"/>
      <c r="U12" s="528"/>
      <c r="V12" s="528"/>
      <c r="W12" s="528"/>
      <c r="X12" s="527">
        <f t="shared" si="2"/>
        <v>0</v>
      </c>
      <c r="Y12" s="546"/>
      <c r="Z12" s="529"/>
      <c r="AA12" s="528"/>
      <c r="AB12" s="528"/>
      <c r="AC12" s="528"/>
      <c r="AD12" s="527">
        <f t="shared" si="3"/>
        <v>0</v>
      </c>
    </row>
    <row r="13" spans="1:32" ht="19.95" customHeight="1">
      <c r="B13" s="912"/>
      <c r="C13" s="179">
        <v>6</v>
      </c>
      <c r="D13" s="905" t="s">
        <v>86</v>
      </c>
      <c r="E13" s="887"/>
      <c r="F13" s="529"/>
      <c r="G13" s="528"/>
      <c r="H13" s="528"/>
      <c r="I13" s="528"/>
      <c r="J13" s="528"/>
      <c r="K13" s="528"/>
      <c r="L13" s="527">
        <f t="shared" si="0"/>
        <v>0</v>
      </c>
      <c r="M13" s="546"/>
      <c r="N13" s="529"/>
      <c r="O13" s="528"/>
      <c r="P13" s="528"/>
      <c r="Q13" s="528"/>
      <c r="R13" s="527">
        <f t="shared" si="1"/>
        <v>0</v>
      </c>
      <c r="S13" s="546"/>
      <c r="T13" s="529"/>
      <c r="U13" s="528"/>
      <c r="V13" s="528"/>
      <c r="W13" s="528"/>
      <c r="X13" s="527">
        <f t="shared" si="2"/>
        <v>0</v>
      </c>
      <c r="Y13" s="546"/>
      <c r="Z13" s="529"/>
      <c r="AA13" s="528"/>
      <c r="AB13" s="528"/>
      <c r="AC13" s="528"/>
      <c r="AD13" s="527">
        <f t="shared" si="3"/>
        <v>0</v>
      </c>
    </row>
    <row r="14" spans="1:32" ht="19.95" customHeight="1">
      <c r="B14" s="912"/>
      <c r="C14" s="179">
        <v>7</v>
      </c>
      <c r="D14" s="905" t="s">
        <v>87</v>
      </c>
      <c r="E14" s="887"/>
      <c r="F14" s="529"/>
      <c r="G14" s="528"/>
      <c r="H14" s="528"/>
      <c r="I14" s="528"/>
      <c r="J14" s="528"/>
      <c r="K14" s="528"/>
      <c r="L14" s="527">
        <f t="shared" si="0"/>
        <v>0</v>
      </c>
      <c r="M14" s="546"/>
      <c r="N14" s="529"/>
      <c r="O14" s="528"/>
      <c r="P14" s="528"/>
      <c r="Q14" s="528"/>
      <c r="R14" s="527">
        <f t="shared" si="1"/>
        <v>0</v>
      </c>
      <c r="S14" s="546"/>
      <c r="T14" s="529"/>
      <c r="U14" s="528"/>
      <c r="V14" s="528"/>
      <c r="W14" s="528"/>
      <c r="X14" s="527">
        <f t="shared" si="2"/>
        <v>0</v>
      </c>
      <c r="Y14" s="546"/>
      <c r="Z14" s="529"/>
      <c r="AA14" s="528"/>
      <c r="AB14" s="528"/>
      <c r="AC14" s="528"/>
      <c r="AD14" s="527">
        <f t="shared" si="3"/>
        <v>0</v>
      </c>
    </row>
    <row r="15" spans="1:32" ht="19.95" customHeight="1">
      <c r="B15" s="912"/>
      <c r="C15" s="179">
        <v>8</v>
      </c>
      <c r="D15" s="905" t="s">
        <v>986</v>
      </c>
      <c r="E15" s="887"/>
      <c r="F15" s="529"/>
      <c r="G15" s="528"/>
      <c r="H15" s="528"/>
      <c r="I15" s="528"/>
      <c r="J15" s="528"/>
      <c r="K15" s="528"/>
      <c r="L15" s="527">
        <f t="shared" si="0"/>
        <v>0</v>
      </c>
      <c r="M15" s="546"/>
      <c r="N15" s="529"/>
      <c r="O15" s="528"/>
      <c r="P15" s="528"/>
      <c r="Q15" s="528"/>
      <c r="R15" s="527">
        <f t="shared" si="1"/>
        <v>0</v>
      </c>
      <c r="S15" s="546"/>
      <c r="T15" s="529"/>
      <c r="U15" s="528"/>
      <c r="V15" s="528"/>
      <c r="W15" s="528"/>
      <c r="X15" s="527">
        <f t="shared" si="2"/>
        <v>0</v>
      </c>
      <c r="Y15" s="546"/>
      <c r="Z15" s="529"/>
      <c r="AA15" s="528"/>
      <c r="AB15" s="528"/>
      <c r="AC15" s="528"/>
      <c r="AD15" s="527">
        <f t="shared" si="3"/>
        <v>0</v>
      </c>
    </row>
    <row r="16" spans="1:32" ht="19.95" customHeight="1">
      <c r="B16" s="912"/>
      <c r="C16" s="179">
        <v>9</v>
      </c>
      <c r="D16" s="792" t="s">
        <v>1094</v>
      </c>
      <c r="E16" s="797"/>
      <c r="F16" s="529"/>
      <c r="G16" s="528"/>
      <c r="H16" s="528"/>
      <c r="I16" s="528"/>
      <c r="J16" s="528"/>
      <c r="K16" s="528"/>
      <c r="L16" s="527">
        <f t="shared" si="0"/>
        <v>0</v>
      </c>
      <c r="M16" s="546"/>
      <c r="N16" s="529"/>
      <c r="O16" s="528"/>
      <c r="P16" s="528"/>
      <c r="Q16" s="528"/>
      <c r="R16" s="527">
        <f t="shared" si="1"/>
        <v>0</v>
      </c>
      <c r="S16" s="546"/>
      <c r="T16" s="529"/>
      <c r="U16" s="528"/>
      <c r="V16" s="528"/>
      <c r="W16" s="528"/>
      <c r="X16" s="527">
        <f t="shared" si="2"/>
        <v>0</v>
      </c>
      <c r="Y16" s="546"/>
      <c r="Z16" s="529"/>
      <c r="AA16" s="528"/>
      <c r="AB16" s="528"/>
      <c r="AC16" s="528"/>
      <c r="AD16" s="527">
        <f t="shared" si="3"/>
        <v>0</v>
      </c>
    </row>
    <row r="17" spans="2:30" ht="19.95" customHeight="1">
      <c r="B17" s="912"/>
      <c r="C17" s="179">
        <v>10</v>
      </c>
      <c r="D17" s="792" t="s">
        <v>1102</v>
      </c>
      <c r="E17" s="797" t="s">
        <v>527</v>
      </c>
      <c r="F17" s="529"/>
      <c r="G17" s="528"/>
      <c r="H17" s="528"/>
      <c r="I17" s="528"/>
      <c r="J17" s="528"/>
      <c r="K17" s="528"/>
      <c r="L17" s="527">
        <f>SUM(F17:K17)</f>
        <v>0</v>
      </c>
      <c r="M17" s="546"/>
      <c r="N17" s="529"/>
      <c r="O17" s="528"/>
      <c r="P17" s="528"/>
      <c r="Q17" s="528"/>
      <c r="R17" s="527">
        <f t="shared" si="1"/>
        <v>0</v>
      </c>
      <c r="S17" s="546"/>
      <c r="T17" s="529"/>
      <c r="U17" s="528"/>
      <c r="V17" s="528"/>
      <c r="W17" s="528"/>
      <c r="X17" s="527">
        <f t="shared" si="2"/>
        <v>0</v>
      </c>
      <c r="Y17" s="546"/>
      <c r="Z17" s="529"/>
      <c r="AA17" s="528"/>
      <c r="AB17" s="528"/>
      <c r="AC17" s="528"/>
      <c r="AD17" s="527">
        <f t="shared" si="3"/>
        <v>0</v>
      </c>
    </row>
    <row r="18" spans="2:30" ht="19.95" customHeight="1">
      <c r="B18" s="912"/>
      <c r="C18" s="179">
        <v>11</v>
      </c>
      <c r="D18" s="791" t="s">
        <v>937</v>
      </c>
      <c r="E18" s="797"/>
      <c r="F18" s="529"/>
      <c r="G18" s="528"/>
      <c r="H18" s="528"/>
      <c r="I18" s="528"/>
      <c r="J18" s="528"/>
      <c r="K18" s="528"/>
      <c r="L18" s="527">
        <f>SUM(F18:K18)</f>
        <v>0</v>
      </c>
      <c r="M18" s="546"/>
      <c r="N18" s="529"/>
      <c r="O18" s="528"/>
      <c r="P18" s="528"/>
      <c r="Q18" s="528"/>
      <c r="R18" s="527">
        <f t="shared" si="1"/>
        <v>0</v>
      </c>
      <c r="S18" s="546"/>
      <c r="T18" s="529"/>
      <c r="U18" s="528"/>
      <c r="V18" s="528"/>
      <c r="W18" s="528"/>
      <c r="X18" s="527">
        <f t="shared" si="2"/>
        <v>0</v>
      </c>
      <c r="Y18" s="546"/>
      <c r="Z18" s="529"/>
      <c r="AA18" s="528"/>
      <c r="AB18" s="528"/>
      <c r="AC18" s="528"/>
      <c r="AD18" s="527">
        <f t="shared" si="3"/>
        <v>0</v>
      </c>
    </row>
    <row r="19" spans="2:30" ht="19.95" customHeight="1">
      <c r="B19" s="912"/>
      <c r="C19" s="179">
        <v>12</v>
      </c>
      <c r="D19" s="791" t="s">
        <v>1088</v>
      </c>
      <c r="E19" s="797"/>
      <c r="F19" s="529"/>
      <c r="G19" s="528"/>
      <c r="H19" s="528"/>
      <c r="I19" s="528"/>
      <c r="J19" s="528"/>
      <c r="K19" s="528"/>
      <c r="L19" s="527">
        <f>SUM(F19:K19)</f>
        <v>0</v>
      </c>
      <c r="M19" s="546"/>
      <c r="N19" s="529"/>
      <c r="O19" s="528"/>
      <c r="P19" s="528"/>
      <c r="Q19" s="528"/>
      <c r="R19" s="527">
        <f t="shared" si="1"/>
        <v>0</v>
      </c>
      <c r="S19" s="546"/>
      <c r="T19" s="529"/>
      <c r="U19" s="528"/>
      <c r="V19" s="528"/>
      <c r="W19" s="528"/>
      <c r="X19" s="527">
        <f t="shared" si="2"/>
        <v>0</v>
      </c>
      <c r="Y19" s="546"/>
      <c r="Z19" s="529"/>
      <c r="AA19" s="528"/>
      <c r="AB19" s="528"/>
      <c r="AC19" s="528"/>
      <c r="AD19" s="527">
        <f t="shared" si="3"/>
        <v>0</v>
      </c>
    </row>
    <row r="20" spans="2:30" ht="19.95" customHeight="1">
      <c r="B20" s="912"/>
      <c r="C20" s="179">
        <v>13</v>
      </c>
      <c r="D20" s="792" t="str">
        <f>IF(OR('3a'!E23="(Specify Here)",ISBLANK('3a'!E23)),"Other: N/A",_xlfn.CONCAT("Other: ",'3a'!E23))</f>
        <v>Other: N/A</v>
      </c>
      <c r="E20" s="797" t="s">
        <v>527</v>
      </c>
      <c r="F20" s="529"/>
      <c r="G20" s="528"/>
      <c r="H20" s="528"/>
      <c r="I20" s="528"/>
      <c r="J20" s="528"/>
      <c r="K20" s="528"/>
      <c r="L20" s="527">
        <f t="shared" si="0"/>
        <v>0</v>
      </c>
      <c r="M20" s="546"/>
      <c r="N20" s="529"/>
      <c r="O20" s="528"/>
      <c r="P20" s="528"/>
      <c r="Q20" s="528"/>
      <c r="R20" s="527">
        <f t="shared" si="1"/>
        <v>0</v>
      </c>
      <c r="S20" s="546"/>
      <c r="T20" s="529"/>
      <c r="U20" s="528"/>
      <c r="V20" s="528"/>
      <c r="W20" s="528"/>
      <c r="X20" s="527">
        <f t="shared" si="2"/>
        <v>0</v>
      </c>
      <c r="Y20" s="546"/>
      <c r="Z20" s="529"/>
      <c r="AA20" s="528"/>
      <c r="AB20" s="528"/>
      <c r="AC20" s="528"/>
      <c r="AD20" s="527">
        <f t="shared" si="3"/>
        <v>0</v>
      </c>
    </row>
    <row r="21" spans="2:30" ht="19.95" customHeight="1">
      <c r="B21" s="912"/>
      <c r="C21" s="179">
        <v>14</v>
      </c>
      <c r="D21" s="792" t="str">
        <f>IF(OR('3a'!E24="(Specify Here)",ISBLANK('3a'!E24)),"Other: N/A",_xlfn.CONCAT("Other: ",'3a'!E24))</f>
        <v>Other: N/A</v>
      </c>
      <c r="E21" s="797" t="s">
        <v>527</v>
      </c>
      <c r="F21" s="529"/>
      <c r="G21" s="528"/>
      <c r="H21" s="528"/>
      <c r="I21" s="528"/>
      <c r="J21" s="528"/>
      <c r="K21" s="528"/>
      <c r="L21" s="527">
        <f t="shared" si="0"/>
        <v>0</v>
      </c>
      <c r="M21" s="546"/>
      <c r="N21" s="529"/>
      <c r="O21" s="528"/>
      <c r="P21" s="528"/>
      <c r="Q21" s="528"/>
      <c r="R21" s="527">
        <f t="shared" si="1"/>
        <v>0</v>
      </c>
      <c r="S21" s="546"/>
      <c r="T21" s="529"/>
      <c r="U21" s="528"/>
      <c r="V21" s="528"/>
      <c r="W21" s="528"/>
      <c r="X21" s="527">
        <f t="shared" si="2"/>
        <v>0</v>
      </c>
      <c r="Y21" s="546"/>
      <c r="Z21" s="529"/>
      <c r="AA21" s="528"/>
      <c r="AB21" s="528"/>
      <c r="AC21" s="528"/>
      <c r="AD21" s="527">
        <f t="shared" si="3"/>
        <v>0</v>
      </c>
    </row>
    <row r="22" spans="2:30" ht="19.95" customHeight="1" thickBot="1">
      <c r="B22" s="913"/>
      <c r="C22" s="438">
        <v>15</v>
      </c>
      <c r="D22" s="906" t="str">
        <f>IF(OR('3a'!E25="(Specify Here)",ISBLANK('3a'!E25)),"Other: N/A",_xlfn.CONCAT("Other: ",'3a'!E25))</f>
        <v>Other: N/A</v>
      </c>
      <c r="E22" s="907"/>
      <c r="F22" s="535"/>
      <c r="G22" s="532"/>
      <c r="H22" s="532"/>
      <c r="I22" s="532"/>
      <c r="J22" s="532"/>
      <c r="K22" s="532"/>
      <c r="L22" s="533">
        <f t="shared" si="0"/>
        <v>0</v>
      </c>
      <c r="M22" s="547"/>
      <c r="N22" s="530"/>
      <c r="O22" s="531"/>
      <c r="P22" s="531"/>
      <c r="Q22" s="532"/>
      <c r="R22" s="533">
        <f t="shared" si="1"/>
        <v>0</v>
      </c>
      <c r="S22" s="547"/>
      <c r="T22" s="530"/>
      <c r="U22" s="531"/>
      <c r="V22" s="531"/>
      <c r="W22" s="532"/>
      <c r="X22" s="533">
        <f t="shared" si="2"/>
        <v>0</v>
      </c>
      <c r="Y22" s="547"/>
      <c r="Z22" s="535"/>
      <c r="AA22" s="532"/>
      <c r="AB22" s="532"/>
      <c r="AC22" s="532"/>
      <c r="AD22" s="533">
        <f t="shared" si="3"/>
        <v>0</v>
      </c>
    </row>
    <row r="23" spans="2:30" ht="30" customHeight="1" thickBot="1">
      <c r="B23" s="871" t="s">
        <v>714</v>
      </c>
      <c r="C23" s="872"/>
      <c r="D23" s="873"/>
      <c r="E23" s="908"/>
      <c r="F23" s="909"/>
      <c r="G23" s="909"/>
      <c r="H23" s="909"/>
      <c r="I23" s="909"/>
      <c r="J23" s="909"/>
      <c r="K23" s="909"/>
      <c r="L23" s="909"/>
      <c r="M23" s="909"/>
      <c r="N23" s="909"/>
      <c r="O23" s="909"/>
      <c r="P23" s="909"/>
      <c r="Q23" s="909"/>
      <c r="R23" s="909"/>
      <c r="S23" s="909"/>
      <c r="T23" s="909"/>
      <c r="U23" s="909"/>
      <c r="V23" s="909"/>
      <c r="W23" s="909"/>
      <c r="X23" s="909"/>
      <c r="Y23" s="909"/>
      <c r="Z23" s="909"/>
      <c r="AA23" s="909"/>
      <c r="AB23" s="909"/>
      <c r="AC23" s="909"/>
      <c r="AD23" s="910"/>
    </row>
    <row r="24" spans="2:30" ht="15" customHeight="1" thickBot="1">
      <c r="B24" s="876"/>
      <c r="C24" s="877"/>
      <c r="D24" s="877"/>
      <c r="E24" s="877"/>
      <c r="F24" s="877"/>
      <c r="G24" s="877"/>
      <c r="H24" s="877"/>
      <c r="I24" s="877"/>
      <c r="J24" s="877"/>
      <c r="K24" s="877"/>
      <c r="L24" s="877"/>
      <c r="M24" s="877"/>
      <c r="N24" s="877"/>
      <c r="O24" s="877"/>
      <c r="P24" s="877"/>
      <c r="Q24" s="877"/>
      <c r="R24" s="877"/>
      <c r="S24" s="877"/>
      <c r="T24" s="877"/>
      <c r="U24" s="877"/>
      <c r="V24" s="877"/>
      <c r="W24" s="877"/>
      <c r="X24" s="877"/>
      <c r="Y24" s="877"/>
      <c r="Z24" s="877"/>
      <c r="AA24" s="877"/>
      <c r="AB24" s="877"/>
      <c r="AC24" s="877"/>
      <c r="AD24" s="878"/>
    </row>
    <row r="25" spans="2:30">
      <c r="G25" s="285">
        <f>SUM(G8:G22)</f>
        <v>0</v>
      </c>
      <c r="H25" s="286"/>
      <c r="I25" s="286"/>
      <c r="J25" s="285">
        <f>SUM(J8:J22)</f>
        <v>0</v>
      </c>
      <c r="K25" s="286"/>
      <c r="L25" s="286"/>
      <c r="M25" s="286"/>
      <c r="N25" s="286"/>
      <c r="O25" s="285">
        <f>SUM(O8:O22)</f>
        <v>0</v>
      </c>
      <c r="P25" s="286"/>
      <c r="Q25" s="285">
        <f>SUM(Q8:Q22)</f>
        <v>0</v>
      </c>
      <c r="R25" s="286"/>
      <c r="S25" s="286"/>
      <c r="T25" s="286"/>
      <c r="U25" s="285">
        <f>SUM(U8:U22)</f>
        <v>0</v>
      </c>
      <c r="V25" s="286"/>
      <c r="W25" s="285">
        <f>SUM(W8:W22)</f>
        <v>0</v>
      </c>
      <c r="X25" s="286"/>
      <c r="Y25" s="286"/>
      <c r="Z25" s="286"/>
      <c r="AA25" s="285">
        <f>SUM(AA8:AA22)</f>
        <v>0</v>
      </c>
      <c r="AB25" s="286"/>
      <c r="AC25" s="285">
        <f>SUM(AC8:AC22)</f>
        <v>0</v>
      </c>
    </row>
  </sheetData>
  <sheetProtection algorithmName="SHA-512" hashValue="rHJJZPRFYxmnFVAvpuc8PRGE6jNav6NmEsvdQjKV4QXMORF7vlAE/CK+5AE+oinExgNQKYERcb/CLjXa+s4q0A==" saltValue="NWIsrKL3ASWKAlYtr/KqBg==" spinCount="100000" sheet="1" objects="1" scenarios="1"/>
  <mergeCells count="42">
    <mergeCell ref="D18:E18"/>
    <mergeCell ref="D19:E19"/>
    <mergeCell ref="D20:E20"/>
    <mergeCell ref="A1:AE1"/>
    <mergeCell ref="B2:E2"/>
    <mergeCell ref="F2:X2"/>
    <mergeCell ref="Z2:AD2"/>
    <mergeCell ref="B3:AD3"/>
    <mergeCell ref="D8:E8"/>
    <mergeCell ref="AD6:AD7"/>
    <mergeCell ref="C7:E7"/>
    <mergeCell ref="D9:E9"/>
    <mergeCell ref="D10:E10"/>
    <mergeCell ref="Z6:AA6"/>
    <mergeCell ref="AB6:AC6"/>
    <mergeCell ref="R6:R7"/>
    <mergeCell ref="T6:U6"/>
    <mergeCell ref="V6:W6"/>
    <mergeCell ref="F5:L5"/>
    <mergeCell ref="N5:R5"/>
    <mergeCell ref="T5:X5"/>
    <mergeCell ref="F6:H6"/>
    <mergeCell ref="I6:K6"/>
    <mergeCell ref="L6:L7"/>
    <mergeCell ref="N6:O6"/>
    <mergeCell ref="P6:Q6"/>
    <mergeCell ref="D11:E11"/>
    <mergeCell ref="D12:E12"/>
    <mergeCell ref="B24:AD24"/>
    <mergeCell ref="D15:E15"/>
    <mergeCell ref="D16:E16"/>
    <mergeCell ref="D17:E17"/>
    <mergeCell ref="D21:E21"/>
    <mergeCell ref="D22:E22"/>
    <mergeCell ref="B23:D23"/>
    <mergeCell ref="E23:AD23"/>
    <mergeCell ref="B4:B22"/>
    <mergeCell ref="C4:AD4"/>
    <mergeCell ref="D14:E14"/>
    <mergeCell ref="X6:X7"/>
    <mergeCell ref="D13:E13"/>
    <mergeCell ref="Z5:AD5"/>
  </mergeCells>
  <dataValidations count="5">
    <dataValidation type="custom" allowBlank="1" showInputMessage="1" showErrorMessage="1" sqref="Z8:AC22" xr:uid="{A6C4CEAF-EEF7-4AE5-ADDC-2142C8E0A491}">
      <formula1>IF(SUM($Z8:$AC8)&gt;1,FALSE,TRUE)</formula1>
    </dataValidation>
    <dataValidation type="custom" allowBlank="1" showInputMessage="1" showErrorMessage="1" sqref="T8:W22" xr:uid="{1C4E71A4-E31D-4944-83AD-86F6432C8C1D}">
      <formula1>IF(SUM($T8:$W8)&gt;1,FALSE,TRUE)</formula1>
    </dataValidation>
    <dataValidation type="custom" allowBlank="1" showInputMessage="1" showErrorMessage="1" sqref="N8:Q22" xr:uid="{8426ADC9-3276-48FB-B396-B65D3A3854A0}">
      <formula1>IF(SUM($N8:$Q8)&gt;1, FALSE,TRUE)</formula1>
    </dataValidation>
    <dataValidation type="custom" allowBlank="1" showInputMessage="1" showErrorMessage="1" sqref="F8:K22" xr:uid="{C5816776-19D0-4C98-937D-253CB52A7805}">
      <formula1>IF(SUM($F8:$K8)&gt;1,FALSE,TRUE)</formula1>
    </dataValidation>
    <dataValidation type="decimal" allowBlank="1" showInputMessage="1" showErrorMessage="1" sqref="R8:S22 L8:M22 AD8:AD22 X8:Y22" xr:uid="{00D2EBB8-D66E-4ECC-8F08-2BBB0C5EC7BE}">
      <formula1>0</formula1>
      <formula2>1</formula2>
    </dataValidation>
  </dataValidations>
  <hyperlinks>
    <hyperlink ref="B2:E2" location="'3a'!A1" display="Previous Page " xr:uid="{C1ED158B-16E6-4219-8656-F7F815D55DFF}"/>
    <hyperlink ref="Z2:AD2" location="'3c'!A1" display="Next Page" xr:uid="{F26D900E-6A65-430B-A8A7-770AAAB69442}"/>
  </hyperlinks>
  <pageMargins left="0.7" right="0.7" top="0.75" bottom="0.75" header="0.3" footer="0.3"/>
  <pageSetup scale="50" orientation="landscape" horizontalDpi="90" verticalDpi="90" r:id="rId1"/>
  <extLst>
    <ext xmlns:x14="http://schemas.microsoft.com/office/spreadsheetml/2009/9/main" uri="{78C0D931-6437-407d-A8EE-F0AAD7539E65}">
      <x14:conditionalFormattings>
        <x14:conditionalFormatting xmlns:xm="http://schemas.microsoft.com/office/excel/2006/main">
          <x14:cfRule type="expression" priority="10" id="{BB7D15CD-FCF4-4E7C-BF11-1A7B63C4D744}">
            <xm:f>IF(OR(CELL("contents",OFFSET('3a'!$A$1,ROW()+2,5))="Design Only",CELL("contents",OFFSET('3a'!$A$1,ROW()+2,5))="Both Design and Manufacture"), FALSE, TRUE)</xm:f>
            <x14:dxf>
              <fill>
                <patternFill patternType="solid">
                  <bgColor theme="0" tint="-0.14996795556505021"/>
                </patternFill>
              </fill>
            </x14:dxf>
          </x14:cfRule>
          <xm:sqref>F8:K22 N8:Q22 T8:W22 Z8:AC22</xm:sqref>
        </x14:conditionalFormatting>
        <x14:conditionalFormatting xmlns:xm="http://schemas.microsoft.com/office/excel/2006/main">
          <x14:cfRule type="expression" priority="9" id="{1A60A8A9-5FA8-4E31-AE06-F3181D099A22}">
            <xm:f>IF(CELL("contents",OFFSET('3a'!$A$1,ROW()+2,5))="Distribute Only", TRUE, FALSE)</xm:f>
            <x14:dxf>
              <fill>
                <patternFill patternType="solid">
                  <bgColor theme="0"/>
                </patternFill>
              </fill>
            </x14:dxf>
          </x14:cfRule>
          <xm:sqref>Z8:AC22</xm:sqref>
        </x14:conditionalFormatting>
        <x14:conditionalFormatting xmlns:xm="http://schemas.microsoft.com/office/excel/2006/main">
          <x14:cfRule type="expression" priority="8" id="{ACC2FB62-FF6D-41E8-B2EB-DAF99E06C60D}">
            <xm:f>IF(CELL("contents",OFFSET('3a'!$A$1,ROW()+2,5))="Manufacture Only", TRUE, FALSE)</xm:f>
            <x14:dxf>
              <fill>
                <patternFill>
                  <bgColor theme="0"/>
                </patternFill>
              </fill>
            </x14:dxf>
          </x14:cfRule>
          <xm:sqref>N8:Q22 T8:W22</xm:sqref>
        </x14:conditionalFormatting>
        <x14:conditionalFormatting xmlns:xm="http://schemas.microsoft.com/office/excel/2006/main">
          <x14:cfRule type="expression" priority="7" id="{5987BFC3-04AE-4D74-A71C-44B92331CF19}">
            <xm:f>IF(CELL("contents",OFFSET('3a'!$A$1,ROW()+2,5))="Yes", TRUE, FALSE)</xm:f>
            <x14:dxf>
              <fill>
                <patternFill>
                  <bgColor theme="0"/>
                </patternFill>
              </fill>
            </x14:dxf>
          </x14:cfRule>
          <xm:sqref>T8:W22</xm:sqref>
        </x14:conditionalFormatting>
        <x14:conditionalFormatting xmlns:xm="http://schemas.microsoft.com/office/excel/2006/main">
          <x14:cfRule type="expression" priority="1" id="{AFA55055-BB43-4920-A063-60670435CDEE}">
            <xm:f>IF(NOT(ISBLANK(CELL("contents",OFFSET('3a'!$A$1,ROW()+2,5)))), TRUE, FALSE)</xm:f>
            <x14:dxf>
              <font>
                <b/>
                <i val="0"/>
                <color theme="0"/>
              </font>
              <fill>
                <patternFill patternType="solid">
                  <bgColor theme="1"/>
                </patternFill>
              </fill>
              <border>
                <vertical/>
                <horizontal/>
              </border>
            </x14:dxf>
          </x14:cfRule>
          <xm:sqref>C8:C22</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040931-49D2-4FD7-8BB2-0ACC1C2AE70E}">
  <sheetPr codeName="Sheet11">
    <pageSetUpPr fitToPage="1"/>
  </sheetPr>
  <dimension ref="A1:Y29"/>
  <sheetViews>
    <sheetView showGridLines="0" showRowColHeaders="0" zoomScale="86" zoomScaleNormal="86" workbookViewId="0">
      <selection sqref="A1:V1"/>
    </sheetView>
  </sheetViews>
  <sheetFormatPr defaultRowHeight="13.2"/>
  <cols>
    <col min="1" max="1" width="8.88671875" style="30"/>
    <col min="2" max="2" width="2.88671875" style="30" customWidth="1"/>
    <col min="3" max="3" width="3.33203125" style="30" customWidth="1"/>
    <col min="4" max="4" width="15.5546875" style="30" customWidth="1"/>
    <col min="5" max="5" width="23.109375" style="31" customWidth="1"/>
    <col min="6" max="7" width="12.88671875" style="31" customWidth="1"/>
    <col min="8" max="15" width="12.33203125" style="31" customWidth="1"/>
    <col min="16" max="16" width="1" style="31" customWidth="1"/>
    <col min="17" max="17" width="12.33203125" style="31" customWidth="1"/>
    <col min="18" max="18" width="12.33203125" style="30" customWidth="1"/>
    <col min="19" max="19" width="9.77734375" style="30" customWidth="1"/>
    <col min="20" max="20" width="9.109375" style="30" customWidth="1"/>
    <col min="21" max="21" width="1" style="31" customWidth="1"/>
    <col min="22" max="16384" width="8.88671875" style="30"/>
  </cols>
  <sheetData>
    <row r="1" spans="1:25" ht="16.2" thickBot="1">
      <c r="A1" s="671"/>
      <c r="B1" s="671"/>
      <c r="C1" s="671"/>
      <c r="D1" s="671"/>
      <c r="E1" s="671"/>
      <c r="F1" s="671"/>
      <c r="G1" s="671"/>
      <c r="H1" s="671"/>
      <c r="I1" s="671"/>
      <c r="J1" s="671"/>
      <c r="K1" s="671"/>
      <c r="L1" s="671"/>
      <c r="M1" s="671"/>
      <c r="N1" s="671"/>
      <c r="O1" s="671"/>
      <c r="P1" s="671"/>
      <c r="Q1" s="671"/>
      <c r="R1" s="671"/>
      <c r="S1" s="671"/>
      <c r="T1" s="671"/>
      <c r="U1" s="671"/>
      <c r="V1" s="671"/>
    </row>
    <row r="2" spans="1:25" ht="14.4" customHeight="1" thickBot="1">
      <c r="B2" s="672" t="s">
        <v>0</v>
      </c>
      <c r="C2" s="673"/>
      <c r="D2" s="673"/>
      <c r="E2" s="673"/>
      <c r="F2" s="674"/>
      <c r="G2" s="674"/>
      <c r="H2" s="674"/>
      <c r="I2" s="674"/>
      <c r="J2" s="674"/>
      <c r="K2" s="674"/>
      <c r="L2" s="674"/>
      <c r="M2" s="674"/>
      <c r="N2" s="674"/>
      <c r="O2" s="674"/>
      <c r="P2" s="176"/>
      <c r="Q2" s="941" t="s">
        <v>1</v>
      </c>
      <c r="R2" s="941"/>
      <c r="S2" s="941"/>
      <c r="T2" s="941"/>
      <c r="U2" s="942"/>
    </row>
    <row r="3" spans="1:25" ht="15" customHeight="1" thickBot="1">
      <c r="B3" s="823" t="s">
        <v>1357</v>
      </c>
      <c r="C3" s="824"/>
      <c r="D3" s="824"/>
      <c r="E3" s="824"/>
      <c r="F3" s="824"/>
      <c r="G3" s="824"/>
      <c r="H3" s="824"/>
      <c r="I3" s="824"/>
      <c r="J3" s="824"/>
      <c r="K3" s="824"/>
      <c r="L3" s="824"/>
      <c r="M3" s="824"/>
      <c r="N3" s="824"/>
      <c r="O3" s="824"/>
      <c r="P3" s="824"/>
      <c r="Q3" s="824"/>
      <c r="R3" s="824"/>
      <c r="S3" s="824"/>
      <c r="T3" s="824"/>
      <c r="U3" s="824"/>
    </row>
    <row r="4" spans="1:25" ht="37.200000000000003" customHeight="1">
      <c r="B4" s="725" t="s">
        <v>3</v>
      </c>
      <c r="C4" s="833" t="s">
        <v>1190</v>
      </c>
      <c r="D4" s="834"/>
      <c r="E4" s="834"/>
      <c r="F4" s="834"/>
      <c r="G4" s="834"/>
      <c r="H4" s="834"/>
      <c r="I4" s="834"/>
      <c r="J4" s="834"/>
      <c r="K4" s="834"/>
      <c r="L4" s="834"/>
      <c r="M4" s="834"/>
      <c r="N4" s="834"/>
      <c r="O4" s="834"/>
      <c r="P4" s="834"/>
      <c r="Q4" s="834"/>
      <c r="R4" s="834"/>
      <c r="S4" s="834"/>
      <c r="T4" s="834"/>
      <c r="U4" s="835"/>
      <c r="V4" s="27"/>
    </row>
    <row r="5" spans="1:25" ht="15" customHeight="1" thickBot="1">
      <c r="B5" s="726"/>
      <c r="C5" s="930"/>
      <c r="D5" s="931"/>
      <c r="E5" s="931"/>
      <c r="F5" s="931"/>
      <c r="G5" s="931"/>
      <c r="H5" s="931"/>
      <c r="I5" s="931"/>
      <c r="J5" s="931"/>
      <c r="K5" s="931"/>
      <c r="L5" s="931"/>
      <c r="M5" s="931"/>
      <c r="N5" s="931"/>
      <c r="O5" s="931"/>
      <c r="P5" s="931"/>
      <c r="Q5" s="931"/>
      <c r="R5" s="931"/>
      <c r="S5" s="931"/>
      <c r="T5" s="931"/>
      <c r="U5" s="932"/>
    </row>
    <row r="6" spans="1:25" ht="14.4" customHeight="1" thickBot="1">
      <c r="B6" s="726"/>
      <c r="C6" s="882"/>
      <c r="D6" s="882"/>
      <c r="E6" s="882"/>
      <c r="F6" s="933" t="s">
        <v>1013</v>
      </c>
      <c r="G6" s="934"/>
      <c r="H6" s="934"/>
      <c r="I6" s="934"/>
      <c r="J6" s="934"/>
      <c r="K6" s="934"/>
      <c r="L6" s="934"/>
      <c r="M6" s="934"/>
      <c r="N6" s="934"/>
      <c r="O6" s="935"/>
      <c r="P6" s="617"/>
      <c r="Q6" s="899" t="s">
        <v>1017</v>
      </c>
      <c r="R6" s="901"/>
      <c r="S6" s="570"/>
      <c r="T6" s="570"/>
      <c r="U6" s="525"/>
    </row>
    <row r="7" spans="1:25" s="32" customFormat="1" ht="55.2" customHeight="1" thickBot="1">
      <c r="B7" s="726"/>
      <c r="C7" s="798" t="s">
        <v>702</v>
      </c>
      <c r="D7" s="798"/>
      <c r="E7" s="798"/>
      <c r="F7" s="559" t="s">
        <v>938</v>
      </c>
      <c r="G7" s="602" t="s">
        <v>114</v>
      </c>
      <c r="H7" s="603" t="s">
        <v>940</v>
      </c>
      <c r="I7" s="603" t="s">
        <v>939</v>
      </c>
      <c r="J7" s="603" t="s">
        <v>138</v>
      </c>
      <c r="K7" s="603" t="s">
        <v>1018</v>
      </c>
      <c r="L7" s="603" t="s">
        <v>1019</v>
      </c>
      <c r="M7" s="603" t="s">
        <v>176</v>
      </c>
      <c r="N7" s="603" t="s">
        <v>187</v>
      </c>
      <c r="O7" s="560" t="s">
        <v>943</v>
      </c>
      <c r="P7" s="558"/>
      <c r="Q7" s="524" t="s">
        <v>984</v>
      </c>
      <c r="R7" s="523" t="s">
        <v>985</v>
      </c>
      <c r="S7" s="559" t="s">
        <v>522</v>
      </c>
      <c r="T7" s="618" t="s">
        <v>524</v>
      </c>
      <c r="U7" s="411"/>
      <c r="V7" s="139"/>
      <c r="W7" s="48"/>
      <c r="X7" s="48"/>
      <c r="Y7" s="48"/>
    </row>
    <row r="8" spans="1:25" ht="14.4">
      <c r="B8" s="726"/>
      <c r="C8" s="179">
        <v>1</v>
      </c>
      <c r="D8" s="927" t="s">
        <v>132</v>
      </c>
      <c r="E8" s="927"/>
      <c r="F8" s="551"/>
      <c r="G8" s="552"/>
      <c r="H8" s="553"/>
      <c r="I8" s="553"/>
      <c r="J8" s="553"/>
      <c r="K8" s="553"/>
      <c r="L8" s="553"/>
      <c r="M8" s="553"/>
      <c r="N8" s="553"/>
      <c r="O8" s="554"/>
      <c r="P8" s="548"/>
      <c r="Q8" s="555"/>
      <c r="R8" s="556"/>
      <c r="S8" s="557">
        <f t="shared" ref="S8:S22" si="0">SUM(F8:R8)</f>
        <v>0</v>
      </c>
      <c r="T8" s="243">
        <f>1-S8</f>
        <v>1</v>
      </c>
      <c r="U8" s="411"/>
      <c r="V8" s="27"/>
    </row>
    <row r="9" spans="1:25" s="31" customFormat="1" ht="14.4">
      <c r="B9" s="726"/>
      <c r="C9" s="179">
        <v>2</v>
      </c>
      <c r="D9" s="927" t="s">
        <v>90</v>
      </c>
      <c r="E9" s="927" t="s">
        <v>90</v>
      </c>
      <c r="F9" s="266"/>
      <c r="G9" s="240"/>
      <c r="H9" s="239"/>
      <c r="I9" s="239"/>
      <c r="J9" s="239"/>
      <c r="K9" s="239"/>
      <c r="L9" s="239"/>
      <c r="M9" s="239"/>
      <c r="N9" s="239"/>
      <c r="O9" s="241"/>
      <c r="P9" s="549"/>
      <c r="Q9" s="234"/>
      <c r="R9" s="235"/>
      <c r="S9" s="550">
        <f t="shared" si="0"/>
        <v>0</v>
      </c>
      <c r="T9" s="244">
        <f t="shared" ref="T9:T22" si="1">1-S9</f>
        <v>1</v>
      </c>
      <c r="U9" s="411"/>
    </row>
    <row r="10" spans="1:25" s="31" customFormat="1" ht="14.4">
      <c r="B10" s="726"/>
      <c r="C10" s="179">
        <v>3</v>
      </c>
      <c r="D10" s="927" t="s">
        <v>158</v>
      </c>
      <c r="E10" s="927" t="s">
        <v>158</v>
      </c>
      <c r="F10" s="266"/>
      <c r="G10" s="240"/>
      <c r="H10" s="239"/>
      <c r="I10" s="239"/>
      <c r="J10" s="239"/>
      <c r="K10" s="239"/>
      <c r="L10" s="239"/>
      <c r="M10" s="239"/>
      <c r="N10" s="239"/>
      <c r="O10" s="241"/>
      <c r="P10" s="549"/>
      <c r="Q10" s="234"/>
      <c r="R10" s="235"/>
      <c r="S10" s="550">
        <f t="shared" si="0"/>
        <v>0</v>
      </c>
      <c r="T10" s="244">
        <f t="shared" si="1"/>
        <v>1</v>
      </c>
      <c r="U10" s="411"/>
    </row>
    <row r="11" spans="1:25" ht="14.4">
      <c r="B11" s="726"/>
      <c r="C11" s="179">
        <v>4</v>
      </c>
      <c r="D11" s="927" t="s">
        <v>170</v>
      </c>
      <c r="E11" s="927" t="s">
        <v>170</v>
      </c>
      <c r="F11" s="265"/>
      <c r="G11" s="237"/>
      <c r="H11" s="236"/>
      <c r="I11" s="236"/>
      <c r="J11" s="236"/>
      <c r="K11" s="236"/>
      <c r="L11" s="236"/>
      <c r="M11" s="236"/>
      <c r="N11" s="236"/>
      <c r="O11" s="238"/>
      <c r="P11" s="548"/>
      <c r="Q11" s="234"/>
      <c r="R11" s="235"/>
      <c r="S11" s="550">
        <f t="shared" si="0"/>
        <v>0</v>
      </c>
      <c r="T11" s="243">
        <f t="shared" si="1"/>
        <v>1</v>
      </c>
      <c r="U11" s="411"/>
    </row>
    <row r="12" spans="1:25" ht="14.4">
      <c r="B12" s="726"/>
      <c r="C12" s="179">
        <v>5</v>
      </c>
      <c r="D12" s="927" t="s">
        <v>85</v>
      </c>
      <c r="E12" s="927"/>
      <c r="F12" s="265"/>
      <c r="G12" s="237"/>
      <c r="H12" s="236"/>
      <c r="I12" s="236"/>
      <c r="J12" s="236"/>
      <c r="K12" s="236"/>
      <c r="L12" s="236"/>
      <c r="M12" s="236"/>
      <c r="N12" s="236"/>
      <c r="O12" s="238"/>
      <c r="P12" s="548"/>
      <c r="Q12" s="234"/>
      <c r="R12" s="235"/>
      <c r="S12" s="550">
        <f t="shared" si="0"/>
        <v>0</v>
      </c>
      <c r="T12" s="243">
        <f t="shared" si="1"/>
        <v>1</v>
      </c>
      <c r="U12" s="411"/>
    </row>
    <row r="13" spans="1:25" ht="14.4">
      <c r="B13" s="726"/>
      <c r="C13" s="179">
        <v>6</v>
      </c>
      <c r="D13" s="927" t="s">
        <v>86</v>
      </c>
      <c r="E13" s="927"/>
      <c r="F13" s="265"/>
      <c r="G13" s="237"/>
      <c r="H13" s="236"/>
      <c r="I13" s="236"/>
      <c r="J13" s="236"/>
      <c r="K13" s="236"/>
      <c r="L13" s="236"/>
      <c r="M13" s="236"/>
      <c r="N13" s="236"/>
      <c r="O13" s="238"/>
      <c r="P13" s="548"/>
      <c r="Q13" s="234"/>
      <c r="R13" s="235"/>
      <c r="S13" s="550">
        <f t="shared" si="0"/>
        <v>0</v>
      </c>
      <c r="T13" s="243">
        <f t="shared" si="1"/>
        <v>1</v>
      </c>
      <c r="U13" s="411"/>
    </row>
    <row r="14" spans="1:25" ht="14.4">
      <c r="B14" s="726"/>
      <c r="C14" s="179">
        <v>7</v>
      </c>
      <c r="D14" s="927" t="s">
        <v>87</v>
      </c>
      <c r="E14" s="927"/>
      <c r="F14" s="265"/>
      <c r="G14" s="237"/>
      <c r="H14" s="236"/>
      <c r="I14" s="236"/>
      <c r="J14" s="236"/>
      <c r="K14" s="236"/>
      <c r="L14" s="236"/>
      <c r="M14" s="236"/>
      <c r="N14" s="236"/>
      <c r="O14" s="238"/>
      <c r="P14" s="548"/>
      <c r="Q14" s="234"/>
      <c r="R14" s="235"/>
      <c r="S14" s="550">
        <f t="shared" si="0"/>
        <v>0</v>
      </c>
      <c r="T14" s="243">
        <f t="shared" si="1"/>
        <v>1</v>
      </c>
      <c r="U14" s="411"/>
    </row>
    <row r="15" spans="1:25" ht="13.2" customHeight="1">
      <c r="B15" s="726"/>
      <c r="C15" s="179">
        <v>8</v>
      </c>
      <c r="D15" s="927" t="s">
        <v>986</v>
      </c>
      <c r="E15" s="927"/>
      <c r="F15" s="265"/>
      <c r="G15" s="237"/>
      <c r="H15" s="236"/>
      <c r="I15" s="236"/>
      <c r="J15" s="236"/>
      <c r="K15" s="236"/>
      <c r="L15" s="236"/>
      <c r="M15" s="236"/>
      <c r="N15" s="236"/>
      <c r="O15" s="238"/>
      <c r="P15" s="548"/>
      <c r="Q15" s="234"/>
      <c r="R15" s="235"/>
      <c r="S15" s="550">
        <f t="shared" si="0"/>
        <v>0</v>
      </c>
      <c r="T15" s="243">
        <f t="shared" si="1"/>
        <v>1</v>
      </c>
      <c r="U15" s="411"/>
    </row>
    <row r="16" spans="1:25" ht="13.2" customHeight="1">
      <c r="B16" s="726"/>
      <c r="C16" s="179">
        <v>9</v>
      </c>
      <c r="D16" s="927" t="s">
        <v>1094</v>
      </c>
      <c r="E16" s="927"/>
      <c r="F16" s="265"/>
      <c r="G16" s="237"/>
      <c r="H16" s="236"/>
      <c r="I16" s="236"/>
      <c r="J16" s="236"/>
      <c r="K16" s="236"/>
      <c r="L16" s="236"/>
      <c r="M16" s="236"/>
      <c r="N16" s="236"/>
      <c r="O16" s="238"/>
      <c r="P16" s="548"/>
      <c r="Q16" s="234"/>
      <c r="R16" s="235"/>
      <c r="S16" s="550">
        <f t="shared" si="0"/>
        <v>0</v>
      </c>
      <c r="T16" s="243">
        <f t="shared" si="1"/>
        <v>1</v>
      </c>
      <c r="U16" s="411"/>
    </row>
    <row r="17" spans="2:21" ht="13.2" customHeight="1">
      <c r="B17" s="726"/>
      <c r="C17" s="179">
        <v>10</v>
      </c>
      <c r="D17" s="792" t="s">
        <v>1102</v>
      </c>
      <c r="E17" s="792" t="s">
        <v>527</v>
      </c>
      <c r="F17" s="265"/>
      <c r="G17" s="237"/>
      <c r="H17" s="236"/>
      <c r="I17" s="236"/>
      <c r="J17" s="236"/>
      <c r="K17" s="236"/>
      <c r="L17" s="236"/>
      <c r="M17" s="236"/>
      <c r="N17" s="236"/>
      <c r="O17" s="238"/>
      <c r="P17" s="548"/>
      <c r="Q17" s="234"/>
      <c r="R17" s="235"/>
      <c r="S17" s="550">
        <f t="shared" si="0"/>
        <v>0</v>
      </c>
      <c r="T17" s="243">
        <f t="shared" si="1"/>
        <v>1</v>
      </c>
      <c r="U17" s="411"/>
    </row>
    <row r="18" spans="2:21" ht="13.2" customHeight="1">
      <c r="B18" s="726"/>
      <c r="C18" s="179">
        <v>11</v>
      </c>
      <c r="D18" s="940" t="s">
        <v>937</v>
      </c>
      <c r="E18" s="927"/>
      <c r="F18" s="265"/>
      <c r="G18" s="237"/>
      <c r="H18" s="236"/>
      <c r="I18" s="236"/>
      <c r="J18" s="236"/>
      <c r="K18" s="236"/>
      <c r="L18" s="236"/>
      <c r="M18" s="236"/>
      <c r="N18" s="236"/>
      <c r="O18" s="238"/>
      <c r="P18" s="548"/>
      <c r="Q18" s="234"/>
      <c r="R18" s="235"/>
      <c r="S18" s="550">
        <f t="shared" si="0"/>
        <v>0</v>
      </c>
      <c r="T18" s="243">
        <f t="shared" si="1"/>
        <v>1</v>
      </c>
      <c r="U18" s="411"/>
    </row>
    <row r="19" spans="2:21" ht="13.2" customHeight="1">
      <c r="B19" s="726"/>
      <c r="C19" s="179">
        <v>12</v>
      </c>
      <c r="D19" s="940" t="s">
        <v>1088</v>
      </c>
      <c r="E19" s="927"/>
      <c r="F19" s="265"/>
      <c r="G19" s="237"/>
      <c r="H19" s="236"/>
      <c r="I19" s="236"/>
      <c r="J19" s="236"/>
      <c r="K19" s="236"/>
      <c r="L19" s="236"/>
      <c r="M19" s="236"/>
      <c r="N19" s="236"/>
      <c r="O19" s="238"/>
      <c r="P19" s="548"/>
      <c r="Q19" s="234"/>
      <c r="R19" s="235"/>
      <c r="S19" s="550">
        <f t="shared" si="0"/>
        <v>0</v>
      </c>
      <c r="T19" s="243">
        <f t="shared" si="1"/>
        <v>1</v>
      </c>
      <c r="U19" s="411"/>
    </row>
    <row r="20" spans="2:21" ht="13.2" customHeight="1">
      <c r="B20" s="726"/>
      <c r="C20" s="179">
        <v>13</v>
      </c>
      <c r="D20" s="927" t="str">
        <f>IF(OR('3a'!E23="(Specify Here)",ISBLANK('3a'!E23)),"Other: N/A ",_xlfn.CONCAT("Other: ",'3a'!E23))</f>
        <v xml:space="preserve">Other: N/A </v>
      </c>
      <c r="E20" s="927" t="s">
        <v>527</v>
      </c>
      <c r="F20" s="265"/>
      <c r="G20" s="237"/>
      <c r="H20" s="236"/>
      <c r="I20" s="236"/>
      <c r="J20" s="236"/>
      <c r="K20" s="236"/>
      <c r="L20" s="236"/>
      <c r="M20" s="236"/>
      <c r="N20" s="236"/>
      <c r="O20" s="238"/>
      <c r="P20" s="548"/>
      <c r="Q20" s="234"/>
      <c r="R20" s="235"/>
      <c r="S20" s="550">
        <f t="shared" si="0"/>
        <v>0</v>
      </c>
      <c r="T20" s="243">
        <f t="shared" si="1"/>
        <v>1</v>
      </c>
      <c r="U20" s="411"/>
    </row>
    <row r="21" spans="2:21" ht="13.2" customHeight="1">
      <c r="B21" s="726"/>
      <c r="C21" s="179">
        <v>14</v>
      </c>
      <c r="D21" s="927" t="str">
        <f>IF(OR('3a'!E24="(Specify Here)",ISBLANK('3a'!E24)),"Other: N/A ",_xlfn.CONCAT("Other: ",'3a'!E24))</f>
        <v xml:space="preserve">Other: N/A </v>
      </c>
      <c r="E21" s="927" t="s">
        <v>527</v>
      </c>
      <c r="F21" s="265"/>
      <c r="G21" s="237"/>
      <c r="H21" s="236"/>
      <c r="I21" s="236"/>
      <c r="J21" s="236"/>
      <c r="K21" s="236"/>
      <c r="L21" s="236"/>
      <c r="M21" s="236"/>
      <c r="N21" s="236"/>
      <c r="O21" s="238"/>
      <c r="P21" s="548"/>
      <c r="Q21" s="234"/>
      <c r="R21" s="235"/>
      <c r="S21" s="550">
        <f t="shared" si="0"/>
        <v>0</v>
      </c>
      <c r="T21" s="243">
        <f t="shared" si="1"/>
        <v>1</v>
      </c>
      <c r="U21" s="411"/>
    </row>
    <row r="22" spans="2:21" ht="15" customHeight="1" thickBot="1">
      <c r="B22" s="726"/>
      <c r="C22" s="179">
        <v>15</v>
      </c>
      <c r="D22" s="928" t="str">
        <f>IF(OR('3a'!E25="(Specify Here)",ISBLANK('3a'!E25)),"Other: N/A ",_xlfn.CONCAT("Other: ",'3a'!E25))</f>
        <v xml:space="preserve">Other: N/A </v>
      </c>
      <c r="E22" s="929"/>
      <c r="F22" s="604"/>
      <c r="G22" s="605"/>
      <c r="H22" s="606"/>
      <c r="I22" s="606"/>
      <c r="J22" s="606"/>
      <c r="K22" s="606"/>
      <c r="L22" s="606"/>
      <c r="M22" s="606"/>
      <c r="N22" s="606"/>
      <c r="O22" s="607"/>
      <c r="P22" s="548"/>
      <c r="Q22" s="609"/>
      <c r="R22" s="610"/>
      <c r="S22" s="611">
        <f t="shared" si="0"/>
        <v>0</v>
      </c>
      <c r="T22" s="612">
        <f t="shared" si="1"/>
        <v>1</v>
      </c>
      <c r="U22" s="411"/>
    </row>
    <row r="23" spans="2:21" ht="7.2" customHeight="1" thickBot="1">
      <c r="B23" s="741"/>
      <c r="C23" s="619"/>
      <c r="D23" s="575"/>
      <c r="E23" s="575"/>
      <c r="F23" s="608"/>
      <c r="G23" s="608"/>
      <c r="H23" s="608"/>
      <c r="I23" s="608"/>
      <c r="J23" s="608"/>
      <c r="K23" s="608"/>
      <c r="L23" s="608"/>
      <c r="M23" s="608"/>
      <c r="N23" s="608"/>
      <c r="O23" s="608"/>
      <c r="P23" s="608"/>
      <c r="Q23" s="620"/>
      <c r="R23" s="620"/>
      <c r="S23" s="621"/>
      <c r="T23" s="622"/>
      <c r="U23" s="564"/>
    </row>
    <row r="24" spans="2:21" ht="7.8" customHeight="1">
      <c r="B24" s="842" t="s">
        <v>7</v>
      </c>
      <c r="C24" s="613"/>
      <c r="D24" s="613"/>
      <c r="E24" s="613"/>
      <c r="F24" s="613"/>
      <c r="G24" s="613"/>
      <c r="H24" s="613"/>
      <c r="I24" s="613"/>
      <c r="J24" s="613"/>
      <c r="K24" s="613"/>
      <c r="L24" s="613"/>
      <c r="M24" s="613"/>
      <c r="N24" s="613"/>
      <c r="O24" s="613"/>
      <c r="P24" s="613"/>
      <c r="Q24" s="613"/>
      <c r="R24" s="613"/>
      <c r="S24" s="613"/>
      <c r="T24" s="613"/>
      <c r="U24" s="614"/>
    </row>
    <row r="25" spans="2:21" ht="18" customHeight="1">
      <c r="B25" s="902"/>
      <c r="C25" s="931" t="s">
        <v>1417</v>
      </c>
      <c r="D25" s="931"/>
      <c r="E25" s="931"/>
      <c r="F25" s="931"/>
      <c r="G25" s="931"/>
      <c r="H25" s="931"/>
      <c r="I25" s="931"/>
      <c r="J25" s="931"/>
      <c r="K25" s="931"/>
      <c r="L25" s="931"/>
      <c r="M25" s="931"/>
      <c r="N25" s="931"/>
      <c r="O25" s="931"/>
      <c r="P25" s="931"/>
      <c r="Q25" s="931"/>
      <c r="R25" s="936"/>
      <c r="S25" s="936"/>
      <c r="T25" s="936"/>
      <c r="U25" s="411"/>
    </row>
    <row r="26" spans="2:21" ht="7.2" customHeight="1" thickBot="1">
      <c r="B26" s="904"/>
      <c r="C26" s="615"/>
      <c r="D26" s="615"/>
      <c r="E26" s="615"/>
      <c r="F26" s="615"/>
      <c r="G26" s="615"/>
      <c r="H26" s="615"/>
      <c r="I26" s="615"/>
      <c r="J26" s="615"/>
      <c r="K26" s="615"/>
      <c r="L26" s="615"/>
      <c r="M26" s="615"/>
      <c r="N26" s="615"/>
      <c r="O26" s="615"/>
      <c r="P26" s="615"/>
      <c r="Q26" s="615"/>
      <c r="R26" s="616"/>
      <c r="S26" s="616"/>
      <c r="T26" s="616"/>
      <c r="U26" s="564"/>
    </row>
    <row r="27" spans="2:21" ht="30" customHeight="1" thickBot="1">
      <c r="B27" s="766" t="s">
        <v>714</v>
      </c>
      <c r="C27" s="767"/>
      <c r="D27" s="768"/>
      <c r="E27" s="937"/>
      <c r="F27" s="938"/>
      <c r="G27" s="938"/>
      <c r="H27" s="938"/>
      <c r="I27" s="938"/>
      <c r="J27" s="938"/>
      <c r="K27" s="938"/>
      <c r="L27" s="938"/>
      <c r="M27" s="938"/>
      <c r="N27" s="938"/>
      <c r="O27" s="938"/>
      <c r="P27" s="938"/>
      <c r="Q27" s="938"/>
      <c r="R27" s="938"/>
      <c r="S27" s="938"/>
      <c r="T27" s="938"/>
      <c r="U27" s="939"/>
    </row>
    <row r="28" spans="2:21" ht="15" customHeight="1" thickBot="1">
      <c r="B28" s="876" t="s">
        <v>35</v>
      </c>
      <c r="C28" s="877"/>
      <c r="D28" s="877"/>
      <c r="E28" s="877"/>
      <c r="F28" s="877"/>
      <c r="G28" s="877"/>
      <c r="H28" s="877"/>
      <c r="I28" s="877"/>
      <c r="J28" s="877"/>
      <c r="K28" s="877"/>
      <c r="L28" s="877"/>
      <c r="M28" s="877"/>
      <c r="N28" s="877"/>
      <c r="O28" s="877"/>
      <c r="P28" s="877"/>
      <c r="Q28" s="877"/>
      <c r="R28" s="877"/>
      <c r="S28" s="877"/>
      <c r="T28" s="877"/>
      <c r="U28" s="878"/>
    </row>
    <row r="29" spans="2:21">
      <c r="F29" s="242">
        <f>SUM(F8:F22)</f>
        <v>0</v>
      </c>
      <c r="G29" s="242">
        <f t="shared" ref="G29:R29" si="2">SUM(G8:G22)</f>
        <v>0</v>
      </c>
      <c r="H29" s="242">
        <f t="shared" si="2"/>
        <v>0</v>
      </c>
      <c r="I29" s="242">
        <f t="shared" si="2"/>
        <v>0</v>
      </c>
      <c r="J29" s="242">
        <f t="shared" si="2"/>
        <v>0</v>
      </c>
      <c r="K29" s="242">
        <f t="shared" si="2"/>
        <v>0</v>
      </c>
      <c r="L29" s="242">
        <f t="shared" si="2"/>
        <v>0</v>
      </c>
      <c r="M29" s="242">
        <f t="shared" si="2"/>
        <v>0</v>
      </c>
      <c r="N29" s="242">
        <f t="shared" si="2"/>
        <v>0</v>
      </c>
      <c r="O29" s="242">
        <f t="shared" si="2"/>
        <v>0</v>
      </c>
      <c r="P29" s="242"/>
      <c r="Q29" s="242">
        <f t="shared" si="2"/>
        <v>0</v>
      </c>
      <c r="R29" s="242">
        <f t="shared" si="2"/>
        <v>0</v>
      </c>
      <c r="U29" s="242"/>
    </row>
  </sheetData>
  <sheetProtection algorithmName="SHA-512" hashValue="ubBoH9j7GQqlC3Iyj4WhBXvIABDtkuDctnkNjUDC4G4iNp2vIpJzKxKA182qC2LHVYRarzgtaT5dnb2IsBno3w==" saltValue="UAzqD2LmVRgnQ8tCmNlDzQ==" spinCount="100000" sheet="1" objects="1" scenarios="1"/>
  <mergeCells count="32">
    <mergeCell ref="A1:V1"/>
    <mergeCell ref="B2:E2"/>
    <mergeCell ref="F2:O2"/>
    <mergeCell ref="Q2:U2"/>
    <mergeCell ref="B3:U3"/>
    <mergeCell ref="R25:T25"/>
    <mergeCell ref="E27:U27"/>
    <mergeCell ref="B28:U28"/>
    <mergeCell ref="D12:E12"/>
    <mergeCell ref="D13:E13"/>
    <mergeCell ref="D14:E14"/>
    <mergeCell ref="D15:E15"/>
    <mergeCell ref="D16:E16"/>
    <mergeCell ref="D17:E17"/>
    <mergeCell ref="D21:E21"/>
    <mergeCell ref="B27:D27"/>
    <mergeCell ref="B24:B26"/>
    <mergeCell ref="C25:Q25"/>
    <mergeCell ref="D18:E18"/>
    <mergeCell ref="D19:E19"/>
    <mergeCell ref="D20:E20"/>
    <mergeCell ref="B4:B23"/>
    <mergeCell ref="C6:E6"/>
    <mergeCell ref="D10:E10"/>
    <mergeCell ref="D22:E22"/>
    <mergeCell ref="C4:U5"/>
    <mergeCell ref="D11:E11"/>
    <mergeCell ref="F6:O6"/>
    <mergeCell ref="Q6:R6"/>
    <mergeCell ref="C7:E7"/>
    <mergeCell ref="D8:E8"/>
    <mergeCell ref="D9:E9"/>
  </mergeCells>
  <dataValidations count="3">
    <dataValidation type="custom" allowBlank="1" showInputMessage="1" showErrorMessage="1" sqref="F22:R23" xr:uid="{B524A620-CA22-456C-9F43-605BEF12B408}">
      <formula1>IF(SUM($F22:$R22)&gt;1,FALSE,TRUE)</formula1>
    </dataValidation>
    <dataValidation type="custom" allowBlank="1" showInputMessage="1" showErrorMessage="1" sqref="F8:R21" xr:uid="{D53E131F-4962-4F1C-8962-11AE5E8F6575}">
      <formula1>IF(SUM($F8:$R8)&gt;1,FALSE,TRUE)</formula1>
    </dataValidation>
    <dataValidation type="list" allowBlank="1" showInputMessage="1" showErrorMessage="1" sqref="R25:T25" xr:uid="{F08655F7-986A-4F9B-A84D-B2429C3F2401}">
      <formula1>Confidence</formula1>
    </dataValidation>
  </dataValidations>
  <hyperlinks>
    <hyperlink ref="B2:E2" location="'3b'!A1" display="Previous Page" xr:uid="{5CD5C03B-C41C-46BB-AF8A-0A0A374059BE}"/>
    <hyperlink ref="Q2:T2" location="'3d'!A1" display="Next Page" xr:uid="{677B7BEE-95FC-4509-AE1D-8DC10075ED81}"/>
  </hyperlinks>
  <pageMargins left="0.7" right="0.7" top="0.75" bottom="0.75" header="0.3" footer="0.3"/>
  <pageSetup scale="52" orientation="landscape" horizontalDpi="90" verticalDpi="90" r:id="rId1"/>
  <extLst>
    <ext xmlns:x14="http://schemas.microsoft.com/office/spreadsheetml/2009/9/main" uri="{78C0D931-6437-407d-A8EE-F0AAD7539E65}">
      <x14:conditionalFormattings>
        <x14:conditionalFormatting xmlns:xm="http://schemas.microsoft.com/office/excel/2006/main">
          <x14:cfRule type="expression" priority="8" id="{38E68E63-A1F1-4BE1-B39E-BC9EA2A36224}">
            <xm:f>IF(NOT(ISBLANK(CELL("contents",OFFSET('3a'!$A$1,ROW()+2,5)))),FALSE, TRUE)</xm:f>
            <x14:dxf>
              <fill>
                <patternFill patternType="solid">
                  <bgColor theme="0" tint="-0.14996795556505021"/>
                </patternFill>
              </fill>
            </x14:dxf>
          </x14:cfRule>
          <xm:sqref>F8:O22 Q8:R22</xm:sqref>
        </x14:conditionalFormatting>
        <x14:conditionalFormatting xmlns:xm="http://schemas.microsoft.com/office/excel/2006/main">
          <x14:cfRule type="expression" priority="1" id="{E06898D2-51A9-49E7-92AE-A1446274192D}">
            <xm:f>IF(NOT(ISBLANK(CELL("contents",OFFSET('3a'!$A$1,ROW()+2,5)))), TRUE, FALSE)</xm:f>
            <x14:dxf>
              <font>
                <b/>
                <i val="0"/>
                <color theme="0"/>
              </font>
              <fill>
                <patternFill>
                  <bgColor theme="1"/>
                </patternFill>
              </fill>
            </x14:dxf>
          </x14:cfRule>
          <xm:sqref>C8:C22</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07252D-219F-466A-A773-8B5FCB292AB4}">
  <sheetPr codeName="Sheet13">
    <pageSetUpPr fitToPage="1"/>
  </sheetPr>
  <dimension ref="A1:AA62"/>
  <sheetViews>
    <sheetView showGridLines="0" showRowColHeaders="0" zoomScale="75" zoomScaleNormal="75" workbookViewId="0">
      <pane xSplit="7" ySplit="9" topLeftCell="H10" activePane="bottomRight" state="frozen"/>
      <selection pane="topRight" activeCell="H1" sqref="H1"/>
      <selection pane="bottomLeft" activeCell="A10" sqref="A10"/>
      <selection pane="bottomRight" activeCell="S9" sqref="S9"/>
    </sheetView>
  </sheetViews>
  <sheetFormatPr defaultRowHeight="13.2"/>
  <cols>
    <col min="1" max="1" width="8.88671875" style="49"/>
    <col min="2" max="2" width="2.88671875" style="49" customWidth="1"/>
    <col min="3" max="3" width="2.88671875" style="49" hidden="1" customWidth="1"/>
    <col min="4" max="4" width="3.33203125" style="49" customWidth="1"/>
    <col min="5" max="5" width="15.5546875" style="49" customWidth="1"/>
    <col min="6" max="6" width="20.21875" style="32" customWidth="1"/>
    <col min="7" max="7" width="3.33203125" style="32" customWidth="1"/>
    <col min="8" max="8" width="27.21875" style="49" customWidth="1"/>
    <col min="9" max="9" width="31.77734375" style="49" customWidth="1"/>
    <col min="10" max="10" width="13" style="49" customWidth="1"/>
    <col min="11" max="11" width="18.33203125" style="49" customWidth="1"/>
    <col min="12" max="13" width="21" style="49" customWidth="1"/>
    <col min="14" max="17" width="16.88671875" style="49" customWidth="1"/>
    <col min="18" max="19" width="8.88671875" style="49"/>
    <col min="20" max="20" width="22" style="49" customWidth="1"/>
    <col min="21" max="16384" width="8.88671875" style="49"/>
  </cols>
  <sheetData>
    <row r="1" spans="1:26" ht="16.2" thickBot="1">
      <c r="A1" s="891"/>
      <c r="B1" s="891"/>
      <c r="C1" s="891"/>
      <c r="D1" s="891"/>
      <c r="E1" s="891"/>
      <c r="F1" s="891"/>
      <c r="G1" s="891"/>
      <c r="H1" s="891"/>
      <c r="I1" s="891"/>
      <c r="J1" s="891"/>
      <c r="K1" s="891"/>
      <c r="L1" s="891"/>
      <c r="M1" s="891"/>
      <c r="N1" s="891"/>
      <c r="O1" s="891"/>
      <c r="P1" s="891"/>
      <c r="Q1" s="891"/>
      <c r="R1" s="891"/>
    </row>
    <row r="2" spans="1:26" ht="14.4" customHeight="1" thickBot="1">
      <c r="B2" s="672" t="s">
        <v>0</v>
      </c>
      <c r="C2" s="673"/>
      <c r="D2" s="673"/>
      <c r="E2" s="673"/>
      <c r="F2" s="673"/>
      <c r="G2" s="972"/>
      <c r="H2" s="972"/>
      <c r="I2" s="972"/>
      <c r="J2" s="972"/>
      <c r="K2" s="972"/>
      <c r="L2" s="972"/>
      <c r="M2" s="972"/>
      <c r="N2" s="972"/>
      <c r="O2" s="972"/>
      <c r="P2" s="973" t="s">
        <v>1</v>
      </c>
      <c r="Q2" s="974"/>
      <c r="T2" s="78"/>
      <c r="U2" s="98"/>
      <c r="V2" s="98"/>
      <c r="W2" s="98"/>
      <c r="X2" s="98"/>
      <c r="Y2" s="98"/>
      <c r="Z2" s="98"/>
    </row>
    <row r="3" spans="1:26" ht="15" customHeight="1" thickBot="1">
      <c r="B3" s="829" t="s">
        <v>1191</v>
      </c>
      <c r="C3" s="830"/>
      <c r="D3" s="830"/>
      <c r="E3" s="830"/>
      <c r="F3" s="830"/>
      <c r="G3" s="830"/>
      <c r="H3" s="830"/>
      <c r="I3" s="830"/>
      <c r="J3" s="830"/>
      <c r="K3" s="830"/>
      <c r="L3" s="830"/>
      <c r="M3" s="830"/>
      <c r="N3" s="830"/>
      <c r="O3" s="830"/>
      <c r="P3" s="830"/>
      <c r="Q3" s="831"/>
      <c r="T3" s="98"/>
      <c r="U3" s="98"/>
      <c r="V3" s="98"/>
      <c r="W3" s="98"/>
      <c r="X3" s="98"/>
      <c r="Y3" s="98"/>
      <c r="Z3" s="98"/>
    </row>
    <row r="4" spans="1:26" ht="21" customHeight="1">
      <c r="B4" s="842" t="s">
        <v>3</v>
      </c>
      <c r="C4" s="194"/>
      <c r="D4" s="892" t="s">
        <v>1465</v>
      </c>
      <c r="E4" s="962"/>
      <c r="F4" s="962"/>
      <c r="G4" s="962"/>
      <c r="H4" s="962"/>
      <c r="I4" s="962"/>
      <c r="J4" s="962"/>
      <c r="K4" s="962"/>
      <c r="L4" s="962"/>
      <c r="M4" s="962"/>
      <c r="N4" s="962"/>
      <c r="O4" s="962"/>
      <c r="P4" s="962"/>
      <c r="Q4" s="963"/>
      <c r="S4" s="98"/>
      <c r="T4" s="98"/>
      <c r="U4" s="98"/>
      <c r="V4" s="98"/>
      <c r="W4" s="98"/>
      <c r="X4" s="98"/>
      <c r="Y4" s="98"/>
      <c r="Z4" s="98"/>
    </row>
    <row r="5" spans="1:26" ht="44.4" customHeight="1" thickBot="1">
      <c r="B5" s="961"/>
      <c r="C5" s="195"/>
      <c r="D5" s="964"/>
      <c r="E5" s="964"/>
      <c r="F5" s="964"/>
      <c r="G5" s="964"/>
      <c r="H5" s="964"/>
      <c r="I5" s="964"/>
      <c r="J5" s="964"/>
      <c r="K5" s="964"/>
      <c r="L5" s="964"/>
      <c r="M5" s="964"/>
      <c r="N5" s="964"/>
      <c r="O5" s="964"/>
      <c r="P5" s="964"/>
      <c r="Q5" s="965"/>
      <c r="S5" s="98"/>
      <c r="T5" s="98"/>
      <c r="U5" s="98"/>
      <c r="V5" s="98"/>
      <c r="W5" s="98"/>
      <c r="X5" s="98"/>
      <c r="Y5" s="98"/>
      <c r="Z5" s="98"/>
    </row>
    <row r="6" spans="1:26" ht="21" customHeight="1">
      <c r="B6" s="902"/>
      <c r="C6" s="195"/>
      <c r="D6" s="897"/>
      <c r="E6" s="897"/>
      <c r="F6" s="898"/>
      <c r="G6" s="966" t="s">
        <v>1193</v>
      </c>
      <c r="H6" s="967"/>
      <c r="I6" s="967"/>
      <c r="J6" s="967"/>
      <c r="K6" s="967"/>
      <c r="L6" s="967"/>
      <c r="M6" s="967"/>
      <c r="N6" s="967"/>
      <c r="O6" s="967"/>
      <c r="P6" s="967"/>
      <c r="Q6" s="968"/>
      <c r="R6" s="139"/>
      <c r="S6" s="98"/>
      <c r="T6" s="98"/>
      <c r="U6" s="98"/>
      <c r="V6" s="98"/>
      <c r="W6" s="98"/>
      <c r="X6" s="98"/>
      <c r="Y6" s="98"/>
      <c r="Z6" s="98"/>
    </row>
    <row r="7" spans="1:26" ht="21" customHeight="1">
      <c r="B7" s="902"/>
      <c r="C7" s="195"/>
      <c r="D7" s="943"/>
      <c r="E7" s="943"/>
      <c r="F7" s="944"/>
      <c r="G7" s="854" t="s">
        <v>495</v>
      </c>
      <c r="H7" s="856"/>
      <c r="I7" s="178" t="s">
        <v>496</v>
      </c>
      <c r="J7" s="434" t="s">
        <v>1248</v>
      </c>
      <c r="K7" s="434" t="s">
        <v>498</v>
      </c>
      <c r="L7" s="434" t="s">
        <v>499</v>
      </c>
      <c r="M7" s="434" t="s">
        <v>500</v>
      </c>
      <c r="N7" s="434" t="s">
        <v>904</v>
      </c>
      <c r="O7" s="434" t="s">
        <v>501</v>
      </c>
      <c r="P7" s="179" t="s">
        <v>905</v>
      </c>
      <c r="Q7" s="509" t="s">
        <v>906</v>
      </c>
      <c r="R7" s="139"/>
      <c r="S7" s="98"/>
      <c r="T7" s="98"/>
      <c r="U7" s="98"/>
      <c r="V7" s="98"/>
      <c r="W7" s="98"/>
      <c r="X7" s="98"/>
      <c r="Y7" s="98"/>
      <c r="Z7" s="98"/>
    </row>
    <row r="8" spans="1:26" s="32" customFormat="1" ht="46.8" customHeight="1">
      <c r="B8" s="902"/>
      <c r="C8" s="84"/>
      <c r="D8" s="858" t="s">
        <v>702</v>
      </c>
      <c r="E8" s="975"/>
      <c r="F8" s="976"/>
      <c r="G8" s="980" t="s">
        <v>1187</v>
      </c>
      <c r="H8" s="981"/>
      <c r="I8" s="856" t="s">
        <v>1166</v>
      </c>
      <c r="J8" s="984" t="s">
        <v>1466</v>
      </c>
      <c r="K8" s="856" t="s">
        <v>1033</v>
      </c>
      <c r="L8" s="856" t="s">
        <v>1185</v>
      </c>
      <c r="M8" s="856" t="s">
        <v>1186</v>
      </c>
      <c r="N8" s="143" t="s">
        <v>1379</v>
      </c>
      <c r="O8" s="143" t="s">
        <v>1380</v>
      </c>
      <c r="P8" s="143" t="s">
        <v>1381</v>
      </c>
      <c r="Q8" s="177" t="s">
        <v>1382</v>
      </c>
      <c r="R8" s="139"/>
      <c r="S8" s="139"/>
      <c r="U8" s="98"/>
      <c r="V8" s="98"/>
      <c r="W8" s="98"/>
      <c r="X8" s="98"/>
      <c r="Y8" s="98"/>
      <c r="Z8" s="98"/>
    </row>
    <row r="9" spans="1:26" s="32" customFormat="1" ht="28.8" customHeight="1" thickBot="1">
      <c r="B9" s="902"/>
      <c r="C9" s="84"/>
      <c r="D9" s="977"/>
      <c r="E9" s="978"/>
      <c r="F9" s="979"/>
      <c r="G9" s="982"/>
      <c r="H9" s="983"/>
      <c r="I9" s="857"/>
      <c r="J9" s="985"/>
      <c r="K9" s="857"/>
      <c r="L9" s="857"/>
      <c r="M9" s="857"/>
      <c r="N9" s="367" t="s">
        <v>1378</v>
      </c>
      <c r="O9" s="367" t="s">
        <v>1378</v>
      </c>
      <c r="P9" s="367" t="s">
        <v>1378</v>
      </c>
      <c r="Q9" s="475" t="s">
        <v>1378</v>
      </c>
      <c r="R9" s="139"/>
      <c r="S9" s="139"/>
      <c r="U9" s="98"/>
      <c r="V9" s="98"/>
      <c r="W9" s="98"/>
      <c r="X9" s="98"/>
      <c r="Y9" s="98"/>
      <c r="Z9" s="98"/>
    </row>
    <row r="10" spans="1:26" ht="14.4" customHeight="1">
      <c r="B10" s="902"/>
      <c r="C10" s="113">
        <v>1</v>
      </c>
      <c r="D10" s="945">
        <v>1</v>
      </c>
      <c r="E10" s="792" t="s">
        <v>132</v>
      </c>
      <c r="F10" s="797"/>
      <c r="G10" s="514">
        <v>1</v>
      </c>
      <c r="H10" s="515"/>
      <c r="I10" s="516"/>
      <c r="J10" s="517"/>
      <c r="K10" s="518"/>
      <c r="L10" s="519"/>
      <c r="M10" s="520"/>
      <c r="N10" s="521"/>
      <c r="O10" s="521"/>
      <c r="P10" s="521"/>
      <c r="Q10" s="522"/>
      <c r="R10" s="98"/>
      <c r="S10" s="98"/>
      <c r="T10" s="98"/>
      <c r="U10" s="98"/>
      <c r="V10" s="98"/>
      <c r="W10" s="98"/>
      <c r="X10" s="98"/>
      <c r="Y10" s="98"/>
      <c r="Z10" s="98"/>
    </row>
    <row r="11" spans="1:26" ht="14.4" customHeight="1">
      <c r="B11" s="902"/>
      <c r="C11" s="113">
        <v>1</v>
      </c>
      <c r="D11" s="946"/>
      <c r="E11" s="792"/>
      <c r="F11" s="797"/>
      <c r="G11" s="441">
        <v>2</v>
      </c>
      <c r="H11" s="247"/>
      <c r="I11" s="248"/>
      <c r="J11" s="245"/>
      <c r="K11" s="268"/>
      <c r="L11" s="246"/>
      <c r="M11" s="249"/>
      <c r="N11" s="276"/>
      <c r="O11" s="276"/>
      <c r="P11" s="276"/>
      <c r="Q11" s="277"/>
      <c r="R11" s="98"/>
      <c r="S11" s="98"/>
      <c r="T11" s="98"/>
      <c r="U11" s="98"/>
      <c r="V11" s="98"/>
      <c r="W11" s="98"/>
      <c r="X11" s="98"/>
      <c r="Y11" s="98"/>
      <c r="Z11" s="98"/>
    </row>
    <row r="12" spans="1:26" ht="14.4" customHeight="1">
      <c r="B12" s="902"/>
      <c r="C12" s="113">
        <v>1</v>
      </c>
      <c r="D12" s="947"/>
      <c r="E12" s="792"/>
      <c r="F12" s="797"/>
      <c r="G12" s="442">
        <v>3</v>
      </c>
      <c r="H12" s="256"/>
      <c r="I12" s="257"/>
      <c r="J12" s="258"/>
      <c r="K12" s="269"/>
      <c r="L12" s="259"/>
      <c r="M12" s="259"/>
      <c r="N12" s="278"/>
      <c r="O12" s="278"/>
      <c r="P12" s="278"/>
      <c r="Q12" s="279"/>
      <c r="R12" s="139"/>
      <c r="S12" s="98"/>
      <c r="T12" s="98"/>
      <c r="U12" s="98"/>
      <c r="V12" s="98"/>
      <c r="W12" s="98"/>
      <c r="X12" s="98"/>
      <c r="Y12" s="98"/>
      <c r="Z12" s="98"/>
    </row>
    <row r="13" spans="1:26" s="32" customFormat="1" ht="13.2" customHeight="1">
      <c r="B13" s="902"/>
      <c r="C13" s="113">
        <v>2</v>
      </c>
      <c r="D13" s="969">
        <v>2</v>
      </c>
      <c r="E13" s="948" t="s">
        <v>90</v>
      </c>
      <c r="F13" s="949"/>
      <c r="G13" s="440">
        <v>1</v>
      </c>
      <c r="H13" s="251"/>
      <c r="I13" s="252"/>
      <c r="J13" s="253"/>
      <c r="K13" s="267"/>
      <c r="L13" s="254"/>
      <c r="M13" s="255"/>
      <c r="N13" s="274"/>
      <c r="O13" s="274"/>
      <c r="P13" s="274"/>
      <c r="Q13" s="275"/>
      <c r="R13" s="139"/>
      <c r="S13" s="98"/>
      <c r="T13" s="98"/>
      <c r="U13" s="98"/>
      <c r="V13" s="98"/>
      <c r="W13" s="98"/>
      <c r="X13" s="98"/>
      <c r="Y13" s="98"/>
      <c r="Z13" s="98"/>
    </row>
    <row r="14" spans="1:26" s="32" customFormat="1">
      <c r="B14" s="902"/>
      <c r="C14" s="113">
        <v>2</v>
      </c>
      <c r="D14" s="970"/>
      <c r="E14" s="931"/>
      <c r="F14" s="932"/>
      <c r="G14" s="441">
        <v>2</v>
      </c>
      <c r="H14" s="247"/>
      <c r="I14" s="248"/>
      <c r="J14" s="245"/>
      <c r="K14" s="268"/>
      <c r="L14" s="246"/>
      <c r="M14" s="249"/>
      <c r="N14" s="276"/>
      <c r="O14" s="276"/>
      <c r="P14" s="276"/>
      <c r="Q14" s="277"/>
      <c r="R14" s="139"/>
      <c r="S14" s="98"/>
      <c r="T14" s="98"/>
      <c r="U14" s="98"/>
      <c r="V14" s="98"/>
      <c r="W14" s="98"/>
      <c r="X14" s="98"/>
      <c r="Y14" s="98"/>
      <c r="Z14" s="98"/>
    </row>
    <row r="15" spans="1:26" s="32" customFormat="1">
      <c r="B15" s="902"/>
      <c r="C15" s="113">
        <v>2</v>
      </c>
      <c r="D15" s="971"/>
      <c r="E15" s="755"/>
      <c r="F15" s="756"/>
      <c r="G15" s="442">
        <v>3</v>
      </c>
      <c r="H15" s="256"/>
      <c r="I15" s="257"/>
      <c r="J15" s="258"/>
      <c r="K15" s="269"/>
      <c r="L15" s="259"/>
      <c r="M15" s="259"/>
      <c r="N15" s="278"/>
      <c r="O15" s="278"/>
      <c r="P15" s="278"/>
      <c r="Q15" s="279"/>
      <c r="R15" s="139"/>
      <c r="S15" s="98"/>
      <c r="T15" s="98"/>
      <c r="U15" s="98"/>
      <c r="V15" s="98"/>
      <c r="W15" s="98"/>
      <c r="X15" s="98"/>
      <c r="Y15" s="98"/>
      <c r="Z15" s="98"/>
    </row>
    <row r="16" spans="1:26" s="32" customFormat="1" ht="14.4" customHeight="1">
      <c r="B16" s="902"/>
      <c r="C16" s="113">
        <v>3</v>
      </c>
      <c r="D16" s="945">
        <v>3</v>
      </c>
      <c r="E16" s="948" t="s">
        <v>158</v>
      </c>
      <c r="F16" s="949"/>
      <c r="G16" s="440">
        <v>1</v>
      </c>
      <c r="H16" s="251"/>
      <c r="I16" s="252"/>
      <c r="J16" s="253"/>
      <c r="K16" s="267"/>
      <c r="L16" s="254"/>
      <c r="M16" s="255"/>
      <c r="N16" s="274"/>
      <c r="O16" s="274"/>
      <c r="P16" s="274"/>
      <c r="Q16" s="275"/>
      <c r="R16" s="49"/>
      <c r="S16" s="98"/>
    </row>
    <row r="17" spans="2:27" s="32" customFormat="1" ht="14.4" customHeight="1">
      <c r="B17" s="902"/>
      <c r="C17" s="113">
        <v>3</v>
      </c>
      <c r="D17" s="946"/>
      <c r="E17" s="931"/>
      <c r="F17" s="932"/>
      <c r="G17" s="441">
        <v>2</v>
      </c>
      <c r="H17" s="247"/>
      <c r="I17" s="248"/>
      <c r="J17" s="245"/>
      <c r="K17" s="268"/>
      <c r="L17" s="246"/>
      <c r="M17" s="249"/>
      <c r="N17" s="276"/>
      <c r="O17" s="276"/>
      <c r="P17" s="276"/>
      <c r="Q17" s="277"/>
      <c r="R17" s="49"/>
      <c r="S17" s="98"/>
    </row>
    <row r="18" spans="2:27" s="32" customFormat="1" ht="14.4" customHeight="1">
      <c r="B18" s="902"/>
      <c r="C18" s="113">
        <v>3</v>
      </c>
      <c r="D18" s="947"/>
      <c r="E18" s="755"/>
      <c r="F18" s="756"/>
      <c r="G18" s="442">
        <v>3</v>
      </c>
      <c r="H18" s="256"/>
      <c r="I18" s="257"/>
      <c r="J18" s="258"/>
      <c r="K18" s="269"/>
      <c r="L18" s="259"/>
      <c r="M18" s="259"/>
      <c r="N18" s="278"/>
      <c r="O18" s="278"/>
      <c r="P18" s="278"/>
      <c r="Q18" s="279"/>
      <c r="R18" s="49"/>
      <c r="S18" s="98"/>
    </row>
    <row r="19" spans="2:27" ht="14.4" customHeight="1">
      <c r="B19" s="902"/>
      <c r="C19" s="113">
        <v>4</v>
      </c>
      <c r="D19" s="945">
        <v>4</v>
      </c>
      <c r="E19" s="948" t="s">
        <v>170</v>
      </c>
      <c r="F19" s="949"/>
      <c r="G19" s="440">
        <v>1</v>
      </c>
      <c r="H19" s="251"/>
      <c r="I19" s="252"/>
      <c r="J19" s="253"/>
      <c r="K19" s="267"/>
      <c r="L19" s="254"/>
      <c r="M19" s="255"/>
      <c r="N19" s="274"/>
      <c r="O19" s="274"/>
      <c r="P19" s="274"/>
      <c r="Q19" s="275"/>
      <c r="S19" s="99"/>
      <c r="T19" s="99"/>
    </row>
    <row r="20" spans="2:27" ht="14.4" customHeight="1">
      <c r="B20" s="902"/>
      <c r="C20" s="113">
        <v>4</v>
      </c>
      <c r="D20" s="946"/>
      <c r="E20" s="931"/>
      <c r="F20" s="932"/>
      <c r="G20" s="441">
        <v>2</v>
      </c>
      <c r="H20" s="247"/>
      <c r="I20" s="248"/>
      <c r="J20" s="245"/>
      <c r="K20" s="268"/>
      <c r="L20" s="246"/>
      <c r="M20" s="249"/>
      <c r="N20" s="276"/>
      <c r="O20" s="276"/>
      <c r="P20" s="276"/>
      <c r="Q20" s="277"/>
      <c r="S20" s="99"/>
      <c r="T20" s="99"/>
    </row>
    <row r="21" spans="2:27" ht="14.4" customHeight="1">
      <c r="B21" s="902"/>
      <c r="C21" s="113">
        <v>4</v>
      </c>
      <c r="D21" s="947"/>
      <c r="E21" s="755"/>
      <c r="F21" s="756"/>
      <c r="G21" s="442">
        <v>3</v>
      </c>
      <c r="H21" s="256"/>
      <c r="I21" s="257"/>
      <c r="J21" s="258"/>
      <c r="K21" s="269"/>
      <c r="L21" s="259"/>
      <c r="M21" s="259"/>
      <c r="N21" s="278"/>
      <c r="O21" s="278"/>
      <c r="P21" s="278"/>
      <c r="Q21" s="279"/>
      <c r="S21" s="99"/>
      <c r="T21" s="99"/>
    </row>
    <row r="22" spans="2:27" ht="14.4" customHeight="1">
      <c r="B22" s="902"/>
      <c r="C22" s="113">
        <v>5</v>
      </c>
      <c r="D22" s="945">
        <v>5</v>
      </c>
      <c r="E22" s="948" t="s">
        <v>85</v>
      </c>
      <c r="F22" s="949" t="s">
        <v>85</v>
      </c>
      <c r="G22" s="440">
        <v>1</v>
      </c>
      <c r="H22" s="251"/>
      <c r="I22" s="252"/>
      <c r="J22" s="253"/>
      <c r="K22" s="267"/>
      <c r="L22" s="254"/>
      <c r="M22" s="255"/>
      <c r="N22" s="274"/>
      <c r="O22" s="274"/>
      <c r="P22" s="274"/>
      <c r="Q22" s="275"/>
      <c r="S22" s="99"/>
      <c r="T22" s="99"/>
      <c r="W22" s="99"/>
      <c r="X22" s="99"/>
      <c r="Y22" s="79"/>
      <c r="Z22" s="79"/>
      <c r="AA22" s="79"/>
    </row>
    <row r="23" spans="2:27" ht="14.4" customHeight="1">
      <c r="B23" s="902"/>
      <c r="C23" s="113">
        <v>5</v>
      </c>
      <c r="D23" s="946"/>
      <c r="E23" s="931"/>
      <c r="F23" s="932"/>
      <c r="G23" s="441">
        <v>2</v>
      </c>
      <c r="H23" s="247"/>
      <c r="I23" s="248"/>
      <c r="J23" s="245"/>
      <c r="K23" s="268"/>
      <c r="L23" s="246"/>
      <c r="M23" s="249"/>
      <c r="N23" s="276"/>
      <c r="O23" s="276"/>
      <c r="P23" s="276"/>
      <c r="Q23" s="277"/>
      <c r="S23" s="99"/>
      <c r="T23" s="99"/>
      <c r="W23" s="99"/>
      <c r="X23" s="99"/>
      <c r="Y23" s="79"/>
      <c r="Z23" s="79"/>
      <c r="AA23" s="79"/>
    </row>
    <row r="24" spans="2:27" ht="14.4" customHeight="1">
      <c r="B24" s="902"/>
      <c r="C24" s="113">
        <v>5</v>
      </c>
      <c r="D24" s="947"/>
      <c r="E24" s="755"/>
      <c r="F24" s="756"/>
      <c r="G24" s="442">
        <v>3</v>
      </c>
      <c r="H24" s="256"/>
      <c r="I24" s="257"/>
      <c r="J24" s="258"/>
      <c r="K24" s="269"/>
      <c r="L24" s="259"/>
      <c r="M24" s="259"/>
      <c r="N24" s="278"/>
      <c r="O24" s="278"/>
      <c r="P24" s="278"/>
      <c r="Q24" s="279"/>
      <c r="S24" s="99"/>
      <c r="T24" s="99"/>
      <c r="W24" s="99"/>
      <c r="X24" s="99"/>
      <c r="Y24" s="79"/>
      <c r="Z24" s="79"/>
      <c r="AA24" s="79"/>
    </row>
    <row r="25" spans="2:27" ht="14.4" customHeight="1">
      <c r="B25" s="902"/>
      <c r="C25" s="113">
        <v>6</v>
      </c>
      <c r="D25" s="945">
        <v>6</v>
      </c>
      <c r="E25" s="948" t="s">
        <v>86</v>
      </c>
      <c r="F25" s="949" t="s">
        <v>86</v>
      </c>
      <c r="G25" s="440">
        <v>1</v>
      </c>
      <c r="H25" s="251"/>
      <c r="I25" s="252"/>
      <c r="J25" s="253"/>
      <c r="K25" s="267"/>
      <c r="L25" s="254"/>
      <c r="M25" s="255"/>
      <c r="N25" s="274"/>
      <c r="O25" s="274"/>
      <c r="P25" s="274"/>
      <c r="Q25" s="275"/>
      <c r="S25" s="99"/>
      <c r="T25" s="99"/>
      <c r="U25" s="79"/>
      <c r="W25" s="79"/>
      <c r="X25" s="79"/>
      <c r="Y25" s="79"/>
      <c r="Z25" s="79"/>
      <c r="AA25" s="79"/>
    </row>
    <row r="26" spans="2:27" ht="14.4" customHeight="1">
      <c r="B26" s="902"/>
      <c r="C26" s="113">
        <v>6</v>
      </c>
      <c r="D26" s="946"/>
      <c r="E26" s="931"/>
      <c r="F26" s="932"/>
      <c r="G26" s="441">
        <v>2</v>
      </c>
      <c r="H26" s="247"/>
      <c r="I26" s="248"/>
      <c r="J26" s="245"/>
      <c r="K26" s="268"/>
      <c r="L26" s="246"/>
      <c r="M26" s="249"/>
      <c r="N26" s="276"/>
      <c r="O26" s="276"/>
      <c r="P26" s="276"/>
      <c r="Q26" s="277"/>
      <c r="S26" s="99"/>
      <c r="T26" s="99"/>
      <c r="U26" s="79"/>
      <c r="W26" s="79"/>
      <c r="X26" s="79"/>
      <c r="Y26" s="79"/>
      <c r="Z26" s="79"/>
      <c r="AA26" s="79"/>
    </row>
    <row r="27" spans="2:27" ht="14.4" customHeight="1">
      <c r="B27" s="902"/>
      <c r="C27" s="113">
        <v>6</v>
      </c>
      <c r="D27" s="947"/>
      <c r="E27" s="755"/>
      <c r="F27" s="756"/>
      <c r="G27" s="442">
        <v>3</v>
      </c>
      <c r="H27" s="256"/>
      <c r="I27" s="257"/>
      <c r="J27" s="258"/>
      <c r="K27" s="269"/>
      <c r="L27" s="259"/>
      <c r="M27" s="259"/>
      <c r="N27" s="278"/>
      <c r="O27" s="278"/>
      <c r="P27" s="278"/>
      <c r="Q27" s="279"/>
      <c r="S27" s="99"/>
      <c r="T27" s="99"/>
      <c r="U27" s="79"/>
      <c r="W27" s="79"/>
      <c r="X27" s="79"/>
      <c r="Y27" s="79"/>
      <c r="Z27" s="79"/>
      <c r="AA27" s="79"/>
    </row>
    <row r="28" spans="2:27" ht="14.4" customHeight="1">
      <c r="B28" s="902"/>
      <c r="C28" s="113">
        <v>7</v>
      </c>
      <c r="D28" s="945">
        <v>7</v>
      </c>
      <c r="E28" s="948" t="s">
        <v>87</v>
      </c>
      <c r="F28" s="949" t="s">
        <v>87</v>
      </c>
      <c r="G28" s="440">
        <v>1</v>
      </c>
      <c r="H28" s="251"/>
      <c r="I28" s="252"/>
      <c r="J28" s="253"/>
      <c r="K28" s="267"/>
      <c r="L28" s="254"/>
      <c r="M28" s="255"/>
      <c r="N28" s="274"/>
      <c r="O28" s="274"/>
      <c r="P28" s="274"/>
      <c r="Q28" s="275"/>
      <c r="S28" s="99"/>
      <c r="T28" s="99"/>
      <c r="U28" s="79"/>
      <c r="W28" s="79"/>
      <c r="X28" s="79"/>
      <c r="Y28" s="79"/>
      <c r="Z28" s="79"/>
      <c r="AA28" s="79"/>
    </row>
    <row r="29" spans="2:27" ht="14.4" customHeight="1">
      <c r="B29" s="902"/>
      <c r="C29" s="113">
        <v>7</v>
      </c>
      <c r="D29" s="946"/>
      <c r="E29" s="931"/>
      <c r="F29" s="932"/>
      <c r="G29" s="441">
        <v>2</v>
      </c>
      <c r="H29" s="247"/>
      <c r="I29" s="248"/>
      <c r="J29" s="245"/>
      <c r="K29" s="268"/>
      <c r="L29" s="246"/>
      <c r="M29" s="249"/>
      <c r="N29" s="276"/>
      <c r="O29" s="276"/>
      <c r="P29" s="276"/>
      <c r="Q29" s="277"/>
      <c r="S29" s="99"/>
      <c r="T29" s="99"/>
      <c r="U29" s="79"/>
      <c r="W29" s="79"/>
      <c r="X29" s="79"/>
      <c r="Y29" s="79"/>
      <c r="Z29" s="79"/>
      <c r="AA29" s="79"/>
    </row>
    <row r="30" spans="2:27" ht="14.4" customHeight="1">
      <c r="B30" s="902"/>
      <c r="C30" s="113">
        <v>7</v>
      </c>
      <c r="D30" s="947"/>
      <c r="E30" s="755"/>
      <c r="F30" s="756"/>
      <c r="G30" s="442">
        <v>3</v>
      </c>
      <c r="H30" s="256"/>
      <c r="I30" s="257"/>
      <c r="J30" s="258"/>
      <c r="K30" s="269"/>
      <c r="L30" s="259"/>
      <c r="M30" s="259"/>
      <c r="N30" s="278"/>
      <c r="O30" s="278"/>
      <c r="P30" s="278"/>
      <c r="Q30" s="279"/>
      <c r="S30" s="99"/>
      <c r="T30" s="99"/>
      <c r="U30" s="79"/>
      <c r="W30" s="79"/>
      <c r="X30" s="79"/>
      <c r="Y30" s="79"/>
      <c r="Z30" s="79"/>
      <c r="AA30" s="79"/>
    </row>
    <row r="31" spans="2:27" ht="14.4" customHeight="1">
      <c r="B31" s="902"/>
      <c r="C31" s="113">
        <v>8</v>
      </c>
      <c r="D31" s="945">
        <v>8</v>
      </c>
      <c r="E31" s="948" t="s">
        <v>986</v>
      </c>
      <c r="F31" s="949" t="s">
        <v>525</v>
      </c>
      <c r="G31" s="440">
        <v>1</v>
      </c>
      <c r="H31" s="251" t="s">
        <v>712</v>
      </c>
      <c r="I31" s="252"/>
      <c r="J31" s="260"/>
      <c r="K31" s="270"/>
      <c r="L31" s="255"/>
      <c r="M31" s="255"/>
      <c r="N31" s="274"/>
      <c r="O31" s="274"/>
      <c r="P31" s="274"/>
      <c r="Q31" s="275"/>
      <c r="S31" s="99"/>
      <c r="T31" s="99"/>
      <c r="U31" s="79"/>
      <c r="V31" s="79"/>
      <c r="W31" s="79"/>
      <c r="X31" s="79"/>
      <c r="Y31" s="79"/>
      <c r="Z31" s="79"/>
      <c r="AA31" s="79"/>
    </row>
    <row r="32" spans="2:27" ht="14.4" customHeight="1">
      <c r="B32" s="902"/>
      <c r="C32" s="113">
        <v>8</v>
      </c>
      <c r="D32" s="946"/>
      <c r="E32" s="931"/>
      <c r="F32" s="932"/>
      <c r="G32" s="441">
        <v>2</v>
      </c>
      <c r="H32" s="247" t="s">
        <v>712</v>
      </c>
      <c r="I32" s="248"/>
      <c r="J32" s="250"/>
      <c r="K32" s="271"/>
      <c r="L32" s="249"/>
      <c r="M32" s="249"/>
      <c r="N32" s="276"/>
      <c r="O32" s="276"/>
      <c r="P32" s="276"/>
      <c r="Q32" s="277"/>
      <c r="S32" s="99"/>
      <c r="T32" s="99"/>
      <c r="U32" s="79"/>
      <c r="V32" s="79"/>
      <c r="W32" s="79"/>
      <c r="X32" s="79"/>
      <c r="Y32" s="79"/>
      <c r="Z32" s="79"/>
      <c r="AA32" s="79"/>
    </row>
    <row r="33" spans="2:27" ht="14.4" customHeight="1">
      <c r="B33" s="902"/>
      <c r="C33" s="113">
        <v>8</v>
      </c>
      <c r="D33" s="947"/>
      <c r="E33" s="755"/>
      <c r="F33" s="756"/>
      <c r="G33" s="442">
        <v>3</v>
      </c>
      <c r="H33" s="256" t="s">
        <v>712</v>
      </c>
      <c r="I33" s="257"/>
      <c r="J33" s="258"/>
      <c r="K33" s="272"/>
      <c r="L33" s="259"/>
      <c r="M33" s="259"/>
      <c r="N33" s="278"/>
      <c r="O33" s="278"/>
      <c r="P33" s="278"/>
      <c r="Q33" s="279"/>
      <c r="S33" s="99"/>
      <c r="T33" s="99"/>
      <c r="U33" s="79"/>
      <c r="V33" s="79"/>
      <c r="W33" s="79"/>
      <c r="X33" s="79"/>
      <c r="Y33" s="79"/>
      <c r="Z33" s="79"/>
      <c r="AA33" s="79"/>
    </row>
    <row r="34" spans="2:27" ht="14.4" customHeight="1">
      <c r="B34" s="902"/>
      <c r="C34" s="113">
        <v>9</v>
      </c>
      <c r="D34" s="945">
        <v>9</v>
      </c>
      <c r="E34" s="792" t="s">
        <v>1094</v>
      </c>
      <c r="F34" s="797"/>
      <c r="G34" s="440">
        <v>1</v>
      </c>
      <c r="H34" s="251" t="s">
        <v>712</v>
      </c>
      <c r="I34" s="252"/>
      <c r="J34" s="260"/>
      <c r="K34" s="270"/>
      <c r="L34" s="255"/>
      <c r="M34" s="255"/>
      <c r="N34" s="274"/>
      <c r="O34" s="274"/>
      <c r="P34" s="274"/>
      <c r="Q34" s="275"/>
      <c r="S34" s="99"/>
      <c r="T34" s="99"/>
      <c r="U34" s="79"/>
      <c r="V34" s="79"/>
      <c r="W34" s="79"/>
      <c r="X34" s="79"/>
      <c r="Y34" s="79"/>
      <c r="Z34" s="79"/>
      <c r="AA34" s="79"/>
    </row>
    <row r="35" spans="2:27" ht="14.4" customHeight="1">
      <c r="B35" s="902"/>
      <c r="C35" s="113">
        <v>9</v>
      </c>
      <c r="D35" s="946"/>
      <c r="E35" s="792"/>
      <c r="F35" s="797"/>
      <c r="G35" s="441">
        <v>2</v>
      </c>
      <c r="H35" s="247" t="s">
        <v>712</v>
      </c>
      <c r="I35" s="248"/>
      <c r="J35" s="250"/>
      <c r="K35" s="271"/>
      <c r="L35" s="249"/>
      <c r="M35" s="249"/>
      <c r="N35" s="276"/>
      <c r="O35" s="276"/>
      <c r="P35" s="276"/>
      <c r="Q35" s="277"/>
      <c r="S35" s="99"/>
      <c r="T35" s="99"/>
      <c r="U35" s="79"/>
      <c r="V35" s="79"/>
      <c r="W35" s="79"/>
      <c r="X35" s="79"/>
      <c r="Y35" s="79"/>
      <c r="Z35" s="79"/>
      <c r="AA35" s="79"/>
    </row>
    <row r="36" spans="2:27" ht="14.4" customHeight="1">
      <c r="B36" s="902"/>
      <c r="C36" s="113">
        <v>9</v>
      </c>
      <c r="D36" s="947"/>
      <c r="E36" s="792"/>
      <c r="F36" s="797"/>
      <c r="G36" s="442">
        <v>3</v>
      </c>
      <c r="H36" s="256" t="s">
        <v>712</v>
      </c>
      <c r="I36" s="257"/>
      <c r="J36" s="258"/>
      <c r="K36" s="272"/>
      <c r="L36" s="259"/>
      <c r="M36" s="259"/>
      <c r="N36" s="278"/>
      <c r="O36" s="278"/>
      <c r="P36" s="278"/>
      <c r="Q36" s="279"/>
      <c r="S36" s="99"/>
      <c r="T36" s="99"/>
      <c r="U36" s="79"/>
      <c r="V36" s="79"/>
      <c r="W36" s="79"/>
      <c r="X36" s="79"/>
      <c r="Y36" s="79"/>
      <c r="Z36" s="79"/>
      <c r="AA36" s="79"/>
    </row>
    <row r="37" spans="2:27" ht="14.4" customHeight="1">
      <c r="B37" s="902"/>
      <c r="C37" s="113">
        <v>10</v>
      </c>
      <c r="D37" s="945">
        <v>10</v>
      </c>
      <c r="E37" s="792" t="s">
        <v>1102</v>
      </c>
      <c r="F37" s="797"/>
      <c r="G37" s="440">
        <v>1</v>
      </c>
      <c r="H37" s="251" t="s">
        <v>712</v>
      </c>
      <c r="I37" s="252"/>
      <c r="J37" s="260"/>
      <c r="K37" s="270"/>
      <c r="L37" s="255"/>
      <c r="M37" s="255"/>
      <c r="N37" s="274"/>
      <c r="O37" s="274"/>
      <c r="P37" s="274"/>
      <c r="Q37" s="275"/>
      <c r="S37" s="99"/>
      <c r="T37" s="99"/>
      <c r="U37" s="79"/>
      <c r="V37" s="79"/>
      <c r="W37" s="79"/>
      <c r="X37" s="79"/>
      <c r="Y37" s="79"/>
      <c r="Z37" s="79"/>
      <c r="AA37" s="79"/>
    </row>
    <row r="38" spans="2:27" ht="14.4" customHeight="1">
      <c r="B38" s="902"/>
      <c r="C38" s="113">
        <v>10</v>
      </c>
      <c r="D38" s="946"/>
      <c r="E38" s="792"/>
      <c r="F38" s="797"/>
      <c r="G38" s="441">
        <v>2</v>
      </c>
      <c r="H38" s="247" t="s">
        <v>712</v>
      </c>
      <c r="I38" s="248"/>
      <c r="J38" s="250"/>
      <c r="K38" s="271"/>
      <c r="L38" s="249"/>
      <c r="M38" s="249"/>
      <c r="N38" s="276"/>
      <c r="O38" s="276"/>
      <c r="P38" s="276"/>
      <c r="Q38" s="277"/>
      <c r="S38" s="99"/>
      <c r="T38" s="99"/>
      <c r="U38" s="79"/>
      <c r="V38" s="79"/>
      <c r="W38" s="79"/>
      <c r="X38" s="79"/>
      <c r="Y38" s="79"/>
      <c r="Z38" s="79"/>
      <c r="AA38" s="79"/>
    </row>
    <row r="39" spans="2:27" ht="14.4" customHeight="1">
      <c r="B39" s="902"/>
      <c r="C39" s="113">
        <v>10</v>
      </c>
      <c r="D39" s="947"/>
      <c r="E39" s="792"/>
      <c r="F39" s="797"/>
      <c r="G39" s="442">
        <v>3</v>
      </c>
      <c r="H39" s="256" t="s">
        <v>712</v>
      </c>
      <c r="I39" s="257"/>
      <c r="J39" s="258"/>
      <c r="K39" s="272"/>
      <c r="L39" s="259"/>
      <c r="M39" s="259"/>
      <c r="N39" s="278"/>
      <c r="O39" s="278"/>
      <c r="P39" s="278"/>
      <c r="Q39" s="279"/>
      <c r="S39" s="99"/>
      <c r="T39" s="99"/>
      <c r="U39" s="79"/>
      <c r="V39" s="79"/>
      <c r="W39" s="79"/>
      <c r="X39" s="79"/>
      <c r="Y39" s="79"/>
      <c r="Z39" s="79"/>
      <c r="AA39" s="79"/>
    </row>
    <row r="40" spans="2:27" ht="14.4" customHeight="1">
      <c r="B40" s="902"/>
      <c r="C40" s="113">
        <v>11</v>
      </c>
      <c r="D40" s="945">
        <v>11</v>
      </c>
      <c r="E40" s="948" t="s">
        <v>937</v>
      </c>
      <c r="F40" s="949"/>
      <c r="G40" s="440">
        <v>1</v>
      </c>
      <c r="H40" s="251" t="s">
        <v>712</v>
      </c>
      <c r="I40" s="252"/>
      <c r="J40" s="260"/>
      <c r="K40" s="270"/>
      <c r="L40" s="255"/>
      <c r="M40" s="255"/>
      <c r="N40" s="274"/>
      <c r="O40" s="274"/>
      <c r="P40" s="274"/>
      <c r="Q40" s="275"/>
      <c r="S40" s="99"/>
      <c r="T40" s="99"/>
      <c r="U40" s="79"/>
      <c r="V40" s="79"/>
      <c r="W40" s="79"/>
      <c r="X40" s="79"/>
      <c r="Y40" s="79"/>
      <c r="Z40" s="79"/>
      <c r="AA40" s="79"/>
    </row>
    <row r="41" spans="2:27" ht="14.4" customHeight="1">
      <c r="B41" s="902"/>
      <c r="C41" s="113">
        <v>11</v>
      </c>
      <c r="D41" s="946"/>
      <c r="E41" s="931"/>
      <c r="F41" s="932"/>
      <c r="G41" s="441">
        <v>2</v>
      </c>
      <c r="H41" s="247" t="s">
        <v>712</v>
      </c>
      <c r="I41" s="248"/>
      <c r="J41" s="250"/>
      <c r="K41" s="271"/>
      <c r="L41" s="249"/>
      <c r="M41" s="249"/>
      <c r="N41" s="276"/>
      <c r="O41" s="276"/>
      <c r="P41" s="276"/>
      <c r="Q41" s="277"/>
      <c r="S41" s="99"/>
      <c r="T41" s="99"/>
      <c r="U41" s="79"/>
      <c r="V41" s="79"/>
      <c r="W41" s="79"/>
      <c r="X41" s="79"/>
      <c r="Y41" s="79"/>
      <c r="Z41" s="79"/>
      <c r="AA41" s="79"/>
    </row>
    <row r="42" spans="2:27" ht="14.4" customHeight="1">
      <c r="B42" s="902"/>
      <c r="C42" s="113">
        <v>11</v>
      </c>
      <c r="D42" s="947"/>
      <c r="E42" s="755"/>
      <c r="F42" s="756"/>
      <c r="G42" s="442">
        <v>3</v>
      </c>
      <c r="H42" s="256" t="s">
        <v>712</v>
      </c>
      <c r="I42" s="257"/>
      <c r="J42" s="258"/>
      <c r="K42" s="272"/>
      <c r="L42" s="259"/>
      <c r="M42" s="259"/>
      <c r="N42" s="278"/>
      <c r="O42" s="278"/>
      <c r="P42" s="278"/>
      <c r="Q42" s="279"/>
      <c r="S42" s="99"/>
      <c r="T42" s="99"/>
      <c r="U42" s="79"/>
      <c r="V42" s="79"/>
      <c r="W42" s="79"/>
      <c r="X42" s="79"/>
      <c r="Y42" s="79"/>
      <c r="Z42" s="79"/>
      <c r="AA42" s="79"/>
    </row>
    <row r="43" spans="2:27" ht="14.4" customHeight="1">
      <c r="B43" s="902"/>
      <c r="C43" s="113">
        <v>12</v>
      </c>
      <c r="D43" s="945">
        <v>12</v>
      </c>
      <c r="E43" s="792" t="s">
        <v>1088</v>
      </c>
      <c r="F43" s="797"/>
      <c r="G43" s="440">
        <v>1</v>
      </c>
      <c r="H43" s="251" t="s">
        <v>712</v>
      </c>
      <c r="I43" s="252"/>
      <c r="J43" s="260"/>
      <c r="K43" s="270"/>
      <c r="L43" s="255"/>
      <c r="M43" s="255"/>
      <c r="N43" s="274"/>
      <c r="O43" s="274"/>
      <c r="P43" s="274"/>
      <c r="Q43" s="275"/>
      <c r="S43" s="99"/>
      <c r="T43" s="99"/>
      <c r="U43" s="79"/>
      <c r="V43" s="79"/>
      <c r="W43" s="79"/>
      <c r="X43" s="79"/>
      <c r="Y43" s="79"/>
      <c r="Z43" s="79"/>
      <c r="AA43" s="79"/>
    </row>
    <row r="44" spans="2:27" ht="14.4" customHeight="1">
      <c r="B44" s="902"/>
      <c r="C44" s="113">
        <v>12</v>
      </c>
      <c r="D44" s="946"/>
      <c r="E44" s="792"/>
      <c r="F44" s="797"/>
      <c r="G44" s="441">
        <v>2</v>
      </c>
      <c r="H44" s="247" t="s">
        <v>712</v>
      </c>
      <c r="I44" s="248"/>
      <c r="J44" s="250"/>
      <c r="K44" s="271"/>
      <c r="L44" s="249"/>
      <c r="M44" s="249"/>
      <c r="N44" s="276"/>
      <c r="O44" s="276"/>
      <c r="P44" s="276"/>
      <c r="Q44" s="277"/>
      <c r="S44" s="99"/>
      <c r="T44" s="99"/>
      <c r="U44" s="79"/>
      <c r="V44" s="79"/>
      <c r="W44" s="79"/>
      <c r="X44" s="79"/>
      <c r="Y44" s="79"/>
      <c r="Z44" s="79"/>
      <c r="AA44" s="79"/>
    </row>
    <row r="45" spans="2:27" ht="14.4" customHeight="1">
      <c r="B45" s="902"/>
      <c r="C45" s="113">
        <v>12</v>
      </c>
      <c r="D45" s="947"/>
      <c r="E45" s="792"/>
      <c r="F45" s="797"/>
      <c r="G45" s="442">
        <v>3</v>
      </c>
      <c r="H45" s="256" t="s">
        <v>712</v>
      </c>
      <c r="I45" s="257"/>
      <c r="J45" s="258"/>
      <c r="K45" s="272"/>
      <c r="L45" s="259"/>
      <c r="M45" s="259"/>
      <c r="N45" s="278"/>
      <c r="O45" s="278"/>
      <c r="P45" s="278"/>
      <c r="Q45" s="279"/>
      <c r="S45" s="99"/>
      <c r="T45" s="99"/>
      <c r="U45" s="79"/>
      <c r="V45" s="79"/>
      <c r="W45" s="79"/>
      <c r="X45" s="79"/>
      <c r="Y45" s="79"/>
      <c r="Z45" s="79"/>
      <c r="AA45" s="79"/>
    </row>
    <row r="46" spans="2:27" ht="14.4" customHeight="1">
      <c r="B46" s="902"/>
      <c r="C46" s="113">
        <v>13</v>
      </c>
      <c r="D46" s="945">
        <v>13</v>
      </c>
      <c r="E46" s="792" t="str">
        <f>IF(OR('3a'!E23="(Specify Here)",ISBLANK('3a'!E23)),"Other: N/A ",_xlfn.CONCAT("Other: ",'3a'!E23))</f>
        <v xml:space="preserve">Other: N/A </v>
      </c>
      <c r="F46" s="797"/>
      <c r="G46" s="440">
        <v>1</v>
      </c>
      <c r="H46" s="251" t="s">
        <v>712</v>
      </c>
      <c r="I46" s="252"/>
      <c r="J46" s="260"/>
      <c r="K46" s="270"/>
      <c r="L46" s="255"/>
      <c r="M46" s="255"/>
      <c r="N46" s="274"/>
      <c r="O46" s="274"/>
      <c r="P46" s="274"/>
      <c r="Q46" s="275"/>
      <c r="S46" s="99"/>
      <c r="T46" s="99"/>
      <c r="U46" s="79"/>
      <c r="V46" s="79"/>
      <c r="W46" s="79"/>
      <c r="X46" s="79"/>
      <c r="Y46" s="79"/>
      <c r="Z46" s="79"/>
      <c r="AA46" s="79"/>
    </row>
    <row r="47" spans="2:27" ht="14.4" customHeight="1">
      <c r="B47" s="902"/>
      <c r="C47" s="113">
        <v>13</v>
      </c>
      <c r="D47" s="946"/>
      <c r="E47" s="792"/>
      <c r="F47" s="797"/>
      <c r="G47" s="441">
        <v>2</v>
      </c>
      <c r="H47" s="247" t="s">
        <v>712</v>
      </c>
      <c r="I47" s="248"/>
      <c r="J47" s="250"/>
      <c r="K47" s="271"/>
      <c r="L47" s="249"/>
      <c r="M47" s="249"/>
      <c r="N47" s="276"/>
      <c r="O47" s="276"/>
      <c r="P47" s="276"/>
      <c r="Q47" s="277"/>
      <c r="S47" s="99"/>
      <c r="T47" s="99"/>
      <c r="U47" s="79"/>
      <c r="V47" s="79"/>
      <c r="W47" s="79"/>
      <c r="X47" s="79"/>
      <c r="Y47" s="79"/>
      <c r="Z47" s="79"/>
      <c r="AA47" s="79"/>
    </row>
    <row r="48" spans="2:27" ht="14.4" customHeight="1">
      <c r="B48" s="902"/>
      <c r="C48" s="113">
        <v>13</v>
      </c>
      <c r="D48" s="947"/>
      <c r="E48" s="792"/>
      <c r="F48" s="797"/>
      <c r="G48" s="442">
        <v>3</v>
      </c>
      <c r="H48" s="256" t="s">
        <v>712</v>
      </c>
      <c r="I48" s="257"/>
      <c r="J48" s="258"/>
      <c r="K48" s="272"/>
      <c r="L48" s="259"/>
      <c r="M48" s="259"/>
      <c r="N48" s="278"/>
      <c r="O48" s="278"/>
      <c r="P48" s="278"/>
      <c r="Q48" s="279"/>
      <c r="S48" s="99"/>
      <c r="T48" s="99"/>
      <c r="U48" s="79"/>
      <c r="V48" s="79"/>
      <c r="W48" s="79"/>
      <c r="X48" s="79"/>
      <c r="Y48" s="79"/>
      <c r="Z48" s="79"/>
      <c r="AA48" s="79"/>
    </row>
    <row r="49" spans="2:27" ht="14.4" customHeight="1">
      <c r="B49" s="902"/>
      <c r="C49" s="113">
        <v>14</v>
      </c>
      <c r="D49" s="945">
        <v>14</v>
      </c>
      <c r="E49" s="792" t="str">
        <f>IF(OR('3a'!E24="(Specify Here)",ISBLANK('3a'!E24)),"Other: N/A ",_xlfn.CONCAT("Other: ",'3a'!E24))</f>
        <v xml:space="preserve">Other: N/A </v>
      </c>
      <c r="F49" s="797"/>
      <c r="G49" s="440">
        <v>1</v>
      </c>
      <c r="H49" s="251" t="s">
        <v>712</v>
      </c>
      <c r="I49" s="252"/>
      <c r="J49" s="260"/>
      <c r="K49" s="270"/>
      <c r="L49" s="255"/>
      <c r="M49" s="255"/>
      <c r="N49" s="274"/>
      <c r="O49" s="274"/>
      <c r="P49" s="274"/>
      <c r="Q49" s="275"/>
      <c r="S49" s="99"/>
      <c r="T49" s="99"/>
      <c r="U49" s="79"/>
      <c r="V49" s="79"/>
      <c r="W49" s="79"/>
      <c r="X49" s="79"/>
      <c r="Y49" s="79"/>
      <c r="Z49" s="79"/>
      <c r="AA49" s="79"/>
    </row>
    <row r="50" spans="2:27" ht="14.4" customHeight="1">
      <c r="B50" s="902"/>
      <c r="C50" s="113">
        <v>14</v>
      </c>
      <c r="D50" s="946"/>
      <c r="E50" s="792"/>
      <c r="F50" s="797"/>
      <c r="G50" s="441">
        <v>2</v>
      </c>
      <c r="H50" s="247" t="s">
        <v>712</v>
      </c>
      <c r="I50" s="248"/>
      <c r="J50" s="250"/>
      <c r="K50" s="271"/>
      <c r="L50" s="249"/>
      <c r="M50" s="249"/>
      <c r="N50" s="276"/>
      <c r="O50" s="276"/>
      <c r="P50" s="276"/>
      <c r="Q50" s="277"/>
      <c r="S50" s="99"/>
      <c r="T50" s="99"/>
      <c r="U50" s="79"/>
      <c r="V50" s="79"/>
      <c r="W50" s="79"/>
      <c r="X50" s="79"/>
      <c r="Y50" s="79"/>
      <c r="Z50" s="79"/>
      <c r="AA50" s="79"/>
    </row>
    <row r="51" spans="2:27" ht="14.4" customHeight="1">
      <c r="B51" s="902"/>
      <c r="C51" s="113">
        <v>14</v>
      </c>
      <c r="D51" s="947"/>
      <c r="E51" s="792"/>
      <c r="F51" s="797"/>
      <c r="G51" s="442">
        <v>3</v>
      </c>
      <c r="H51" s="256" t="s">
        <v>712</v>
      </c>
      <c r="I51" s="257"/>
      <c r="J51" s="258"/>
      <c r="K51" s="272"/>
      <c r="L51" s="259"/>
      <c r="M51" s="259"/>
      <c r="N51" s="278"/>
      <c r="O51" s="278"/>
      <c r="P51" s="278"/>
      <c r="Q51" s="279"/>
      <c r="S51" s="99"/>
      <c r="T51" s="99"/>
      <c r="U51" s="79"/>
      <c r="V51" s="79"/>
      <c r="W51" s="79"/>
      <c r="X51" s="79"/>
      <c r="Y51" s="79"/>
      <c r="Z51" s="79"/>
      <c r="AA51" s="79"/>
    </row>
    <row r="52" spans="2:27" ht="14.4" customHeight="1">
      <c r="B52" s="902"/>
      <c r="C52" s="113">
        <v>15</v>
      </c>
      <c r="D52" s="945">
        <v>15</v>
      </c>
      <c r="E52" s="951" t="str">
        <f>IF(OR('3a'!E25="(Specify Here)",ISBLANK('3a'!E25)),"Other: N/A ",_xlfn.CONCAT("Other: ",'3a'!E25))</f>
        <v xml:space="preserve">Other: N/A </v>
      </c>
      <c r="F52" s="952"/>
      <c r="G52" s="440">
        <v>1</v>
      </c>
      <c r="H52" s="251" t="s">
        <v>712</v>
      </c>
      <c r="I52" s="252"/>
      <c r="J52" s="260"/>
      <c r="K52" s="270"/>
      <c r="L52" s="255"/>
      <c r="M52" s="255"/>
      <c r="N52" s="274"/>
      <c r="O52" s="274"/>
      <c r="P52" s="274"/>
      <c r="Q52" s="275"/>
      <c r="S52" s="99"/>
      <c r="T52" s="99"/>
      <c r="U52" s="79"/>
      <c r="V52" s="79"/>
      <c r="W52" s="79"/>
      <c r="X52" s="79"/>
      <c r="Y52" s="79"/>
      <c r="Z52" s="79"/>
      <c r="AA52" s="79"/>
    </row>
    <row r="53" spans="2:27" ht="14.4" customHeight="1">
      <c r="B53" s="902"/>
      <c r="C53" s="113">
        <v>15</v>
      </c>
      <c r="D53" s="946"/>
      <c r="E53" s="953"/>
      <c r="F53" s="954"/>
      <c r="G53" s="441">
        <v>2</v>
      </c>
      <c r="H53" s="247" t="s">
        <v>712</v>
      </c>
      <c r="I53" s="248"/>
      <c r="J53" s="250"/>
      <c r="K53" s="271"/>
      <c r="L53" s="249"/>
      <c r="M53" s="249"/>
      <c r="N53" s="276"/>
      <c r="O53" s="276"/>
      <c r="P53" s="276"/>
      <c r="Q53" s="277"/>
      <c r="S53" s="99"/>
      <c r="T53" s="99"/>
      <c r="U53" s="79"/>
      <c r="V53" s="79"/>
      <c r="W53" s="79"/>
      <c r="X53" s="79"/>
      <c r="Y53" s="79"/>
      <c r="Z53" s="79"/>
      <c r="AA53" s="79"/>
    </row>
    <row r="54" spans="2:27" ht="14.4" customHeight="1" thickBot="1">
      <c r="B54" s="904"/>
      <c r="C54" s="81">
        <v>15</v>
      </c>
      <c r="D54" s="950"/>
      <c r="E54" s="955"/>
      <c r="F54" s="956"/>
      <c r="G54" s="443">
        <v>3</v>
      </c>
      <c r="H54" s="261" t="s">
        <v>712</v>
      </c>
      <c r="I54" s="262"/>
      <c r="J54" s="263"/>
      <c r="K54" s="273"/>
      <c r="L54" s="264"/>
      <c r="M54" s="264"/>
      <c r="N54" s="280"/>
      <c r="O54" s="280"/>
      <c r="P54" s="280"/>
      <c r="Q54" s="281"/>
      <c r="T54" s="79"/>
      <c r="U54" s="79"/>
      <c r="V54" s="79"/>
      <c r="W54" s="79"/>
      <c r="X54" s="79"/>
      <c r="Y54" s="79"/>
      <c r="Z54" s="79"/>
      <c r="AA54" s="79"/>
    </row>
    <row r="55" spans="2:27" ht="30" customHeight="1" thickBot="1">
      <c r="B55" s="957" t="s">
        <v>714</v>
      </c>
      <c r="C55" s="768"/>
      <c r="D55" s="768"/>
      <c r="E55" s="958"/>
      <c r="F55" s="959"/>
      <c r="G55" s="959"/>
      <c r="H55" s="959"/>
      <c r="I55" s="959"/>
      <c r="J55" s="959"/>
      <c r="K55" s="959"/>
      <c r="L55" s="959"/>
      <c r="M55" s="959"/>
      <c r="N55" s="959"/>
      <c r="O55" s="959"/>
      <c r="P55" s="959"/>
      <c r="Q55" s="960"/>
      <c r="T55" s="5"/>
      <c r="U55" s="79"/>
      <c r="V55" s="79"/>
      <c r="W55" s="79"/>
      <c r="X55" s="79"/>
      <c r="Y55" s="79"/>
      <c r="Z55" s="79"/>
      <c r="AA55" s="79"/>
    </row>
    <row r="56" spans="2:27" ht="15" customHeight="1" thickBot="1">
      <c r="B56" s="876" t="s">
        <v>35</v>
      </c>
      <c r="C56" s="877"/>
      <c r="D56" s="877"/>
      <c r="E56" s="877"/>
      <c r="F56" s="877"/>
      <c r="G56" s="877"/>
      <c r="H56" s="877"/>
      <c r="I56" s="877"/>
      <c r="J56" s="877"/>
      <c r="K56" s="877"/>
      <c r="L56" s="877"/>
      <c r="M56" s="877"/>
      <c r="N56" s="877"/>
      <c r="O56" s="877"/>
      <c r="P56" s="877"/>
      <c r="Q56" s="878"/>
      <c r="T56" s="5"/>
    </row>
    <row r="57" spans="2:27">
      <c r="T57" s="5"/>
    </row>
    <row r="59" spans="2:27" ht="14.4">
      <c r="E59"/>
      <c r="F59"/>
      <c r="G59"/>
      <c r="H59"/>
    </row>
    <row r="60" spans="2:27" ht="14.4">
      <c r="E60"/>
      <c r="F60"/>
      <c r="G60"/>
      <c r="H60"/>
    </row>
    <row r="61" spans="2:27" ht="14.4">
      <c r="E61"/>
      <c r="F61"/>
      <c r="G61"/>
      <c r="H61"/>
    </row>
    <row r="62" spans="2:27" ht="14.4">
      <c r="E62"/>
      <c r="F62"/>
      <c r="G62"/>
      <c r="H62"/>
    </row>
  </sheetData>
  <sheetProtection algorithmName="SHA-512" hashValue="yWHbvzXMiJgNcIxuL7oVFkD769g+ZVjM5G1PXVFNygrAmFs0nrbRWC71RpPGfBotLJU57nlVg7C79Wpls6dklA==" saltValue="szj6BSog5s68I/s7h8qMxw==" spinCount="100000" sheet="1" objects="1" scenarios="1"/>
  <mergeCells count="51">
    <mergeCell ref="D16:D18"/>
    <mergeCell ref="E16:F18"/>
    <mergeCell ref="L8:L9"/>
    <mergeCell ref="M8:M9"/>
    <mergeCell ref="D8:F9"/>
    <mergeCell ref="G8:H9"/>
    <mergeCell ref="I8:I9"/>
    <mergeCell ref="J8:J9"/>
    <mergeCell ref="K8:K9"/>
    <mergeCell ref="E31:F33"/>
    <mergeCell ref="D19:D21"/>
    <mergeCell ref="E19:F21"/>
    <mergeCell ref="D22:D24"/>
    <mergeCell ref="E22:F24"/>
    <mergeCell ref="A1:R1"/>
    <mergeCell ref="B2:F2"/>
    <mergeCell ref="G2:O2"/>
    <mergeCell ref="P2:Q2"/>
    <mergeCell ref="B3:Q3"/>
    <mergeCell ref="G7:H7"/>
    <mergeCell ref="B55:E55"/>
    <mergeCell ref="F55:Q55"/>
    <mergeCell ref="D25:D27"/>
    <mergeCell ref="E25:F27"/>
    <mergeCell ref="D28:D30"/>
    <mergeCell ref="E28:F30"/>
    <mergeCell ref="B4:B54"/>
    <mergeCell ref="D4:Q5"/>
    <mergeCell ref="D6:F6"/>
    <mergeCell ref="G6:Q6"/>
    <mergeCell ref="D10:D12"/>
    <mergeCell ref="E10:F12"/>
    <mergeCell ref="D13:D15"/>
    <mergeCell ref="E13:F15"/>
    <mergeCell ref="D31:D33"/>
    <mergeCell ref="D7:F7"/>
    <mergeCell ref="B56:Q56"/>
    <mergeCell ref="D40:D42"/>
    <mergeCell ref="E40:F42"/>
    <mergeCell ref="D34:D36"/>
    <mergeCell ref="E34:F36"/>
    <mergeCell ref="D37:D39"/>
    <mergeCell ref="E37:F39"/>
    <mergeCell ref="D52:D54"/>
    <mergeCell ref="E52:F54"/>
    <mergeCell ref="D43:D45"/>
    <mergeCell ref="E43:F45"/>
    <mergeCell ref="D49:D51"/>
    <mergeCell ref="E49:F51"/>
    <mergeCell ref="D46:D48"/>
    <mergeCell ref="E46:F48"/>
  </mergeCells>
  <dataValidations count="22">
    <dataValidation type="custom" allowBlank="1" showInputMessage="1" showErrorMessage="1" sqref="J37:J51" xr:uid="{54EE1B26-20B6-4E29-9CAD-7D12FFD137AD}">
      <formula1>IF(SUM($J$37:$J$39)&gt;1,FALSE, TRUE)</formula1>
    </dataValidation>
    <dataValidation type="custom" allowBlank="1" showInputMessage="1" showErrorMessage="1" sqref="J34:J36" xr:uid="{99EBF9B1-0EF4-426D-BA17-56940A83A30C}">
      <formula1>IF(SUM($J$34:$J$36)&gt;1,FALSE, TRUE)</formula1>
    </dataValidation>
    <dataValidation type="custom" allowBlank="1" showInputMessage="1" showErrorMessage="1" sqref="J31:J33" xr:uid="{7EC667FD-E796-4680-9273-6556FD8B1A3F}">
      <formula1>IF(SUM($J$31:$J$33)&gt;1,FALSE, TRUE)</formula1>
    </dataValidation>
    <dataValidation type="custom" allowBlank="1" showInputMessage="1" showErrorMessage="1" sqref="J28:J30" xr:uid="{A65EC332-A3AE-4DC6-AD97-9121D0C6FF8C}">
      <formula1>IF(SUM($J$28:$J$30)&gt;1,FALSE, TRUE)</formula1>
    </dataValidation>
    <dataValidation type="custom" allowBlank="1" showInputMessage="1" showErrorMessage="1" sqref="J25:J27" xr:uid="{AE2A0935-35CC-4D29-91E1-9E291030F923}">
      <formula1>IF(SUM($J$25:$J$27)&gt;1,FALSE, TRUE)</formula1>
    </dataValidation>
    <dataValidation type="custom" allowBlank="1" showInputMessage="1" showErrorMessage="1" sqref="J22:J24" xr:uid="{81EFA253-9ADE-457B-904B-A342794BFB71}">
      <formula1>IF(SUM($J$22:$J$24)&gt;1,FALSE, TRUE)</formula1>
    </dataValidation>
    <dataValidation type="custom" allowBlank="1" showInputMessage="1" showErrorMessage="1" sqref="J19:J21" xr:uid="{4E861EF3-E97A-42B6-85B3-AD9E45F86DA9}">
      <formula1>IF(SUM($J$19:$J$21)&gt;1,FALSE, TRUE)</formula1>
    </dataValidation>
    <dataValidation type="custom" allowBlank="1" showInputMessage="1" showErrorMessage="1" sqref="J16:J18" xr:uid="{1FD9BFB2-53BA-4D6E-913E-55959289D875}">
      <formula1>IF(SUM($J$16:$J$18)&gt;1,FALSE, TRUE)</formula1>
    </dataValidation>
    <dataValidation type="custom" allowBlank="1" showInputMessage="1" showErrorMessage="1" sqref="J13:J15" xr:uid="{9004132D-FCA6-48FE-B8A5-41BCADC64085}">
      <formula1>IF(SUM($J$13:$J$15)&gt;1,FALSE, TRUE)</formula1>
    </dataValidation>
    <dataValidation type="custom" allowBlank="1" showInputMessage="1" showErrorMessage="1" sqref="J10:J12" xr:uid="{67C7BD62-B2E4-4CE6-9176-E673918C2E0E}">
      <formula1>IF(SUM($J$10:$J$12)&gt;1, FALSE, TRUE)</formula1>
    </dataValidation>
    <dataValidation type="custom" allowBlank="1" showInputMessage="1" showErrorMessage="1" sqref="J52:J54" xr:uid="{2A8D7F99-FE10-48BF-B57A-067FAED776A2}">
      <formula1>IF(SUM($J$52:$J$54)&gt;1,FALSE, TRUE)</formula1>
    </dataValidation>
    <dataValidation type="list" allowBlank="1" showInputMessage="1" showErrorMessage="1" sqref="H10:H12" xr:uid="{2F9CFFE8-7A1D-407E-9764-39050359C2B1}">
      <formula1>Analog</formula1>
    </dataValidation>
    <dataValidation type="list" allowBlank="1" showInputMessage="1" showErrorMessage="1" sqref="H13:H15" xr:uid="{B902012F-56E2-4F04-BD9B-6D623C99243A}">
      <formula1>Micro</formula1>
    </dataValidation>
    <dataValidation type="list" allowBlank="1" showInputMessage="1" showErrorMessage="1" sqref="H16:H18" xr:uid="{9A55CA8A-82C6-41B2-8A0B-F150A5F68F6D}">
      <formula1>Logic</formula1>
    </dataValidation>
    <dataValidation type="list" allowBlank="1" showInputMessage="1" showErrorMessage="1" sqref="H19:H21" xr:uid="{4C682AD8-E0CF-4AE3-B90E-ACC4CE2C230A}">
      <formula1>Memory</formula1>
    </dataValidation>
    <dataValidation type="list" allowBlank="1" showInputMessage="1" showErrorMessage="1" sqref="H22:H24" xr:uid="{B01A1C7D-341A-48A5-856A-86E912E590BA}">
      <formula1>Discretes</formula1>
    </dataValidation>
    <dataValidation type="list" allowBlank="1" showInputMessage="1" showErrorMessage="1" sqref="H25:H27" xr:uid="{4F289FF9-5A19-4D4D-B15D-2DB7910E6349}">
      <formula1>Opto</formula1>
    </dataValidation>
    <dataValidation type="list" allowBlank="1" showInputMessage="1" showErrorMessage="1" sqref="H28:H30" xr:uid="{63EA30E2-4069-4F40-AB6C-008CA82F0AF5}">
      <formula1>Sensors</formula1>
    </dataValidation>
    <dataValidation type="whole" operator="greaterThanOrEqual" allowBlank="1" showInputMessage="1" showErrorMessage="1" sqref="K11:K54 N10:Q54" xr:uid="{87F8169E-A3B1-4CAD-A7E8-FF644CCE0EF9}">
      <formula1>0</formula1>
    </dataValidation>
    <dataValidation type="list" allowBlank="1" showInputMessage="1" showErrorMessage="1" sqref="M10:M54" xr:uid="{E378B4CB-1026-4347-A4BA-3441C168F932}">
      <formula1>WaferSize</formula1>
    </dataValidation>
    <dataValidation type="list" allowBlank="1" showInputMessage="1" sqref="L10:L54" xr:uid="{D8B34591-35AB-440A-9E82-301AAAD900F0}">
      <formula1>Material</formula1>
    </dataValidation>
    <dataValidation type="list" allowBlank="1" showInputMessage="1" sqref="N9:Q9" xr:uid="{0F6A620E-2224-4C7F-A55F-FAAE9E329A6D}">
      <formula1>TechnologyNode</formula1>
    </dataValidation>
  </dataValidations>
  <hyperlinks>
    <hyperlink ref="B2:F2" location="'3c'!A1" display="Previous Page" xr:uid="{7029B54F-9CAB-416C-A8EE-6AA58F817AF5}"/>
    <hyperlink ref="P2:Q2" location="'4 '!A1" display="Next Page" xr:uid="{B9CED4C0-B0DB-45FC-8E7D-CE8843F547E0}"/>
  </hyperlinks>
  <pageMargins left="0.7" right="0.7" top="0.75" bottom="0.75" header="0.3" footer="0.3"/>
  <pageSetup scale="46" orientation="landscape" horizontalDpi="90" verticalDpi="90" r:id="rId1"/>
  <extLst>
    <ext xmlns:x14="http://schemas.microsoft.com/office/spreadsheetml/2009/9/main" uri="{78C0D931-6437-407d-A8EE-F0AAD7539E65}">
      <x14:conditionalFormattings>
        <x14:conditionalFormatting xmlns:xm="http://schemas.microsoft.com/office/excel/2006/main">
          <x14:cfRule type="expression" priority="5" id="{F0E90363-85CD-419A-81B3-C70F8BAEB51F}">
            <xm:f>IF(NOT(ISBLANK(CELL("contents",OFFSET('3a'!$A$1,CELL("contents",OFFSET($A$1,ROW()-1,2))+9,5)))), FALSE, TRUE)</xm:f>
            <x14:dxf>
              <fill>
                <patternFill patternType="solid">
                  <bgColor theme="0" tint="-0.14996795556505021"/>
                </patternFill>
              </fill>
            </x14:dxf>
          </x14:cfRule>
          <xm:sqref>H10:Q30 I31:Q54</xm:sqref>
        </x14:conditionalFormatting>
        <x14:conditionalFormatting xmlns:xm="http://schemas.microsoft.com/office/excel/2006/main">
          <x14:cfRule type="expression" priority="4" id="{D83B10D4-C6EB-4A84-908D-0F2880D0F836}">
            <xm:f>IF(NOT(ISBLANK(CELL("contents",OFFSET('3a'!$A$1,CELL("contents",OFFSET($A$1,ROW()-1,2))+9,5)))), FALSE, TRUE)</xm:f>
            <x14:dxf>
              <font>
                <color theme="0" tint="-0.14996795556505021"/>
              </font>
              <fill>
                <patternFill patternType="solid">
                  <bgColor theme="0" tint="-0.14993743705557422"/>
                </patternFill>
              </fill>
            </x14:dxf>
          </x14:cfRule>
          <xm:sqref>H31:H54</xm:sqref>
        </x14:conditionalFormatting>
        <x14:conditionalFormatting xmlns:xm="http://schemas.microsoft.com/office/excel/2006/main">
          <x14:cfRule type="expression" priority="41" id="{317D181C-1E3C-4530-9493-99A92484B3A8}">
            <xm:f>IF(SUM(_xlfn.IFNA(MATCH("Design Only",'3a'!$F$11:$F$25),0), _xlfn.IFNA(MATCH("Manufacture Only",'3a'!$F$1:$F$25),0),_xlfn.IFNA(MATCH("Both Design and Manufacture",'3a'!$F$11:$F$25),0),_xlfn.IFNA(MATCH("Distribute Only",'3a'!$F$11:$F$25),0))&gt;0,FALSE, TRUE)</xm:f>
            <x14:dxf>
              <fill>
                <patternFill>
                  <bgColor theme="0" tint="-0.14996795556505021"/>
                </patternFill>
              </fill>
            </x14:dxf>
          </x14:cfRule>
          <xm:sqref>N9:Q9</xm:sqref>
        </x14:conditionalFormatting>
        <x14:conditionalFormatting xmlns:xm="http://schemas.microsoft.com/office/excel/2006/main">
          <x14:cfRule type="expression" priority="1" id="{266A59F1-36F1-400D-9023-F55CC760446A}">
            <xm:f>IF(NOT(ISBLANK(CELL("contents",OFFSET('3a'!$A$1,CELL("contents",OFFSET($A$1,ROW()-1,2))+9,5)))), TRUE, FALSE)</xm:f>
            <x14:dxf>
              <font>
                <b/>
                <i val="0"/>
                <color theme="0"/>
              </font>
              <fill>
                <patternFill>
                  <bgColor theme="1"/>
                </patternFill>
              </fill>
            </x14:dxf>
          </x14:cfRule>
          <xm:sqref>D10:D54</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85</vt:i4>
      </vt:variant>
    </vt:vector>
  </HeadingPairs>
  <TitlesOfParts>
    <vt:vector size="111" baseType="lpstr">
      <vt:lpstr>Cover Page</vt:lpstr>
      <vt:lpstr>Table of Contents</vt:lpstr>
      <vt:lpstr>General Instructions</vt:lpstr>
      <vt:lpstr>1</vt:lpstr>
      <vt:lpstr>2</vt:lpstr>
      <vt:lpstr>3a</vt:lpstr>
      <vt:lpstr>3b</vt:lpstr>
      <vt:lpstr>3c</vt:lpstr>
      <vt:lpstr>3d</vt:lpstr>
      <vt:lpstr>4 </vt:lpstr>
      <vt:lpstr>5a</vt:lpstr>
      <vt:lpstr>5b</vt:lpstr>
      <vt:lpstr>6</vt:lpstr>
      <vt:lpstr>7</vt:lpstr>
      <vt:lpstr>8</vt:lpstr>
      <vt:lpstr>9</vt:lpstr>
      <vt:lpstr>10a</vt:lpstr>
      <vt:lpstr>10b</vt:lpstr>
      <vt:lpstr>11a</vt:lpstr>
      <vt:lpstr>11b</vt:lpstr>
      <vt:lpstr>12</vt:lpstr>
      <vt:lpstr>13</vt:lpstr>
      <vt:lpstr>14</vt:lpstr>
      <vt:lpstr>15</vt:lpstr>
      <vt:lpstr>Definitions</vt:lpstr>
      <vt:lpstr>Lists</vt:lpstr>
      <vt:lpstr>Advantage</vt:lpstr>
      <vt:lpstr>AlternateSuppliers</vt:lpstr>
      <vt:lpstr>Analog</vt:lpstr>
      <vt:lpstr>CapacityMeasure</vt:lpstr>
      <vt:lpstr>CapExPriority</vt:lpstr>
      <vt:lpstr>Change</vt:lpstr>
      <vt:lpstr>CHIPSact</vt:lpstr>
      <vt:lpstr>CHIPSActFundingUse</vt:lpstr>
      <vt:lpstr>Confidence</vt:lpstr>
      <vt:lpstr>Country</vt:lpstr>
      <vt:lpstr>countrynone</vt:lpstr>
      <vt:lpstr>CountryUnknown</vt:lpstr>
      <vt:lpstr>CurrentTotalEndUse</vt:lpstr>
      <vt:lpstr>CurrentUSEndUse</vt:lpstr>
      <vt:lpstr>DelayType</vt:lpstr>
      <vt:lpstr>Difficulty</vt:lpstr>
      <vt:lpstr>Discretes</vt:lpstr>
      <vt:lpstr>DisruptionResolution</vt:lpstr>
      <vt:lpstr>Education</vt:lpstr>
      <vt:lpstr>EnergyChangeReason</vt:lpstr>
      <vt:lpstr>energyuse</vt:lpstr>
      <vt:lpstr>energyusechange</vt:lpstr>
      <vt:lpstr>EquipConcern</vt:lpstr>
      <vt:lpstr>EquipmentTimeToReplace</vt:lpstr>
      <vt:lpstr>ExpandMod</vt:lpstr>
      <vt:lpstr>ExportControlImpact</vt:lpstr>
      <vt:lpstr>ExportControlsSignificance</vt:lpstr>
      <vt:lpstr>FacilitySortStart</vt:lpstr>
      <vt:lpstr>FacilityUnsort</vt:lpstr>
      <vt:lpstr>Finhealth</vt:lpstr>
      <vt:lpstr>finreportingyear</vt:lpstr>
      <vt:lpstr>FundingPlanningStage</vt:lpstr>
      <vt:lpstr>FundingSource</vt:lpstr>
      <vt:lpstr>Impact</vt:lpstr>
      <vt:lpstr>ImpactRank</vt:lpstr>
      <vt:lpstr>Inputs</vt:lpstr>
      <vt:lpstr>IPType</vt:lpstr>
      <vt:lpstr>LocalFed</vt:lpstr>
      <vt:lpstr>Logic</vt:lpstr>
      <vt:lpstr>Material</vt:lpstr>
      <vt:lpstr>Memory</vt:lpstr>
      <vt:lpstr>Method</vt:lpstr>
      <vt:lpstr>Micro</vt:lpstr>
      <vt:lpstr>OperatingStatus</vt:lpstr>
      <vt:lpstr>Operation</vt:lpstr>
      <vt:lpstr>Opto</vt:lpstr>
      <vt:lpstr>participation2</vt:lpstr>
      <vt:lpstr>ParticipationType</vt:lpstr>
      <vt:lpstr>'1'!Print_Area</vt:lpstr>
      <vt:lpstr>'10a'!Print_Area</vt:lpstr>
      <vt:lpstr>'10b'!Print_Area</vt:lpstr>
      <vt:lpstr>'11a'!Print_Area</vt:lpstr>
      <vt:lpstr>'11b'!Print_Area</vt:lpstr>
      <vt:lpstr>'12'!Print_Area</vt:lpstr>
      <vt:lpstr>'13'!Print_Area</vt:lpstr>
      <vt:lpstr>'14'!Print_Area</vt:lpstr>
      <vt:lpstr>'15'!Print_Area</vt:lpstr>
      <vt:lpstr>'2'!Print_Area</vt:lpstr>
      <vt:lpstr>'3a'!Print_Area</vt:lpstr>
      <vt:lpstr>'3b'!Print_Area</vt:lpstr>
      <vt:lpstr>'3c'!Print_Area</vt:lpstr>
      <vt:lpstr>'3d'!Print_Area</vt:lpstr>
      <vt:lpstr>'4 '!Print_Area</vt:lpstr>
      <vt:lpstr>'5a'!Print_Area</vt:lpstr>
      <vt:lpstr>'5b'!Print_Area</vt:lpstr>
      <vt:lpstr>'6'!Print_Area</vt:lpstr>
      <vt:lpstr>'7'!Print_Area</vt:lpstr>
      <vt:lpstr>'8'!Print_Area</vt:lpstr>
      <vt:lpstr>'9'!Print_Area</vt:lpstr>
      <vt:lpstr>'Cover Page'!Print_Area</vt:lpstr>
      <vt:lpstr>Definitions!Print_Area</vt:lpstr>
      <vt:lpstr>'General Instructions'!Print_Area</vt:lpstr>
      <vt:lpstr>'Table of Contents'!Print_Area</vt:lpstr>
      <vt:lpstr>ProductCategory</vt:lpstr>
      <vt:lpstr>ProductSortStart</vt:lpstr>
      <vt:lpstr>ProductUnSort</vt:lpstr>
      <vt:lpstr>PublicPrivate</vt:lpstr>
      <vt:lpstr>ReasonEnergyChange</vt:lpstr>
      <vt:lpstr>ReportingLevel</vt:lpstr>
      <vt:lpstr>Sensors</vt:lpstr>
      <vt:lpstr>State</vt:lpstr>
      <vt:lpstr>SupplierFactor</vt:lpstr>
      <vt:lpstr>TechnologyNode</vt:lpstr>
      <vt:lpstr>WaferSize</vt:lpstr>
      <vt:lpstr>YesNo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Saiyara Khan - CTR</dc:creator>
  <cp:lastModifiedBy>Paula Espitia</cp:lastModifiedBy>
  <cp:lastPrinted>2022-09-15T21:45:22Z</cp:lastPrinted>
  <dcterms:created xsi:type="dcterms:W3CDTF">2022-02-23T15:30:41Z</dcterms:created>
  <dcterms:modified xsi:type="dcterms:W3CDTF">2022-10-04T14:35:14Z</dcterms:modified>
</cp:coreProperties>
</file>