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APMDRD3FPMR\Info\Maryland\Riverdale\ITD\IMC\ICS - VS\0015\2022\IMB\"/>
    </mc:Choice>
  </mc:AlternateContent>
  <xr:revisionPtr revIDLastSave="0" documentId="13_ncr:1_{F0E7D084-8728-4B29-AE5E-C3789F81C531}" xr6:coauthVersionLast="46" xr6:coauthVersionMax="46" xr10:uidLastSave="{00000000-0000-0000-0000-000000000000}"/>
  <bookViews>
    <workbookView xWindow="-28920" yWindow="-120" windowWidth="29040" windowHeight="15840" tabRatio="807" xr2:uid="{F38D79EA-36B0-400D-84E7-32D0B3AB86E3}"/>
  </bookViews>
  <sheets>
    <sheet name="APHIS 79" sheetId="3" r:id="rId1"/>
  </sheets>
  <definedNames>
    <definedName name="_xlnm.Print_Area" localSheetId="0">'APHIS 79'!$A$1:$G$11</definedName>
    <definedName name="_xlnm.Print_Titles" localSheetId="0">'APHIS 79'!$6:$6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" i="3" l="1"/>
  <c r="G7" i="3"/>
  <c r="D9" i="3"/>
  <c r="D16" i="3"/>
  <c r="G15" i="3"/>
  <c r="D15" i="3"/>
  <c r="D14" i="3"/>
  <c r="D13" i="3"/>
  <c r="D12" i="3"/>
  <c r="D11" i="3"/>
  <c r="D10" i="3"/>
  <c r="D8" i="3"/>
  <c r="D7" i="3"/>
  <c r="G30" i="3" l="1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4" i="3"/>
  <c r="G13" i="3"/>
  <c r="G12" i="3"/>
  <c r="G11" i="3"/>
  <c r="G10" i="3"/>
  <c r="G9" i="3"/>
  <c r="G8" i="3"/>
  <c r="D30" i="3" l="1"/>
  <c r="D29" i="3"/>
  <c r="D17" i="3" l="1"/>
  <c r="D18" i="3"/>
  <c r="D19" i="3"/>
  <c r="D20" i="3"/>
  <c r="D21" i="3"/>
  <c r="D22" i="3"/>
  <c r="D23" i="3"/>
  <c r="D24" i="3"/>
  <c r="D25" i="3"/>
  <c r="D26" i="3"/>
  <c r="D27" i="3"/>
  <c r="D2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Moxey, Joseph  - APHIS</author>
  </authors>
  <commentList>
    <comment ref="C4" authorId="0" shapeId="0" xr:uid="{9B2E0C29-171F-4211-8BB0-82C500B0C389}">
      <text>
        <r>
          <rPr>
            <sz val="9"/>
            <color indexed="81"/>
            <rFont val="Tahoma"/>
            <family val="2"/>
          </rPr>
          <t xml:space="preserve">09/2019
Benefits account for 38% of employee costs
and wages account for the remaining 62%.
W = .62 x TC
TC = 1.6129 x W
FB = .38 x TC
TC = 2.6316 x FB
2.6316 x FB = TC = 1.6129 x W
FB = (1.6129 / 2.6316) x W
FB = .613 x W
Fringe Benefits = Wages x .613
</t>
        </r>
      </text>
    </comment>
  </commentList>
</comments>
</file>

<file path=xl/sharedStrings.xml><?xml version="1.0" encoding="utf-8"?>
<sst xmlns="http://schemas.openxmlformats.org/spreadsheetml/2006/main" count="48" uniqueCount="46">
  <si>
    <t>DATE PREPARED</t>
  </si>
  <si>
    <t>Activity descriptions and calculations are below.</t>
  </si>
  <si>
    <t>TITLE OF INFORMATION COLLECTION REQUEST (ICR)</t>
  </si>
  <si>
    <t>OMB CONTROL NO.</t>
  </si>
  <si>
    <t>FRINGE BENEFITS FACTOR
(B)</t>
  </si>
  <si>
    <t>TOTAL ANNUAL RESPONSES
(D)</t>
  </si>
  <si>
    <t>TOTAL HOURS PER YEAR
(F)</t>
  </si>
  <si>
    <t>GRADE
(G)</t>
  </si>
  <si>
    <t>TOTAL COSTS
(1+B+C) x F x H</t>
  </si>
  <si>
    <t>AVG TIME PER RESPONSES
(E)</t>
  </si>
  <si>
    <t>TOTAL
FEDERAL GOVERNMENT COSTS</t>
  </si>
  <si>
    <t>ACTIVITY DESCRIPTION (incl form number)</t>
  </si>
  <si>
    <t>WAGE
(Step 4)
(H)</t>
  </si>
  <si>
    <t>Additional line for ICR Title if title is too long</t>
  </si>
  <si>
    <t>OPM PAY TABLE
(A)</t>
  </si>
  <si>
    <t>OVERHEAD COST FACTOR
(C)</t>
  </si>
  <si>
    <t>0579-0015</t>
  </si>
  <si>
    <t>Approved Warehouse Request and Agreement to Handle Restricted Animal Byproducts (Hunting Trophies and Museum Specimens)</t>
  </si>
  <si>
    <t>Application for Permit to Import Controlled Bird Carcasses</t>
  </si>
  <si>
    <t>Application for Permit to Import or Transport Controlled Material or Organisms or Vectors (Eggs)</t>
  </si>
  <si>
    <t>Seals</t>
  </si>
  <si>
    <t>Application for Permit to Import or Transport Controlled Material or Organisms or Vectors (Milk)</t>
  </si>
  <si>
    <t>Certificate Issued by a National Government for the Importation of Hides and Skins</t>
  </si>
  <si>
    <t>Permission to Permit to Import Stomachs of Ruminants or Swine</t>
  </si>
  <si>
    <t>Permission to Import Animal Manure</t>
  </si>
  <si>
    <t>Report of Emergency Unloading of Restricted Import Products</t>
  </si>
  <si>
    <t>Certificate from a National Government for Importation of Foreign Animal Casings</t>
  </si>
  <si>
    <t>Appeal of Denial or Cancellation of Compliance Agreement or Request for Hearing</t>
  </si>
  <si>
    <t xml:space="preserve">Restricted, Prohibited, and Controlled Importation of Animal and Poultry </t>
  </si>
  <si>
    <t>Products and Byproducts into the United States</t>
  </si>
  <si>
    <t>Certificate from Inspector Stating Conveyance has been Cleaned</t>
  </si>
  <si>
    <t>Approved Establishment Request and Agreement to Handle Restricted Animal Byproducts (Hunting Tropies and Museum Specimens)</t>
  </si>
  <si>
    <t>Certificate of Importation of Eggs, Other Than Hatching Eggs</t>
  </si>
  <si>
    <t>Marking Requirements (for Eggs from Regions with HPAI or ND)</t>
  </si>
  <si>
    <t>Certificate of Origin for Milk and Milk Products for Regions free of FMD and Rinderpest</t>
  </si>
  <si>
    <t>Place Placards on Vehicles and Statements on Manifest, Bills of Lading, or Waybills</t>
  </si>
  <si>
    <t>Certification of a National Government for Gelatin from Non-Bovine Spongiform Encephalopathy (BSE) Countries or Non-Bovine Species</t>
  </si>
  <si>
    <t>Certificate of a National Government for the Importation of Wool, Hair, Bristles</t>
  </si>
  <si>
    <t>Certificate of a National Government for the Import of Glue Stock</t>
  </si>
  <si>
    <t>Compliance Agreement (Handling/Disposal of Regulated Garbage)</t>
  </si>
  <si>
    <t>2022-DCB</t>
  </si>
  <si>
    <t>Inspection of Facilities</t>
  </si>
  <si>
    <t>from 0213</t>
  </si>
  <si>
    <t>Additional Information for Cell Cultures and Their Products VS 16-7</t>
  </si>
  <si>
    <t>14</t>
  </si>
  <si>
    <t>Application for Permit to Import or Transport Controlled Material or Organisms or Vectors VS 16-3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</si>
</sst>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&quot;$&quot;#,##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6"/>
      <name val="Times New Roman"/>
      <family val="1"/>
    </font>
    <font>
      <sz val="9"/>
      <color indexed="81"/>
      <name val="Tahoma"/>
      <family val="2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44" fontId="4" fillId="0" borderId="0" applyFont="0" applyFill="0" applyBorder="0" applyAlignment="0" applyProtection="0"/>
  </cellStyleXfs>
  <cellXfs count="58">
    <xf numFmtId="0" fontId="0" fillId="0" borderId="0" xfId="0"/>
    <xf numFmtId="0" fontId="4" fillId="0" borderId="0" xfId="1" applyAlignment="1">
      <alignment horizontal="left" vertical="top"/>
    </xf>
    <xf numFmtId="0" fontId="2" fillId="0" borderId="0" xfId="1" applyFont="1" applyAlignment="1">
      <alignment horizontal="left" vertical="center"/>
    </xf>
    <xf numFmtId="0" fontId="6" fillId="0" borderId="0" xfId="1" applyFont="1" applyAlignment="1">
      <alignment horizontal="left" vertical="top"/>
    </xf>
    <xf numFmtId="164" fontId="6" fillId="0" borderId="0" xfId="1" applyNumberFormat="1" applyFont="1" applyAlignment="1">
      <alignment horizontal="left" vertical="top"/>
    </xf>
    <xf numFmtId="1" fontId="6" fillId="0" borderId="0" xfId="1" applyNumberFormat="1" applyFont="1" applyAlignment="1">
      <alignment horizontal="center" vertical="top"/>
    </xf>
    <xf numFmtId="2" fontId="6" fillId="0" borderId="0" xfId="1" applyNumberFormat="1" applyFont="1" applyAlignment="1">
      <alignment horizontal="left" vertical="top"/>
    </xf>
    <xf numFmtId="0" fontId="13" fillId="0" borderId="2" xfId="0" applyFont="1" applyFill="1" applyBorder="1" applyAlignment="1"/>
    <xf numFmtId="0" fontId="8" fillId="0" borderId="8" xfId="1" applyFont="1" applyBorder="1" applyAlignment="1">
      <alignment vertical="top" wrapText="1"/>
    </xf>
    <xf numFmtId="0" fontId="9" fillId="0" borderId="13" xfId="1" applyFont="1" applyBorder="1" applyAlignment="1">
      <alignment horizontal="center" wrapText="1"/>
    </xf>
    <xf numFmtId="164" fontId="9" fillId="0" borderId="13" xfId="2" applyNumberFormat="1" applyFont="1" applyBorder="1" applyAlignment="1">
      <alignment horizontal="center" wrapText="1"/>
    </xf>
    <xf numFmtId="0" fontId="4" fillId="0" borderId="9" xfId="1" applyBorder="1" applyAlignment="1">
      <alignment horizontal="left"/>
    </xf>
    <xf numFmtId="1" fontId="9" fillId="0" borderId="14" xfId="1" applyNumberFormat="1" applyFont="1" applyBorder="1" applyAlignment="1">
      <alignment wrapText="1"/>
    </xf>
    <xf numFmtId="0" fontId="9" fillId="0" borderId="16" xfId="1" applyFont="1" applyBorder="1" applyAlignment="1">
      <alignment wrapText="1"/>
    </xf>
    <xf numFmtId="0" fontId="11" fillId="0" borderId="11" xfId="1" applyFont="1" applyBorder="1" applyAlignment="1">
      <alignment horizontal="center" wrapText="1"/>
    </xf>
    <xf numFmtId="164" fontId="11" fillId="0" borderId="11" xfId="1" applyNumberFormat="1" applyFont="1" applyBorder="1" applyAlignment="1">
      <alignment horizontal="center" wrapText="1"/>
    </xf>
    <xf numFmtId="1" fontId="11" fillId="0" borderId="11" xfId="1" applyNumberFormat="1" applyFont="1" applyBorder="1" applyAlignment="1">
      <alignment horizontal="center" wrapText="1"/>
    </xf>
    <xf numFmtId="2" fontId="11" fillId="0" borderId="11" xfId="1" applyNumberFormat="1" applyFont="1" applyBorder="1" applyAlignment="1">
      <alignment horizontal="center" wrapText="1"/>
    </xf>
    <xf numFmtId="0" fontId="11" fillId="0" borderId="12" xfId="1" applyFont="1" applyBorder="1" applyAlignment="1">
      <alignment horizontal="center" wrapText="1"/>
    </xf>
    <xf numFmtId="0" fontId="4" fillId="2" borderId="9" xfId="1" applyFill="1" applyBorder="1" applyAlignment="1">
      <alignment horizontal="left"/>
    </xf>
    <xf numFmtId="165" fontId="11" fillId="2" borderId="14" xfId="3" applyNumberFormat="1" applyFont="1" applyFill="1" applyBorder="1" applyAlignment="1">
      <alignment wrapText="1"/>
    </xf>
    <xf numFmtId="1" fontId="9" fillId="0" borderId="15" xfId="1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right" vertical="center"/>
    </xf>
    <xf numFmtId="14" fontId="13" fillId="0" borderId="10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/>
    </xf>
    <xf numFmtId="0" fontId="6" fillId="0" borderId="0" xfId="1" applyFont="1" applyAlignment="1">
      <alignment horizontal="left" vertical="top" wrapText="1"/>
    </xf>
    <xf numFmtId="0" fontId="17" fillId="0" borderId="4" xfId="0" applyFont="1" applyFill="1" applyBorder="1" applyAlignment="1">
      <alignment horizontal="left" wrapText="1"/>
    </xf>
    <xf numFmtId="0" fontId="9" fillId="2" borderId="13" xfId="1" applyFont="1" applyFill="1" applyBorder="1" applyAlignment="1">
      <alignment horizontal="center" vertical="center" wrapText="1"/>
    </xf>
    <xf numFmtId="164" fontId="9" fillId="2" borderId="13" xfId="1" applyNumberFormat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vertical="center"/>
    </xf>
    <xf numFmtId="0" fontId="14" fillId="0" borderId="9" xfId="0" applyFont="1" applyFill="1" applyBorder="1" applyAlignment="1">
      <alignment horizontal="right" vertical="center"/>
    </xf>
    <xf numFmtId="0" fontId="15" fillId="0" borderId="9" xfId="1" quotePrefix="1" applyFont="1" applyFill="1" applyBorder="1" applyAlignment="1">
      <alignment horizontal="center" vertical="center"/>
    </xf>
    <xf numFmtId="164" fontId="6" fillId="0" borderId="9" xfId="1" applyNumberFormat="1" applyFont="1" applyFill="1" applyBorder="1" applyAlignment="1">
      <alignment horizontal="left" vertical="top"/>
    </xf>
    <xf numFmtId="0" fontId="6" fillId="0" borderId="9" xfId="1" applyFont="1" applyFill="1" applyBorder="1" applyAlignment="1">
      <alignment horizontal="left" vertical="top"/>
    </xf>
    <xf numFmtId="1" fontId="6" fillId="0" borderId="9" xfId="1" applyNumberFormat="1" applyFont="1" applyFill="1" applyBorder="1" applyAlignment="1">
      <alignment horizontal="center" vertical="top"/>
    </xf>
    <xf numFmtId="0" fontId="13" fillId="0" borderId="2" xfId="0" applyFont="1" applyFill="1" applyBorder="1" applyAlignment="1">
      <alignment horizontal="left" indent="1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13" fillId="0" borderId="5" xfId="0" applyFont="1" applyFill="1" applyBorder="1" applyAlignment="1">
      <alignment horizontal="left" vertical="center" indent="1"/>
    </xf>
    <xf numFmtId="0" fontId="6" fillId="0" borderId="0" xfId="1" applyFont="1" applyFill="1" applyAlignment="1">
      <alignment horizontal="left" vertical="top"/>
    </xf>
    <xf numFmtId="0" fontId="10" fillId="0" borderId="17" xfId="1" applyFont="1" applyBorder="1" applyAlignment="1">
      <alignment horizontal="left" vertical="center" wrapText="1"/>
    </xf>
    <xf numFmtId="37" fontId="10" fillId="0" borderId="17" xfId="3" applyNumberFormat="1" applyFont="1" applyFill="1" applyBorder="1" applyAlignment="1">
      <alignment horizontal="center" vertical="center"/>
    </xf>
    <xf numFmtId="164" fontId="10" fillId="0" borderId="17" xfId="1" applyNumberFormat="1" applyFont="1" applyBorder="1" applyAlignment="1">
      <alignment horizontal="center" vertical="center"/>
    </xf>
    <xf numFmtId="37" fontId="10" fillId="0" borderId="17" xfId="3" applyNumberFormat="1" applyFont="1" applyBorder="1" applyAlignment="1">
      <alignment horizontal="center" vertical="center"/>
    </xf>
    <xf numFmtId="49" fontId="10" fillId="0" borderId="17" xfId="1" applyNumberFormat="1" applyFont="1" applyBorder="1" applyAlignment="1">
      <alignment horizontal="center" vertical="center"/>
    </xf>
    <xf numFmtId="7" fontId="10" fillId="0" borderId="17" xfId="3" applyNumberFormat="1" applyFont="1" applyFill="1" applyBorder="1" applyAlignment="1">
      <alignment horizontal="center" vertical="center"/>
    </xf>
    <xf numFmtId="5" fontId="10" fillId="0" borderId="17" xfId="3" applyNumberFormat="1" applyFont="1" applyBorder="1" applyAlignment="1">
      <alignment horizontal="right" vertical="center" wrapText="1"/>
    </xf>
    <xf numFmtId="0" fontId="10" fillId="0" borderId="7" xfId="1" applyFont="1" applyBorder="1" applyAlignment="1">
      <alignment horizontal="left" vertical="center" wrapText="1"/>
    </xf>
    <xf numFmtId="37" fontId="10" fillId="0" borderId="7" xfId="3" applyNumberFormat="1" applyFont="1" applyFill="1" applyBorder="1" applyAlignment="1">
      <alignment horizontal="center" vertical="center"/>
    </xf>
    <xf numFmtId="164" fontId="10" fillId="0" borderId="7" xfId="1" applyNumberFormat="1" applyFont="1" applyBorder="1" applyAlignment="1">
      <alignment horizontal="center" vertical="center"/>
    </xf>
    <xf numFmtId="37" fontId="10" fillId="0" borderId="7" xfId="3" applyNumberFormat="1" applyFont="1" applyBorder="1" applyAlignment="1">
      <alignment horizontal="center" vertical="center"/>
    </xf>
    <xf numFmtId="49" fontId="10" fillId="0" borderId="7" xfId="1" applyNumberFormat="1" applyFont="1" applyBorder="1" applyAlignment="1">
      <alignment horizontal="center" vertical="center"/>
    </xf>
    <xf numFmtId="7" fontId="10" fillId="0" borderId="7" xfId="3" applyNumberFormat="1" applyFont="1" applyFill="1" applyBorder="1" applyAlignment="1">
      <alignment horizontal="center" vertical="center"/>
    </xf>
    <xf numFmtId="5" fontId="10" fillId="0" borderId="7" xfId="3" applyNumberFormat="1" applyFont="1" applyBorder="1" applyAlignment="1">
      <alignment horizontal="right" vertical="center" wrapText="1"/>
    </xf>
    <xf numFmtId="5" fontId="16" fillId="2" borderId="15" xfId="4" applyNumberFormat="1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 vertical="center"/>
    </xf>
  </cellXfs>
  <cellStyles count="7">
    <cellStyle name="Comma 2" xfId="3" xr:uid="{99993171-F6D7-494B-9306-21B02AFE41FC}"/>
    <cellStyle name="Currency" xfId="4" builtinId="4"/>
    <cellStyle name="Currency 2" xfId="6" xr:uid="{BB513834-C309-41E7-8F3F-A13576E8A5FF}"/>
    <cellStyle name="Hyperlink 2" xfId="2" xr:uid="{3EE41270-76B1-493C-8427-D7F0595ABC30}"/>
    <cellStyle name="Normal" xfId="0" builtinId="0"/>
    <cellStyle name="Normal 2" xfId="1" xr:uid="{35498A1F-8BA8-4B22-9BA7-AC9E3F323D7E}"/>
    <cellStyle name="Normal 3" xfId="5" xr:uid="{D5DC3217-41F5-4A5A-A942-850929C526D4}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s.gov/news.release/pdf/ecec.pdf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32DDC-85C3-4333-BC08-8D9E3797C794}">
  <dimension ref="A1:V105"/>
  <sheetViews>
    <sheetView tabSelected="1" zoomScale="90" zoomScaleNormal="90" zoomScaleSheetLayoutView="100" workbookViewId="0"/>
  </sheetViews>
  <sheetFormatPr defaultColWidth="9.140625" defaultRowHeight="8.25" x14ac:dyDescent="0.25"/>
  <cols>
    <col min="1" max="1" width="52.28515625" style="3" bestFit="1" customWidth="1"/>
    <col min="2" max="2" width="13.7109375" style="3" customWidth="1"/>
    <col min="3" max="3" width="14.5703125" style="4" customWidth="1"/>
    <col min="4" max="4" width="13" style="3" customWidth="1"/>
    <col min="5" max="5" width="6.5703125" style="5" customWidth="1"/>
    <col min="6" max="6" width="9.7109375" style="6" customWidth="1"/>
    <col min="7" max="7" width="15.7109375" style="3" customWidth="1"/>
    <col min="8" max="16384" width="9.140625" style="3"/>
  </cols>
  <sheetData>
    <row r="1" spans="1:7" ht="24" customHeight="1" thickBot="1" x14ac:dyDescent="0.3">
      <c r="A1" s="22" t="s">
        <v>3</v>
      </c>
      <c r="B1" s="31" t="s">
        <v>16</v>
      </c>
      <c r="C1" s="32"/>
      <c r="D1" s="33"/>
      <c r="E1" s="34"/>
      <c r="F1" s="30" t="s">
        <v>0</v>
      </c>
      <c r="G1" s="23">
        <v>44802</v>
      </c>
    </row>
    <row r="2" spans="1:7" ht="24.95" customHeight="1" x14ac:dyDescent="0.25">
      <c r="A2" s="24" t="s">
        <v>2</v>
      </c>
      <c r="B2" s="35" t="s">
        <v>28</v>
      </c>
      <c r="C2" s="7"/>
      <c r="D2" s="36"/>
      <c r="E2" s="36"/>
      <c r="F2" s="36"/>
      <c r="G2" s="37"/>
    </row>
    <row r="3" spans="1:7" ht="24.95" customHeight="1" thickBot="1" x14ac:dyDescent="0.25">
      <c r="A3" s="26" t="s">
        <v>13</v>
      </c>
      <c r="B3" s="40" t="s">
        <v>29</v>
      </c>
      <c r="C3" s="38"/>
      <c r="D3" s="38"/>
      <c r="E3" s="38"/>
      <c r="F3" s="38"/>
      <c r="G3" s="39"/>
    </row>
    <row r="4" spans="1:7" s="1" customFormat="1" ht="75.75" customHeight="1" thickBot="1" x14ac:dyDescent="0.3">
      <c r="A4" s="8"/>
      <c r="B4" s="9" t="s">
        <v>14</v>
      </c>
      <c r="C4" s="10" t="s">
        <v>4</v>
      </c>
      <c r="D4" s="9" t="s">
        <v>15</v>
      </c>
      <c r="E4" s="11"/>
      <c r="F4" s="12"/>
      <c r="G4" s="21" t="s">
        <v>10</v>
      </c>
    </row>
    <row r="5" spans="1:7" s="1" customFormat="1" ht="22.5" customHeight="1" thickBot="1" x14ac:dyDescent="0.25">
      <c r="A5" s="29" t="s">
        <v>1</v>
      </c>
      <c r="B5" s="27" t="s">
        <v>40</v>
      </c>
      <c r="C5" s="28">
        <v>0.61299999999999999</v>
      </c>
      <c r="D5" s="27">
        <v>0.13900000000000001</v>
      </c>
      <c r="E5" s="19"/>
      <c r="F5" s="20"/>
      <c r="G5" s="56">
        <f>SUM(G7:G30)</f>
        <v>8993561.2924799994</v>
      </c>
    </row>
    <row r="6" spans="1:7" s="1" customFormat="1" ht="57.75" customHeight="1" thickBot="1" x14ac:dyDescent="0.3">
      <c r="A6" s="13" t="s">
        <v>11</v>
      </c>
      <c r="B6" s="14" t="s">
        <v>5</v>
      </c>
      <c r="C6" s="15" t="s">
        <v>9</v>
      </c>
      <c r="D6" s="14" t="s">
        <v>6</v>
      </c>
      <c r="E6" s="16" t="s">
        <v>7</v>
      </c>
      <c r="F6" s="17" t="s">
        <v>12</v>
      </c>
      <c r="G6" s="18" t="s">
        <v>8</v>
      </c>
    </row>
    <row r="7" spans="1:7" s="2" customFormat="1" ht="44.1" customHeight="1" x14ac:dyDescent="0.25">
      <c r="A7" s="42" t="s">
        <v>30</v>
      </c>
      <c r="B7" s="43">
        <v>210</v>
      </c>
      <c r="C7" s="44">
        <v>0.1</v>
      </c>
      <c r="D7" s="45">
        <f t="shared" ref="D7:D16" si="0">ROUNDUP(B7*C7,0)</f>
        <v>21</v>
      </c>
      <c r="E7" s="46">
        <v>12</v>
      </c>
      <c r="F7" s="47">
        <v>47.35</v>
      </c>
      <c r="G7" s="48">
        <f>(D7*F7)*(1+$C$5+$D$5)</f>
        <v>1742.1012000000001</v>
      </c>
    </row>
    <row r="8" spans="1:7" s="2" customFormat="1" ht="44.1" customHeight="1" x14ac:dyDescent="0.25">
      <c r="A8" s="49" t="s">
        <v>17</v>
      </c>
      <c r="B8" s="50">
        <v>4</v>
      </c>
      <c r="C8" s="51">
        <v>2</v>
      </c>
      <c r="D8" s="52">
        <f t="shared" si="0"/>
        <v>8</v>
      </c>
      <c r="E8" s="53">
        <v>14</v>
      </c>
      <c r="F8" s="54">
        <v>66.53</v>
      </c>
      <c r="G8" s="55">
        <f t="shared" ref="G8:G30" si="1">(D8*F8)*(1+$C$5+$D$5)</f>
        <v>932.48447999999996</v>
      </c>
    </row>
    <row r="9" spans="1:7" s="2" customFormat="1" ht="44.1" customHeight="1" x14ac:dyDescent="0.25">
      <c r="A9" s="49" t="s">
        <v>31</v>
      </c>
      <c r="B9" s="50">
        <v>67</v>
      </c>
      <c r="C9" s="51">
        <v>2</v>
      </c>
      <c r="D9" s="52">
        <f t="shared" si="0"/>
        <v>134</v>
      </c>
      <c r="E9" s="53">
        <v>14</v>
      </c>
      <c r="F9" s="54">
        <v>66.53</v>
      </c>
      <c r="G9" s="55">
        <f t="shared" si="1"/>
        <v>15619.115040000001</v>
      </c>
    </row>
    <row r="10" spans="1:7" s="2" customFormat="1" ht="44.1" customHeight="1" x14ac:dyDescent="0.25">
      <c r="A10" s="49" t="s">
        <v>18</v>
      </c>
      <c r="B10" s="50">
        <v>2126</v>
      </c>
      <c r="C10" s="51">
        <v>1</v>
      </c>
      <c r="D10" s="52">
        <f t="shared" si="0"/>
        <v>2126</v>
      </c>
      <c r="E10" s="53">
        <v>13</v>
      </c>
      <c r="F10" s="54">
        <v>56.3</v>
      </c>
      <c r="G10" s="55">
        <f t="shared" si="1"/>
        <v>209703.53759999998</v>
      </c>
    </row>
    <row r="11" spans="1:7" s="2" customFormat="1" ht="44.1" customHeight="1" x14ac:dyDescent="0.25">
      <c r="A11" s="49" t="s">
        <v>32</v>
      </c>
      <c r="B11" s="50">
        <v>1993</v>
      </c>
      <c r="C11" s="51">
        <v>1</v>
      </c>
      <c r="D11" s="52">
        <f t="shared" si="0"/>
        <v>1993</v>
      </c>
      <c r="E11" s="53">
        <v>14</v>
      </c>
      <c r="F11" s="54">
        <v>66.53</v>
      </c>
      <c r="G11" s="55">
        <f t="shared" si="1"/>
        <v>232305.19608000002</v>
      </c>
    </row>
    <row r="12" spans="1:7" ht="44.1" customHeight="1" x14ac:dyDescent="0.25">
      <c r="A12" s="49" t="s">
        <v>19</v>
      </c>
      <c r="B12" s="50">
        <v>1993</v>
      </c>
      <c r="C12" s="51">
        <v>1</v>
      </c>
      <c r="D12" s="52">
        <f t="shared" si="0"/>
        <v>1993</v>
      </c>
      <c r="E12" s="53">
        <v>14</v>
      </c>
      <c r="F12" s="54">
        <v>66.53</v>
      </c>
      <c r="G12" s="55">
        <f t="shared" si="1"/>
        <v>232305.19608000002</v>
      </c>
    </row>
    <row r="13" spans="1:7" ht="44.1" customHeight="1" x14ac:dyDescent="0.25">
      <c r="A13" s="49" t="s">
        <v>33</v>
      </c>
      <c r="B13" s="50">
        <v>1</v>
      </c>
      <c r="C13" s="51">
        <v>1</v>
      </c>
      <c r="D13" s="52">
        <f t="shared" si="0"/>
        <v>1</v>
      </c>
      <c r="E13" s="53">
        <v>13</v>
      </c>
      <c r="F13" s="54">
        <v>56.3</v>
      </c>
      <c r="G13" s="55">
        <f t="shared" si="1"/>
        <v>98.637599999999992</v>
      </c>
    </row>
    <row r="14" spans="1:7" ht="44.1" customHeight="1" x14ac:dyDescent="0.25">
      <c r="A14" s="49" t="s">
        <v>20</v>
      </c>
      <c r="B14" s="50">
        <v>1</v>
      </c>
      <c r="C14" s="51">
        <v>1</v>
      </c>
      <c r="D14" s="52">
        <f t="shared" si="0"/>
        <v>1</v>
      </c>
      <c r="E14" s="53">
        <v>13</v>
      </c>
      <c r="F14" s="54">
        <v>56.3</v>
      </c>
      <c r="G14" s="55">
        <f t="shared" si="1"/>
        <v>98.637599999999992</v>
      </c>
    </row>
    <row r="15" spans="1:7" ht="44.1" customHeight="1" x14ac:dyDescent="0.25">
      <c r="A15" s="49" t="s">
        <v>21</v>
      </c>
      <c r="B15" s="50">
        <v>2103</v>
      </c>
      <c r="C15" s="51">
        <v>1</v>
      </c>
      <c r="D15" s="52">
        <f t="shared" si="0"/>
        <v>2103</v>
      </c>
      <c r="E15" s="53">
        <v>13</v>
      </c>
      <c r="F15" s="54">
        <v>56.3</v>
      </c>
      <c r="G15" s="55">
        <f>(D15*F15)*(1+$C$5+$D$5)</f>
        <v>207434.87279999998</v>
      </c>
    </row>
    <row r="16" spans="1:7" ht="44.1" customHeight="1" x14ac:dyDescent="0.25">
      <c r="A16" s="49" t="s">
        <v>34</v>
      </c>
      <c r="B16" s="50">
        <v>25660</v>
      </c>
      <c r="C16" s="51">
        <v>1</v>
      </c>
      <c r="D16" s="52">
        <f t="shared" si="0"/>
        <v>25660</v>
      </c>
      <c r="E16" s="53">
        <v>13</v>
      </c>
      <c r="F16" s="54">
        <v>56.3</v>
      </c>
      <c r="G16" s="55">
        <f t="shared" si="1"/>
        <v>2531040.8160000001</v>
      </c>
    </row>
    <row r="17" spans="1:22" ht="44.1" customHeight="1" x14ac:dyDescent="0.25">
      <c r="A17" s="49" t="s">
        <v>35</v>
      </c>
      <c r="B17" s="50">
        <v>1</v>
      </c>
      <c r="C17" s="51">
        <v>0.25</v>
      </c>
      <c r="D17" s="52">
        <f t="shared" ref="D17:D30" si="2">ROUNDUP(B17*C17,0)</f>
        <v>1</v>
      </c>
      <c r="E17" s="53">
        <v>13</v>
      </c>
      <c r="F17" s="54">
        <v>56.3</v>
      </c>
      <c r="G17" s="55">
        <f t="shared" si="1"/>
        <v>98.637599999999992</v>
      </c>
    </row>
    <row r="18" spans="1:22" ht="44.1" customHeight="1" x14ac:dyDescent="0.25">
      <c r="A18" s="49" t="s">
        <v>36</v>
      </c>
      <c r="B18" s="50">
        <v>5486</v>
      </c>
      <c r="C18" s="51">
        <v>2</v>
      </c>
      <c r="D18" s="52">
        <f t="shared" si="2"/>
        <v>10972</v>
      </c>
      <c r="E18" s="53">
        <v>13</v>
      </c>
      <c r="F18" s="54">
        <v>56.3</v>
      </c>
      <c r="G18" s="55">
        <f t="shared" si="1"/>
        <v>1082251.7471999999</v>
      </c>
    </row>
    <row r="19" spans="1:22" ht="44.1" customHeight="1" x14ac:dyDescent="0.25">
      <c r="A19" s="49" t="s">
        <v>22</v>
      </c>
      <c r="B19" s="50">
        <v>14</v>
      </c>
      <c r="C19" s="51">
        <v>2</v>
      </c>
      <c r="D19" s="52">
        <f t="shared" si="2"/>
        <v>28</v>
      </c>
      <c r="E19" s="53">
        <v>13</v>
      </c>
      <c r="F19" s="54">
        <v>56.3</v>
      </c>
      <c r="G19" s="55">
        <f t="shared" si="1"/>
        <v>2761.8527999999997</v>
      </c>
    </row>
    <row r="20" spans="1:22" ht="44.1" customHeight="1" x14ac:dyDescent="0.25">
      <c r="A20" s="49" t="s">
        <v>37</v>
      </c>
      <c r="B20" s="50">
        <v>1054</v>
      </c>
      <c r="C20" s="51">
        <v>2</v>
      </c>
      <c r="D20" s="52">
        <f t="shared" si="2"/>
        <v>2108</v>
      </c>
      <c r="E20" s="53">
        <v>13</v>
      </c>
      <c r="F20" s="54">
        <v>56.3</v>
      </c>
      <c r="G20" s="55">
        <f t="shared" si="1"/>
        <v>207928.06079999998</v>
      </c>
    </row>
    <row r="21" spans="1:22" ht="44.1" customHeight="1" x14ac:dyDescent="0.25">
      <c r="A21" s="49" t="s">
        <v>38</v>
      </c>
      <c r="B21" s="50">
        <v>2355</v>
      </c>
      <c r="C21" s="51">
        <v>2</v>
      </c>
      <c r="D21" s="52">
        <f t="shared" si="2"/>
        <v>4710</v>
      </c>
      <c r="E21" s="53">
        <v>13</v>
      </c>
      <c r="F21" s="54">
        <v>56.3</v>
      </c>
      <c r="G21" s="55">
        <f t="shared" si="1"/>
        <v>464583.09600000002</v>
      </c>
    </row>
    <row r="22" spans="1:22" ht="44.1" customHeight="1" x14ac:dyDescent="0.25">
      <c r="A22" s="49" t="s">
        <v>23</v>
      </c>
      <c r="B22" s="50">
        <v>568</v>
      </c>
      <c r="C22" s="51">
        <v>1</v>
      </c>
      <c r="D22" s="52">
        <f t="shared" si="2"/>
        <v>568</v>
      </c>
      <c r="E22" s="53">
        <v>13</v>
      </c>
      <c r="F22" s="54">
        <v>56.3</v>
      </c>
      <c r="G22" s="55">
        <f t="shared" si="1"/>
        <v>56026.156799999997</v>
      </c>
    </row>
    <row r="23" spans="1:22" ht="44.1" customHeight="1" x14ac:dyDescent="0.25">
      <c r="A23" s="49" t="s">
        <v>24</v>
      </c>
      <c r="B23" s="50">
        <v>62</v>
      </c>
      <c r="C23" s="51">
        <v>1</v>
      </c>
      <c r="D23" s="52">
        <f t="shared" si="2"/>
        <v>62</v>
      </c>
      <c r="E23" s="53">
        <v>13</v>
      </c>
      <c r="F23" s="54">
        <v>56.3</v>
      </c>
      <c r="G23" s="55">
        <f t="shared" si="1"/>
        <v>6115.5311999999994</v>
      </c>
    </row>
    <row r="24" spans="1:22" ht="44.1" customHeight="1" x14ac:dyDescent="0.25">
      <c r="A24" s="49" t="s">
        <v>25</v>
      </c>
      <c r="B24" s="50">
        <v>4</v>
      </c>
      <c r="C24" s="51">
        <v>0.1</v>
      </c>
      <c r="D24" s="52">
        <f t="shared" si="2"/>
        <v>1</v>
      </c>
      <c r="E24" s="53">
        <v>13</v>
      </c>
      <c r="F24" s="54">
        <v>56.3</v>
      </c>
      <c r="G24" s="55">
        <f t="shared" si="1"/>
        <v>98.637599999999992</v>
      </c>
    </row>
    <row r="25" spans="1:22" ht="44.1" customHeight="1" x14ac:dyDescent="0.25">
      <c r="A25" s="49" t="s">
        <v>26</v>
      </c>
      <c r="B25" s="50">
        <v>17322</v>
      </c>
      <c r="C25" s="51">
        <v>2</v>
      </c>
      <c r="D25" s="52">
        <f t="shared" si="2"/>
        <v>34644</v>
      </c>
      <c r="E25" s="53">
        <v>13</v>
      </c>
      <c r="F25" s="54">
        <v>56.3</v>
      </c>
      <c r="G25" s="55">
        <f t="shared" si="1"/>
        <v>3417201.0143999998</v>
      </c>
    </row>
    <row r="26" spans="1:22" ht="44.1" customHeight="1" x14ac:dyDescent="0.25">
      <c r="A26" s="49" t="s">
        <v>39</v>
      </c>
      <c r="B26" s="50">
        <v>84</v>
      </c>
      <c r="C26" s="51">
        <v>1</v>
      </c>
      <c r="D26" s="52">
        <f t="shared" si="2"/>
        <v>84</v>
      </c>
      <c r="E26" s="53">
        <v>13</v>
      </c>
      <c r="F26" s="54">
        <v>56.3</v>
      </c>
      <c r="G26" s="55">
        <f t="shared" si="1"/>
        <v>8285.5583999999999</v>
      </c>
    </row>
    <row r="27" spans="1:22" ht="44.1" customHeight="1" x14ac:dyDescent="0.25">
      <c r="A27" s="49" t="s">
        <v>27</v>
      </c>
      <c r="B27" s="50">
        <v>14</v>
      </c>
      <c r="C27" s="51">
        <v>1</v>
      </c>
      <c r="D27" s="52">
        <f t="shared" si="2"/>
        <v>14</v>
      </c>
      <c r="E27" s="53">
        <v>13</v>
      </c>
      <c r="F27" s="54">
        <v>56.3</v>
      </c>
      <c r="G27" s="55">
        <f t="shared" si="1"/>
        <v>1380.9263999999998</v>
      </c>
    </row>
    <row r="28" spans="1:22" ht="44.1" customHeight="1" x14ac:dyDescent="0.25">
      <c r="A28" s="49" t="s">
        <v>45</v>
      </c>
      <c r="B28" s="50">
        <v>3075</v>
      </c>
      <c r="C28" s="51">
        <v>1</v>
      </c>
      <c r="D28" s="52">
        <f t="shared" si="2"/>
        <v>3075</v>
      </c>
      <c r="E28" s="53">
        <v>13</v>
      </c>
      <c r="F28" s="54">
        <v>56.3</v>
      </c>
      <c r="G28" s="55">
        <f t="shared" si="1"/>
        <v>303310.62</v>
      </c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</row>
    <row r="29" spans="1:22" ht="44.1" customHeight="1" x14ac:dyDescent="0.25">
      <c r="A29" s="49" t="s">
        <v>41</v>
      </c>
      <c r="B29" s="50">
        <v>139</v>
      </c>
      <c r="C29" s="51">
        <v>0.5</v>
      </c>
      <c r="D29" s="52">
        <f t="shared" si="2"/>
        <v>70</v>
      </c>
      <c r="E29" s="53" t="s">
        <v>44</v>
      </c>
      <c r="F29" s="54">
        <v>66.53</v>
      </c>
      <c r="G29" s="55">
        <f t="shared" si="1"/>
        <v>8159.2392000000009</v>
      </c>
      <c r="H29" s="57" t="s">
        <v>42</v>
      </c>
    </row>
    <row r="30" spans="1:22" ht="44.1" customHeight="1" x14ac:dyDescent="0.25">
      <c r="A30" s="49" t="s">
        <v>43</v>
      </c>
      <c r="B30" s="50">
        <v>69</v>
      </c>
      <c r="C30" s="51">
        <v>0.5</v>
      </c>
      <c r="D30" s="52">
        <f t="shared" si="2"/>
        <v>35</v>
      </c>
      <c r="E30" s="53" t="s">
        <v>44</v>
      </c>
      <c r="F30" s="54">
        <v>66.53</v>
      </c>
      <c r="G30" s="55">
        <f t="shared" si="1"/>
        <v>4079.6196000000004</v>
      </c>
      <c r="H30" s="57" t="s">
        <v>42</v>
      </c>
    </row>
    <row r="31" spans="1:22" x14ac:dyDescent="0.25">
      <c r="A31" s="25"/>
    </row>
    <row r="32" spans="1:22" x14ac:dyDescent="0.25">
      <c r="A32" s="25"/>
    </row>
    <row r="33" spans="1:1" x14ac:dyDescent="0.25">
      <c r="A33" s="25"/>
    </row>
    <row r="34" spans="1:1" x14ac:dyDescent="0.25">
      <c r="A34" s="25"/>
    </row>
    <row r="35" spans="1:1" x14ac:dyDescent="0.25">
      <c r="A35" s="25"/>
    </row>
    <row r="36" spans="1:1" x14ac:dyDescent="0.25">
      <c r="A36" s="25"/>
    </row>
    <row r="37" spans="1:1" x14ac:dyDescent="0.25">
      <c r="A37" s="25"/>
    </row>
    <row r="38" spans="1:1" x14ac:dyDescent="0.25">
      <c r="A38" s="25"/>
    </row>
    <row r="39" spans="1:1" x14ac:dyDescent="0.25">
      <c r="A39" s="25"/>
    </row>
    <row r="40" spans="1:1" x14ac:dyDescent="0.25">
      <c r="A40" s="25"/>
    </row>
    <row r="41" spans="1:1" x14ac:dyDescent="0.25">
      <c r="A41" s="25"/>
    </row>
    <row r="42" spans="1:1" x14ac:dyDescent="0.25">
      <c r="A42" s="25"/>
    </row>
    <row r="43" spans="1:1" x14ac:dyDescent="0.25">
      <c r="A43" s="25"/>
    </row>
    <row r="44" spans="1:1" x14ac:dyDescent="0.25">
      <c r="A44" s="25"/>
    </row>
    <row r="45" spans="1:1" x14ac:dyDescent="0.25">
      <c r="A45" s="25"/>
    </row>
    <row r="46" spans="1:1" x14ac:dyDescent="0.25">
      <c r="A46" s="25"/>
    </row>
    <row r="47" spans="1:1" x14ac:dyDescent="0.25">
      <c r="A47" s="25"/>
    </row>
    <row r="48" spans="1:1" x14ac:dyDescent="0.25">
      <c r="A48" s="25"/>
    </row>
    <row r="49" spans="1:1" x14ac:dyDescent="0.25">
      <c r="A49" s="25"/>
    </row>
    <row r="50" spans="1:1" x14ac:dyDescent="0.25">
      <c r="A50" s="25"/>
    </row>
    <row r="51" spans="1:1" x14ac:dyDescent="0.25">
      <c r="A51" s="25"/>
    </row>
    <row r="52" spans="1:1" x14ac:dyDescent="0.25">
      <c r="A52" s="25"/>
    </row>
    <row r="53" spans="1:1" x14ac:dyDescent="0.25">
      <c r="A53" s="25"/>
    </row>
    <row r="54" spans="1:1" x14ac:dyDescent="0.25">
      <c r="A54" s="25"/>
    </row>
    <row r="55" spans="1:1" x14ac:dyDescent="0.25">
      <c r="A55" s="25"/>
    </row>
    <row r="56" spans="1:1" x14ac:dyDescent="0.25">
      <c r="A56" s="25"/>
    </row>
    <row r="57" spans="1:1" x14ac:dyDescent="0.25">
      <c r="A57" s="25"/>
    </row>
    <row r="58" spans="1:1" x14ac:dyDescent="0.25">
      <c r="A58" s="25"/>
    </row>
    <row r="59" spans="1:1" x14ac:dyDescent="0.25">
      <c r="A59" s="25"/>
    </row>
    <row r="60" spans="1:1" x14ac:dyDescent="0.25">
      <c r="A60" s="25"/>
    </row>
    <row r="61" spans="1:1" x14ac:dyDescent="0.25">
      <c r="A61" s="25"/>
    </row>
    <row r="62" spans="1:1" x14ac:dyDescent="0.25">
      <c r="A62" s="25"/>
    </row>
    <row r="63" spans="1:1" x14ac:dyDescent="0.25">
      <c r="A63" s="25"/>
    </row>
    <row r="64" spans="1:1" x14ac:dyDescent="0.25">
      <c r="A64" s="25"/>
    </row>
    <row r="65" spans="1:1" x14ac:dyDescent="0.25">
      <c r="A65" s="25"/>
    </row>
    <row r="66" spans="1:1" x14ac:dyDescent="0.25">
      <c r="A66" s="25"/>
    </row>
    <row r="67" spans="1:1" x14ac:dyDescent="0.25">
      <c r="A67" s="25"/>
    </row>
    <row r="68" spans="1:1" x14ac:dyDescent="0.25">
      <c r="A68" s="25"/>
    </row>
    <row r="69" spans="1:1" x14ac:dyDescent="0.25">
      <c r="A69" s="25"/>
    </row>
    <row r="70" spans="1:1" x14ac:dyDescent="0.25">
      <c r="A70" s="25"/>
    </row>
    <row r="71" spans="1:1" x14ac:dyDescent="0.25">
      <c r="A71" s="25"/>
    </row>
    <row r="72" spans="1:1" x14ac:dyDescent="0.25">
      <c r="A72" s="25"/>
    </row>
    <row r="73" spans="1:1" x14ac:dyDescent="0.25">
      <c r="A73" s="25"/>
    </row>
    <row r="74" spans="1:1" x14ac:dyDescent="0.25">
      <c r="A74" s="25"/>
    </row>
    <row r="75" spans="1:1" x14ac:dyDescent="0.25">
      <c r="A75" s="25"/>
    </row>
    <row r="76" spans="1:1" x14ac:dyDescent="0.25">
      <c r="A76" s="25"/>
    </row>
    <row r="77" spans="1:1" x14ac:dyDescent="0.25">
      <c r="A77" s="25"/>
    </row>
    <row r="78" spans="1:1" x14ac:dyDescent="0.25">
      <c r="A78" s="25"/>
    </row>
    <row r="79" spans="1:1" x14ac:dyDescent="0.25">
      <c r="A79" s="25"/>
    </row>
    <row r="80" spans="1:1" x14ac:dyDescent="0.25">
      <c r="A80" s="25"/>
    </row>
    <row r="81" spans="1:1" x14ac:dyDescent="0.25">
      <c r="A81" s="25"/>
    </row>
    <row r="82" spans="1:1" x14ac:dyDescent="0.25">
      <c r="A82" s="25"/>
    </row>
    <row r="83" spans="1:1" x14ac:dyDescent="0.25">
      <c r="A83" s="25"/>
    </row>
    <row r="84" spans="1:1" x14ac:dyDescent="0.25">
      <c r="A84" s="25"/>
    </row>
    <row r="85" spans="1:1" x14ac:dyDescent="0.25">
      <c r="A85" s="25"/>
    </row>
    <row r="86" spans="1:1" x14ac:dyDescent="0.25">
      <c r="A86" s="25"/>
    </row>
    <row r="87" spans="1:1" x14ac:dyDescent="0.25">
      <c r="A87" s="25"/>
    </row>
    <row r="88" spans="1:1" x14ac:dyDescent="0.25">
      <c r="A88" s="25"/>
    </row>
    <row r="89" spans="1:1" x14ac:dyDescent="0.25">
      <c r="A89" s="25"/>
    </row>
    <row r="90" spans="1:1" x14ac:dyDescent="0.25">
      <c r="A90" s="25"/>
    </row>
    <row r="91" spans="1:1" x14ac:dyDescent="0.25">
      <c r="A91" s="25"/>
    </row>
    <row r="92" spans="1:1" x14ac:dyDescent="0.25">
      <c r="A92" s="25"/>
    </row>
    <row r="93" spans="1:1" x14ac:dyDescent="0.25">
      <c r="A93" s="25"/>
    </row>
    <row r="94" spans="1:1" x14ac:dyDescent="0.25">
      <c r="A94" s="25"/>
    </row>
    <row r="95" spans="1:1" x14ac:dyDescent="0.25">
      <c r="A95" s="25"/>
    </row>
    <row r="96" spans="1:1" x14ac:dyDescent="0.25">
      <c r="A96" s="25"/>
    </row>
    <row r="97" spans="1:1" x14ac:dyDescent="0.25">
      <c r="A97" s="25"/>
    </row>
    <row r="98" spans="1:1" x14ac:dyDescent="0.25">
      <c r="A98" s="25"/>
    </row>
    <row r="99" spans="1:1" x14ac:dyDescent="0.25">
      <c r="A99" s="25"/>
    </row>
    <row r="100" spans="1:1" x14ac:dyDescent="0.25">
      <c r="A100" s="25"/>
    </row>
    <row r="101" spans="1:1" x14ac:dyDescent="0.25">
      <c r="A101" s="25"/>
    </row>
    <row r="102" spans="1:1" x14ac:dyDescent="0.25">
      <c r="A102" s="25"/>
    </row>
    <row r="103" spans="1:1" x14ac:dyDescent="0.25">
      <c r="A103" s="25"/>
    </row>
    <row r="104" spans="1:1" x14ac:dyDescent="0.25">
      <c r="A104" s="25"/>
    </row>
    <row r="105" spans="1:1" x14ac:dyDescent="0.25">
      <c r="A105" s="25"/>
    </row>
  </sheetData>
  <hyperlinks>
    <hyperlink ref="C4" r:id="rId1" display="FRINGE BENEFITS FACTOR" xr:uid="{1C297510-B5E8-4D48-A530-40B44C866CF2}"/>
  </hyperlinks>
  <pageMargins left="0.5" right="0.5" top="0.5" bottom="0.75" header="0.3" footer="0.3"/>
  <pageSetup scale="76" orientation="portrait" r:id="rId2"/>
  <headerFooter>
    <oddFooter>&amp;LAPHIS 79, Federal Government Costs for Information Collection Worksheet&amp;RPage &amp;P of &amp;N</oddFooter>
  </headerFooter>
  <ignoredErrors>
    <ignoredError sqref="E29:E30" numberStoredAsText="1"/>
  </ignoredErrors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APHIS 79</vt:lpstr>
      <vt:lpstr>'APHIS 79'!Print_Area</vt:lpstr>
      <vt:lpstr>'APHIS 79'!Print_Titles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Keegan, Regina - MRP-APHIS, Riverdale, MD</dc:creator>
  <cp:lastModifiedBy>Keegan, Regina - MRP-APHIS, Riverdale, MD</cp:lastModifiedBy>
  <cp:lastPrinted>2022-02-28T20:07:45Z</cp:lastPrinted>
  <dcterms:created xsi:type="dcterms:W3CDTF">2021-07-01T18:06:57Z</dcterms:created>
  <dcterms:modified xsi:type="dcterms:W3CDTF">2022-08-29T17:38:25Z</dcterms:modified>
</cp:coreProperties>
</file>