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SS\ORA\ORA WORKGROUPS\SN-RAD Studies\CACFP SNACS II_CBN\Post Award\Deliverables\4 OMB\SNACS-II Change Memo Sep 2022\"/>
    </mc:Choice>
  </mc:AlternateContent>
  <xr:revisionPtr revIDLastSave="0" documentId="13_ncr:1_{BB46EE2D-2B75-4139-B3C6-FBB219A37A33}" xr6:coauthVersionLast="47" xr6:coauthVersionMax="47" xr10:uidLastSave="{00000000-0000-0000-0000-000000000000}"/>
  <bookViews>
    <workbookView xWindow="29880" yWindow="1080" windowWidth="21600" windowHeight="14205" xr2:uid="{56DB779F-59D0-4F76-832F-4243D33EA381}"/>
  </bookViews>
  <sheets>
    <sheet name="estimated burden" sheetId="1" r:id="rId1"/>
    <sheet name="number of responden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C4" i="1"/>
  <c r="G5" i="2"/>
  <c r="G4" i="2"/>
  <c r="G6" i="2"/>
  <c r="G12" i="2"/>
  <c r="G11" i="2"/>
  <c r="G13" i="2"/>
  <c r="D4" i="1" l="1"/>
  <c r="E4" i="1" s="1"/>
  <c r="D7" i="1"/>
  <c r="E7" i="1" l="1"/>
  <c r="F7" i="1" l="1"/>
</calcChain>
</file>

<file path=xl/sharedStrings.xml><?xml version="1.0" encoding="utf-8"?>
<sst xmlns="http://schemas.openxmlformats.org/spreadsheetml/2006/main" count="28" uniqueCount="21">
  <si>
    <t>Total time (sec)</t>
  </si>
  <si>
    <r>
      <t xml:space="preserve">Recruited sponsors w/ </t>
    </r>
    <r>
      <rPr>
        <sz val="11"/>
        <color theme="1"/>
        <rFont val="Calibri"/>
        <family val="2"/>
      </rPr>
      <t>≥ 1 provider in cost study</t>
    </r>
  </si>
  <si>
    <t>AR</t>
  </si>
  <si>
    <t>CCC</t>
  </si>
  <si>
    <t>OSHCC</t>
  </si>
  <si>
    <t>Total time (hours)</t>
  </si>
  <si>
    <t>Sponsored providers</t>
  </si>
  <si>
    <t>Difference (hours)</t>
  </si>
  <si>
    <t>Time to answer both questions (seconds)</t>
  </si>
  <si>
    <t>Total sample (providers complete the Provider Survey)</t>
  </si>
  <si>
    <t>Number</t>
  </si>
  <si>
    <t>Sponsors: Pre-Visit Cost Interview (current)</t>
  </si>
  <si>
    <t>Providers: Provider Survey (proposed)</t>
  </si>
  <si>
    <t>Cost Sample (sponsors complete the Pre-Visit Cost Interview)</t>
  </si>
  <si>
    <t># Providers</t>
  </si>
  <si>
    <t># Sponsored</t>
  </si>
  <si>
    <t>% Sponsored</t>
  </si>
  <si>
    <t>Avg centers/sponsor</t>
  </si>
  <si>
    <t>Est. # sponsors</t>
  </si>
  <si>
    <t>Target completes</t>
  </si>
  <si>
    <t>Est. sponsored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</si>
</sst>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9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NumberFormat="1"/>
    <xf numFmtId="0" fontId="0" fillId="0" borderId="0" xfId="0" applyBorder="1"/>
    <xf numFmtId="0" fontId="1" fillId="0" borderId="0" xfId="0" applyFont="1" applyBorder="1"/>
    <xf numFmtId="0" fontId="1" fillId="0" borderId="0" xfId="0" applyNumberFormat="1" applyFont="1" applyBorder="1"/>
    <xf numFmtId="9" fontId="0" fillId="0" borderId="0" xfId="0" applyNumberFormat="1" applyBorder="1"/>
    <xf numFmtId="0" fontId="0" fillId="0" borderId="0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6" fillId="0" borderId="2" xfId="0" applyFont="1" applyBorder="1"/>
    <xf numFmtId="0" fontId="3" fillId="0" borderId="2" xfId="0" applyFont="1" applyBorder="1"/>
    <xf numFmtId="0" fontId="0" fillId="0" borderId="2" xfId="0" applyBorder="1"/>
    <xf numFmtId="0" fontId="0" fillId="0" borderId="2" xfId="0" applyFont="1" applyBorder="1" applyAlignment="1">
      <alignment horizontal="left" indent="1"/>
    </xf>
    <xf numFmtId="0" fontId="4" fillId="0" borderId="2" xfId="0" applyFont="1" applyBorder="1"/>
    <xf numFmtId="164" fontId="0" fillId="0" borderId="2" xfId="1" applyNumberFormat="1" applyFont="1" applyBorder="1"/>
    <xf numFmtId="165" fontId="0" fillId="0" borderId="2" xfId="0" applyNumberFormat="1" applyFont="1" applyBorder="1"/>
    <xf numFmtId="0" fontId="0" fillId="0" borderId="2" xfId="0" applyFont="1" applyBorder="1"/>
    <xf numFmtId="0" fontId="0" fillId="0" borderId="3" xfId="0" applyFont="1" applyBorder="1" applyAlignment="1">
      <alignment horizontal="left" indent="1"/>
    </xf>
    <xf numFmtId="0" fontId="0" fillId="0" borderId="3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151A8-82E5-4ADB-BD96-9BF40FE4A355}">
  <dimension ref="A2:F8"/>
  <sheetViews>
    <sheetView tabSelected="1" workbookViewId="0">
      <selection activeCell="D11" sqref="D11"/>
    </sheetView>
  </sheetViews>
  <sheetFormatPr defaultRowHeight="14.5" x14ac:dyDescent="0.35"/>
  <cols>
    <col min="1" max="1" width="3.1796875" customWidth="1"/>
    <col min="2" max="2" width="43.26953125" customWidth="1"/>
    <col min="3" max="6" width="9.6328125" customWidth="1"/>
  </cols>
  <sheetData>
    <row r="2" spans="1:6" ht="30.5" customHeight="1" x14ac:dyDescent="0.35">
      <c r="B2" s="9"/>
      <c r="C2" s="10" t="s">
        <v>10</v>
      </c>
      <c r="D2" s="10" t="s">
        <v>0</v>
      </c>
      <c r="E2" s="10" t="s">
        <v>5</v>
      </c>
      <c r="F2" s="10" t="s">
        <v>7</v>
      </c>
    </row>
    <row r="3" spans="1:6" x14ac:dyDescent="0.35">
      <c r="B3" s="11" t="s">
        <v>11</v>
      </c>
      <c r="C3" s="12"/>
      <c r="D3" s="12"/>
      <c r="E3" s="12"/>
      <c r="F3" s="13"/>
    </row>
    <row r="4" spans="1:6" x14ac:dyDescent="0.35">
      <c r="A4" s="2"/>
      <c r="B4" s="14" t="s">
        <v>1</v>
      </c>
      <c r="C4" s="15">
        <f>SUM('number of respondents'!G4:G6)</f>
        <v>239</v>
      </c>
      <c r="D4" s="16">
        <f>C4*C5</f>
        <v>10755</v>
      </c>
      <c r="E4" s="17">
        <f>D4/60/60</f>
        <v>2.9874999999999998</v>
      </c>
      <c r="F4" s="18"/>
    </row>
    <row r="5" spans="1:6" x14ac:dyDescent="0.35">
      <c r="A5" s="2"/>
      <c r="B5" s="14" t="s">
        <v>8</v>
      </c>
      <c r="C5" s="15">
        <v>45</v>
      </c>
      <c r="D5" s="18"/>
      <c r="E5" s="18"/>
      <c r="F5" s="18"/>
    </row>
    <row r="6" spans="1:6" x14ac:dyDescent="0.35">
      <c r="B6" s="11" t="s">
        <v>12</v>
      </c>
      <c r="C6" s="12"/>
      <c r="D6" s="12"/>
      <c r="E6" s="12"/>
      <c r="F6" s="13"/>
    </row>
    <row r="7" spans="1:6" x14ac:dyDescent="0.35">
      <c r="A7" s="2"/>
      <c r="B7" s="14" t="s">
        <v>6</v>
      </c>
      <c r="C7" s="15">
        <f>SUM('number of respondents'!G11:G13)</f>
        <v>531</v>
      </c>
      <c r="D7" s="16">
        <f>C7*C8</f>
        <v>15930</v>
      </c>
      <c r="E7" s="17">
        <f>D7/60/60</f>
        <v>4.4249999999999998</v>
      </c>
      <c r="F7" s="17">
        <f>E7-E4</f>
        <v>1.4375</v>
      </c>
    </row>
    <row r="8" spans="1:6" x14ac:dyDescent="0.35">
      <c r="B8" s="19" t="s">
        <v>8</v>
      </c>
      <c r="C8" s="20">
        <v>30</v>
      </c>
      <c r="D8" s="20"/>
      <c r="E8" s="20"/>
      <c r="F8" s="20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5B9FD-FCBA-4082-B18F-7624E550A741}">
  <dimension ref="B2:G13"/>
  <sheetViews>
    <sheetView workbookViewId="0">
      <selection activeCell="G31" sqref="G31"/>
    </sheetView>
  </sheetViews>
  <sheetFormatPr defaultRowHeight="14.5" x14ac:dyDescent="0.35"/>
  <cols>
    <col min="1" max="1" width="2.26953125" customWidth="1"/>
    <col min="2" max="2" width="7" bestFit="1" customWidth="1"/>
    <col min="3" max="3" width="10.81640625" bestFit="1" customWidth="1"/>
    <col min="4" max="4" width="11.7265625" bestFit="1" customWidth="1"/>
    <col min="5" max="5" width="12.26953125" bestFit="1" customWidth="1"/>
    <col min="6" max="6" width="19.453125" style="3" bestFit="1" customWidth="1"/>
    <col min="7" max="7" width="14.1796875" style="3" bestFit="1" customWidth="1"/>
    <col min="8" max="8" width="16.1796875" bestFit="1" customWidth="1"/>
    <col min="9" max="9" width="14.1796875" bestFit="1" customWidth="1"/>
  </cols>
  <sheetData>
    <row r="2" spans="2:7" x14ac:dyDescent="0.35">
      <c r="C2" s="1" t="s">
        <v>13</v>
      </c>
    </row>
    <row r="3" spans="2:7" x14ac:dyDescent="0.35">
      <c r="B3" s="4"/>
      <c r="C3" s="5" t="s">
        <v>14</v>
      </c>
      <c r="D3" s="5" t="s">
        <v>15</v>
      </c>
      <c r="E3" s="5" t="s">
        <v>16</v>
      </c>
      <c r="F3" s="6" t="s">
        <v>17</v>
      </c>
      <c r="G3" s="6" t="s">
        <v>18</v>
      </c>
    </row>
    <row r="4" spans="2:7" x14ac:dyDescent="0.35">
      <c r="B4" s="5" t="s">
        <v>3</v>
      </c>
      <c r="C4" s="4">
        <v>234</v>
      </c>
      <c r="D4" s="4">
        <v>116</v>
      </c>
      <c r="E4" s="7">
        <v>0.5</v>
      </c>
      <c r="F4" s="8">
        <v>1.4</v>
      </c>
      <c r="G4" s="8">
        <f>ROUNDUP(D4/F4,0)</f>
        <v>83</v>
      </c>
    </row>
    <row r="5" spans="2:7" x14ac:dyDescent="0.35">
      <c r="B5" s="5" t="s">
        <v>2</v>
      </c>
      <c r="C5" s="4">
        <v>136</v>
      </c>
      <c r="D5" s="4">
        <v>129</v>
      </c>
      <c r="E5" s="7">
        <v>0.95</v>
      </c>
      <c r="F5" s="8">
        <v>1.4</v>
      </c>
      <c r="G5" s="8">
        <f>ROUNDUP(D5/F5,0)</f>
        <v>93</v>
      </c>
    </row>
    <row r="6" spans="2:7" x14ac:dyDescent="0.35">
      <c r="B6" s="5" t="s">
        <v>4</v>
      </c>
      <c r="C6" s="4">
        <v>90</v>
      </c>
      <c r="D6" s="4">
        <v>87</v>
      </c>
      <c r="E6" s="7">
        <v>0.97</v>
      </c>
      <c r="F6" s="8">
        <v>1.4</v>
      </c>
      <c r="G6" s="8">
        <f>ROUNDUP(D6/F6,0)</f>
        <v>63</v>
      </c>
    </row>
    <row r="7" spans="2:7" x14ac:dyDescent="0.35">
      <c r="B7" s="4"/>
      <c r="C7" s="4"/>
      <c r="D7" s="4"/>
      <c r="E7" s="4"/>
      <c r="F7" s="8"/>
      <c r="G7" s="8"/>
    </row>
    <row r="8" spans="2:7" x14ac:dyDescent="0.35">
      <c r="B8" s="4"/>
      <c r="C8" s="4"/>
      <c r="D8" s="4"/>
      <c r="E8" s="4"/>
      <c r="F8" s="8"/>
      <c r="G8" s="8"/>
    </row>
    <row r="9" spans="2:7" x14ac:dyDescent="0.35">
      <c r="B9" s="4"/>
      <c r="C9" s="5" t="s">
        <v>9</v>
      </c>
      <c r="D9" s="4"/>
      <c r="E9" s="4"/>
      <c r="F9" s="8"/>
      <c r="G9" s="8"/>
    </row>
    <row r="10" spans="2:7" x14ac:dyDescent="0.35">
      <c r="B10" s="4"/>
      <c r="C10" s="5" t="s">
        <v>14</v>
      </c>
      <c r="D10" s="5" t="s">
        <v>15</v>
      </c>
      <c r="E10" s="5" t="s">
        <v>16</v>
      </c>
      <c r="F10" s="5" t="s">
        <v>19</v>
      </c>
      <c r="G10" s="5" t="s">
        <v>20</v>
      </c>
    </row>
    <row r="11" spans="2:7" x14ac:dyDescent="0.35">
      <c r="B11" s="5" t="s">
        <v>3</v>
      </c>
      <c r="C11" s="4">
        <v>488</v>
      </c>
      <c r="D11" s="4">
        <v>236</v>
      </c>
      <c r="E11" s="7">
        <v>0.48</v>
      </c>
      <c r="F11" s="4">
        <v>310</v>
      </c>
      <c r="G11" s="4">
        <f>ROUNDUP(E11*F11, 0)</f>
        <v>149</v>
      </c>
    </row>
    <row r="12" spans="2:7" x14ac:dyDescent="0.35">
      <c r="B12" s="5" t="s">
        <v>2</v>
      </c>
      <c r="C12" s="4">
        <v>420</v>
      </c>
      <c r="D12" s="4">
        <v>405</v>
      </c>
      <c r="E12" s="7">
        <v>0.96</v>
      </c>
      <c r="F12" s="4">
        <v>200</v>
      </c>
      <c r="G12" s="4">
        <f>ROUNDUP(E12*F12, 0)</f>
        <v>192</v>
      </c>
    </row>
    <row r="13" spans="2:7" x14ac:dyDescent="0.35">
      <c r="B13" s="5" t="s">
        <v>4</v>
      </c>
      <c r="C13" s="4">
        <v>240</v>
      </c>
      <c r="D13" s="4">
        <v>228</v>
      </c>
      <c r="E13" s="7">
        <v>0.95</v>
      </c>
      <c r="F13" s="4">
        <v>200</v>
      </c>
      <c r="G13" s="4">
        <f>ROUNDUP(E13*F13, 0)</f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estimated burden</vt:lpstr>
      <vt:lpstr>number of respondents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Forrestal</dc:creator>
  <cp:lastModifiedBy>Newman, Constance - FNS</cp:lastModifiedBy>
  <dcterms:created xsi:type="dcterms:W3CDTF">2022-09-09T20:15:00Z</dcterms:created>
  <dcterms:modified xsi:type="dcterms:W3CDTF">2022-09-30T19:10:22Z</dcterms:modified>
</cp:coreProperties>
</file>